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N:\Group Accounting\3. Fact book and financial overview\2022\Q1\"/>
    </mc:Choice>
  </mc:AlternateContent>
  <xr:revisionPtr revIDLastSave="0" documentId="13_ncr:1_{522E69DD-84FD-4EBA-8562-C0A96333029B}" xr6:coauthVersionLast="47" xr6:coauthVersionMax="47" xr10:uidLastSave="{00000000-0000-0000-0000-000000000000}"/>
  <bookViews>
    <workbookView xWindow="-120" yWindow="-120" windowWidth="29040" windowHeight="17640" tabRatio="904" activeTab="1" xr2:uid="{00000000-000D-0000-FFFF-FFFF00000000}"/>
  </bookViews>
  <sheets>
    <sheet name="Cover" sheetId="57" r:id="rId1"/>
    <sheet name="Key figures - 9Q" sheetId="102" r:id="rId2"/>
    <sheet name="FTE - 9Q" sheetId="98" r:id="rId3"/>
    <sheet name="Income statement incl.UK - 9Q" sheetId="130" r:id="rId4"/>
    <sheet name="Income statement - 5Q" sheetId="71" r:id="rId5"/>
    <sheet name="Comprehensive income - 5Q" sheetId="129" r:id="rId6"/>
    <sheet name="Net interest income - 9Q" sheetId="109" r:id="rId7"/>
    <sheet name="Segment BL overview" sheetId="119" r:id="rId8"/>
    <sheet name="Segment BL overview - 5Q" sheetId="123" r:id="rId9"/>
    <sheet name="Segment Market overview - 5Q" sheetId="126" r:id="rId10"/>
    <sheet name="Cash flow - 9Q" sheetId="122" r:id="rId11"/>
    <sheet name="Balance sheet - 9Q" sheetId="45" r:id="rId12"/>
    <sheet name="APM - 9Q" sheetId="117" r:id="rId13"/>
    <sheet name="Portfolio collections" sheetId="127" r:id="rId14"/>
    <sheet name="Interest-bearing items - 9Q" sheetId="110" r:id="rId15"/>
    <sheet name="Income statement - Parent 9Q" sheetId="107" r:id="rId16"/>
    <sheet name="Balance sheet - Parent 9Q" sheetId="115" r:id="rId17"/>
    <sheet name="Capital adequacy - 9Q" sheetId="133" r:id="rId18"/>
    <sheet name="EIR method case examples" sheetId="116" state="hidden" r:id="rId19"/>
  </sheets>
  <externalReferences>
    <externalReference r:id="rId20"/>
    <externalReference r:id="rId21"/>
    <externalReference r:id="rId22"/>
    <externalReference r:id="rId23"/>
    <externalReference r:id="rId24"/>
  </externalReferences>
  <definedNames>
    <definedName name="Act_BS_Quarterly_Grp_Data__Col1__BS172">'[1]OS BS HOFI Group'!$B$47</definedName>
    <definedName name="Act_BS_Quarterly_Grp_Data__Col1__BS181">'[1]OS BS HOFI Group'!$B$56</definedName>
    <definedName name="Act_BS_Quarterly_Grp_Data__Col1__BS182">'[1]OS BS HOFI Group'!$B$66</definedName>
    <definedName name="Act_BS_Quarterly_Grp_Data__Col1__BS191">'[1]OS BS HOFI Group'!$B$84</definedName>
    <definedName name="Act_BS_Quarterly_Grp_Data__Col1__BS192">'[1]OS BS HOFI Group'!$B$86</definedName>
    <definedName name="Act_BS_Quarterly_Grp_Data__Col1__BS193">'[1]OS BS HOFI Group'!$B$89</definedName>
    <definedName name="Act_IS_Quarterly_Grp_Data__Col1__IS401">'[1]OS IS HOFI Group'!$B$115</definedName>
    <definedName name="Act_IS_Quarterly_Grp_Data__Col1__IS402">'[1]OS IS HOFI Group'!$B$132</definedName>
    <definedName name="Act_IS_Quarterly_Grp_Data__Col1__IS403">'[1]OS IS HOFI Group'!$B$186</definedName>
    <definedName name="Act_IS_Quarterly_Grp_Data__Col1__IS407">'[1]OS IS HOFI Group'!$B$184</definedName>
    <definedName name="Act_IS_Quarterly_HOFI_Data__Col1__IS318">'[1]OS IS HOFI Parent'!$B$76</definedName>
    <definedName name="csDesignMode">1</definedName>
    <definedName name="EUR" localSheetId="12">#REF!</definedName>
    <definedName name="EUR" localSheetId="16">#REF!</definedName>
    <definedName name="EUR" localSheetId="7">#REF!</definedName>
    <definedName name="EUR" localSheetId="8">#REF!</definedName>
    <definedName name="EUR" localSheetId="9">#REF!</definedName>
    <definedName name="EUR">#REF!</definedName>
    <definedName name="Input1Array">[2]Input!$B$2:$K$30</definedName>
    <definedName name="_xlnm.Print_Area" localSheetId="12">'APM - 9Q'!$A$1:$J$80</definedName>
    <definedName name="_xlnm.Print_Area" localSheetId="0">Cover!$B$1:$J$60</definedName>
    <definedName name="_xlnm.Print_Area" localSheetId="18">'EIR method case examples'!$A$1:$GC$80</definedName>
    <definedName name="_xlnm.Print_Area" localSheetId="1">'Key figures - 9Q'!$A$1:$J$38</definedName>
    <definedName name="_xlnm.Print_Area" localSheetId="7">'Segment BL overview'!$A$1:$G$75</definedName>
    <definedName name="_xlnm.Print_Area" localSheetId="8">'Segment BL overview - 5Q'!$A$1:$F$56</definedName>
    <definedName name="_xlnm.Print_Area" localSheetId="9">'Segment Market overview - 5Q'!$A$1:$F$16</definedName>
    <definedName name="R_2007" localSheetId="12">#REF!</definedName>
    <definedName name="R_2007" localSheetId="16">#REF!</definedName>
    <definedName name="R_2007" localSheetId="7">#REF!</definedName>
    <definedName name="R_2007" localSheetId="8">#REF!</definedName>
    <definedName name="R_2007" localSheetId="9">#REF!</definedName>
    <definedName name="R_2007">#REF!</definedName>
    <definedName name="Report_Version_3">"A1"</definedName>
    <definedName name="Report_Version_4">"A1"</definedName>
    <definedName name="SprkVal">[3]Admin!$B$17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7" i="123" l="1"/>
  <c r="B46" i="123"/>
  <c r="B33" i="123"/>
  <c r="B32" i="123"/>
  <c r="B20" i="123"/>
  <c r="B19" i="123"/>
  <c r="A19" i="123"/>
  <c r="E20" i="123"/>
  <c r="D20" i="123"/>
  <c r="E19" i="123"/>
  <c r="D19" i="123"/>
  <c r="B33" i="115" l="1"/>
  <c r="B22" i="115"/>
  <c r="F20" i="129" l="1"/>
  <c r="E20" i="129"/>
  <c r="D20" i="129"/>
  <c r="C20" i="129"/>
  <c r="F19" i="129"/>
  <c r="E19" i="129"/>
  <c r="D19" i="129"/>
  <c r="C19" i="129"/>
  <c r="C14" i="129"/>
  <c r="B38" i="117" l="1"/>
  <c r="D39" i="109" l="1"/>
  <c r="E39" i="109"/>
  <c r="F39" i="109"/>
  <c r="G39" i="109"/>
  <c r="H39" i="109"/>
  <c r="I39" i="109"/>
  <c r="J39" i="109"/>
  <c r="D40" i="109"/>
  <c r="E40" i="109"/>
  <c r="F40" i="109"/>
  <c r="G40" i="109"/>
  <c r="H40" i="109"/>
  <c r="I40" i="109"/>
  <c r="J40" i="109"/>
  <c r="D9" i="98"/>
  <c r="E47" i="123" l="1"/>
  <c r="D47" i="123"/>
  <c r="E46" i="123"/>
  <c r="D46" i="123"/>
  <c r="A46" i="123"/>
  <c r="E33" i="123"/>
  <c r="D33" i="123"/>
  <c r="E32" i="123"/>
  <c r="D32" i="123"/>
  <c r="A32" i="123"/>
  <c r="E58" i="116" l="1"/>
  <c r="E38" i="116"/>
  <c r="F69" i="116"/>
  <c r="G69" i="116"/>
  <c r="H69" i="116"/>
  <c r="I69" i="116"/>
  <c r="J69" i="116"/>
  <c r="K69" i="116"/>
  <c r="L69" i="116"/>
  <c r="M69" i="116"/>
  <c r="N69" i="116"/>
  <c r="O69" i="116"/>
  <c r="P69" i="116"/>
  <c r="Q69" i="116"/>
  <c r="R69" i="116"/>
  <c r="S69" i="116"/>
  <c r="T69" i="116"/>
  <c r="U69" i="116"/>
  <c r="V69" i="116"/>
  <c r="W69" i="116"/>
  <c r="X69" i="116"/>
  <c r="Y69" i="116"/>
  <c r="Z69" i="116"/>
  <c r="AA69" i="116"/>
  <c r="AB69" i="116"/>
  <c r="AC69" i="116"/>
  <c r="AD69" i="116"/>
  <c r="AE69" i="116"/>
  <c r="AF69" i="116"/>
  <c r="AG69" i="116"/>
  <c r="AH69" i="116"/>
  <c r="AI69" i="116"/>
  <c r="AJ69" i="116"/>
  <c r="AK69" i="116"/>
  <c r="AL69" i="116"/>
  <c r="AM69" i="116"/>
  <c r="AN69" i="116"/>
  <c r="AO69" i="116"/>
  <c r="AP69" i="116"/>
  <c r="AQ69" i="116"/>
  <c r="AR69" i="116"/>
  <c r="AS69" i="116"/>
  <c r="AT69" i="116"/>
  <c r="AU69" i="116"/>
  <c r="AV69" i="116"/>
  <c r="AW69" i="116"/>
  <c r="AX69" i="116"/>
  <c r="AY69" i="116"/>
  <c r="AZ69" i="116"/>
  <c r="BA69" i="116"/>
  <c r="BB69" i="116"/>
  <c r="BC69" i="116"/>
  <c r="BD69" i="116"/>
  <c r="BE69" i="116"/>
  <c r="BF69" i="116"/>
  <c r="BG69" i="116"/>
  <c r="BH69" i="116"/>
  <c r="BI69" i="116"/>
  <c r="BJ69" i="116"/>
  <c r="BK69" i="116"/>
  <c r="BL69" i="116"/>
  <c r="BM69" i="116"/>
  <c r="BN69" i="116"/>
  <c r="BO69" i="116"/>
  <c r="BP69" i="116"/>
  <c r="BQ69" i="116"/>
  <c r="BR69" i="116"/>
  <c r="BS69" i="116"/>
  <c r="BT69" i="116"/>
  <c r="BU69" i="116"/>
  <c r="BV69" i="116"/>
  <c r="BW69" i="116"/>
  <c r="BX69" i="116"/>
  <c r="BY69" i="116"/>
  <c r="BZ69" i="116"/>
  <c r="CA69" i="116"/>
  <c r="CB69" i="116"/>
  <c r="CC69" i="116"/>
  <c r="CD69" i="116"/>
  <c r="CE69" i="116"/>
  <c r="CF69" i="116"/>
  <c r="CG69" i="116"/>
  <c r="CH69" i="116"/>
  <c r="CI69" i="116"/>
  <c r="CJ69" i="116"/>
  <c r="CK69" i="116"/>
  <c r="CL69" i="116"/>
  <c r="CM69" i="116"/>
  <c r="CN69" i="116"/>
  <c r="CO69" i="116"/>
  <c r="CP69" i="116"/>
  <c r="CQ69" i="116"/>
  <c r="CR69" i="116"/>
  <c r="CS69" i="116"/>
  <c r="CT69" i="116"/>
  <c r="CU69" i="116"/>
  <c r="CV69" i="116"/>
  <c r="CW69" i="116"/>
  <c r="CX69" i="116"/>
  <c r="CY69" i="116"/>
  <c r="CZ69" i="116"/>
  <c r="DA69" i="116"/>
  <c r="DB69" i="116"/>
  <c r="DC69" i="116"/>
  <c r="DD69" i="116"/>
  <c r="DE69" i="116"/>
  <c r="DF69" i="116"/>
  <c r="DG69" i="116"/>
  <c r="DH69" i="116"/>
  <c r="DI69" i="116"/>
  <c r="DJ69" i="116"/>
  <c r="DK69" i="116"/>
  <c r="DL69" i="116"/>
  <c r="DM69" i="116"/>
  <c r="DN69" i="116"/>
  <c r="DO69" i="116"/>
  <c r="DP69" i="116"/>
  <c r="DQ69" i="116"/>
  <c r="DR69" i="116"/>
  <c r="DS69" i="116"/>
  <c r="DT69" i="116"/>
  <c r="DU69" i="116"/>
  <c r="DV69" i="116"/>
  <c r="DW69" i="116"/>
  <c r="DX69" i="116"/>
  <c r="DY69" i="116"/>
  <c r="DZ69" i="116"/>
  <c r="EA69" i="116"/>
  <c r="EB69" i="116"/>
  <c r="EC69" i="116"/>
  <c r="ED69" i="116"/>
  <c r="EE69" i="116"/>
  <c r="EF69" i="116"/>
  <c r="EG69" i="116"/>
  <c r="EH69" i="116"/>
  <c r="EI69" i="116"/>
  <c r="EJ69" i="116"/>
  <c r="EK69" i="116"/>
  <c r="EL69" i="116"/>
  <c r="EM69" i="116"/>
  <c r="EN69" i="116"/>
  <c r="EO69" i="116"/>
  <c r="EP69" i="116"/>
  <c r="EQ69" i="116"/>
  <c r="ER69" i="116"/>
  <c r="ES69" i="116"/>
  <c r="ET69" i="116"/>
  <c r="EU69" i="116"/>
  <c r="EV69" i="116"/>
  <c r="EW69" i="116"/>
  <c r="EX69" i="116"/>
  <c r="EY69" i="116"/>
  <c r="EZ69" i="116"/>
  <c r="FA69" i="116"/>
  <c r="FB69" i="116"/>
  <c r="FC69" i="116"/>
  <c r="FD69" i="116"/>
  <c r="FE69" i="116"/>
  <c r="FF69" i="116"/>
  <c r="FG69" i="116"/>
  <c r="FH69" i="116"/>
  <c r="FI69" i="116"/>
  <c r="FJ69" i="116"/>
  <c r="FK69" i="116"/>
  <c r="FL69" i="116"/>
  <c r="FM69" i="116"/>
  <c r="FN69" i="116"/>
  <c r="FO69" i="116"/>
  <c r="FP69" i="116"/>
  <c r="FQ69" i="116"/>
  <c r="FR69" i="116"/>
  <c r="FS69" i="116"/>
  <c r="FT69" i="116"/>
  <c r="FU69" i="116"/>
  <c r="FV69" i="116"/>
  <c r="FW69" i="116"/>
  <c r="FX69" i="116"/>
  <c r="FY69" i="116"/>
  <c r="FZ69" i="116"/>
  <c r="GA69" i="116"/>
  <c r="GB69" i="116"/>
  <c r="E69" i="116"/>
  <c r="F43" i="116"/>
  <c r="G43" i="116"/>
  <c r="H43" i="116"/>
  <c r="I43" i="116"/>
  <c r="J43" i="116"/>
  <c r="K43" i="116"/>
  <c r="L43" i="116"/>
  <c r="M43" i="116"/>
  <c r="N43" i="116"/>
  <c r="O43" i="116"/>
  <c r="P43" i="116"/>
  <c r="Q43" i="116"/>
  <c r="R43" i="116"/>
  <c r="S43" i="116"/>
  <c r="T43" i="116"/>
  <c r="U43" i="116"/>
  <c r="V43" i="116"/>
  <c r="W43" i="116"/>
  <c r="X43" i="116"/>
  <c r="Y43" i="116"/>
  <c r="Z43" i="116"/>
  <c r="AA43" i="116"/>
  <c r="AB43" i="116"/>
  <c r="AC43" i="116"/>
  <c r="AD43" i="116"/>
  <c r="AE43" i="116"/>
  <c r="AF43" i="116"/>
  <c r="AG43" i="116"/>
  <c r="AH43" i="116"/>
  <c r="AI43" i="116"/>
  <c r="AJ43" i="116"/>
  <c r="AK43" i="116"/>
  <c r="AL43" i="116"/>
  <c r="AM43" i="116"/>
  <c r="AN43" i="116"/>
  <c r="AO43" i="116"/>
  <c r="AP43" i="116"/>
  <c r="AQ43" i="116"/>
  <c r="AR43" i="116"/>
  <c r="AS43" i="116"/>
  <c r="AT43" i="116"/>
  <c r="AU43" i="116"/>
  <c r="AV43" i="116"/>
  <c r="AW43" i="116"/>
  <c r="AX43" i="116"/>
  <c r="AY43" i="116"/>
  <c r="AZ43" i="116"/>
  <c r="BA43" i="116"/>
  <c r="BB43" i="116"/>
  <c r="BC43" i="116"/>
  <c r="BD43" i="116"/>
  <c r="BE43" i="116"/>
  <c r="BF43" i="116"/>
  <c r="BG43" i="116"/>
  <c r="BH43" i="116"/>
  <c r="BI43" i="116"/>
  <c r="BJ43" i="116"/>
  <c r="BK43" i="116"/>
  <c r="BL43" i="116"/>
  <c r="BM43" i="116"/>
  <c r="BN43" i="116"/>
  <c r="BO43" i="116"/>
  <c r="BP43" i="116"/>
  <c r="BQ43" i="116"/>
  <c r="BR43" i="116"/>
  <c r="BS43" i="116"/>
  <c r="BT43" i="116"/>
  <c r="BU43" i="116"/>
  <c r="BV43" i="116"/>
  <c r="BW43" i="116"/>
  <c r="BX43" i="116"/>
  <c r="BY43" i="116"/>
  <c r="BZ43" i="116"/>
  <c r="CA43" i="116"/>
  <c r="CB43" i="116"/>
  <c r="CC43" i="116"/>
  <c r="CD43" i="116"/>
  <c r="CE43" i="116"/>
  <c r="CF43" i="116"/>
  <c r="CG43" i="116"/>
  <c r="CH43" i="116"/>
  <c r="CI43" i="116"/>
  <c r="CJ43" i="116"/>
  <c r="CK43" i="116"/>
  <c r="CL43" i="116"/>
  <c r="CM43" i="116"/>
  <c r="CN43" i="116"/>
  <c r="CO43" i="116"/>
  <c r="CP43" i="116"/>
  <c r="CQ43" i="116"/>
  <c r="CR43" i="116"/>
  <c r="CS43" i="116"/>
  <c r="CT43" i="116"/>
  <c r="CU43" i="116"/>
  <c r="CV43" i="116"/>
  <c r="CW43" i="116"/>
  <c r="CX43" i="116"/>
  <c r="CY43" i="116"/>
  <c r="CZ43" i="116"/>
  <c r="DA43" i="116"/>
  <c r="DB43" i="116"/>
  <c r="DC43" i="116"/>
  <c r="DD43" i="116"/>
  <c r="DE43" i="116"/>
  <c r="DF43" i="116"/>
  <c r="DG43" i="116"/>
  <c r="DH43" i="116"/>
  <c r="DI43" i="116"/>
  <c r="DJ43" i="116"/>
  <c r="DK43" i="116"/>
  <c r="DL43" i="116"/>
  <c r="DM43" i="116"/>
  <c r="DN43" i="116"/>
  <c r="DO43" i="116"/>
  <c r="DP43" i="116"/>
  <c r="DQ43" i="116"/>
  <c r="DR43" i="116"/>
  <c r="DS43" i="116"/>
  <c r="DT43" i="116"/>
  <c r="DU43" i="116"/>
  <c r="DV43" i="116"/>
  <c r="DW43" i="116"/>
  <c r="DX43" i="116"/>
  <c r="DY43" i="116"/>
  <c r="DZ43" i="116"/>
  <c r="EA43" i="116"/>
  <c r="EB43" i="116"/>
  <c r="EC43" i="116"/>
  <c r="ED43" i="116"/>
  <c r="EE43" i="116"/>
  <c r="EF43" i="116"/>
  <c r="EG43" i="116"/>
  <c r="EH43" i="116"/>
  <c r="EI43" i="116"/>
  <c r="EJ43" i="116"/>
  <c r="EK43" i="116"/>
  <c r="EL43" i="116"/>
  <c r="EM43" i="116"/>
  <c r="EN43" i="116"/>
  <c r="EO43" i="116"/>
  <c r="EP43" i="116"/>
  <c r="EQ43" i="116"/>
  <c r="ER43" i="116"/>
  <c r="ES43" i="116"/>
  <c r="ET43" i="116"/>
  <c r="EU43" i="116"/>
  <c r="EV43" i="116"/>
  <c r="EW43" i="116"/>
  <c r="EX43" i="116"/>
  <c r="EY43" i="116"/>
  <c r="EZ43" i="116"/>
  <c r="FA43" i="116"/>
  <c r="FB43" i="116"/>
  <c r="FC43" i="116"/>
  <c r="FD43" i="116"/>
  <c r="FE43" i="116"/>
  <c r="FF43" i="116"/>
  <c r="FG43" i="116"/>
  <c r="FH43" i="116"/>
  <c r="FI43" i="116"/>
  <c r="FJ43" i="116"/>
  <c r="FK43" i="116"/>
  <c r="FL43" i="116"/>
  <c r="FM43" i="116"/>
  <c r="FN43" i="116"/>
  <c r="FO43" i="116"/>
  <c r="FP43" i="116"/>
  <c r="FQ43" i="116"/>
  <c r="FR43" i="116"/>
  <c r="FS43" i="116"/>
  <c r="FT43" i="116"/>
  <c r="FU43" i="116"/>
  <c r="FV43" i="116"/>
  <c r="FW43" i="116"/>
  <c r="FX43" i="116"/>
  <c r="FY43" i="116"/>
  <c r="FZ43" i="116"/>
  <c r="GA43" i="116"/>
  <c r="GB43" i="116"/>
  <c r="E43" i="116"/>
  <c r="F23" i="116"/>
  <c r="G23" i="116"/>
  <c r="H23" i="116"/>
  <c r="I23" i="116"/>
  <c r="J23" i="116"/>
  <c r="K23" i="116"/>
  <c r="L23" i="116"/>
  <c r="M23" i="116"/>
  <c r="N23" i="116"/>
  <c r="O23" i="116"/>
  <c r="P23" i="116"/>
  <c r="Q23" i="116"/>
  <c r="R23" i="116"/>
  <c r="S23" i="116"/>
  <c r="T23" i="116"/>
  <c r="U23" i="116"/>
  <c r="V23" i="116"/>
  <c r="W23" i="116"/>
  <c r="X23" i="116"/>
  <c r="Y23" i="116"/>
  <c r="Z23" i="116"/>
  <c r="AA23" i="116"/>
  <c r="AB23" i="116"/>
  <c r="AC23" i="116"/>
  <c r="AD23" i="116"/>
  <c r="AE23" i="116"/>
  <c r="AF23" i="116"/>
  <c r="AG23" i="116"/>
  <c r="AH23" i="116"/>
  <c r="AI23" i="116"/>
  <c r="AJ23" i="116"/>
  <c r="AK23" i="116"/>
  <c r="AL23" i="116"/>
  <c r="AM23" i="116"/>
  <c r="AN23" i="116"/>
  <c r="AO23" i="116"/>
  <c r="AP23" i="116"/>
  <c r="AQ23" i="116"/>
  <c r="AR23" i="116"/>
  <c r="AS23" i="116"/>
  <c r="AT23" i="116"/>
  <c r="AU23" i="116"/>
  <c r="AV23" i="116"/>
  <c r="AW23" i="116"/>
  <c r="AX23" i="116"/>
  <c r="AY23" i="116"/>
  <c r="AZ23" i="116"/>
  <c r="BA23" i="116"/>
  <c r="BB23" i="116"/>
  <c r="BC23" i="116"/>
  <c r="BD23" i="116"/>
  <c r="BE23" i="116"/>
  <c r="BF23" i="116"/>
  <c r="BG23" i="116"/>
  <c r="BH23" i="116"/>
  <c r="BI23" i="116"/>
  <c r="BJ23" i="116"/>
  <c r="BK23" i="116"/>
  <c r="BL23" i="116"/>
  <c r="BM23" i="116"/>
  <c r="BN23" i="116"/>
  <c r="BO23" i="116"/>
  <c r="BP23" i="116"/>
  <c r="BQ23" i="116"/>
  <c r="BR23" i="116"/>
  <c r="BS23" i="116"/>
  <c r="BT23" i="116"/>
  <c r="BU23" i="116"/>
  <c r="BV23" i="116"/>
  <c r="BW23" i="116"/>
  <c r="BX23" i="116"/>
  <c r="BY23" i="116"/>
  <c r="BZ23" i="116"/>
  <c r="CA23" i="116"/>
  <c r="CB23" i="116"/>
  <c r="CC23" i="116"/>
  <c r="CD23" i="116"/>
  <c r="CE23" i="116"/>
  <c r="CF23" i="116"/>
  <c r="CG23" i="116"/>
  <c r="CH23" i="116"/>
  <c r="CI23" i="116"/>
  <c r="CJ23" i="116"/>
  <c r="CK23" i="116"/>
  <c r="CL23" i="116"/>
  <c r="CM23" i="116"/>
  <c r="CN23" i="116"/>
  <c r="CO23" i="116"/>
  <c r="CP23" i="116"/>
  <c r="CQ23" i="116"/>
  <c r="CR23" i="116"/>
  <c r="CS23" i="116"/>
  <c r="CT23" i="116"/>
  <c r="CU23" i="116"/>
  <c r="CV23" i="116"/>
  <c r="CW23" i="116"/>
  <c r="CX23" i="116"/>
  <c r="CY23" i="116"/>
  <c r="CZ23" i="116"/>
  <c r="DA23" i="116"/>
  <c r="DB23" i="116"/>
  <c r="DC23" i="116"/>
  <c r="DD23" i="116"/>
  <c r="DE23" i="116"/>
  <c r="DF23" i="116"/>
  <c r="DG23" i="116"/>
  <c r="DH23" i="116"/>
  <c r="DI23" i="116"/>
  <c r="DJ23" i="116"/>
  <c r="DK23" i="116"/>
  <c r="DL23" i="116"/>
  <c r="DM23" i="116"/>
  <c r="DN23" i="116"/>
  <c r="DO23" i="116"/>
  <c r="DP23" i="116"/>
  <c r="DQ23" i="116"/>
  <c r="DR23" i="116"/>
  <c r="DS23" i="116"/>
  <c r="DT23" i="116"/>
  <c r="DU23" i="116"/>
  <c r="DV23" i="116"/>
  <c r="DW23" i="116"/>
  <c r="DX23" i="116"/>
  <c r="DY23" i="116"/>
  <c r="DZ23" i="116"/>
  <c r="EA23" i="116"/>
  <c r="EB23" i="116"/>
  <c r="EC23" i="116"/>
  <c r="ED23" i="116"/>
  <c r="EE23" i="116"/>
  <c r="EF23" i="116"/>
  <c r="EG23" i="116"/>
  <c r="EH23" i="116"/>
  <c r="EI23" i="116"/>
  <c r="EJ23" i="116"/>
  <c r="EK23" i="116"/>
  <c r="EL23" i="116"/>
  <c r="EM23" i="116"/>
  <c r="EN23" i="116"/>
  <c r="EO23" i="116"/>
  <c r="EP23" i="116"/>
  <c r="EQ23" i="116"/>
  <c r="ER23" i="116"/>
  <c r="ES23" i="116"/>
  <c r="ET23" i="116"/>
  <c r="EU23" i="116"/>
  <c r="EV23" i="116"/>
  <c r="EW23" i="116"/>
  <c r="EX23" i="116"/>
  <c r="EY23" i="116"/>
  <c r="EZ23" i="116"/>
  <c r="FA23" i="116"/>
  <c r="FB23" i="116"/>
  <c r="FC23" i="116"/>
  <c r="FD23" i="116"/>
  <c r="FE23" i="116"/>
  <c r="FF23" i="116"/>
  <c r="FG23" i="116"/>
  <c r="FH23" i="116"/>
  <c r="FI23" i="116"/>
  <c r="FJ23" i="116"/>
  <c r="FK23" i="116"/>
  <c r="FL23" i="116"/>
  <c r="FM23" i="116"/>
  <c r="FN23" i="116"/>
  <c r="FO23" i="116"/>
  <c r="FP23" i="116"/>
  <c r="FQ23" i="116"/>
  <c r="FR23" i="116"/>
  <c r="FS23" i="116"/>
  <c r="FT23" i="116"/>
  <c r="FU23" i="116"/>
  <c r="FV23" i="116"/>
  <c r="FW23" i="116"/>
  <c r="FX23" i="116"/>
  <c r="FY23" i="116"/>
  <c r="FZ23" i="116"/>
  <c r="GA23" i="116"/>
  <c r="GB23" i="116"/>
  <c r="E23" i="116"/>
  <c r="GC75" i="116" l="1"/>
  <c r="GB75" i="116"/>
  <c r="GA75" i="116"/>
  <c r="FZ75" i="116"/>
  <c r="FY75" i="116"/>
  <c r="FX75" i="116"/>
  <c r="FW75" i="116"/>
  <c r="FV75" i="116"/>
  <c r="FU75" i="116"/>
  <c r="FT75" i="116"/>
  <c r="FS75" i="116"/>
  <c r="FR75" i="116"/>
  <c r="FQ75" i="116"/>
  <c r="FP75" i="116"/>
  <c r="FO75" i="116"/>
  <c r="FN75" i="116"/>
  <c r="FM75" i="116"/>
  <c r="FL75" i="116"/>
  <c r="FK75" i="116"/>
  <c r="FJ75" i="116"/>
  <c r="FI75" i="116"/>
  <c r="FH75" i="116"/>
  <c r="FG75" i="116"/>
  <c r="FF75" i="116"/>
  <c r="FE75" i="116"/>
  <c r="FD75" i="116"/>
  <c r="FC75" i="116"/>
  <c r="FB75" i="116"/>
  <c r="FA75" i="116"/>
  <c r="EZ75" i="116"/>
  <c r="EY75" i="116"/>
  <c r="EX75" i="116"/>
  <c r="EW75" i="116"/>
  <c r="EV75" i="116"/>
  <c r="EU75" i="116"/>
  <c r="ET75" i="116"/>
  <c r="ES75" i="116"/>
  <c r="ER75" i="116"/>
  <c r="EQ75" i="116"/>
  <c r="EP75" i="116"/>
  <c r="EO75" i="116"/>
  <c r="EN75" i="116"/>
  <c r="EM75" i="116"/>
  <c r="EL75" i="116"/>
  <c r="EK75" i="116"/>
  <c r="EJ75" i="116"/>
  <c r="EI75" i="116"/>
  <c r="EH75" i="116"/>
  <c r="EG75" i="116"/>
  <c r="EF75" i="116"/>
  <c r="EE75" i="116"/>
  <c r="ED75" i="116"/>
  <c r="EC75" i="116"/>
  <c r="EB75" i="116"/>
  <c r="EA75" i="116"/>
  <c r="DZ75" i="116"/>
  <c r="DY75" i="116"/>
  <c r="DX75" i="116"/>
  <c r="DW75" i="116"/>
  <c r="DV75" i="116"/>
  <c r="DU75" i="116"/>
  <c r="DT75" i="116"/>
  <c r="DS75" i="116"/>
  <c r="DR75" i="116"/>
  <c r="DQ75" i="116"/>
  <c r="DP75" i="116"/>
  <c r="DO75" i="116"/>
  <c r="DN75" i="116"/>
  <c r="DM75" i="116"/>
  <c r="DL75" i="116"/>
  <c r="DK75" i="116"/>
  <c r="DJ75" i="116"/>
  <c r="DI75" i="116"/>
  <c r="DH75" i="116"/>
  <c r="DG75" i="116"/>
  <c r="DF75" i="116"/>
  <c r="DE75" i="116"/>
  <c r="DD75" i="116"/>
  <c r="DC75" i="116"/>
  <c r="DB75" i="116"/>
  <c r="DA75" i="116"/>
  <c r="CZ75" i="116"/>
  <c r="CY75" i="116"/>
  <c r="CX75" i="116"/>
  <c r="CW75" i="116"/>
  <c r="CV75" i="116"/>
  <c r="CU75" i="116"/>
  <c r="CT75" i="116"/>
  <c r="CS75" i="116"/>
  <c r="CR75" i="116"/>
  <c r="CQ75" i="116"/>
  <c r="CP75" i="116"/>
  <c r="CO75" i="116"/>
  <c r="CN75" i="116"/>
  <c r="CM75" i="116"/>
  <c r="CL75" i="116"/>
  <c r="CK75" i="116"/>
  <c r="CJ75" i="116"/>
  <c r="CI75" i="116"/>
  <c r="CH75" i="116"/>
  <c r="CG75" i="116"/>
  <c r="CF75" i="116"/>
  <c r="CE75" i="116"/>
  <c r="CD75" i="116"/>
  <c r="CC75" i="116"/>
  <c r="CB75" i="116"/>
  <c r="CA75" i="116"/>
  <c r="BZ75" i="116"/>
  <c r="BY75" i="116"/>
  <c r="BX75" i="116"/>
  <c r="BW75" i="116"/>
  <c r="BV75" i="116"/>
  <c r="BU75" i="116"/>
  <c r="BT75" i="116"/>
  <c r="BS75" i="116"/>
  <c r="BR75" i="116"/>
  <c r="BQ75" i="116"/>
  <c r="BP75" i="116"/>
  <c r="BO75" i="116"/>
  <c r="BN75" i="116"/>
  <c r="BM75" i="116"/>
  <c r="BL75" i="116"/>
  <c r="BK75" i="116"/>
  <c r="BJ75" i="116"/>
  <c r="BI75" i="116"/>
  <c r="BH75" i="116"/>
  <c r="BG75" i="116"/>
  <c r="BF75" i="116"/>
  <c r="BE75" i="116"/>
  <c r="BD75" i="116"/>
  <c r="BC75" i="116"/>
  <c r="BB75" i="116"/>
  <c r="BA75" i="116"/>
  <c r="AZ75" i="116"/>
  <c r="AY75" i="116"/>
  <c r="AX75" i="116"/>
  <c r="AW75" i="116"/>
  <c r="AV75" i="116"/>
  <c r="AU75" i="116"/>
  <c r="AT75" i="116"/>
  <c r="AS75" i="116"/>
  <c r="AR75" i="116"/>
  <c r="AQ75" i="116"/>
  <c r="AP75" i="116"/>
  <c r="AO75" i="116"/>
  <c r="AN75" i="116"/>
  <c r="AM75" i="116"/>
  <c r="AL75" i="116"/>
  <c r="AK75" i="116"/>
  <c r="AJ75" i="116"/>
  <c r="AI75" i="116"/>
  <c r="AH75" i="116"/>
  <c r="AG75" i="116"/>
  <c r="AF75" i="116"/>
  <c r="AE75" i="116"/>
  <c r="AD75" i="116"/>
  <c r="AC75" i="116"/>
  <c r="AB75" i="116"/>
  <c r="AA75" i="116"/>
  <c r="Z75" i="116"/>
  <c r="Y75" i="116"/>
  <c r="X75" i="116"/>
  <c r="W75" i="116"/>
  <c r="V75" i="116"/>
  <c r="U75" i="116"/>
  <c r="T75" i="116"/>
  <c r="S75" i="116"/>
  <c r="R75" i="116"/>
  <c r="Q75" i="116"/>
  <c r="E73" i="116"/>
  <c r="E75" i="116" s="1"/>
  <c r="GC47" i="116"/>
  <c r="GC49" i="116" s="1"/>
  <c r="E47" i="116"/>
  <c r="E49" i="116" s="1"/>
  <c r="GC27" i="116"/>
  <c r="GC29" i="116" s="1"/>
  <c r="E27" i="116"/>
  <c r="E29" i="116" s="1"/>
  <c r="F7" i="116"/>
  <c r="F73" i="116" l="1"/>
  <c r="F75" i="116" s="1"/>
  <c r="F47" i="116"/>
  <c r="F49" i="116" s="1"/>
  <c r="F27" i="116"/>
  <c r="F29" i="116" s="1"/>
  <c r="G7" i="116"/>
  <c r="G73" i="116" l="1"/>
  <c r="G75" i="116" s="1"/>
  <c r="G47" i="116"/>
  <c r="G49" i="116" s="1"/>
  <c r="G27" i="116"/>
  <c r="G29" i="116" s="1"/>
  <c r="H7" i="116"/>
  <c r="H73" i="116" l="1"/>
  <c r="H75" i="116" s="1"/>
  <c r="H47" i="116"/>
  <c r="H49" i="116" s="1"/>
  <c r="H27" i="116"/>
  <c r="H29" i="116" s="1"/>
  <c r="I7" i="116"/>
  <c r="I73" i="116" l="1"/>
  <c r="I75" i="116" s="1"/>
  <c r="I47" i="116"/>
  <c r="I49" i="116" s="1"/>
  <c r="I27" i="116"/>
  <c r="I29" i="116" s="1"/>
  <c r="J7" i="116"/>
  <c r="J73" i="116" l="1"/>
  <c r="J75" i="116" s="1"/>
  <c r="J47" i="116"/>
  <c r="J49" i="116" s="1"/>
  <c r="J27" i="116"/>
  <c r="J29" i="116" s="1"/>
  <c r="K7" i="116"/>
  <c r="K73" i="116" l="1"/>
  <c r="K75" i="116" s="1"/>
  <c r="K47" i="116"/>
  <c r="K49" i="116" s="1"/>
  <c r="K27" i="116"/>
  <c r="K29" i="116" s="1"/>
  <c r="L7" i="116"/>
  <c r="L73" i="116" l="1"/>
  <c r="L75" i="116" s="1"/>
  <c r="L47" i="116"/>
  <c r="L49" i="116" s="1"/>
  <c r="L27" i="116"/>
  <c r="L29" i="116" s="1"/>
  <c r="M7" i="116"/>
  <c r="M73" i="116" l="1"/>
  <c r="M75" i="116" s="1"/>
  <c r="M27" i="116"/>
  <c r="M29" i="116" s="1"/>
  <c r="M47" i="116"/>
  <c r="M49" i="116" s="1"/>
  <c r="N7" i="116"/>
  <c r="N73" i="116" l="1"/>
  <c r="N75" i="116" s="1"/>
  <c r="N47" i="116"/>
  <c r="N49" i="116" s="1"/>
  <c r="N27" i="116"/>
  <c r="N29" i="116" s="1"/>
  <c r="O7" i="116"/>
  <c r="O73" i="116" l="1"/>
  <c r="O75" i="116" s="1"/>
  <c r="O47" i="116"/>
  <c r="O49" i="116" s="1"/>
  <c r="O27" i="116"/>
  <c r="O29" i="116" s="1"/>
  <c r="P7" i="116"/>
  <c r="P73" i="116" l="1"/>
  <c r="P47" i="116"/>
  <c r="P49" i="116" s="1"/>
  <c r="P27" i="116"/>
  <c r="P29" i="116" s="1"/>
  <c r="Q7" i="116"/>
  <c r="Q66" i="116" l="1"/>
  <c r="Q27" i="116"/>
  <c r="Q29" i="116" s="1"/>
  <c r="Q47" i="116"/>
  <c r="Q49" i="116" s="1"/>
  <c r="R7" i="116"/>
  <c r="R66" i="116" l="1"/>
  <c r="R47" i="116"/>
  <c r="R49" i="116" s="1"/>
  <c r="R27" i="116"/>
  <c r="R29" i="116" s="1"/>
  <c r="S7" i="116"/>
  <c r="S66" i="116" l="1"/>
  <c r="S47" i="116"/>
  <c r="S49" i="116" s="1"/>
  <c r="S27" i="116"/>
  <c r="S29" i="116" s="1"/>
  <c r="T7" i="116"/>
  <c r="T66" i="116" l="1"/>
  <c r="T47" i="116"/>
  <c r="T49" i="116" s="1"/>
  <c r="T27" i="116"/>
  <c r="T29" i="116" s="1"/>
  <c r="U7" i="116"/>
  <c r="U66" i="116" l="1"/>
  <c r="U27" i="116"/>
  <c r="U29" i="116" s="1"/>
  <c r="U47" i="116"/>
  <c r="U49" i="116" s="1"/>
  <c r="V7" i="116"/>
  <c r="V66" i="116" l="1"/>
  <c r="V47" i="116"/>
  <c r="V49" i="116" s="1"/>
  <c r="V27" i="116"/>
  <c r="V29" i="116" s="1"/>
  <c r="W7" i="116"/>
  <c r="W66" i="116" l="1"/>
  <c r="W47" i="116"/>
  <c r="W49" i="116" s="1"/>
  <c r="W27" i="116"/>
  <c r="W29" i="116" s="1"/>
  <c r="X7" i="116"/>
  <c r="X66" i="116" l="1"/>
  <c r="X47" i="116"/>
  <c r="X49" i="116" s="1"/>
  <c r="X27" i="116"/>
  <c r="X29" i="116" s="1"/>
  <c r="Y7" i="116"/>
  <c r="Y66" i="116" l="1"/>
  <c r="Y47" i="116"/>
  <c r="Y49" i="116" s="1"/>
  <c r="Y27" i="116"/>
  <c r="Y29" i="116" s="1"/>
  <c r="Z7" i="116"/>
  <c r="Z66" i="116" l="1"/>
  <c r="Z47" i="116"/>
  <c r="Z49" i="116" s="1"/>
  <c r="Z27" i="116"/>
  <c r="Z29" i="116" s="1"/>
  <c r="AA7" i="116"/>
  <c r="AA66" i="116" l="1"/>
  <c r="AA47" i="116"/>
  <c r="AA49" i="116" s="1"/>
  <c r="AA27" i="116"/>
  <c r="AA29" i="116" s="1"/>
  <c r="AB7" i="116"/>
  <c r="AB66" i="116" l="1"/>
  <c r="AB47" i="116"/>
  <c r="AB49" i="116" s="1"/>
  <c r="AB27" i="116"/>
  <c r="AB29" i="116" s="1"/>
  <c r="AC7" i="116"/>
  <c r="AC66" i="116" l="1"/>
  <c r="AC27" i="116"/>
  <c r="AC29" i="116" s="1"/>
  <c r="AC47" i="116"/>
  <c r="AC49" i="116" s="1"/>
  <c r="AD7" i="116"/>
  <c r="AD66" i="116" l="1"/>
  <c r="AD47" i="116"/>
  <c r="AD49" i="116" s="1"/>
  <c r="AD27" i="116"/>
  <c r="AD29" i="116" s="1"/>
  <c r="AE7" i="116"/>
  <c r="AE66" i="116" l="1"/>
  <c r="AE47" i="116"/>
  <c r="AE49" i="116" s="1"/>
  <c r="AE27" i="116"/>
  <c r="AE29" i="116" s="1"/>
  <c r="AF7" i="116"/>
  <c r="AF66" i="116" l="1"/>
  <c r="AF47" i="116"/>
  <c r="AF49" i="116" s="1"/>
  <c r="AF27" i="116"/>
  <c r="AF29" i="116" s="1"/>
  <c r="AG7" i="116"/>
  <c r="AG66" i="116" l="1"/>
  <c r="AG27" i="116"/>
  <c r="AG29" i="116" s="1"/>
  <c r="AG47" i="116"/>
  <c r="AG49" i="116" s="1"/>
  <c r="AH7" i="116"/>
  <c r="AH66" i="116" l="1"/>
  <c r="AH47" i="116"/>
  <c r="AH49" i="116" s="1"/>
  <c r="AH27" i="116"/>
  <c r="AH29" i="116" s="1"/>
  <c r="AI7" i="116"/>
  <c r="AI66" i="116" l="1"/>
  <c r="AI47" i="116"/>
  <c r="AI49" i="116" s="1"/>
  <c r="AI27" i="116"/>
  <c r="AI29" i="116" s="1"/>
  <c r="AJ7" i="116"/>
  <c r="AJ66" i="116" l="1"/>
  <c r="AJ47" i="116"/>
  <c r="AJ49" i="116" s="1"/>
  <c r="AJ27" i="116"/>
  <c r="AJ29" i="116" s="1"/>
  <c r="AK7" i="116"/>
  <c r="AK66" i="116" l="1"/>
  <c r="AK27" i="116"/>
  <c r="AK29" i="116" s="1"/>
  <c r="AK47" i="116"/>
  <c r="AK49" i="116" s="1"/>
  <c r="AL7" i="116"/>
  <c r="AL66" i="116" l="1"/>
  <c r="AL47" i="116"/>
  <c r="AL49" i="116" s="1"/>
  <c r="AL27" i="116"/>
  <c r="AL29" i="116" s="1"/>
  <c r="AM7" i="116"/>
  <c r="AM66" i="116" l="1"/>
  <c r="AM47" i="116"/>
  <c r="AM49" i="116" s="1"/>
  <c r="AM27" i="116"/>
  <c r="AM29" i="116" s="1"/>
  <c r="AN7" i="116"/>
  <c r="AN66" i="116" l="1"/>
  <c r="AN47" i="116"/>
  <c r="AN49" i="116" s="1"/>
  <c r="AN27" i="116"/>
  <c r="AN29" i="116" s="1"/>
  <c r="AO7" i="116"/>
  <c r="AO66" i="116" l="1"/>
  <c r="AO47" i="116"/>
  <c r="AO49" i="116" s="1"/>
  <c r="AO27" i="116"/>
  <c r="AO29" i="116" s="1"/>
  <c r="AP7" i="116"/>
  <c r="AP66" i="116" l="1"/>
  <c r="AP47" i="116"/>
  <c r="AP49" i="116" s="1"/>
  <c r="AP27" i="116"/>
  <c r="AP29" i="116" s="1"/>
  <c r="AQ7" i="116"/>
  <c r="AQ66" i="116" l="1"/>
  <c r="AQ47" i="116"/>
  <c r="AQ49" i="116" s="1"/>
  <c r="AQ27" i="116"/>
  <c r="AQ29" i="116" s="1"/>
  <c r="AR7" i="116"/>
  <c r="AR66" i="116" l="1"/>
  <c r="AR47" i="116"/>
  <c r="AR49" i="116" s="1"/>
  <c r="AR27" i="116"/>
  <c r="AR29" i="116" s="1"/>
  <c r="AS7" i="116"/>
  <c r="AS66" i="116" l="1"/>
  <c r="AS27" i="116"/>
  <c r="AS29" i="116" s="1"/>
  <c r="AS47" i="116"/>
  <c r="AS49" i="116" s="1"/>
  <c r="AT7" i="116"/>
  <c r="AT66" i="116" l="1"/>
  <c r="AT47" i="116"/>
  <c r="AT49" i="116" s="1"/>
  <c r="AT27" i="116"/>
  <c r="AT29" i="116" s="1"/>
  <c r="AU7" i="116"/>
  <c r="AU66" i="116" l="1"/>
  <c r="AU47" i="116"/>
  <c r="AU49" i="116" s="1"/>
  <c r="AU27" i="116"/>
  <c r="AU29" i="116" s="1"/>
  <c r="AV7" i="116"/>
  <c r="AV66" i="116" l="1"/>
  <c r="AV47" i="116"/>
  <c r="AV49" i="116" s="1"/>
  <c r="AV27" i="116"/>
  <c r="AV29" i="116" s="1"/>
  <c r="AW7" i="116"/>
  <c r="AW66" i="116" l="1"/>
  <c r="AW27" i="116"/>
  <c r="AW29" i="116" s="1"/>
  <c r="AW47" i="116"/>
  <c r="AW49" i="116" s="1"/>
  <c r="AX7" i="116"/>
  <c r="AX66" i="116" l="1"/>
  <c r="AX47" i="116"/>
  <c r="AX49" i="116" s="1"/>
  <c r="AX27" i="116"/>
  <c r="AX29" i="116" s="1"/>
  <c r="AY7" i="116"/>
  <c r="AY66" i="116" l="1"/>
  <c r="AY47" i="116"/>
  <c r="AY49" i="116" s="1"/>
  <c r="AY27" i="116"/>
  <c r="AY29" i="116" s="1"/>
  <c r="AZ7" i="116"/>
  <c r="AZ66" i="116" l="1"/>
  <c r="AZ47" i="116"/>
  <c r="AZ49" i="116" s="1"/>
  <c r="AZ27" i="116"/>
  <c r="AZ29" i="116" s="1"/>
  <c r="BA7" i="116"/>
  <c r="BA66" i="116" l="1"/>
  <c r="BA27" i="116"/>
  <c r="BA29" i="116" s="1"/>
  <c r="BA47" i="116"/>
  <c r="BA49" i="116" s="1"/>
  <c r="BB7" i="116"/>
  <c r="BB66" i="116" l="1"/>
  <c r="BB47" i="116"/>
  <c r="BB49" i="116" s="1"/>
  <c r="BB27" i="116"/>
  <c r="BB29" i="116" s="1"/>
  <c r="BC7" i="116"/>
  <c r="BC66" i="116" l="1"/>
  <c r="BC47" i="116"/>
  <c r="BC49" i="116" s="1"/>
  <c r="BC27" i="116"/>
  <c r="BC29" i="116" s="1"/>
  <c r="BD7" i="116"/>
  <c r="BD66" i="116" l="1"/>
  <c r="BD47" i="116"/>
  <c r="BD49" i="116" s="1"/>
  <c r="BD27" i="116"/>
  <c r="BD29" i="116" s="1"/>
  <c r="BE7" i="116"/>
  <c r="BE66" i="116" l="1"/>
  <c r="BE47" i="116"/>
  <c r="BE49" i="116" s="1"/>
  <c r="BE27" i="116"/>
  <c r="BE29" i="116" s="1"/>
  <c r="BF7" i="116"/>
  <c r="BF66" i="116" l="1"/>
  <c r="BF47" i="116"/>
  <c r="BF49" i="116" s="1"/>
  <c r="BF27" i="116"/>
  <c r="BF29" i="116" s="1"/>
  <c r="BG7" i="116"/>
  <c r="BG66" i="116" l="1"/>
  <c r="BG47" i="116"/>
  <c r="BG49" i="116" s="1"/>
  <c r="BG27" i="116"/>
  <c r="BG29" i="116" s="1"/>
  <c r="BH7" i="116"/>
  <c r="BH66" i="116" l="1"/>
  <c r="BH47" i="116"/>
  <c r="BH49" i="116" s="1"/>
  <c r="BH27" i="116"/>
  <c r="BH29" i="116" s="1"/>
  <c r="BI7" i="116"/>
  <c r="BI66" i="116" l="1"/>
  <c r="BI27" i="116"/>
  <c r="BI29" i="116" s="1"/>
  <c r="BI47" i="116"/>
  <c r="BI49" i="116" s="1"/>
  <c r="BJ7" i="116"/>
  <c r="BJ66" i="116" l="1"/>
  <c r="BJ47" i="116"/>
  <c r="BJ49" i="116" s="1"/>
  <c r="BJ27" i="116"/>
  <c r="BJ29" i="116" s="1"/>
  <c r="BK7" i="116"/>
  <c r="BK66" i="116" l="1"/>
  <c r="BK47" i="116"/>
  <c r="BK49" i="116" s="1"/>
  <c r="BK27" i="116"/>
  <c r="BK29" i="116" s="1"/>
  <c r="BL7" i="116"/>
  <c r="BL66" i="116" l="1"/>
  <c r="BL47" i="116"/>
  <c r="BL49" i="116" s="1"/>
  <c r="BL27" i="116"/>
  <c r="BL29" i="116" s="1"/>
  <c r="BM7" i="116"/>
  <c r="BM66" i="116" l="1"/>
  <c r="BM27" i="116"/>
  <c r="BM29" i="116" s="1"/>
  <c r="BM47" i="116"/>
  <c r="BM49" i="116" s="1"/>
  <c r="BN7" i="116"/>
  <c r="BN66" i="116" l="1"/>
  <c r="BN47" i="116"/>
  <c r="BN49" i="116" s="1"/>
  <c r="BN27" i="116"/>
  <c r="BN29" i="116" s="1"/>
  <c r="BO7" i="116"/>
  <c r="BO66" i="116" l="1"/>
  <c r="BO47" i="116"/>
  <c r="BO49" i="116" s="1"/>
  <c r="BO27" i="116"/>
  <c r="BO29" i="116" s="1"/>
  <c r="BP7" i="116"/>
  <c r="BP66" i="116" l="1"/>
  <c r="BP47" i="116"/>
  <c r="BP49" i="116" s="1"/>
  <c r="BP27" i="116"/>
  <c r="BP29" i="116" s="1"/>
  <c r="BQ7" i="116"/>
  <c r="BQ66" i="116" l="1"/>
  <c r="BQ27" i="116"/>
  <c r="BQ29" i="116" s="1"/>
  <c r="BQ47" i="116"/>
  <c r="BQ49" i="116" s="1"/>
  <c r="BR7" i="116"/>
  <c r="BR66" i="116" l="1"/>
  <c r="BR47" i="116"/>
  <c r="BR49" i="116" s="1"/>
  <c r="BR27" i="116"/>
  <c r="BR29" i="116" s="1"/>
  <c r="BS7" i="116"/>
  <c r="BS66" i="116" l="1"/>
  <c r="BS47" i="116"/>
  <c r="BS49" i="116" s="1"/>
  <c r="BS27" i="116"/>
  <c r="BS29" i="116" s="1"/>
  <c r="BT7" i="116"/>
  <c r="BT66" i="116" l="1"/>
  <c r="BT47" i="116"/>
  <c r="BT49" i="116" s="1"/>
  <c r="BT27" i="116"/>
  <c r="BT29" i="116" s="1"/>
  <c r="BU7" i="116"/>
  <c r="BU66" i="116" l="1"/>
  <c r="BU47" i="116"/>
  <c r="BU49" i="116" s="1"/>
  <c r="BU27" i="116"/>
  <c r="BU29" i="116" s="1"/>
  <c r="BV7" i="116"/>
  <c r="BV66" i="116" l="1"/>
  <c r="BV47" i="116"/>
  <c r="BV49" i="116" s="1"/>
  <c r="BV27" i="116"/>
  <c r="BV29" i="116" s="1"/>
  <c r="BW7" i="116"/>
  <c r="BW66" i="116" l="1"/>
  <c r="BW47" i="116"/>
  <c r="BW49" i="116" s="1"/>
  <c r="BW27" i="116"/>
  <c r="BW29" i="116" s="1"/>
  <c r="BX7" i="116"/>
  <c r="BX66" i="116" l="1"/>
  <c r="BX47" i="116"/>
  <c r="BX49" i="116" s="1"/>
  <c r="BX27" i="116"/>
  <c r="BX29" i="116" s="1"/>
  <c r="BY7" i="116"/>
  <c r="BY66" i="116" l="1"/>
  <c r="BY27" i="116"/>
  <c r="BY29" i="116" s="1"/>
  <c r="BY47" i="116"/>
  <c r="BY49" i="116" s="1"/>
  <c r="BZ7" i="116"/>
  <c r="BZ66" i="116" l="1"/>
  <c r="BZ47" i="116"/>
  <c r="BZ49" i="116" s="1"/>
  <c r="BZ27" i="116"/>
  <c r="BZ29" i="116" s="1"/>
  <c r="CA7" i="116"/>
  <c r="CA66" i="116" l="1"/>
  <c r="CA47" i="116"/>
  <c r="CA49" i="116" s="1"/>
  <c r="CA27" i="116"/>
  <c r="CA29" i="116" s="1"/>
  <c r="CB7" i="116"/>
  <c r="CB66" i="116" l="1"/>
  <c r="CB47" i="116"/>
  <c r="CB49" i="116" s="1"/>
  <c r="CB27" i="116"/>
  <c r="CB29" i="116" s="1"/>
  <c r="CC7" i="116"/>
  <c r="CC66" i="116" l="1"/>
  <c r="CC27" i="116"/>
  <c r="CC29" i="116" s="1"/>
  <c r="CC47" i="116"/>
  <c r="CC49" i="116" s="1"/>
  <c r="CD7" i="116"/>
  <c r="CD66" i="116" l="1"/>
  <c r="CD47" i="116"/>
  <c r="CD49" i="116" s="1"/>
  <c r="CD27" i="116"/>
  <c r="CD29" i="116" s="1"/>
  <c r="CE7" i="116"/>
  <c r="CE66" i="116" l="1"/>
  <c r="CE47" i="116"/>
  <c r="CE49" i="116" s="1"/>
  <c r="CE27" i="116"/>
  <c r="CE29" i="116" s="1"/>
  <c r="CF7" i="116"/>
  <c r="CF66" i="116" l="1"/>
  <c r="CF47" i="116"/>
  <c r="CF49" i="116" s="1"/>
  <c r="CF27" i="116"/>
  <c r="CF29" i="116" s="1"/>
  <c r="CG7" i="116"/>
  <c r="CG66" i="116" l="1"/>
  <c r="CG27" i="116"/>
  <c r="CG29" i="116" s="1"/>
  <c r="CG47" i="116"/>
  <c r="CG49" i="116" s="1"/>
  <c r="CH7" i="116"/>
  <c r="CH66" i="116" l="1"/>
  <c r="CH47" i="116"/>
  <c r="CH49" i="116" s="1"/>
  <c r="CH27" i="116"/>
  <c r="CH29" i="116" s="1"/>
  <c r="CI7" i="116"/>
  <c r="CI66" i="116" l="1"/>
  <c r="CI47" i="116"/>
  <c r="CI49" i="116" s="1"/>
  <c r="CI27" i="116"/>
  <c r="CI29" i="116" s="1"/>
  <c r="CJ7" i="116"/>
  <c r="CJ66" i="116" l="1"/>
  <c r="CJ47" i="116"/>
  <c r="CJ49" i="116" s="1"/>
  <c r="CJ27" i="116"/>
  <c r="CJ29" i="116" s="1"/>
  <c r="CK7" i="116"/>
  <c r="CK66" i="116" l="1"/>
  <c r="CK47" i="116"/>
  <c r="CK49" i="116" s="1"/>
  <c r="CK27" i="116"/>
  <c r="CK29" i="116" s="1"/>
  <c r="CL7" i="116"/>
  <c r="CL66" i="116" l="1"/>
  <c r="CL47" i="116"/>
  <c r="CL49" i="116" s="1"/>
  <c r="CL27" i="116"/>
  <c r="CL29" i="116" s="1"/>
  <c r="CM7" i="116"/>
  <c r="CM66" i="116" l="1"/>
  <c r="CM47" i="116"/>
  <c r="CM49" i="116" s="1"/>
  <c r="CM27" i="116"/>
  <c r="CM29" i="116" s="1"/>
  <c r="CN7" i="116"/>
  <c r="CN66" i="116" l="1"/>
  <c r="CN47" i="116"/>
  <c r="CN49" i="116" s="1"/>
  <c r="CN27" i="116"/>
  <c r="CN29" i="116" s="1"/>
  <c r="CO7" i="116"/>
  <c r="CO66" i="116" l="1"/>
  <c r="CO27" i="116"/>
  <c r="CO29" i="116" s="1"/>
  <c r="CO47" i="116"/>
  <c r="CO49" i="116" s="1"/>
  <c r="CP7" i="116"/>
  <c r="CP66" i="116" l="1"/>
  <c r="CP47" i="116"/>
  <c r="CP49" i="116" s="1"/>
  <c r="CP27" i="116"/>
  <c r="CP29" i="116" s="1"/>
  <c r="CQ7" i="116"/>
  <c r="CQ66" i="116" l="1"/>
  <c r="CQ47" i="116"/>
  <c r="CQ49" i="116" s="1"/>
  <c r="CQ27" i="116"/>
  <c r="CQ29" i="116" s="1"/>
  <c r="CR7" i="116"/>
  <c r="CR66" i="116" l="1"/>
  <c r="CR47" i="116"/>
  <c r="CR49" i="116" s="1"/>
  <c r="CR27" i="116"/>
  <c r="CR29" i="116" s="1"/>
  <c r="CS7" i="116"/>
  <c r="CS66" i="116" l="1"/>
  <c r="CS27" i="116"/>
  <c r="CS29" i="116" s="1"/>
  <c r="CS47" i="116"/>
  <c r="CS49" i="116" s="1"/>
  <c r="CT7" i="116"/>
  <c r="CT66" i="116" l="1"/>
  <c r="CT47" i="116"/>
  <c r="CT49" i="116" s="1"/>
  <c r="CT27" i="116"/>
  <c r="CT29" i="116" s="1"/>
  <c r="CU7" i="116"/>
  <c r="CU66" i="116" l="1"/>
  <c r="CU47" i="116"/>
  <c r="CU49" i="116" s="1"/>
  <c r="CU27" i="116"/>
  <c r="CU29" i="116" s="1"/>
  <c r="CV7" i="116"/>
  <c r="CV66" i="116" l="1"/>
  <c r="CV47" i="116"/>
  <c r="CV49" i="116" s="1"/>
  <c r="CV27" i="116"/>
  <c r="CV29" i="116" s="1"/>
  <c r="CW7" i="116"/>
  <c r="CW66" i="116" l="1"/>
  <c r="CW27" i="116"/>
  <c r="CW29" i="116" s="1"/>
  <c r="CW47" i="116"/>
  <c r="CW49" i="116" s="1"/>
  <c r="CX7" i="116"/>
  <c r="CX66" i="116" l="1"/>
  <c r="CX47" i="116"/>
  <c r="CX49" i="116" s="1"/>
  <c r="CX27" i="116"/>
  <c r="CX29" i="116" s="1"/>
  <c r="CY7" i="116"/>
  <c r="CY66" i="116" l="1"/>
  <c r="CY47" i="116"/>
  <c r="CY49" i="116" s="1"/>
  <c r="CY27" i="116"/>
  <c r="CY29" i="116" s="1"/>
  <c r="CZ7" i="116"/>
  <c r="CZ66" i="116" l="1"/>
  <c r="CZ47" i="116"/>
  <c r="CZ49" i="116" s="1"/>
  <c r="CZ27" i="116"/>
  <c r="CZ29" i="116" s="1"/>
  <c r="DA7" i="116"/>
  <c r="DA66" i="116" l="1"/>
  <c r="DA47" i="116"/>
  <c r="DA49" i="116" s="1"/>
  <c r="DA27" i="116"/>
  <c r="DA29" i="116" s="1"/>
  <c r="DB7" i="116"/>
  <c r="DB66" i="116" l="1"/>
  <c r="DB47" i="116"/>
  <c r="DB49" i="116" s="1"/>
  <c r="DB27" i="116"/>
  <c r="DB29" i="116" s="1"/>
  <c r="DC7" i="116"/>
  <c r="DC66" i="116" l="1"/>
  <c r="DC47" i="116"/>
  <c r="DC49" i="116" s="1"/>
  <c r="DC27" i="116"/>
  <c r="DC29" i="116" s="1"/>
  <c r="DD7" i="116"/>
  <c r="DD66" i="116" l="1"/>
  <c r="DD47" i="116"/>
  <c r="DD49" i="116" s="1"/>
  <c r="DD27" i="116"/>
  <c r="DD29" i="116" s="1"/>
  <c r="DE7" i="116"/>
  <c r="DE66" i="116" l="1"/>
  <c r="DE27" i="116"/>
  <c r="DE29" i="116" s="1"/>
  <c r="DE47" i="116"/>
  <c r="DE49" i="116" s="1"/>
  <c r="DF7" i="116"/>
  <c r="DF66" i="116" l="1"/>
  <c r="DF47" i="116"/>
  <c r="DF49" i="116" s="1"/>
  <c r="DF27" i="116"/>
  <c r="DF29" i="116" s="1"/>
  <c r="DG7" i="116"/>
  <c r="DG66" i="116" l="1"/>
  <c r="DG47" i="116"/>
  <c r="DG49" i="116" s="1"/>
  <c r="DG27" i="116"/>
  <c r="DG29" i="116" s="1"/>
  <c r="DH7" i="116"/>
  <c r="DH66" i="116" l="1"/>
  <c r="DH47" i="116"/>
  <c r="DH49" i="116" s="1"/>
  <c r="DH27" i="116"/>
  <c r="DH29" i="116" s="1"/>
  <c r="DI7" i="116"/>
  <c r="DI66" i="116" l="1"/>
  <c r="DI27" i="116"/>
  <c r="DI29" i="116" s="1"/>
  <c r="DI47" i="116"/>
  <c r="DI49" i="116" s="1"/>
  <c r="DJ7" i="116"/>
  <c r="DJ66" i="116" l="1"/>
  <c r="DJ47" i="116"/>
  <c r="DJ49" i="116" s="1"/>
  <c r="DJ27" i="116"/>
  <c r="DJ29" i="116" s="1"/>
  <c r="DK7" i="116"/>
  <c r="DK66" i="116" l="1"/>
  <c r="DK47" i="116"/>
  <c r="DK49" i="116" s="1"/>
  <c r="DK27" i="116"/>
  <c r="DK29" i="116" s="1"/>
  <c r="DL7" i="116"/>
  <c r="DL66" i="116" l="1"/>
  <c r="DL47" i="116"/>
  <c r="DL49" i="116" s="1"/>
  <c r="DL27" i="116"/>
  <c r="DL29" i="116" s="1"/>
  <c r="DM7" i="116"/>
  <c r="DM66" i="116" l="1"/>
  <c r="DM27" i="116"/>
  <c r="DM29" i="116" s="1"/>
  <c r="DM47" i="116"/>
  <c r="DM49" i="116" s="1"/>
  <c r="DN7" i="116"/>
  <c r="DN66" i="116" l="1"/>
  <c r="DN47" i="116"/>
  <c r="DN49" i="116" s="1"/>
  <c r="DN27" i="116"/>
  <c r="DN29" i="116" s="1"/>
  <c r="DO7" i="116"/>
  <c r="DO66" i="116" l="1"/>
  <c r="DO47" i="116"/>
  <c r="DO49" i="116" s="1"/>
  <c r="DO27" i="116"/>
  <c r="DO29" i="116" s="1"/>
  <c r="DP7" i="116"/>
  <c r="DP66" i="116" l="1"/>
  <c r="DP47" i="116"/>
  <c r="DP49" i="116" s="1"/>
  <c r="DP27" i="116"/>
  <c r="DP29" i="116" s="1"/>
  <c r="DQ7" i="116"/>
  <c r="DQ66" i="116" l="1"/>
  <c r="DQ47" i="116"/>
  <c r="DQ49" i="116" s="1"/>
  <c r="DQ27" i="116"/>
  <c r="DQ29" i="116" s="1"/>
  <c r="DR7" i="116"/>
  <c r="DR66" i="116" l="1"/>
  <c r="DR47" i="116"/>
  <c r="DR49" i="116" s="1"/>
  <c r="DR27" i="116"/>
  <c r="DR29" i="116" s="1"/>
  <c r="DS7" i="116"/>
  <c r="DS66" i="116" l="1"/>
  <c r="DS47" i="116"/>
  <c r="DS49" i="116" s="1"/>
  <c r="DS27" i="116"/>
  <c r="DS29" i="116" s="1"/>
  <c r="DT7" i="116"/>
  <c r="DT47" i="116" l="1"/>
  <c r="DT49" i="116" s="1"/>
  <c r="DT66" i="116"/>
  <c r="DT27" i="116"/>
  <c r="DT29" i="116" s="1"/>
  <c r="DU7" i="116"/>
  <c r="DU66" i="116" l="1"/>
  <c r="DU47" i="116"/>
  <c r="DU49" i="116" s="1"/>
  <c r="DU27" i="116"/>
  <c r="DU29" i="116" s="1"/>
  <c r="DV7" i="116"/>
  <c r="DV66" i="116" l="1"/>
  <c r="DV47" i="116"/>
  <c r="DV49" i="116" s="1"/>
  <c r="DV27" i="116"/>
  <c r="DV29" i="116" s="1"/>
  <c r="DW7" i="116"/>
  <c r="DW66" i="116" l="1"/>
  <c r="DW27" i="116"/>
  <c r="DW29" i="116" s="1"/>
  <c r="DW47" i="116"/>
  <c r="DW49" i="116" s="1"/>
  <c r="DX7" i="116"/>
  <c r="DX66" i="116" l="1"/>
  <c r="DX47" i="116"/>
  <c r="DX49" i="116" s="1"/>
  <c r="DX27" i="116"/>
  <c r="DX29" i="116" s="1"/>
  <c r="DY7" i="116"/>
  <c r="DY66" i="116" l="1"/>
  <c r="DY47" i="116"/>
  <c r="DY49" i="116" s="1"/>
  <c r="DY27" i="116"/>
  <c r="DY29" i="116" s="1"/>
  <c r="DZ7" i="116"/>
  <c r="DZ66" i="116" l="1"/>
  <c r="DZ47" i="116"/>
  <c r="DZ49" i="116" s="1"/>
  <c r="DZ27" i="116"/>
  <c r="DZ29" i="116" s="1"/>
  <c r="EA7" i="116"/>
  <c r="EA66" i="116" l="1"/>
  <c r="EA47" i="116"/>
  <c r="EA49" i="116" s="1"/>
  <c r="EA27" i="116"/>
  <c r="EA29" i="116" s="1"/>
  <c r="EB7" i="116"/>
  <c r="EB47" i="116" l="1"/>
  <c r="EB49" i="116" s="1"/>
  <c r="EB66" i="116"/>
  <c r="EB27" i="116"/>
  <c r="EB29" i="116" s="1"/>
  <c r="EC7" i="116"/>
  <c r="EC66" i="116" l="1"/>
  <c r="EC27" i="116"/>
  <c r="EC29" i="116" s="1"/>
  <c r="EC47" i="116"/>
  <c r="EC49" i="116" s="1"/>
  <c r="ED7" i="116"/>
  <c r="ED66" i="116" l="1"/>
  <c r="ED47" i="116"/>
  <c r="ED49" i="116" s="1"/>
  <c r="ED27" i="116"/>
  <c r="ED29" i="116" s="1"/>
  <c r="EE7" i="116"/>
  <c r="EE66" i="116" l="1"/>
  <c r="EE47" i="116"/>
  <c r="EE49" i="116" s="1"/>
  <c r="EE27" i="116"/>
  <c r="EE29" i="116" s="1"/>
  <c r="EF7" i="116"/>
  <c r="EF66" i="116" l="1"/>
  <c r="EF47" i="116"/>
  <c r="EF49" i="116" s="1"/>
  <c r="EF27" i="116"/>
  <c r="EF29" i="116" s="1"/>
  <c r="EG7" i="116"/>
  <c r="EG66" i="116" l="1"/>
  <c r="EG47" i="116"/>
  <c r="EG49" i="116" s="1"/>
  <c r="EG27" i="116"/>
  <c r="EG29" i="116" s="1"/>
  <c r="EH7" i="116"/>
  <c r="EH66" i="116" l="1"/>
  <c r="EH47" i="116"/>
  <c r="EH49" i="116" s="1"/>
  <c r="EH27" i="116"/>
  <c r="EH29" i="116" s="1"/>
  <c r="EI7" i="116"/>
  <c r="EI66" i="116" l="1"/>
  <c r="EI47" i="116"/>
  <c r="EI49" i="116" s="1"/>
  <c r="EI27" i="116"/>
  <c r="EI29" i="116" s="1"/>
  <c r="EJ7" i="116"/>
  <c r="EJ47" i="116" l="1"/>
  <c r="EJ49" i="116" s="1"/>
  <c r="EJ66" i="116"/>
  <c r="EJ27" i="116"/>
  <c r="EJ29" i="116" s="1"/>
  <c r="EK7" i="116"/>
  <c r="EK66" i="116" l="1"/>
  <c r="EK47" i="116"/>
  <c r="EK49" i="116" s="1"/>
  <c r="EK27" i="116"/>
  <c r="EK29" i="116" s="1"/>
  <c r="EL7" i="116"/>
  <c r="EL66" i="116" l="1"/>
  <c r="EL47" i="116"/>
  <c r="EL49" i="116" s="1"/>
  <c r="EL27" i="116"/>
  <c r="EL29" i="116" s="1"/>
  <c r="EM7" i="116"/>
  <c r="EM66" i="116" l="1"/>
  <c r="EM47" i="116"/>
  <c r="EM49" i="116" s="1"/>
  <c r="EM27" i="116"/>
  <c r="EM29" i="116" s="1"/>
  <c r="EN7" i="116"/>
  <c r="EN66" i="116" l="1"/>
  <c r="EN47" i="116"/>
  <c r="EN49" i="116" s="1"/>
  <c r="EN27" i="116"/>
  <c r="EN29" i="116" s="1"/>
  <c r="EO7" i="116"/>
  <c r="EO66" i="116" l="1"/>
  <c r="EO47" i="116"/>
  <c r="EO49" i="116" s="1"/>
  <c r="EO27" i="116"/>
  <c r="EO29" i="116" s="1"/>
  <c r="EP7" i="116"/>
  <c r="EP66" i="116" l="1"/>
  <c r="EP47" i="116"/>
  <c r="EP49" i="116" s="1"/>
  <c r="EP27" i="116"/>
  <c r="EP29" i="116" s="1"/>
  <c r="EQ7" i="116"/>
  <c r="EQ66" i="116" l="1"/>
  <c r="EQ47" i="116"/>
  <c r="EQ49" i="116" s="1"/>
  <c r="EQ27" i="116"/>
  <c r="EQ29" i="116" s="1"/>
  <c r="ER7" i="116"/>
  <c r="ER47" i="116" l="1"/>
  <c r="ER49" i="116" s="1"/>
  <c r="ER66" i="116"/>
  <c r="ER27" i="116"/>
  <c r="ER29" i="116" s="1"/>
  <c r="ES7" i="116"/>
  <c r="ES66" i="116" l="1"/>
  <c r="ES27" i="116"/>
  <c r="ES29" i="116" s="1"/>
  <c r="ES47" i="116"/>
  <c r="ES49" i="116" s="1"/>
  <c r="ET7" i="116"/>
  <c r="ET66" i="116" l="1"/>
  <c r="ET47" i="116"/>
  <c r="ET49" i="116" s="1"/>
  <c r="ET27" i="116"/>
  <c r="ET29" i="116" s="1"/>
  <c r="EU7" i="116"/>
  <c r="EU66" i="116" l="1"/>
  <c r="EU47" i="116"/>
  <c r="EU49" i="116" s="1"/>
  <c r="EU27" i="116"/>
  <c r="EU29" i="116" s="1"/>
  <c r="EV7" i="116"/>
  <c r="EV66" i="116" l="1"/>
  <c r="EV47" i="116"/>
  <c r="EV49" i="116" s="1"/>
  <c r="EV27" i="116"/>
  <c r="EV29" i="116" s="1"/>
  <c r="EW7" i="116"/>
  <c r="EW66" i="116" l="1"/>
  <c r="EW47" i="116"/>
  <c r="EW49" i="116" s="1"/>
  <c r="EW27" i="116"/>
  <c r="EW29" i="116" s="1"/>
  <c r="EX7" i="116"/>
  <c r="EX47" i="116" l="1"/>
  <c r="EX49" i="116" s="1"/>
  <c r="EX66" i="116"/>
  <c r="EX27" i="116"/>
  <c r="EX29" i="116" s="1"/>
  <c r="EY7" i="116"/>
  <c r="EY66" i="116" l="1"/>
  <c r="EY47" i="116"/>
  <c r="EY49" i="116" s="1"/>
  <c r="EY27" i="116"/>
  <c r="EY29" i="116" s="1"/>
  <c r="EZ7" i="116"/>
  <c r="EZ47" i="116" l="1"/>
  <c r="EZ49" i="116" s="1"/>
  <c r="EZ66" i="116"/>
  <c r="EZ27" i="116"/>
  <c r="EZ29" i="116" s="1"/>
  <c r="FA7" i="116"/>
  <c r="FA66" i="116" l="1"/>
  <c r="FA47" i="116"/>
  <c r="FA49" i="116" s="1"/>
  <c r="FA27" i="116"/>
  <c r="FA29" i="116" s="1"/>
  <c r="FB7" i="116"/>
  <c r="FB66" i="116" l="1"/>
  <c r="FB47" i="116"/>
  <c r="FB49" i="116" s="1"/>
  <c r="FB27" i="116"/>
  <c r="FB29" i="116" s="1"/>
  <c r="FC7" i="116"/>
  <c r="FC66" i="116" l="1"/>
  <c r="FC47" i="116"/>
  <c r="FC49" i="116" s="1"/>
  <c r="FC27" i="116"/>
  <c r="FC29" i="116" s="1"/>
  <c r="FD7" i="116"/>
  <c r="FD66" i="116" l="1"/>
  <c r="FD47" i="116"/>
  <c r="FD49" i="116" s="1"/>
  <c r="FD27" i="116"/>
  <c r="FD29" i="116" s="1"/>
  <c r="FE7" i="116"/>
  <c r="FE66" i="116" l="1"/>
  <c r="FE47" i="116"/>
  <c r="FE49" i="116" s="1"/>
  <c r="FE27" i="116"/>
  <c r="FE29" i="116" s="1"/>
  <c r="FF7" i="116"/>
  <c r="FF47" i="116" l="1"/>
  <c r="FF49" i="116" s="1"/>
  <c r="FF66" i="116"/>
  <c r="FF27" i="116"/>
  <c r="FF29" i="116" s="1"/>
  <c r="FG7" i="116"/>
  <c r="FG66" i="116" l="1"/>
  <c r="FG47" i="116"/>
  <c r="FG49" i="116" s="1"/>
  <c r="FG27" i="116"/>
  <c r="FG29" i="116" s="1"/>
  <c r="FH7" i="116"/>
  <c r="FH47" i="116" l="1"/>
  <c r="FH49" i="116" s="1"/>
  <c r="FH66" i="116"/>
  <c r="FH27" i="116"/>
  <c r="FH29" i="116" s="1"/>
  <c r="FI7" i="116"/>
  <c r="FI66" i="116" l="1"/>
  <c r="FI47" i="116"/>
  <c r="FI49" i="116" s="1"/>
  <c r="FI27" i="116"/>
  <c r="FI29" i="116" s="1"/>
  <c r="FJ7" i="116"/>
  <c r="FJ66" i="116" l="1"/>
  <c r="FJ47" i="116"/>
  <c r="FJ49" i="116" s="1"/>
  <c r="FJ27" i="116"/>
  <c r="FJ29" i="116" s="1"/>
  <c r="FK7" i="116"/>
  <c r="FK66" i="116" l="1"/>
  <c r="FK47" i="116"/>
  <c r="FK49" i="116" s="1"/>
  <c r="FK27" i="116"/>
  <c r="FK29" i="116" s="1"/>
  <c r="FL7" i="116"/>
  <c r="FL66" i="116" l="1"/>
  <c r="FL47" i="116"/>
  <c r="FL49" i="116" s="1"/>
  <c r="FL27" i="116"/>
  <c r="FL29" i="116" s="1"/>
  <c r="FM7" i="116"/>
  <c r="FM66" i="116" l="1"/>
  <c r="FM47" i="116"/>
  <c r="FM49" i="116" s="1"/>
  <c r="FM27" i="116"/>
  <c r="FM29" i="116" s="1"/>
  <c r="FN7" i="116"/>
  <c r="FN47" i="116" l="1"/>
  <c r="FN49" i="116" s="1"/>
  <c r="FN66" i="116"/>
  <c r="FN27" i="116"/>
  <c r="FN29" i="116" s="1"/>
  <c r="FO7" i="116"/>
  <c r="FO66" i="116" l="1"/>
  <c r="FO47" i="116"/>
  <c r="FO49" i="116" s="1"/>
  <c r="FO27" i="116"/>
  <c r="FO29" i="116" s="1"/>
  <c r="FP7" i="116"/>
  <c r="FP47" i="116" l="1"/>
  <c r="FP49" i="116" s="1"/>
  <c r="FP66" i="116"/>
  <c r="FP27" i="116"/>
  <c r="FP29" i="116" s="1"/>
  <c r="FQ7" i="116"/>
  <c r="FQ66" i="116" l="1"/>
  <c r="FQ47" i="116"/>
  <c r="FQ49" i="116" s="1"/>
  <c r="FQ27" i="116"/>
  <c r="FQ29" i="116" s="1"/>
  <c r="FR7" i="116"/>
  <c r="FR66" i="116" l="1"/>
  <c r="FR47" i="116"/>
  <c r="FR49" i="116" s="1"/>
  <c r="FR27" i="116"/>
  <c r="FR29" i="116" s="1"/>
  <c r="FS7" i="116"/>
  <c r="FS66" i="116" l="1"/>
  <c r="FS47" i="116"/>
  <c r="FS49" i="116" s="1"/>
  <c r="FS27" i="116"/>
  <c r="FS29" i="116" s="1"/>
  <c r="FT7" i="116"/>
  <c r="FT66" i="116" l="1"/>
  <c r="FT47" i="116"/>
  <c r="FT49" i="116" s="1"/>
  <c r="FT27" i="116"/>
  <c r="FT29" i="116" s="1"/>
  <c r="FU7" i="116"/>
  <c r="FU66" i="116" l="1"/>
  <c r="FU47" i="116"/>
  <c r="FU49" i="116" s="1"/>
  <c r="FU27" i="116"/>
  <c r="FU29" i="116" s="1"/>
  <c r="FV7" i="116"/>
  <c r="FV47" i="116" l="1"/>
  <c r="FV49" i="116" s="1"/>
  <c r="FV66" i="116"/>
  <c r="FV27" i="116"/>
  <c r="FV29" i="116" s="1"/>
  <c r="FW7" i="116"/>
  <c r="FW66" i="116" l="1"/>
  <c r="FW47" i="116"/>
  <c r="FW49" i="116" s="1"/>
  <c r="FW27" i="116"/>
  <c r="FW29" i="116" s="1"/>
  <c r="FX7" i="116"/>
  <c r="FX47" i="116" l="1"/>
  <c r="FX49" i="116" s="1"/>
  <c r="FX66" i="116"/>
  <c r="FX27" i="116"/>
  <c r="FX29" i="116" s="1"/>
  <c r="FY7" i="116"/>
  <c r="FY66" i="116" l="1"/>
  <c r="FY47" i="116"/>
  <c r="FY49" i="116" s="1"/>
  <c r="FY27" i="116"/>
  <c r="FY29" i="116" s="1"/>
  <c r="FZ7" i="116"/>
  <c r="FZ66" i="116" l="1"/>
  <c r="FZ47" i="116"/>
  <c r="FZ49" i="116" s="1"/>
  <c r="FZ27" i="116"/>
  <c r="FZ29" i="116" s="1"/>
  <c r="GA7" i="116"/>
  <c r="GA66" i="116" l="1"/>
  <c r="GA47" i="116"/>
  <c r="GA49" i="116" s="1"/>
  <c r="GA27" i="116"/>
  <c r="GA29" i="116" s="1"/>
  <c r="GB7" i="116"/>
  <c r="GB66" i="116" l="1"/>
  <c r="E61" i="116" s="1"/>
  <c r="E62" i="116" s="1"/>
  <c r="GB47" i="116"/>
  <c r="GB49" i="116" s="1"/>
  <c r="E52" i="116" s="1"/>
  <c r="GB27" i="116"/>
  <c r="GB29" i="116" s="1"/>
  <c r="E32" i="116" s="1"/>
  <c r="E9" i="116"/>
  <c r="E10" i="116" s="1"/>
  <c r="E24" i="116" s="1"/>
  <c r="E12" i="116"/>
  <c r="E13" i="116" s="1"/>
  <c r="GA70" i="116" l="1"/>
  <c r="GA71" i="116" s="1"/>
  <c r="FW70" i="116"/>
  <c r="FW71" i="116" s="1"/>
  <c r="FS70" i="116"/>
  <c r="FS71" i="116" s="1"/>
  <c r="FO70" i="116"/>
  <c r="FO71" i="116" s="1"/>
  <c r="FK70" i="116"/>
  <c r="FK71" i="116" s="1"/>
  <c r="FG70" i="116"/>
  <c r="FG71" i="116" s="1"/>
  <c r="FC70" i="116"/>
  <c r="FC71" i="116" s="1"/>
  <c r="EY70" i="116"/>
  <c r="EY71" i="116" s="1"/>
  <c r="EU70" i="116"/>
  <c r="EU71" i="116" s="1"/>
  <c r="EQ70" i="116"/>
  <c r="EQ71" i="116" s="1"/>
  <c r="EM70" i="116"/>
  <c r="EM71" i="116" s="1"/>
  <c r="EI70" i="116"/>
  <c r="EI71" i="116" s="1"/>
  <c r="EE70" i="116"/>
  <c r="EE71" i="116" s="1"/>
  <c r="EA70" i="116"/>
  <c r="EA71" i="116" s="1"/>
  <c r="DW70" i="116"/>
  <c r="DW71" i="116" s="1"/>
  <c r="DS70" i="116"/>
  <c r="DS71" i="116" s="1"/>
  <c r="DO70" i="116"/>
  <c r="DO71" i="116" s="1"/>
  <c r="DK70" i="116"/>
  <c r="DK71" i="116" s="1"/>
  <c r="DG70" i="116"/>
  <c r="DG71" i="116" s="1"/>
  <c r="DC70" i="116"/>
  <c r="DC71" i="116" s="1"/>
  <c r="CY70" i="116"/>
  <c r="CY71" i="116" s="1"/>
  <c r="CU70" i="116"/>
  <c r="CU71" i="116" s="1"/>
  <c r="CQ70" i="116"/>
  <c r="CQ71" i="116" s="1"/>
  <c r="CM70" i="116"/>
  <c r="CM71" i="116" s="1"/>
  <c r="CI70" i="116"/>
  <c r="CI71" i="116" s="1"/>
  <c r="CE70" i="116"/>
  <c r="CE71" i="116" s="1"/>
  <c r="CA70" i="116"/>
  <c r="CA71" i="116" s="1"/>
  <c r="BW70" i="116"/>
  <c r="BW71" i="116" s="1"/>
  <c r="BS70" i="116"/>
  <c r="BS71" i="116" s="1"/>
  <c r="BO70" i="116"/>
  <c r="BO71" i="116" s="1"/>
  <c r="BK70" i="116"/>
  <c r="BK71" i="116" s="1"/>
  <c r="BG70" i="116"/>
  <c r="BG71" i="116" s="1"/>
  <c r="BC70" i="116"/>
  <c r="BC71" i="116" s="1"/>
  <c r="GC70" i="116"/>
  <c r="GC71" i="116" s="1"/>
  <c r="FY70" i="116"/>
  <c r="FY71" i="116" s="1"/>
  <c r="FU70" i="116"/>
  <c r="FU71" i="116" s="1"/>
  <c r="FQ70" i="116"/>
  <c r="FQ71" i="116" s="1"/>
  <c r="FM70" i="116"/>
  <c r="FM71" i="116" s="1"/>
  <c r="FI70" i="116"/>
  <c r="FI71" i="116" s="1"/>
  <c r="FE70" i="116"/>
  <c r="FE71" i="116" s="1"/>
  <c r="FA70" i="116"/>
  <c r="FA71" i="116" s="1"/>
  <c r="EW70" i="116"/>
  <c r="EW71" i="116" s="1"/>
  <c r="ES70" i="116"/>
  <c r="ES71" i="116" s="1"/>
  <c r="EO70" i="116"/>
  <c r="EO71" i="116" s="1"/>
  <c r="EK70" i="116"/>
  <c r="EK71" i="116" s="1"/>
  <c r="EG70" i="116"/>
  <c r="EG71" i="116" s="1"/>
  <c r="EC70" i="116"/>
  <c r="EC71" i="116" s="1"/>
  <c r="DY70" i="116"/>
  <c r="DY71" i="116" s="1"/>
  <c r="DU70" i="116"/>
  <c r="DU71" i="116" s="1"/>
  <c r="DQ70" i="116"/>
  <c r="DQ71" i="116" s="1"/>
  <c r="DM70" i="116"/>
  <c r="DM71" i="116" s="1"/>
  <c r="DI70" i="116"/>
  <c r="DI71" i="116" s="1"/>
  <c r="DE70" i="116"/>
  <c r="DE71" i="116" s="1"/>
  <c r="DA70" i="116"/>
  <c r="DA71" i="116" s="1"/>
  <c r="CW70" i="116"/>
  <c r="CW71" i="116" s="1"/>
  <c r="CS70" i="116"/>
  <c r="CS71" i="116" s="1"/>
  <c r="CO70" i="116"/>
  <c r="CO71" i="116" s="1"/>
  <c r="CK70" i="116"/>
  <c r="CK71" i="116" s="1"/>
  <c r="CG70" i="116"/>
  <c r="CG71" i="116" s="1"/>
  <c r="CC70" i="116"/>
  <c r="CC71" i="116" s="1"/>
  <c r="BY70" i="116"/>
  <c r="BY71" i="116" s="1"/>
  <c r="BU70" i="116"/>
  <c r="BU71" i="116" s="1"/>
  <c r="BQ70" i="116"/>
  <c r="BQ71" i="116" s="1"/>
  <c r="BM70" i="116"/>
  <c r="BM71" i="116" s="1"/>
  <c r="BI70" i="116"/>
  <c r="BI71" i="116" s="1"/>
  <c r="BE70" i="116"/>
  <c r="BE71" i="116" s="1"/>
  <c r="FX70" i="116"/>
  <c r="FX71" i="116" s="1"/>
  <c r="FP70" i="116"/>
  <c r="FP71" i="116" s="1"/>
  <c r="FH70" i="116"/>
  <c r="FH71" i="116" s="1"/>
  <c r="EZ70" i="116"/>
  <c r="EZ71" i="116" s="1"/>
  <c r="ER70" i="116"/>
  <c r="ER71" i="116" s="1"/>
  <c r="EJ70" i="116"/>
  <c r="EJ71" i="116" s="1"/>
  <c r="EB70" i="116"/>
  <c r="EB71" i="116" s="1"/>
  <c r="DT70" i="116"/>
  <c r="DT71" i="116" s="1"/>
  <c r="DL70" i="116"/>
  <c r="DL71" i="116" s="1"/>
  <c r="DD70" i="116"/>
  <c r="DD71" i="116" s="1"/>
  <c r="CV70" i="116"/>
  <c r="CV71" i="116" s="1"/>
  <c r="CN70" i="116"/>
  <c r="CN71" i="116" s="1"/>
  <c r="CF70" i="116"/>
  <c r="CF71" i="116" s="1"/>
  <c r="BX70" i="116"/>
  <c r="BX71" i="116" s="1"/>
  <c r="BP70" i="116"/>
  <c r="BP71" i="116" s="1"/>
  <c r="BH70" i="116"/>
  <c r="BH71" i="116" s="1"/>
  <c r="BA70" i="116"/>
  <c r="BA71" i="116" s="1"/>
  <c r="AW70" i="116"/>
  <c r="AW71" i="116" s="1"/>
  <c r="AS70" i="116"/>
  <c r="AS71" i="116" s="1"/>
  <c r="AO70" i="116"/>
  <c r="AO71" i="116" s="1"/>
  <c r="AK70" i="116"/>
  <c r="AK71" i="116" s="1"/>
  <c r="AG70" i="116"/>
  <c r="AG71" i="116" s="1"/>
  <c r="AC70" i="116"/>
  <c r="AC71" i="116" s="1"/>
  <c r="Y70" i="116"/>
  <c r="Y71" i="116" s="1"/>
  <c r="U70" i="116"/>
  <c r="U71" i="116" s="1"/>
  <c r="Q70" i="116"/>
  <c r="M70" i="116"/>
  <c r="M71" i="116" s="1"/>
  <c r="I70" i="116"/>
  <c r="I71" i="116" s="1"/>
  <c r="E70" i="116"/>
  <c r="E71" i="116" s="1"/>
  <c r="FV70" i="116"/>
  <c r="FV71" i="116" s="1"/>
  <c r="FN70" i="116"/>
  <c r="FN71" i="116" s="1"/>
  <c r="FF70" i="116"/>
  <c r="FF71" i="116" s="1"/>
  <c r="EX70" i="116"/>
  <c r="EX71" i="116" s="1"/>
  <c r="EP70" i="116"/>
  <c r="EP71" i="116" s="1"/>
  <c r="EH70" i="116"/>
  <c r="EH71" i="116" s="1"/>
  <c r="DZ70" i="116"/>
  <c r="DZ71" i="116" s="1"/>
  <c r="DR70" i="116"/>
  <c r="DR71" i="116" s="1"/>
  <c r="DJ70" i="116"/>
  <c r="DJ71" i="116" s="1"/>
  <c r="DB70" i="116"/>
  <c r="DB71" i="116" s="1"/>
  <c r="CT70" i="116"/>
  <c r="CT71" i="116" s="1"/>
  <c r="CL70" i="116"/>
  <c r="CL71" i="116" s="1"/>
  <c r="CD70" i="116"/>
  <c r="CD71" i="116" s="1"/>
  <c r="BV70" i="116"/>
  <c r="BV71" i="116" s="1"/>
  <c r="BN70" i="116"/>
  <c r="BN71" i="116" s="1"/>
  <c r="GB70" i="116"/>
  <c r="GB71" i="116" s="1"/>
  <c r="FT70" i="116"/>
  <c r="FT71" i="116" s="1"/>
  <c r="FL70" i="116"/>
  <c r="FL71" i="116" s="1"/>
  <c r="FD70" i="116"/>
  <c r="FD71" i="116" s="1"/>
  <c r="EV70" i="116"/>
  <c r="EV71" i="116" s="1"/>
  <c r="EN70" i="116"/>
  <c r="EN71" i="116" s="1"/>
  <c r="EF70" i="116"/>
  <c r="EF71" i="116" s="1"/>
  <c r="DX70" i="116"/>
  <c r="DX71" i="116" s="1"/>
  <c r="DP70" i="116"/>
  <c r="DP71" i="116" s="1"/>
  <c r="DH70" i="116"/>
  <c r="DH71" i="116" s="1"/>
  <c r="CZ70" i="116"/>
  <c r="CZ71" i="116" s="1"/>
  <c r="CR70" i="116"/>
  <c r="CR71" i="116" s="1"/>
  <c r="CJ70" i="116"/>
  <c r="CJ71" i="116" s="1"/>
  <c r="CB70" i="116"/>
  <c r="CB71" i="116" s="1"/>
  <c r="BT70" i="116"/>
  <c r="BT71" i="116" s="1"/>
  <c r="BL70" i="116"/>
  <c r="BL71" i="116" s="1"/>
  <c r="BD70" i="116"/>
  <c r="BD71" i="116" s="1"/>
  <c r="AY70" i="116"/>
  <c r="AY71" i="116" s="1"/>
  <c r="AU70" i="116"/>
  <c r="AU71" i="116" s="1"/>
  <c r="AQ70" i="116"/>
  <c r="AQ71" i="116" s="1"/>
  <c r="AM70" i="116"/>
  <c r="AM71" i="116" s="1"/>
  <c r="AI70" i="116"/>
  <c r="AI71" i="116" s="1"/>
  <c r="AE70" i="116"/>
  <c r="AE71" i="116" s="1"/>
  <c r="AA70" i="116"/>
  <c r="AA71" i="116" s="1"/>
  <c r="W70" i="116"/>
  <c r="W71" i="116" s="1"/>
  <c r="S70" i="116"/>
  <c r="S71" i="116" s="1"/>
  <c r="O70" i="116"/>
  <c r="O71" i="116" s="1"/>
  <c r="K70" i="116"/>
  <c r="K71" i="116" s="1"/>
  <c r="G70" i="116"/>
  <c r="G71" i="116" s="1"/>
  <c r="FZ70" i="116"/>
  <c r="FZ71" i="116" s="1"/>
  <c r="FR70" i="116"/>
  <c r="FR71" i="116" s="1"/>
  <c r="FJ70" i="116"/>
  <c r="FJ71" i="116" s="1"/>
  <c r="FB70" i="116"/>
  <c r="FB71" i="116" s="1"/>
  <c r="ET70" i="116"/>
  <c r="ET71" i="116" s="1"/>
  <c r="EL70" i="116"/>
  <c r="EL71" i="116" s="1"/>
  <c r="ED70" i="116"/>
  <c r="ED71" i="116" s="1"/>
  <c r="DV70" i="116"/>
  <c r="DV71" i="116" s="1"/>
  <c r="DN70" i="116"/>
  <c r="DN71" i="116" s="1"/>
  <c r="DF70" i="116"/>
  <c r="DF71" i="116" s="1"/>
  <c r="CX70" i="116"/>
  <c r="CX71" i="116" s="1"/>
  <c r="CP70" i="116"/>
  <c r="CP71" i="116" s="1"/>
  <c r="CH70" i="116"/>
  <c r="CH71" i="116" s="1"/>
  <c r="BR70" i="116"/>
  <c r="BR71" i="116" s="1"/>
  <c r="AZ70" i="116"/>
  <c r="AZ71" i="116" s="1"/>
  <c r="AR70" i="116"/>
  <c r="AR71" i="116" s="1"/>
  <c r="AJ70" i="116"/>
  <c r="AJ71" i="116" s="1"/>
  <c r="AB70" i="116"/>
  <c r="AB71" i="116" s="1"/>
  <c r="T70" i="116"/>
  <c r="T71" i="116" s="1"/>
  <c r="L70" i="116"/>
  <c r="L71" i="116" s="1"/>
  <c r="BJ70" i="116"/>
  <c r="BJ71" i="116" s="1"/>
  <c r="AX70" i="116"/>
  <c r="AX71" i="116" s="1"/>
  <c r="AP70" i="116"/>
  <c r="AP71" i="116" s="1"/>
  <c r="AH70" i="116"/>
  <c r="AH71" i="116" s="1"/>
  <c r="Z70" i="116"/>
  <c r="Z71" i="116" s="1"/>
  <c r="R70" i="116"/>
  <c r="R71" i="116" s="1"/>
  <c r="J70" i="116"/>
  <c r="J71" i="116" s="1"/>
  <c r="BF70" i="116"/>
  <c r="BF71" i="116" s="1"/>
  <c r="AV70" i="116"/>
  <c r="AV71" i="116" s="1"/>
  <c r="AN70" i="116"/>
  <c r="AN71" i="116" s="1"/>
  <c r="AF70" i="116"/>
  <c r="AF71" i="116" s="1"/>
  <c r="X70" i="116"/>
  <c r="X71" i="116" s="1"/>
  <c r="P70" i="116"/>
  <c r="P71" i="116" s="1"/>
  <c r="H70" i="116"/>
  <c r="H71" i="116" s="1"/>
  <c r="BZ70" i="116"/>
  <c r="BZ71" i="116" s="1"/>
  <c r="BB70" i="116"/>
  <c r="BB71" i="116" s="1"/>
  <c r="AT70" i="116"/>
  <c r="AT71" i="116" s="1"/>
  <c r="AL70" i="116"/>
  <c r="AL71" i="116" s="1"/>
  <c r="AD70" i="116"/>
  <c r="AD71" i="116" s="1"/>
  <c r="V70" i="116"/>
  <c r="V71" i="116" s="1"/>
  <c r="N70" i="116"/>
  <c r="N71" i="116" s="1"/>
  <c r="F70" i="116"/>
  <c r="F71" i="116" s="1"/>
  <c r="FZ44" i="116"/>
  <c r="FZ45" i="116" s="1"/>
  <c r="FV44" i="116"/>
  <c r="FV45" i="116" s="1"/>
  <c r="FR44" i="116"/>
  <c r="FR45" i="116" s="1"/>
  <c r="FN44" i="116"/>
  <c r="FN45" i="116" s="1"/>
  <c r="FJ44" i="116"/>
  <c r="FJ45" i="116" s="1"/>
  <c r="FF44" i="116"/>
  <c r="FF45" i="116" s="1"/>
  <c r="FB44" i="116"/>
  <c r="FB45" i="116" s="1"/>
  <c r="EX44" i="116"/>
  <c r="EX45" i="116" s="1"/>
  <c r="ET44" i="116"/>
  <c r="ET45" i="116" s="1"/>
  <c r="EP44" i="116"/>
  <c r="EP45" i="116" s="1"/>
  <c r="EL44" i="116"/>
  <c r="EL45" i="116" s="1"/>
  <c r="EH44" i="116"/>
  <c r="EH45" i="116" s="1"/>
  <c r="ED44" i="116"/>
  <c r="ED45" i="116" s="1"/>
  <c r="DZ44" i="116"/>
  <c r="DZ45" i="116" s="1"/>
  <c r="DV44" i="116"/>
  <c r="DV45" i="116" s="1"/>
  <c r="DR44" i="116"/>
  <c r="DR45" i="116" s="1"/>
  <c r="DN44" i="116"/>
  <c r="DN45" i="116" s="1"/>
  <c r="DJ44" i="116"/>
  <c r="DJ45" i="116" s="1"/>
  <c r="DF44" i="116"/>
  <c r="DF45" i="116" s="1"/>
  <c r="DB44" i="116"/>
  <c r="DB45" i="116" s="1"/>
  <c r="CX44" i="116"/>
  <c r="CX45" i="116" s="1"/>
  <c r="CT44" i="116"/>
  <c r="CT45" i="116" s="1"/>
  <c r="CP44" i="116"/>
  <c r="CP45" i="116" s="1"/>
  <c r="CL44" i="116"/>
  <c r="CL45" i="116" s="1"/>
  <c r="CH44" i="116"/>
  <c r="CH45" i="116" s="1"/>
  <c r="CD44" i="116"/>
  <c r="CD45" i="116" s="1"/>
  <c r="BZ44" i="116"/>
  <c r="BZ45" i="116" s="1"/>
  <c r="BV44" i="116"/>
  <c r="BV45" i="116" s="1"/>
  <c r="BR44" i="116"/>
  <c r="BR45" i="116" s="1"/>
  <c r="BN44" i="116"/>
  <c r="BN45" i="116" s="1"/>
  <c r="BJ44" i="116"/>
  <c r="BJ45" i="116" s="1"/>
  <c r="BF44" i="116"/>
  <c r="BF45" i="116" s="1"/>
  <c r="BB44" i="116"/>
  <c r="BB45" i="116" s="1"/>
  <c r="AX44" i="116"/>
  <c r="AX45" i="116" s="1"/>
  <c r="AT44" i="116"/>
  <c r="AT45" i="116" s="1"/>
  <c r="AP44" i="116"/>
  <c r="AP45" i="116" s="1"/>
  <c r="AL44" i="116"/>
  <c r="AL45" i="116" s="1"/>
  <c r="AH44" i="116"/>
  <c r="AH45" i="116" s="1"/>
  <c r="AD44" i="116"/>
  <c r="AD45" i="116" s="1"/>
  <c r="Z44" i="116"/>
  <c r="Z45" i="116" s="1"/>
  <c r="V44" i="116"/>
  <c r="V45" i="116" s="1"/>
  <c r="R44" i="116"/>
  <c r="R45" i="116" s="1"/>
  <c r="N44" i="116"/>
  <c r="N45" i="116" s="1"/>
  <c r="J44" i="116"/>
  <c r="J45" i="116" s="1"/>
  <c r="F44" i="116"/>
  <c r="F45" i="116" s="1"/>
  <c r="GC44" i="116"/>
  <c r="GC45" i="116" s="1"/>
  <c r="FY44" i="116"/>
  <c r="FY45" i="116" s="1"/>
  <c r="FU44" i="116"/>
  <c r="FU45" i="116" s="1"/>
  <c r="FQ44" i="116"/>
  <c r="FQ45" i="116" s="1"/>
  <c r="FM44" i="116"/>
  <c r="FM45" i="116" s="1"/>
  <c r="FI44" i="116"/>
  <c r="FI45" i="116" s="1"/>
  <c r="FE44" i="116"/>
  <c r="FE45" i="116" s="1"/>
  <c r="FA44" i="116"/>
  <c r="FA45" i="116" s="1"/>
  <c r="EW44" i="116"/>
  <c r="EW45" i="116" s="1"/>
  <c r="ES44" i="116"/>
  <c r="ES45" i="116" s="1"/>
  <c r="EO44" i="116"/>
  <c r="EO45" i="116" s="1"/>
  <c r="EK44" i="116"/>
  <c r="EK45" i="116" s="1"/>
  <c r="EG44" i="116"/>
  <c r="EG45" i="116" s="1"/>
  <c r="EC44" i="116"/>
  <c r="EC45" i="116" s="1"/>
  <c r="DY44" i="116"/>
  <c r="DY45" i="116" s="1"/>
  <c r="DU44" i="116"/>
  <c r="DU45" i="116" s="1"/>
  <c r="DQ44" i="116"/>
  <c r="DQ45" i="116" s="1"/>
  <c r="DM44" i="116"/>
  <c r="DM45" i="116" s="1"/>
  <c r="DI44" i="116"/>
  <c r="DI45" i="116" s="1"/>
  <c r="DE44" i="116"/>
  <c r="DE45" i="116" s="1"/>
  <c r="DA44" i="116"/>
  <c r="DA45" i="116" s="1"/>
  <c r="CW44" i="116"/>
  <c r="CW45" i="116" s="1"/>
  <c r="CS44" i="116"/>
  <c r="CS45" i="116" s="1"/>
  <c r="CO44" i="116"/>
  <c r="CO45" i="116" s="1"/>
  <c r="CK44" i="116"/>
  <c r="CK45" i="116" s="1"/>
  <c r="CG44" i="116"/>
  <c r="CG45" i="116" s="1"/>
  <c r="CC44" i="116"/>
  <c r="CC45" i="116" s="1"/>
  <c r="BY44" i="116"/>
  <c r="BY45" i="116" s="1"/>
  <c r="BU44" i="116"/>
  <c r="BU45" i="116" s="1"/>
  <c r="BQ44" i="116"/>
  <c r="BQ45" i="116" s="1"/>
  <c r="BM44" i="116"/>
  <c r="BM45" i="116" s="1"/>
  <c r="BI44" i="116"/>
  <c r="BI45" i="116" s="1"/>
  <c r="BE44" i="116"/>
  <c r="BE45" i="116" s="1"/>
  <c r="BA44" i="116"/>
  <c r="BA45" i="116" s="1"/>
  <c r="AW44" i="116"/>
  <c r="AW45" i="116" s="1"/>
  <c r="AS44" i="116"/>
  <c r="AS45" i="116" s="1"/>
  <c r="AO44" i="116"/>
  <c r="AO45" i="116" s="1"/>
  <c r="AK44" i="116"/>
  <c r="AK45" i="116" s="1"/>
  <c r="AG44" i="116"/>
  <c r="AG45" i="116" s="1"/>
  <c r="AC44" i="116"/>
  <c r="AC45" i="116" s="1"/>
  <c r="Y44" i="116"/>
  <c r="Y45" i="116" s="1"/>
  <c r="U44" i="116"/>
  <c r="U45" i="116" s="1"/>
  <c r="Q44" i="116"/>
  <c r="Q45" i="116" s="1"/>
  <c r="M44" i="116"/>
  <c r="M45" i="116" s="1"/>
  <c r="I44" i="116"/>
  <c r="I45" i="116" s="1"/>
  <c r="E44" i="116"/>
  <c r="E45" i="116" s="1"/>
  <c r="GB44" i="116"/>
  <c r="GB45" i="116" s="1"/>
  <c r="FX44" i="116"/>
  <c r="FX45" i="116" s="1"/>
  <c r="FT44" i="116"/>
  <c r="FT45" i="116" s="1"/>
  <c r="FP44" i="116"/>
  <c r="FP45" i="116" s="1"/>
  <c r="FL44" i="116"/>
  <c r="FL45" i="116" s="1"/>
  <c r="FH44" i="116"/>
  <c r="FH45" i="116" s="1"/>
  <c r="FD44" i="116"/>
  <c r="FD45" i="116" s="1"/>
  <c r="EZ44" i="116"/>
  <c r="EZ45" i="116" s="1"/>
  <c r="EV44" i="116"/>
  <c r="EV45" i="116" s="1"/>
  <c r="ER44" i="116"/>
  <c r="ER45" i="116" s="1"/>
  <c r="EN44" i="116"/>
  <c r="EN45" i="116" s="1"/>
  <c r="EJ44" i="116"/>
  <c r="EJ45" i="116" s="1"/>
  <c r="EF44" i="116"/>
  <c r="EF45" i="116" s="1"/>
  <c r="EB44" i="116"/>
  <c r="EB45" i="116" s="1"/>
  <c r="DX44" i="116"/>
  <c r="DX45" i="116" s="1"/>
  <c r="DT44" i="116"/>
  <c r="DT45" i="116" s="1"/>
  <c r="DP44" i="116"/>
  <c r="DP45" i="116" s="1"/>
  <c r="DL44" i="116"/>
  <c r="DL45" i="116" s="1"/>
  <c r="DH44" i="116"/>
  <c r="DH45" i="116" s="1"/>
  <c r="DD44" i="116"/>
  <c r="DD45" i="116" s="1"/>
  <c r="CZ44" i="116"/>
  <c r="CZ45" i="116" s="1"/>
  <c r="CV44" i="116"/>
  <c r="CV45" i="116" s="1"/>
  <c r="CR44" i="116"/>
  <c r="CR45" i="116" s="1"/>
  <c r="CN44" i="116"/>
  <c r="CN45" i="116" s="1"/>
  <c r="CJ44" i="116"/>
  <c r="CJ45" i="116" s="1"/>
  <c r="CF44" i="116"/>
  <c r="CF45" i="116" s="1"/>
  <c r="CB44" i="116"/>
  <c r="CB45" i="116" s="1"/>
  <c r="BX44" i="116"/>
  <c r="BX45" i="116" s="1"/>
  <c r="BT44" i="116"/>
  <c r="BT45" i="116" s="1"/>
  <c r="BP44" i="116"/>
  <c r="BP45" i="116" s="1"/>
  <c r="BL44" i="116"/>
  <c r="BL45" i="116" s="1"/>
  <c r="BH44" i="116"/>
  <c r="BH45" i="116" s="1"/>
  <c r="BD44" i="116"/>
  <c r="BD45" i="116" s="1"/>
  <c r="AZ44" i="116"/>
  <c r="AZ45" i="116" s="1"/>
  <c r="AV44" i="116"/>
  <c r="AV45" i="116" s="1"/>
  <c r="AR44" i="116"/>
  <c r="AR45" i="116" s="1"/>
  <c r="AN44" i="116"/>
  <c r="AN45" i="116" s="1"/>
  <c r="AJ44" i="116"/>
  <c r="AJ45" i="116" s="1"/>
  <c r="AF44" i="116"/>
  <c r="AF45" i="116" s="1"/>
  <c r="AB44" i="116"/>
  <c r="AB45" i="116" s="1"/>
  <c r="X44" i="116"/>
  <c r="X45" i="116" s="1"/>
  <c r="T44" i="116"/>
  <c r="T45" i="116" s="1"/>
  <c r="P44" i="116"/>
  <c r="P45" i="116" s="1"/>
  <c r="L44" i="116"/>
  <c r="L45" i="116" s="1"/>
  <c r="H44" i="116"/>
  <c r="H45" i="116" s="1"/>
  <c r="GA44" i="116"/>
  <c r="GA45" i="116" s="1"/>
  <c r="FW44" i="116"/>
  <c r="FW45" i="116" s="1"/>
  <c r="FS44" i="116"/>
  <c r="FS45" i="116" s="1"/>
  <c r="FO44" i="116"/>
  <c r="FO45" i="116" s="1"/>
  <c r="FK44" i="116"/>
  <c r="FK45" i="116" s="1"/>
  <c r="FG44" i="116"/>
  <c r="FG45" i="116" s="1"/>
  <c r="FC44" i="116"/>
  <c r="FC45" i="116" s="1"/>
  <c r="EY44" i="116"/>
  <c r="EY45" i="116" s="1"/>
  <c r="EU44" i="116"/>
  <c r="EU45" i="116" s="1"/>
  <c r="EQ44" i="116"/>
  <c r="EQ45" i="116" s="1"/>
  <c r="EM44" i="116"/>
  <c r="EM45" i="116" s="1"/>
  <c r="EI44" i="116"/>
  <c r="EI45" i="116" s="1"/>
  <c r="EE44" i="116"/>
  <c r="EE45" i="116" s="1"/>
  <c r="EA44" i="116"/>
  <c r="EA45" i="116" s="1"/>
  <c r="DW44" i="116"/>
  <c r="DW45" i="116" s="1"/>
  <c r="DS44" i="116"/>
  <c r="DS45" i="116" s="1"/>
  <c r="DO44" i="116"/>
  <c r="DO45" i="116" s="1"/>
  <c r="DK44" i="116"/>
  <c r="DK45" i="116" s="1"/>
  <c r="DG44" i="116"/>
  <c r="DG45" i="116" s="1"/>
  <c r="DC44" i="116"/>
  <c r="DC45" i="116" s="1"/>
  <c r="CY44" i="116"/>
  <c r="CY45" i="116" s="1"/>
  <c r="CU44" i="116"/>
  <c r="CU45" i="116" s="1"/>
  <c r="CQ44" i="116"/>
  <c r="CQ45" i="116" s="1"/>
  <c r="CM44" i="116"/>
  <c r="CM45" i="116" s="1"/>
  <c r="CI44" i="116"/>
  <c r="CI45" i="116" s="1"/>
  <c r="CE44" i="116"/>
  <c r="CE45" i="116" s="1"/>
  <c r="CA44" i="116"/>
  <c r="CA45" i="116" s="1"/>
  <c r="BW44" i="116"/>
  <c r="BW45" i="116" s="1"/>
  <c r="BS44" i="116"/>
  <c r="BS45" i="116" s="1"/>
  <c r="BO44" i="116"/>
  <c r="BO45" i="116" s="1"/>
  <c r="BK44" i="116"/>
  <c r="BK45" i="116" s="1"/>
  <c r="BG44" i="116"/>
  <c r="BG45" i="116" s="1"/>
  <c r="BC44" i="116"/>
  <c r="BC45" i="116" s="1"/>
  <c r="AY44" i="116"/>
  <c r="AY45" i="116" s="1"/>
  <c r="AU44" i="116"/>
  <c r="AU45" i="116" s="1"/>
  <c r="AQ44" i="116"/>
  <c r="AQ45" i="116" s="1"/>
  <c r="AM44" i="116"/>
  <c r="AM45" i="116" s="1"/>
  <c r="AI44" i="116"/>
  <c r="AI45" i="116" s="1"/>
  <c r="AE44" i="116"/>
  <c r="AE45" i="116" s="1"/>
  <c r="AA44" i="116"/>
  <c r="AA45" i="116" s="1"/>
  <c r="W44" i="116"/>
  <c r="W45" i="116" s="1"/>
  <c r="S44" i="116"/>
  <c r="S45" i="116" s="1"/>
  <c r="O44" i="116"/>
  <c r="O45" i="116" s="1"/>
  <c r="K44" i="116"/>
  <c r="K45" i="116" s="1"/>
  <c r="G44" i="116"/>
  <c r="G45" i="116" s="1"/>
  <c r="GC24" i="116"/>
  <c r="GC25" i="116" s="1"/>
  <c r="EC24" i="116"/>
  <c r="EC25" i="116" s="1"/>
  <c r="DM24" i="116"/>
  <c r="DM25" i="116" s="1"/>
  <c r="DE24" i="116"/>
  <c r="DE25" i="116" s="1"/>
  <c r="CW24" i="116"/>
  <c r="CW25" i="116" s="1"/>
  <c r="CO24" i="116"/>
  <c r="CO25" i="116" s="1"/>
  <c r="CG24" i="116"/>
  <c r="CG25" i="116" s="1"/>
  <c r="CC24" i="116"/>
  <c r="CC25" i="116" s="1"/>
  <c r="BU24" i="116"/>
  <c r="BU25" i="116" s="1"/>
  <c r="BM24" i="116"/>
  <c r="BM25" i="116" s="1"/>
  <c r="BE24" i="116"/>
  <c r="BE25" i="116" s="1"/>
  <c r="AW24" i="116"/>
  <c r="AW25" i="116" s="1"/>
  <c r="AO24" i="116"/>
  <c r="AO25" i="116" s="1"/>
  <c r="AC24" i="116"/>
  <c r="AC25" i="116" s="1"/>
  <c r="Y24" i="116"/>
  <c r="Y25" i="116" s="1"/>
  <c r="M24" i="116"/>
  <c r="M25" i="116" s="1"/>
  <c r="I24" i="116"/>
  <c r="I25" i="116" s="1"/>
  <c r="GB24" i="116"/>
  <c r="GB25" i="116" s="1"/>
  <c r="FX24" i="116"/>
  <c r="FX25" i="116" s="1"/>
  <c r="FT24" i="116"/>
  <c r="FT25" i="116" s="1"/>
  <c r="FP24" i="116"/>
  <c r="FP25" i="116" s="1"/>
  <c r="FL24" i="116"/>
  <c r="FL25" i="116" s="1"/>
  <c r="FH24" i="116"/>
  <c r="FH25" i="116" s="1"/>
  <c r="FD24" i="116"/>
  <c r="FD25" i="116" s="1"/>
  <c r="EZ24" i="116"/>
  <c r="EZ25" i="116" s="1"/>
  <c r="EV24" i="116"/>
  <c r="EV25" i="116" s="1"/>
  <c r="ER24" i="116"/>
  <c r="ER25" i="116" s="1"/>
  <c r="EN24" i="116"/>
  <c r="EN25" i="116" s="1"/>
  <c r="EJ24" i="116"/>
  <c r="EJ25" i="116" s="1"/>
  <c r="EF24" i="116"/>
  <c r="EF25" i="116" s="1"/>
  <c r="EB24" i="116"/>
  <c r="EB25" i="116" s="1"/>
  <c r="DX24" i="116"/>
  <c r="DX25" i="116" s="1"/>
  <c r="DT24" i="116"/>
  <c r="DT25" i="116" s="1"/>
  <c r="DP24" i="116"/>
  <c r="DP25" i="116" s="1"/>
  <c r="DL24" i="116"/>
  <c r="DL25" i="116" s="1"/>
  <c r="DH24" i="116"/>
  <c r="DH25" i="116" s="1"/>
  <c r="DD24" i="116"/>
  <c r="DD25" i="116" s="1"/>
  <c r="CZ24" i="116"/>
  <c r="CZ25" i="116" s="1"/>
  <c r="CV24" i="116"/>
  <c r="CV25" i="116" s="1"/>
  <c r="CR24" i="116"/>
  <c r="CR25" i="116" s="1"/>
  <c r="CN24" i="116"/>
  <c r="CN25" i="116" s="1"/>
  <c r="CJ24" i="116"/>
  <c r="CJ25" i="116" s="1"/>
  <c r="CF24" i="116"/>
  <c r="CF25" i="116" s="1"/>
  <c r="CB24" i="116"/>
  <c r="CB25" i="116" s="1"/>
  <c r="BX24" i="116"/>
  <c r="BX25" i="116" s="1"/>
  <c r="BT24" i="116"/>
  <c r="BT25" i="116" s="1"/>
  <c r="BP24" i="116"/>
  <c r="BP25" i="116" s="1"/>
  <c r="BL24" i="116"/>
  <c r="BL25" i="116" s="1"/>
  <c r="BH24" i="116"/>
  <c r="BH25" i="116" s="1"/>
  <c r="BD24" i="116"/>
  <c r="BD25" i="116" s="1"/>
  <c r="AZ24" i="116"/>
  <c r="AZ25" i="116" s="1"/>
  <c r="AV24" i="116"/>
  <c r="AV25" i="116" s="1"/>
  <c r="AR24" i="116"/>
  <c r="AR25" i="116" s="1"/>
  <c r="AN24" i="116"/>
  <c r="AN25" i="116" s="1"/>
  <c r="AJ24" i="116"/>
  <c r="AJ25" i="116" s="1"/>
  <c r="AF24" i="116"/>
  <c r="AF25" i="116" s="1"/>
  <c r="AB24" i="116"/>
  <c r="AB25" i="116" s="1"/>
  <c r="X24" i="116"/>
  <c r="X25" i="116" s="1"/>
  <c r="P24" i="116"/>
  <c r="P25" i="116" s="1"/>
  <c r="L24" i="116"/>
  <c r="L25" i="116" s="1"/>
  <c r="H24" i="116"/>
  <c r="H25" i="116" s="1"/>
  <c r="GA24" i="116"/>
  <c r="GA25" i="116" s="1"/>
  <c r="FW24" i="116"/>
  <c r="FW25" i="116" s="1"/>
  <c r="FS24" i="116"/>
  <c r="FS25" i="116" s="1"/>
  <c r="FO24" i="116"/>
  <c r="FO25" i="116" s="1"/>
  <c r="FK24" i="116"/>
  <c r="FK25" i="116" s="1"/>
  <c r="FG24" i="116"/>
  <c r="FG25" i="116" s="1"/>
  <c r="FC24" i="116"/>
  <c r="FC25" i="116" s="1"/>
  <c r="EY24" i="116"/>
  <c r="EY25" i="116" s="1"/>
  <c r="EU24" i="116"/>
  <c r="EU25" i="116" s="1"/>
  <c r="EQ24" i="116"/>
  <c r="EQ25" i="116" s="1"/>
  <c r="EM24" i="116"/>
  <c r="EM25" i="116" s="1"/>
  <c r="EI24" i="116"/>
  <c r="EI25" i="116" s="1"/>
  <c r="EE24" i="116"/>
  <c r="EE25" i="116" s="1"/>
  <c r="EA24" i="116"/>
  <c r="EA25" i="116" s="1"/>
  <c r="DW24" i="116"/>
  <c r="DW25" i="116" s="1"/>
  <c r="DS24" i="116"/>
  <c r="DS25" i="116" s="1"/>
  <c r="DO24" i="116"/>
  <c r="DO25" i="116" s="1"/>
  <c r="DK24" i="116"/>
  <c r="DK25" i="116" s="1"/>
  <c r="DG24" i="116"/>
  <c r="DG25" i="116" s="1"/>
  <c r="DC24" i="116"/>
  <c r="DC25" i="116" s="1"/>
  <c r="CY24" i="116"/>
  <c r="CY25" i="116" s="1"/>
  <c r="CU24" i="116"/>
  <c r="CU25" i="116" s="1"/>
  <c r="CQ24" i="116"/>
  <c r="CQ25" i="116" s="1"/>
  <c r="CM24" i="116"/>
  <c r="CM25" i="116" s="1"/>
  <c r="CI24" i="116"/>
  <c r="CI25" i="116" s="1"/>
  <c r="CE24" i="116"/>
  <c r="CE25" i="116" s="1"/>
  <c r="CA24" i="116"/>
  <c r="CA25" i="116" s="1"/>
  <c r="BW24" i="116"/>
  <c r="BW25" i="116" s="1"/>
  <c r="BS24" i="116"/>
  <c r="BS25" i="116" s="1"/>
  <c r="BO24" i="116"/>
  <c r="BO25" i="116" s="1"/>
  <c r="BK24" i="116"/>
  <c r="BK25" i="116" s="1"/>
  <c r="BG24" i="116"/>
  <c r="BG25" i="116" s="1"/>
  <c r="BC24" i="116"/>
  <c r="BC25" i="116" s="1"/>
  <c r="AY24" i="116"/>
  <c r="AY25" i="116" s="1"/>
  <c r="AU24" i="116"/>
  <c r="AU25" i="116" s="1"/>
  <c r="AQ24" i="116"/>
  <c r="AQ25" i="116" s="1"/>
  <c r="AM24" i="116"/>
  <c r="AM25" i="116" s="1"/>
  <c r="AI24" i="116"/>
  <c r="AI25" i="116" s="1"/>
  <c r="AE24" i="116"/>
  <c r="AE25" i="116" s="1"/>
  <c r="AA24" i="116"/>
  <c r="AA25" i="116" s="1"/>
  <c r="W24" i="116"/>
  <c r="W25" i="116" s="1"/>
  <c r="S24" i="116"/>
  <c r="S25" i="116" s="1"/>
  <c r="O24" i="116"/>
  <c r="O25" i="116" s="1"/>
  <c r="K24" i="116"/>
  <c r="K25" i="116" s="1"/>
  <c r="G24" i="116"/>
  <c r="G25" i="116" s="1"/>
  <c r="FZ24" i="116"/>
  <c r="FZ25" i="116" s="1"/>
  <c r="FV24" i="116"/>
  <c r="FV25" i="116" s="1"/>
  <c r="FR24" i="116"/>
  <c r="FR25" i="116" s="1"/>
  <c r="FN24" i="116"/>
  <c r="FN25" i="116" s="1"/>
  <c r="FJ24" i="116"/>
  <c r="FJ25" i="116" s="1"/>
  <c r="FF24" i="116"/>
  <c r="FF25" i="116" s="1"/>
  <c r="FB24" i="116"/>
  <c r="FB25" i="116" s="1"/>
  <c r="EX24" i="116"/>
  <c r="EX25" i="116" s="1"/>
  <c r="ET24" i="116"/>
  <c r="ET25" i="116" s="1"/>
  <c r="EP24" i="116"/>
  <c r="EP25" i="116" s="1"/>
  <c r="EL24" i="116"/>
  <c r="EL25" i="116" s="1"/>
  <c r="EH24" i="116"/>
  <c r="EH25" i="116" s="1"/>
  <c r="ED24" i="116"/>
  <c r="ED25" i="116" s="1"/>
  <c r="DZ24" i="116"/>
  <c r="DZ25" i="116" s="1"/>
  <c r="DV24" i="116"/>
  <c r="DV25" i="116" s="1"/>
  <c r="DR24" i="116"/>
  <c r="DR25" i="116" s="1"/>
  <c r="DN24" i="116"/>
  <c r="DN25" i="116" s="1"/>
  <c r="DJ24" i="116"/>
  <c r="DJ25" i="116" s="1"/>
  <c r="DF24" i="116"/>
  <c r="DF25" i="116" s="1"/>
  <c r="DB24" i="116"/>
  <c r="DB25" i="116" s="1"/>
  <c r="CX24" i="116"/>
  <c r="CX25" i="116" s="1"/>
  <c r="CT24" i="116"/>
  <c r="CT25" i="116" s="1"/>
  <c r="CP24" i="116"/>
  <c r="CP25" i="116" s="1"/>
  <c r="CL24" i="116"/>
  <c r="CL25" i="116" s="1"/>
  <c r="CH24" i="116"/>
  <c r="CH25" i="116" s="1"/>
  <c r="CD24" i="116"/>
  <c r="CD25" i="116" s="1"/>
  <c r="BZ24" i="116"/>
  <c r="BZ25" i="116" s="1"/>
  <c r="BV24" i="116"/>
  <c r="BV25" i="116" s="1"/>
  <c r="BR24" i="116"/>
  <c r="BR25" i="116" s="1"/>
  <c r="BN24" i="116"/>
  <c r="BN25" i="116" s="1"/>
  <c r="BJ24" i="116"/>
  <c r="BJ25" i="116" s="1"/>
  <c r="BF24" i="116"/>
  <c r="BF25" i="116" s="1"/>
  <c r="BB24" i="116"/>
  <c r="BB25" i="116" s="1"/>
  <c r="AX24" i="116"/>
  <c r="AX25" i="116" s="1"/>
  <c r="AT24" i="116"/>
  <c r="AT25" i="116" s="1"/>
  <c r="AP24" i="116"/>
  <c r="AP25" i="116" s="1"/>
  <c r="AL24" i="116"/>
  <c r="AL25" i="116" s="1"/>
  <c r="AH24" i="116"/>
  <c r="AH25" i="116" s="1"/>
  <c r="AD24" i="116"/>
  <c r="AD25" i="116" s="1"/>
  <c r="Z24" i="116"/>
  <c r="Z25" i="116" s="1"/>
  <c r="V24" i="116"/>
  <c r="V25" i="116" s="1"/>
  <c r="R24" i="116"/>
  <c r="R25" i="116" s="1"/>
  <c r="N24" i="116"/>
  <c r="N25" i="116" s="1"/>
  <c r="J24" i="116"/>
  <c r="J25" i="116" s="1"/>
  <c r="F24" i="116"/>
  <c r="F25" i="116" s="1"/>
  <c r="FY24" i="116"/>
  <c r="FY25" i="116" s="1"/>
  <c r="FU24" i="116"/>
  <c r="FU25" i="116" s="1"/>
  <c r="FQ24" i="116"/>
  <c r="FQ25" i="116" s="1"/>
  <c r="FM24" i="116"/>
  <c r="FM25" i="116" s="1"/>
  <c r="FI24" i="116"/>
  <c r="FI25" i="116" s="1"/>
  <c r="FE24" i="116"/>
  <c r="FE25" i="116" s="1"/>
  <c r="FA24" i="116"/>
  <c r="FA25" i="116" s="1"/>
  <c r="EW24" i="116"/>
  <c r="EW25" i="116" s="1"/>
  <c r="ES24" i="116"/>
  <c r="ES25" i="116" s="1"/>
  <c r="EO24" i="116"/>
  <c r="EO25" i="116" s="1"/>
  <c r="EK24" i="116"/>
  <c r="EK25" i="116" s="1"/>
  <c r="EG24" i="116"/>
  <c r="EG25" i="116" s="1"/>
  <c r="DY24" i="116"/>
  <c r="DY25" i="116" s="1"/>
  <c r="DU24" i="116"/>
  <c r="DU25" i="116" s="1"/>
  <c r="DQ24" i="116"/>
  <c r="DQ25" i="116" s="1"/>
  <c r="DI24" i="116"/>
  <c r="DI25" i="116" s="1"/>
  <c r="DA24" i="116"/>
  <c r="DA25" i="116" s="1"/>
  <c r="CS24" i="116"/>
  <c r="CS25" i="116" s="1"/>
  <c r="CK24" i="116"/>
  <c r="CK25" i="116" s="1"/>
  <c r="BY24" i="116"/>
  <c r="BY25" i="116" s="1"/>
  <c r="BQ24" i="116"/>
  <c r="BQ25" i="116" s="1"/>
  <c r="BI24" i="116"/>
  <c r="BI25" i="116" s="1"/>
  <c r="BA24" i="116"/>
  <c r="BA25" i="116" s="1"/>
  <c r="AS24" i="116"/>
  <c r="AS25" i="116" s="1"/>
  <c r="AK24" i="116"/>
  <c r="AK25" i="116" s="1"/>
  <c r="AG24" i="116"/>
  <c r="AG25" i="116" s="1"/>
  <c r="U24" i="116"/>
  <c r="U25" i="116" s="1"/>
  <c r="Q24" i="116"/>
  <c r="Q25" i="116" s="1"/>
  <c r="E25" i="116"/>
  <c r="T24" i="116"/>
  <c r="T25" i="116" s="1"/>
  <c r="E40" i="116"/>
  <c r="E41" i="116" s="1"/>
  <c r="E20" i="116"/>
  <c r="E21" i="116" s="1"/>
  <c r="E51" i="116" l="1"/>
  <c r="E53" i="116" s="1"/>
  <c r="P74" i="116"/>
  <c r="P75" i="116" s="1"/>
  <c r="E78" i="116" s="1"/>
  <c r="Q71" i="116"/>
  <c r="E77" i="116" s="1"/>
  <c r="E31" i="116"/>
  <c r="E33" i="116" s="1"/>
  <c r="E79" i="1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Johansson, Christer</author>
  </authors>
  <commentList>
    <comment ref="E24" authorId="0" shapeId="0" xr:uid="{00000000-0006-0000-1100-000001000000}">
      <text>
        <r>
          <rPr>
            <b/>
            <sz val="9"/>
            <color indexed="81"/>
            <rFont val="Tahoma"/>
            <family val="2"/>
          </rPr>
          <t>Actual ingoing balance is zero, but Purchase price used for calculation of Interest income in month 1</t>
        </r>
      </text>
    </comment>
    <comment ref="E33" authorId="0" shapeId="0" xr:uid="{00000000-0006-0000-1100-000002000000}">
      <text>
        <r>
          <rPr>
            <b/>
            <sz val="9"/>
            <color indexed="81"/>
            <rFont val="Tahoma"/>
            <family val="2"/>
          </rPr>
          <t xml:space="preserve">Note that the total recognised income by definition will equal collection in excess of purchase price.
</t>
        </r>
      </text>
    </comment>
    <comment ref="E44" authorId="0" shapeId="0" xr:uid="{00000000-0006-0000-1100-000003000000}">
      <text>
        <r>
          <rPr>
            <b/>
            <sz val="9"/>
            <color indexed="81"/>
            <rFont val="Tahoma"/>
            <family val="2"/>
          </rPr>
          <t>Actual ingoing balance is zero, but Purchase price used for calculation of Interest income in month 1</t>
        </r>
      </text>
    </comment>
    <comment ref="E53" authorId="0" shapeId="0" xr:uid="{00000000-0006-0000-1100-000004000000}">
      <text>
        <r>
          <rPr>
            <b/>
            <sz val="9"/>
            <color indexed="81"/>
            <rFont val="Tahoma"/>
            <family val="2"/>
          </rPr>
          <t xml:space="preserve">Note that the total recognised income by definition will equal collection in excess of purchase price.
</t>
        </r>
      </text>
    </comment>
    <comment ref="Q66" authorId="0" shapeId="0" xr:uid="{00000000-0006-0000-1100-000005000000}">
      <text>
        <r>
          <rPr>
            <b/>
            <sz val="9"/>
            <color indexed="81"/>
            <rFont val="Tahoma"/>
            <family val="2"/>
          </rPr>
          <t xml:space="preserve">In this example we assume that actual cash collections in month 13-180 exactly match the revised projection
</t>
        </r>
      </text>
    </comment>
    <comment ref="E70" authorId="0" shapeId="0" xr:uid="{00000000-0006-0000-1100-000006000000}">
      <text>
        <r>
          <rPr>
            <b/>
            <sz val="9"/>
            <color indexed="81"/>
            <rFont val="Tahoma"/>
            <family val="2"/>
          </rPr>
          <t>Actual ingoing balance is zero, but Purchase price used for calculation of Interest income in month 1</t>
        </r>
      </text>
    </comment>
    <comment ref="P74" authorId="0" shapeId="0" xr:uid="{00000000-0006-0000-1100-000007000000}">
      <text>
        <r>
          <rPr>
            <b/>
            <sz val="9"/>
            <color indexed="81"/>
            <rFont val="Tahoma"/>
            <family val="2"/>
          </rPr>
          <t xml:space="preserve">Note that the revaluation effect is calculated as a difference in NPV compared with the base case, Cell Q24
</t>
        </r>
      </text>
    </comment>
    <comment ref="E79" authorId="0" shapeId="0" xr:uid="{00000000-0006-0000-1100-000008000000}">
      <text>
        <r>
          <rPr>
            <b/>
            <sz val="9"/>
            <color indexed="81"/>
            <rFont val="Tahoma"/>
            <family val="2"/>
          </rPr>
          <t xml:space="preserve">Note that the total recognised income by definition will equal collection in excess of purchase price.
</t>
        </r>
      </text>
    </comment>
  </commentList>
</comments>
</file>

<file path=xl/sharedStrings.xml><?xml version="1.0" encoding="utf-8"?>
<sst xmlns="http://schemas.openxmlformats.org/spreadsheetml/2006/main" count="1249" uniqueCount="583">
  <si>
    <t>Q4</t>
  </si>
  <si>
    <t>Net interest income</t>
  </si>
  <si>
    <t>Total operating income</t>
  </si>
  <si>
    <t>Total operating expenses</t>
  </si>
  <si>
    <t>Income tax expense</t>
  </si>
  <si>
    <t>Q1</t>
  </si>
  <si>
    <t>Other assets</t>
  </si>
  <si>
    <t>Total assets</t>
  </si>
  <si>
    <t>Other liabilities</t>
  </si>
  <si>
    <t>Fee and commission income</t>
  </si>
  <si>
    <t>Interest expense</t>
  </si>
  <si>
    <t>ASSETS</t>
  </si>
  <si>
    <t>Cash</t>
  </si>
  <si>
    <t>Lending to credit institutions</t>
  </si>
  <si>
    <t>Lending to the public</t>
  </si>
  <si>
    <t>Bonds and other securities</t>
  </si>
  <si>
    <t>Deferred tax assets</t>
  </si>
  <si>
    <t>Tax liabilities</t>
  </si>
  <si>
    <t>Deferred tax liabilities</t>
  </si>
  <si>
    <t>Provisions</t>
  </si>
  <si>
    <t>Hoist Finance Group</t>
  </si>
  <si>
    <t>Q2</t>
  </si>
  <si>
    <t>Q3</t>
  </si>
  <si>
    <t>Return on equity, %</t>
  </si>
  <si>
    <t>Total capital ratio, %</t>
  </si>
  <si>
    <t>CET1 ratio, %</t>
  </si>
  <si>
    <t>Full-time equivalents, end of quarter</t>
  </si>
  <si>
    <t>Country</t>
  </si>
  <si>
    <t>Belgium</t>
  </si>
  <si>
    <t>Germany</t>
  </si>
  <si>
    <t>France</t>
  </si>
  <si>
    <t>Italy</t>
  </si>
  <si>
    <t>Poland</t>
  </si>
  <si>
    <t>Sweden</t>
  </si>
  <si>
    <t>LIABILITIES</t>
  </si>
  <si>
    <t>Other comprehensive income</t>
  </si>
  <si>
    <t>Total comprehensive income for the period</t>
  </si>
  <si>
    <t>Segment overview</t>
  </si>
  <si>
    <t>Content</t>
  </si>
  <si>
    <t>Hedging of currency risk in foreign operations</t>
  </si>
  <si>
    <t xml:space="preserve">Total items that may be reclassified to profit or loss </t>
  </si>
  <si>
    <t>Other comprehensive income for the period</t>
  </si>
  <si>
    <t>Key Figures</t>
  </si>
  <si>
    <t>-</t>
  </si>
  <si>
    <t>Depreciation and amortisation of tangible and intangible assets</t>
  </si>
  <si>
    <t>Owners of Hoist Finance AB (publ)</t>
  </si>
  <si>
    <t>Treasury bills and Treasury bonds</t>
  </si>
  <si>
    <t>Acquired loan portfolios</t>
  </si>
  <si>
    <t>Participations in joint ventures</t>
  </si>
  <si>
    <t>Subordinated liabilities</t>
  </si>
  <si>
    <t>Untaxed reserves</t>
  </si>
  <si>
    <t>Parent Company balance Sheet</t>
  </si>
  <si>
    <t>Hoist Finance AB (publ)</t>
  </si>
  <si>
    <t>Consolidated statement of comprehensive income - Group</t>
  </si>
  <si>
    <t>Consolidated balance sheet - Group</t>
  </si>
  <si>
    <t>Committments</t>
  </si>
  <si>
    <t>Profit attributable to</t>
  </si>
  <si>
    <t>Pledged assets</t>
  </si>
  <si>
    <t>Portfolio collections</t>
  </si>
  <si>
    <t>Parent company income statement</t>
  </si>
  <si>
    <t>Other interest income</t>
  </si>
  <si>
    <t>Lending to credit institutions including cash</t>
  </si>
  <si>
    <t>Interest income from run-off portfolio of consumer loans</t>
  </si>
  <si>
    <t xml:space="preserve">Hoist Finance </t>
  </si>
  <si>
    <t>Deposit guarantee scheme and stability levy</t>
  </si>
  <si>
    <t>Total other items</t>
  </si>
  <si>
    <t>Other interest expenses</t>
  </si>
  <si>
    <t>Total interest expenses</t>
  </si>
  <si>
    <t>Interest-bearing assets</t>
  </si>
  <si>
    <t>Interest-bearing liabilities</t>
  </si>
  <si>
    <t>Net interest income - Consolidated income statement</t>
  </si>
  <si>
    <t>30 Sep</t>
  </si>
  <si>
    <t>30 Jun</t>
  </si>
  <si>
    <t>31 Mar</t>
  </si>
  <si>
    <t>31 Dec</t>
  </si>
  <si>
    <t>Interest-bearing balance sheet items  - Consolidated balance sheet</t>
  </si>
  <si>
    <t>Financial Fact Book</t>
  </si>
  <si>
    <t>The Netherlands</t>
  </si>
  <si>
    <t>Bonds and other securities and Treasury bills and treasury bonds</t>
  </si>
  <si>
    <t>Intangible assets</t>
  </si>
  <si>
    <t>Tangible assets</t>
  </si>
  <si>
    <t>Prepayments and accrued income</t>
  </si>
  <si>
    <t>Deposits from the public</t>
  </si>
  <si>
    <t>Accrued expenses and deferred income</t>
  </si>
  <si>
    <t>Total liabilities</t>
  </si>
  <si>
    <t>Tax attributable to items that can be reclassified to profit or loss</t>
  </si>
  <si>
    <t>Total</t>
  </si>
  <si>
    <r>
      <t>Bonds and other securities</t>
    </r>
    <r>
      <rPr>
        <vertAlign val="superscript"/>
        <sz val="11"/>
        <rFont val="Calibri"/>
        <family val="2"/>
        <scheme val="minor"/>
      </rPr>
      <t>1)</t>
    </r>
  </si>
  <si>
    <r>
      <t xml:space="preserve">Deposits from the public </t>
    </r>
    <r>
      <rPr>
        <vertAlign val="superscript"/>
        <sz val="11"/>
        <rFont val="Calibri"/>
        <family val="2"/>
        <scheme val="minor"/>
      </rPr>
      <t>2)</t>
    </r>
  </si>
  <si>
    <t>Back to cover</t>
  </si>
  <si>
    <t>Spain</t>
  </si>
  <si>
    <t>Translation differences, foreign operations</t>
  </si>
  <si>
    <t>Greece</t>
  </si>
  <si>
    <t>Loans, not impaired consumer credits</t>
  </si>
  <si>
    <t>Offered interest rates for SEK deposits as per end of quarter</t>
  </si>
  <si>
    <t>Offered interest rates for EUR deposits as per end of quarter</t>
  </si>
  <si>
    <t>Fixed-term 12m</t>
  </si>
  <si>
    <t>Fixed-term 24m</t>
  </si>
  <si>
    <t>Fixed-term 36m</t>
  </si>
  <si>
    <t>Current account</t>
  </si>
  <si>
    <t>Fixed-term deposits</t>
  </si>
  <si>
    <t>Current account deposits</t>
  </si>
  <si>
    <t>Total deposits from the public</t>
  </si>
  <si>
    <t>Total issued debts</t>
  </si>
  <si>
    <t>Derivatives</t>
  </si>
  <si>
    <t>Transferred to the income statement during the year</t>
  </si>
  <si>
    <t>Interest income acquired loan portfolios</t>
  </si>
  <si>
    <t>Impairment gains and losses</t>
  </si>
  <si>
    <t>Net result from financial transactions</t>
  </si>
  <si>
    <t>Other operating income</t>
  </si>
  <si>
    <t>Net operating profit</t>
  </si>
  <si>
    <t>Net profit</t>
  </si>
  <si>
    <t>ERC (Estimated Remaining Collections)</t>
  </si>
  <si>
    <t>Profit before credit losses</t>
  </si>
  <si>
    <t>Appropriations</t>
  </si>
  <si>
    <t>Profit before income tax</t>
  </si>
  <si>
    <t>Receivables from affiliated companies</t>
  </si>
  <si>
    <t>Restricted equity</t>
  </si>
  <si>
    <t>Share capital</t>
  </si>
  <si>
    <t>Revaluation reserve</t>
  </si>
  <si>
    <t>Total restricted equity</t>
  </si>
  <si>
    <t>Unrestricted equity</t>
  </si>
  <si>
    <t xml:space="preserve"> Reserves</t>
  </si>
  <si>
    <t xml:space="preserve"> Retained earnings</t>
  </si>
  <si>
    <t>Total other interest income</t>
  </si>
  <si>
    <t>C/I ratio, %</t>
  </si>
  <si>
    <t>Effective interest rate method</t>
  </si>
  <si>
    <t>Calculation of EIR</t>
  </si>
  <si>
    <t>Gross cash flow projection, month 1-180, MSEK</t>
  </si>
  <si>
    <t>Portfolio purchase price, MSEK</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</si>
  <si>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</si>
  <si>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</si>
  <si>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</si>
  <si>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</si>
  <si>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</si>
  <si>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</si>
  <si>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</si>
  <si>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</si>
  <si>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</si>
  <si>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</si>
  <si>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</si>
  <si>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</si>
  <si>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</si>
  <si>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</si>
  <si>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</si>
  <si>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</si>
  <si>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</si>
  <si>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</si>
  <si>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</si>
  <si>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</si>
  <si>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</si>
  <si>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</si>
  <si>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</si>
  <si>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</si>
  <si>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</si>
  <si>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</si>
  <si>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</si>
  <si>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</si>
  <si>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</si>
  <si>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</si>
  <si>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</si>
  <si>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</si>
  <si>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</si>
  <si>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</si>
  <si>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</si>
  <si>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</si>
  <si>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Month 37</t>
  </si>
  <si>
    <t>Month 38</t>
  </si>
  <si>
    <t>Month 39</t>
  </si>
  <si>
    <t>Month 40</t>
  </si>
  <si>
    <t>Month 41</t>
  </si>
  <si>
    <t>Month 42</t>
  </si>
  <si>
    <t>Month 43</t>
  </si>
  <si>
    <t>Month 44</t>
  </si>
  <si>
    <t>Month 45</t>
  </si>
  <si>
    <t>Month 46</t>
  </si>
  <si>
    <t>Month 47</t>
  </si>
  <si>
    <t>Month 48</t>
  </si>
  <si>
    <t>Month 49</t>
  </si>
  <si>
    <t>Month 50</t>
  </si>
  <si>
    <t>Month 51</t>
  </si>
  <si>
    <t>Month 52</t>
  </si>
  <si>
    <t>Month 53</t>
  </si>
  <si>
    <t>Month 54</t>
  </si>
  <si>
    <t>Month 55</t>
  </si>
  <si>
    <t>Month 56</t>
  </si>
  <si>
    <t>Month 57</t>
  </si>
  <si>
    <t>Month 58</t>
  </si>
  <si>
    <t>Month 59</t>
  </si>
  <si>
    <t>Month 60</t>
  </si>
  <si>
    <t>Month 61</t>
  </si>
  <si>
    <t>Month 62</t>
  </si>
  <si>
    <t>Month 63</t>
  </si>
  <si>
    <t>Month 64</t>
  </si>
  <si>
    <t>Month 65</t>
  </si>
  <si>
    <t>Month 66</t>
  </si>
  <si>
    <t>Month 67</t>
  </si>
  <si>
    <t>Month 68</t>
  </si>
  <si>
    <t>Month 69</t>
  </si>
  <si>
    <t>Month 70</t>
  </si>
  <si>
    <t>Month 71</t>
  </si>
  <si>
    <t>Month 72</t>
  </si>
  <si>
    <t>Month 73</t>
  </si>
  <si>
    <t>Month 74</t>
  </si>
  <si>
    <t>Month 75</t>
  </si>
  <si>
    <t>Month 76</t>
  </si>
  <si>
    <t>Month 77</t>
  </si>
  <si>
    <t>Month 78</t>
  </si>
  <si>
    <t>Month 79</t>
  </si>
  <si>
    <t>Month 80</t>
  </si>
  <si>
    <t>Month 81</t>
  </si>
  <si>
    <t>Month 82</t>
  </si>
  <si>
    <t>Month 83</t>
  </si>
  <si>
    <t>Month 84</t>
  </si>
  <si>
    <t>Month 85</t>
  </si>
  <si>
    <t>Month 86</t>
  </si>
  <si>
    <t>Month 87</t>
  </si>
  <si>
    <t>Month 88</t>
  </si>
  <si>
    <t>Month 89</t>
  </si>
  <si>
    <t>Month 90</t>
  </si>
  <si>
    <t>Month 91</t>
  </si>
  <si>
    <t>Month 92</t>
  </si>
  <si>
    <t>Month 93</t>
  </si>
  <si>
    <t>Month 94</t>
  </si>
  <si>
    <t>Month 95</t>
  </si>
  <si>
    <t>Month 96</t>
  </si>
  <si>
    <t>Month 97</t>
  </si>
  <si>
    <t>Month 98</t>
  </si>
  <si>
    <t>Month 99</t>
  </si>
  <si>
    <t>Month 100</t>
  </si>
  <si>
    <t>Month 101</t>
  </si>
  <si>
    <t>Month 102</t>
  </si>
  <si>
    <t>Month 103</t>
  </si>
  <si>
    <t>Month 104</t>
  </si>
  <si>
    <t>Month 105</t>
  </si>
  <si>
    <t>Month 106</t>
  </si>
  <si>
    <t>Month 107</t>
  </si>
  <si>
    <t>Month 108</t>
  </si>
  <si>
    <t>Month 109</t>
  </si>
  <si>
    <t>Month 110</t>
  </si>
  <si>
    <t>Month 111</t>
  </si>
  <si>
    <t>Month 112</t>
  </si>
  <si>
    <t>Month 113</t>
  </si>
  <si>
    <t>Month 114</t>
  </si>
  <si>
    <t>Month 115</t>
  </si>
  <si>
    <t>Month 116</t>
  </si>
  <si>
    <t>Month 117</t>
  </si>
  <si>
    <t>Month 118</t>
  </si>
  <si>
    <t>Month 119</t>
  </si>
  <si>
    <t>Month 120</t>
  </si>
  <si>
    <t>Month 121</t>
  </si>
  <si>
    <t>Month 122</t>
  </si>
  <si>
    <t>Month 123</t>
  </si>
  <si>
    <t>Month 124</t>
  </si>
  <si>
    <t>Month 125</t>
  </si>
  <si>
    <t>Month 126</t>
  </si>
  <si>
    <t>Month 127</t>
  </si>
  <si>
    <t>Month 128</t>
  </si>
  <si>
    <t>Month 129</t>
  </si>
  <si>
    <t>Month 130</t>
  </si>
  <si>
    <t>Month 131</t>
  </si>
  <si>
    <t>Month 132</t>
  </si>
  <si>
    <t>Month 133</t>
  </si>
  <si>
    <t>Month 134</t>
  </si>
  <si>
    <t>Month 135</t>
  </si>
  <si>
    <t>Month 136</t>
  </si>
  <si>
    <t>Month 137</t>
  </si>
  <si>
    <t>Month 138</t>
  </si>
  <si>
    <t>Month 139</t>
  </si>
  <si>
    <t>Month 140</t>
  </si>
  <si>
    <t>Month 141</t>
  </si>
  <si>
    <t>Month 142</t>
  </si>
  <si>
    <t>Month 143</t>
  </si>
  <si>
    <t>Month 144</t>
  </si>
  <si>
    <t>Month 145</t>
  </si>
  <si>
    <t>Month 146</t>
  </si>
  <si>
    <t>Month 147</t>
  </si>
  <si>
    <t>Month 148</t>
  </si>
  <si>
    <t>Month 149</t>
  </si>
  <si>
    <t>Month 150</t>
  </si>
  <si>
    <t>Month 151</t>
  </si>
  <si>
    <t>Month 152</t>
  </si>
  <si>
    <t>Month 153</t>
  </si>
  <si>
    <t>Month 154</t>
  </si>
  <si>
    <t>Month 155</t>
  </si>
  <si>
    <t>Month 156</t>
  </si>
  <si>
    <t>Month 157</t>
  </si>
  <si>
    <t>Month 158</t>
  </si>
  <si>
    <t>Month 159</t>
  </si>
  <si>
    <t>Month 160</t>
  </si>
  <si>
    <t>Month 161</t>
  </si>
  <si>
    <t>Month 162</t>
  </si>
  <si>
    <t>Month 163</t>
  </si>
  <si>
    <t>Month 164</t>
  </si>
  <si>
    <t>Month 165</t>
  </si>
  <si>
    <t>Month 166</t>
  </si>
  <si>
    <t>Month 167</t>
  </si>
  <si>
    <t>Month 168</t>
  </si>
  <si>
    <t>Month 169</t>
  </si>
  <si>
    <t>Month 170</t>
  </si>
  <si>
    <t>Month 171</t>
  </si>
  <si>
    <t>Month 172</t>
  </si>
  <si>
    <t>Month 173</t>
  </si>
  <si>
    <t>Month 174</t>
  </si>
  <si>
    <t>Month 175</t>
  </si>
  <si>
    <t>Month 176</t>
  </si>
  <si>
    <t>Month 177</t>
  </si>
  <si>
    <t>Month 178</t>
  </si>
  <si>
    <t>Month 179</t>
  </si>
  <si>
    <t>Month 180</t>
  </si>
  <si>
    <t>Effective interest rate, annualised, %</t>
  </si>
  <si>
    <t>Effective interest rate, monthly, %</t>
  </si>
  <si>
    <t>Total expected gross collections, MSEK</t>
  </si>
  <si>
    <t>Expected gross collections in excess of Purchase price, MSEK</t>
  </si>
  <si>
    <t>Example 1: Base case, performance in line with expectations, no revaluations.</t>
  </si>
  <si>
    <t>Calculation of amortised cost, interest income and impairment gains/losses</t>
  </si>
  <si>
    <t>Acquisition date</t>
  </si>
  <si>
    <t>Actual collection performance vs projection</t>
  </si>
  <si>
    <t>Total actual gross collections, MSEK</t>
  </si>
  <si>
    <t>Actual Gross collections in excess of Purchase price, MSEK</t>
  </si>
  <si>
    <t>Amortised cost value, ingoing balance, MSEK</t>
  </si>
  <si>
    <t>Interest income recognised in period, MSEK</t>
  </si>
  <si>
    <t>Cash deviation realised in period, MSEK</t>
  </si>
  <si>
    <t>Portfolio revaluation realised in period, MSEK</t>
  </si>
  <si>
    <t>Total impairment gain/loss realised in period, MSEK</t>
  </si>
  <si>
    <t>Total recognised interest income, MSEK</t>
  </si>
  <si>
    <t>Total recognised impairment gain, MSEK</t>
  </si>
  <si>
    <t>Total income recognised, MSEK</t>
  </si>
  <si>
    <t>Example 2: Continous overperformance of 5%, no revaluations.</t>
  </si>
  <si>
    <t>Example 3: Overperformance of 5% during year 1, followed by a 5% increase of whole remaining collection projections implemented at end of year 1. Performance in line with revised projection from year 2 and onwards.</t>
  </si>
  <si>
    <t>(first year only)</t>
  </si>
  <si>
    <t>Adjustment to cash projection</t>
  </si>
  <si>
    <t>(applied from year 2 and onwards)</t>
  </si>
  <si>
    <t>Revised cash flow projection, month 13-180, MSEK</t>
  </si>
  <si>
    <t>EIR method case examples</t>
  </si>
  <si>
    <t>Participations in subsidiaries</t>
  </si>
  <si>
    <t>Commitments</t>
  </si>
  <si>
    <t>Dividends received</t>
  </si>
  <si>
    <t>Amortisation of financial fixed assets</t>
  </si>
  <si>
    <t>Excluding run-off consumer loan portfolio, performing loan portfolios, and portfolios held in the Polish joint venture.</t>
  </si>
  <si>
    <t>Earnings per share, SEK</t>
  </si>
  <si>
    <t>Equity</t>
  </si>
  <si>
    <t>Total liabilities and equity</t>
  </si>
  <si>
    <t>LIABILITIES AND EQUITY</t>
  </si>
  <si>
    <t>Taxes</t>
  </si>
  <si>
    <t>Total unrestricted equity</t>
  </si>
  <si>
    <t>Total equity</t>
  </si>
  <si>
    <t>Subordinated debts</t>
  </si>
  <si>
    <t>Development expenditure fund</t>
  </si>
  <si>
    <t xml:space="preserve"> Profit of the period</t>
  </si>
  <si>
    <t>Statutory reserve</t>
  </si>
  <si>
    <t>SEK m</t>
  </si>
  <si>
    <t>C/I ratio</t>
  </si>
  <si>
    <t>Items affecting comparability</t>
  </si>
  <si>
    <t>C/I ratio excluding items affecting comparability, %</t>
  </si>
  <si>
    <t>Return on equity</t>
  </si>
  <si>
    <t>Return on equity excluding items affecting comparability, %</t>
  </si>
  <si>
    <t>Additional Tier 1 capital</t>
  </si>
  <si>
    <t>Reversal of interest expense paid for AT1 capital</t>
  </si>
  <si>
    <t>Reversal of items affecting comparability</t>
  </si>
  <si>
    <t>Estimated annual profit</t>
  </si>
  <si>
    <t>Adjustment of interest on AT1 capital</t>
  </si>
  <si>
    <t>Adjusted annual profit</t>
  </si>
  <si>
    <t>+ Income tax expense</t>
  </si>
  <si>
    <t>+/- Net result from financial transactions</t>
  </si>
  <si>
    <t>+ Interest expense</t>
  </si>
  <si>
    <t>+ Depreciation and amortisation on tangible and intangible assets</t>
  </si>
  <si>
    <t>EBITDA</t>
  </si>
  <si>
    <t>+ Gross cash collections on acquired loan portfolios</t>
  </si>
  <si>
    <t>- Interest income on acquired loan portfolios</t>
  </si>
  <si>
    <t>+/- Portfolio revaluations</t>
  </si>
  <si>
    <t>- Interest income, excl interest income acquired loans</t>
  </si>
  <si>
    <t>Items affecting comparability before tax</t>
  </si>
  <si>
    <t>Items affecting comparability after tax</t>
  </si>
  <si>
    <t>C/I ratio excluding items affecting comparability</t>
  </si>
  <si>
    <t>Return on equity excluding items affecting comparability</t>
  </si>
  <si>
    <t>Personnel expenses</t>
  </si>
  <si>
    <t>Collection costs</t>
  </si>
  <si>
    <t>Alternative Performance Measures - Group</t>
  </si>
  <si>
    <t>Total shareholders' equity</t>
  </si>
  <si>
    <t>Total shareholders' equity (quarterly average)</t>
  </si>
  <si>
    <t>Fixed-term 48m</t>
  </si>
  <si>
    <t>Fixed-term 60m</t>
  </si>
  <si>
    <t>Shares and participations in joint ventures</t>
  </si>
  <si>
    <t>Debt securities issued</t>
  </si>
  <si>
    <t>Of which Securitisation</t>
  </si>
  <si>
    <t>Key figures - 9Q</t>
  </si>
  <si>
    <t xml:space="preserve">FTE - 9Q </t>
  </si>
  <si>
    <t>Net interest income - 9Q</t>
  </si>
  <si>
    <t>Consolidated balance sheet - 9Q</t>
  </si>
  <si>
    <t>APM - 9Q</t>
  </si>
  <si>
    <t>Interest-bearing balance sheet items - 9Q</t>
  </si>
  <si>
    <t>Income statement - Parent 9Q</t>
  </si>
  <si>
    <t>Balance sheet - Parent 9Q</t>
  </si>
  <si>
    <r>
      <rPr>
        <i/>
        <vertAlign val="superscript"/>
        <sz val="10"/>
        <color theme="1" tint="0.499984740745262"/>
        <rFont val="Calibri"/>
        <family val="2"/>
        <scheme val="minor"/>
      </rPr>
      <t xml:space="preserve">2) </t>
    </r>
    <r>
      <rPr>
        <i/>
        <sz val="10"/>
        <color theme="1" tint="0.499984740745262"/>
        <rFont val="Calibri"/>
        <family val="2"/>
        <scheme val="minor"/>
      </rPr>
      <t>Including accrued interest expense.</t>
    </r>
  </si>
  <si>
    <r>
      <rPr>
        <i/>
        <vertAlign val="superscript"/>
        <sz val="10"/>
        <color theme="1" tint="0.499984740745262"/>
        <rFont val="Calibri"/>
        <family val="2"/>
        <scheme val="minor"/>
      </rPr>
      <t xml:space="preserve">1) </t>
    </r>
    <r>
      <rPr>
        <i/>
        <sz val="10"/>
        <color theme="1" tint="0.499984740745262"/>
        <rFont val="Calibri"/>
        <family val="2"/>
        <scheme val="minor"/>
      </rPr>
      <t>Including Treasury bills and Treasury bonds.</t>
    </r>
  </si>
  <si>
    <t>Romania</t>
  </si>
  <si>
    <t>Earnings per share</t>
  </si>
  <si>
    <t>Weighted number of shares outstanding</t>
  </si>
  <si>
    <t>Interest on AT1 capital for the period</t>
  </si>
  <si>
    <t>Net profit including items affecting comparability</t>
  </si>
  <si>
    <t>Net profit including interest in AT1 capital for the period</t>
  </si>
  <si>
    <t>Consolidated cash flow statement - Group</t>
  </si>
  <si>
    <t>- of which, paid-in interest</t>
  </si>
  <si>
    <t>- of which, interest paid</t>
  </si>
  <si>
    <t>Adjustment for other items not included in cash flow</t>
  </si>
  <si>
    <t>Amortisations on accquired loan portfolios</t>
  </si>
  <si>
    <t>Increase/decrease in other assets and liabilities</t>
  </si>
  <si>
    <t>Cash flow from operation activities</t>
  </si>
  <si>
    <t>Other cash flows from investing activities</t>
  </si>
  <si>
    <t>Cash flow from investing activities</t>
  </si>
  <si>
    <t>Repurchase and repament of Debt securities issued</t>
  </si>
  <si>
    <t>Cash flow from financing activities</t>
  </si>
  <si>
    <t>Cash flow for the period</t>
  </si>
  <si>
    <t>Translation difference</t>
  </si>
  <si>
    <t>Cash at end of the period</t>
  </si>
  <si>
    <t>Realised result from divestment of shares and participations in joint ventures</t>
  </si>
  <si>
    <t>Realised result from divestment of loan portfolios</t>
  </si>
  <si>
    <t>Disposed loan portfolios</t>
  </si>
  <si>
    <t xml:space="preserve"> </t>
  </si>
  <si>
    <t>Cash flow - 9Q</t>
  </si>
  <si>
    <t>Additional Tier 1 capital holders</t>
  </si>
  <si>
    <t>Collection expenses</t>
  </si>
  <si>
    <t>Other administrative expenses</t>
  </si>
  <si>
    <t xml:space="preserve"> Additional Tier 1 capital holders</t>
  </si>
  <si>
    <t xml:space="preserve"> Share premium</t>
  </si>
  <si>
    <t>Income tax paid/received</t>
  </si>
  <si>
    <t>Share of profit from joint ventures</t>
  </si>
  <si>
    <t>Profit/loss before tax</t>
  </si>
  <si>
    <t>Net profit/loss</t>
  </si>
  <si>
    <t>Net profit/loss for the period</t>
  </si>
  <si>
    <t>1) FTEs in Q1 2020 have been adjusted</t>
  </si>
  <si>
    <r>
      <t>Q1</t>
    </r>
    <r>
      <rPr>
        <b/>
        <vertAlign val="superscript"/>
        <sz val="10"/>
        <color theme="0"/>
        <rFont val="Calibri"/>
        <family val="2"/>
        <scheme val="minor"/>
      </rPr>
      <t>1)</t>
    </r>
  </si>
  <si>
    <r>
      <t>Pledged assets</t>
    </r>
    <r>
      <rPr>
        <vertAlign val="superscript"/>
        <sz val="11"/>
        <rFont val="Calibri"/>
        <family val="2"/>
        <scheme val="minor"/>
      </rPr>
      <t xml:space="preserve"> 1)</t>
    </r>
  </si>
  <si>
    <r>
      <t>Cash at beginning of the period</t>
    </r>
    <r>
      <rPr>
        <vertAlign val="superscript"/>
        <sz val="11"/>
        <rFont val="Calibri"/>
        <family val="2"/>
        <scheme val="minor"/>
      </rPr>
      <t>1)</t>
    </r>
  </si>
  <si>
    <t xml:space="preserve">1) As from Q4 2020 the definition of ‘cash and cash equivalents’ in the cash flow statement has been changed to exclude lending to credit institutions in securitisation vehicles and pledged bank balances. Comparative figures have not been restated, as the change is not deemed to represent a material change over previous periods. </t>
  </si>
  <si>
    <t>Income statement</t>
  </si>
  <si>
    <t>Group items</t>
  </si>
  <si>
    <t>Key ratios</t>
  </si>
  <si>
    <t>Yr1</t>
  </si>
  <si>
    <t>Yr2</t>
  </si>
  <si>
    <t>Yr3</t>
  </si>
  <si>
    <t>Yr4</t>
  </si>
  <si>
    <t>Yr5</t>
  </si>
  <si>
    <t>Yr6</t>
  </si>
  <si>
    <t>Yr7</t>
  </si>
  <si>
    <t>Yr8</t>
  </si>
  <si>
    <t>Yr9</t>
  </si>
  <si>
    <t>Yr10</t>
  </si>
  <si>
    <t>Yr11</t>
  </si>
  <si>
    <t>Yr12</t>
  </si>
  <si>
    <t>Yr13</t>
  </si>
  <si>
    <t>Yr14</t>
  </si>
  <si>
    <t>Yr15</t>
  </si>
  <si>
    <t>Gross 180-month ERC, Unsecured NPL</t>
  </si>
  <si>
    <t>Gross 180-month ERC, Secured NPL</t>
  </si>
  <si>
    <t>Quarterly overview - Group items</t>
  </si>
  <si>
    <t>Cyprus</t>
  </si>
  <si>
    <t>Operating expenses</t>
  </si>
  <si>
    <r>
      <rPr>
        <i/>
        <vertAlign val="superscript"/>
        <sz val="10"/>
        <color theme="1" tint="0.499984740745262"/>
        <rFont val="Calibri"/>
        <family val="2"/>
        <scheme val="minor"/>
      </rPr>
      <t>1)</t>
    </r>
    <r>
      <rPr>
        <i/>
        <sz val="10"/>
        <color theme="1" tint="0.499984740745262"/>
        <rFont val="Calibri"/>
        <family val="2"/>
        <scheme val="minor"/>
      </rPr>
      <t xml:space="preserve"> Direct expenses are expenses directly attributable to the BL. Indirect expenses are expenses related to support functions.</t>
    </r>
  </si>
  <si>
    <r>
      <t xml:space="preserve">Direct contribution </t>
    </r>
    <r>
      <rPr>
        <b/>
        <vertAlign val="superscript"/>
        <sz val="11"/>
        <rFont val="Calibri"/>
        <family val="2"/>
        <scheme val="minor"/>
      </rPr>
      <t>2)</t>
    </r>
  </si>
  <si>
    <r>
      <rPr>
        <i/>
        <vertAlign val="superscript"/>
        <sz val="10"/>
        <color theme="1" tint="0.499984740745262"/>
        <rFont val="Calibri"/>
        <family val="2"/>
        <scheme val="minor"/>
      </rPr>
      <t>2)</t>
    </r>
    <r>
      <rPr>
        <i/>
        <sz val="10"/>
        <color theme="1" tint="0.499984740745262"/>
        <rFont val="Calibri"/>
        <family val="2"/>
        <scheme val="minor"/>
      </rPr>
      <t xml:space="preserve"> Defined as Total operating income + Direct expenses</t>
    </r>
  </si>
  <si>
    <t>Divestments of bonds and other securities</t>
  </si>
  <si>
    <t>Investments in bonds and other securities</t>
  </si>
  <si>
    <t>Interest paid on Additional Tier 1 capital</t>
  </si>
  <si>
    <t>Acquisition agreement for treasury shares</t>
  </si>
  <si>
    <t>Amortisation of lease liabilities</t>
  </si>
  <si>
    <t>of which, interest expense</t>
  </si>
  <si>
    <t xml:space="preserve">Segment BL overview </t>
  </si>
  <si>
    <r>
      <t xml:space="preserve">Direct expenses </t>
    </r>
    <r>
      <rPr>
        <vertAlign val="superscript"/>
        <sz val="11"/>
        <rFont val="Calibri"/>
        <family val="2"/>
        <scheme val="minor"/>
      </rPr>
      <t>1)</t>
    </r>
  </si>
  <si>
    <r>
      <t xml:space="preserve">Indirect expenses </t>
    </r>
    <r>
      <rPr>
        <vertAlign val="superscript"/>
        <sz val="11"/>
        <rFont val="Calibri"/>
        <family val="2"/>
        <scheme val="minor"/>
      </rPr>
      <t>1)</t>
    </r>
  </si>
  <si>
    <t>31 Jun</t>
  </si>
  <si>
    <t>Gross 180 month ERC</t>
  </si>
  <si>
    <t>Of which Fixed-term deposits</t>
  </si>
  <si>
    <t>Of which Current account deposits</t>
  </si>
  <si>
    <t>Derecognition gains and losses</t>
  </si>
  <si>
    <t>Quarterly overview - Unsecured</t>
  </si>
  <si>
    <t>Unsecured</t>
  </si>
  <si>
    <t>UK</t>
  </si>
  <si>
    <t>Capital adequacy - Group</t>
  </si>
  <si>
    <t>OWN FUNDS</t>
  </si>
  <si>
    <t>CET1 capital</t>
  </si>
  <si>
    <t>Tier 2 capital</t>
  </si>
  <si>
    <t>Total capital</t>
  </si>
  <si>
    <t>OWN FUNDS REQUIREMENTS</t>
  </si>
  <si>
    <t>Pillar 1</t>
  </si>
  <si>
    <t>Exposures to central governments or central banks</t>
  </si>
  <si>
    <t>Exposures to regional governments or local authorities</t>
  </si>
  <si>
    <t xml:space="preserve">Exposures to institutions </t>
  </si>
  <si>
    <t>Exposures to corporates</t>
  </si>
  <si>
    <t>Retail exposures</t>
  </si>
  <si>
    <t>Exposures secured by mortgages on immovable property</t>
  </si>
  <si>
    <t>Exposures in default</t>
  </si>
  <si>
    <t>Exposures in the form of covered bonds</t>
  </si>
  <si>
    <t>Other items</t>
  </si>
  <si>
    <t>Credit risk (standardised approach)</t>
  </si>
  <si>
    <t>Securitisation positions in the banking book (external ratings-based approach)</t>
  </si>
  <si>
    <t>Market risk (foreign exchange-risk - standardised approach)</t>
  </si>
  <si>
    <t>Operational risk (standardised approach)</t>
  </si>
  <si>
    <t>Credit valuation adjustment (standardised approach)</t>
  </si>
  <si>
    <t>Total own funds requirements - Pillar 1</t>
  </si>
  <si>
    <t>Total own funds requirements - Pillar 2</t>
  </si>
  <si>
    <t>Capital buffers</t>
  </si>
  <si>
    <t>Capital conservation buffer</t>
  </si>
  <si>
    <t>Countracyclical buffer</t>
  </si>
  <si>
    <t>Additional Pillar II requirement</t>
  </si>
  <si>
    <t>*</t>
  </si>
  <si>
    <t>Total own funds requirements - Capital buffers</t>
  </si>
  <si>
    <t>Total own funds requirements</t>
  </si>
  <si>
    <t>Capital ratios, %</t>
  </si>
  <si>
    <t>CET1 capital ratio</t>
  </si>
  <si>
    <t>Tier 1 capital ratio</t>
  </si>
  <si>
    <t>Total capital ratio</t>
  </si>
  <si>
    <t>Capital adequacy</t>
  </si>
  <si>
    <t>Offered interest rates for UK deposits as per end of quarter</t>
  </si>
  <si>
    <t>Published 28 April 2022</t>
  </si>
  <si>
    <t>Cash EBITDA</t>
  </si>
  <si>
    <t>Q1 2022</t>
  </si>
  <si>
    <t>Other Countries</t>
  </si>
  <si>
    <t>Cash EBITDA*</t>
  </si>
  <si>
    <t>31 Mar 2022</t>
  </si>
  <si>
    <t>Unsecured UK</t>
  </si>
  <si>
    <t>Total Gross 180-month ERC including discontinued operations</t>
  </si>
  <si>
    <t>Unsecured including discontinued operations</t>
  </si>
  <si>
    <t>Total Gross 180-month ERC continuing operations</t>
  </si>
  <si>
    <t>Earnings per share, SEK continuing operation</t>
  </si>
  <si>
    <t>Earnings per share, SEK discontinued operations</t>
  </si>
  <si>
    <t>Excluding result from disposal group</t>
  </si>
  <si>
    <t>Capital instruments and the related share premium accounts</t>
  </si>
  <si>
    <t>Retained earnings</t>
  </si>
  <si>
    <t>Accumulated comprehensive income (and other reserves)</t>
  </si>
  <si>
    <t>Independently reviews interim profits net of any foreseeable charge of divident</t>
  </si>
  <si>
    <t>CET1 capital: regulatory adjustments</t>
  </si>
  <si>
    <t>Additional value adjustments</t>
  </si>
  <si>
    <t>Intangible assets (net of related tax liability)</t>
  </si>
  <si>
    <t>Deferred tax assets that rely on future profitability</t>
  </si>
  <si>
    <t>Securitisation positions which can alternatively be subject to 1.250% risk weight</t>
  </si>
  <si>
    <t>Losses for the current financial year (negative amount)</t>
  </si>
  <si>
    <t>Other transitional arrangements</t>
  </si>
  <si>
    <t xml:space="preserve">Items that may not be reclassified to net profit for the period </t>
  </si>
  <si>
    <t>Revaluation of employee benefits</t>
  </si>
  <si>
    <t>Tax</t>
  </si>
  <si>
    <t xml:space="preserve">Total items that may not be reclassified to net profit for the period </t>
  </si>
  <si>
    <t xml:space="preserve">Items that may be reclassified to net profit for the period </t>
  </si>
  <si>
    <t>Prepaid expenses and accrued income</t>
  </si>
  <si>
    <t>Consolidated income statement - Group, including discontinued operations</t>
  </si>
  <si>
    <t>Consolidated income statement - Group, continuing operation</t>
  </si>
  <si>
    <t>Consolidated income statement - Including discontinued operations 9Q</t>
  </si>
  <si>
    <t>Consolidated income statement - Group, continuing operation 5Q</t>
  </si>
  <si>
    <t>Comprehensive income - 5Q</t>
  </si>
  <si>
    <t>Of which discontinued operations</t>
  </si>
  <si>
    <t>Quarterly overview - Markets aquired loan portfolios</t>
  </si>
  <si>
    <t>Grant Total, aquierd loan portfolios including discontinued operations</t>
  </si>
  <si>
    <r>
      <t>Total operating income</t>
    </r>
    <r>
      <rPr>
        <vertAlign val="superscript"/>
        <sz val="11"/>
        <color rgb="FF000000"/>
        <rFont val="Calibri"/>
        <family val="2"/>
        <scheme val="minor"/>
      </rPr>
      <t xml:space="preserve"> 1)</t>
    </r>
  </si>
  <si>
    <r>
      <t xml:space="preserve">Total operating expense </t>
    </r>
    <r>
      <rPr>
        <vertAlign val="superscript"/>
        <sz val="11"/>
        <color rgb="FF000000"/>
        <rFont val="Calibri"/>
        <family val="2"/>
        <scheme val="minor"/>
      </rPr>
      <t>1)</t>
    </r>
  </si>
  <si>
    <r>
      <t xml:space="preserve">Net profit/loss </t>
    </r>
    <r>
      <rPr>
        <vertAlign val="superscript"/>
        <sz val="11"/>
        <color rgb="FF000000"/>
        <rFont val="Calibri"/>
        <family val="2"/>
        <scheme val="minor"/>
      </rPr>
      <t>1)</t>
    </r>
  </si>
  <si>
    <r>
      <t>Profit/loss before tax excl. Items affecting comparability</t>
    </r>
    <r>
      <rPr>
        <vertAlign val="superscript"/>
        <sz val="11"/>
        <rFont val="Calibri"/>
        <family val="2"/>
        <scheme val="minor"/>
      </rPr>
      <t xml:space="preserve"> 1)</t>
    </r>
  </si>
  <si>
    <r>
      <t xml:space="preserve">C/I ratio, % </t>
    </r>
    <r>
      <rPr>
        <vertAlign val="superscript"/>
        <sz val="11"/>
        <color rgb="FF000000"/>
        <rFont val="Calibri"/>
        <family val="2"/>
        <scheme val="minor"/>
      </rPr>
      <t>1)</t>
    </r>
  </si>
  <si>
    <t>Portfolio acquisitions</t>
  </si>
  <si>
    <t>Group continuing operations</t>
  </si>
  <si>
    <t>Profit/loss before tax from continuing operations</t>
  </si>
  <si>
    <r>
      <t xml:space="preserve">Net/loss profit from discontinued operations, net of tax </t>
    </r>
    <r>
      <rPr>
        <vertAlign val="superscript"/>
        <sz val="11"/>
        <rFont val="Calibri"/>
        <family val="2"/>
        <scheme val="minor"/>
      </rPr>
      <t>1)</t>
    </r>
  </si>
  <si>
    <r>
      <t xml:space="preserve">Profit/loss before tax from continuing operations </t>
    </r>
    <r>
      <rPr>
        <vertAlign val="superscript"/>
        <sz val="11"/>
        <color rgb="FF000000"/>
        <rFont val="Calibri"/>
        <family val="2"/>
        <scheme val="minor"/>
      </rPr>
      <t>1)</t>
    </r>
  </si>
  <si>
    <r>
      <t xml:space="preserve">Earnings per share from continuing operations, SEK </t>
    </r>
    <r>
      <rPr>
        <vertAlign val="superscript"/>
        <sz val="11"/>
        <color rgb="FF000000"/>
        <rFont val="Calibri"/>
        <family val="2"/>
        <scheme val="minor"/>
      </rPr>
      <t>1)</t>
    </r>
  </si>
  <si>
    <r>
      <t xml:space="preserve">Net operating profit/loss </t>
    </r>
    <r>
      <rPr>
        <vertAlign val="superscript"/>
        <sz val="11"/>
        <color rgb="FF000000"/>
        <rFont val="Calibri"/>
        <family val="2"/>
        <scheme val="minor"/>
      </rPr>
      <t>1)</t>
    </r>
  </si>
  <si>
    <t>Net profit/loss profit from discontinued operations, net of tax</t>
  </si>
  <si>
    <t>Assets held for sale</t>
  </si>
  <si>
    <t>Liabilities held for sale</t>
  </si>
  <si>
    <t xml:space="preserve">1) Pledged assets in the Group pertain to restricted bank balances and a portion of the acquired loan portfolios in the securitisation structure pledged as security for bonds held by external investors. The acquired loan portfolios are included in pledged assets as from December 2020. </t>
  </si>
  <si>
    <t>Earnings per share from continuing operations (SEK)</t>
  </si>
  <si>
    <t>Earnings per share from continuing operations including items affecting comparability (SEK)</t>
  </si>
  <si>
    <t>Total risk-weighted exposure amount - Pillar 1</t>
  </si>
  <si>
    <r>
      <rPr>
        <i/>
        <vertAlign val="superscript"/>
        <sz val="10"/>
        <color theme="1" tint="0.499984740745262"/>
        <rFont val="Calibri"/>
        <family val="2"/>
        <scheme val="minor"/>
      </rPr>
      <t>3)</t>
    </r>
    <r>
      <rPr>
        <i/>
        <sz val="10"/>
        <color theme="1" tint="0.499984740745262"/>
        <rFont val="Calibri"/>
        <family val="2"/>
        <scheme val="minor"/>
      </rPr>
      <t xml:space="preserve"> Discontinued operation excludes internal transactions, internal interest expense for discontinued operation is SEK –39m. See Q1-report, Note 9. </t>
    </r>
  </si>
  <si>
    <r>
      <rPr>
        <i/>
        <vertAlign val="superscript"/>
        <sz val="10"/>
        <color theme="1" tint="0.499984740745262"/>
        <rFont val="Calibri"/>
        <family val="2"/>
        <scheme val="minor"/>
      </rPr>
      <t>4)</t>
    </r>
    <r>
      <rPr>
        <i/>
        <sz val="10"/>
        <color theme="1" tint="0.499984740745262"/>
        <rFont val="Calibri"/>
        <family val="2"/>
        <scheme val="minor"/>
      </rPr>
      <t xml:space="preserve"> Discontinued operation includes an amount of SEK 0.1m attributable to Secured pertaining to direct costs that are not broken down in the segment, but are reported in “of which, discontinued operation</t>
    </r>
  </si>
  <si>
    <r>
      <t xml:space="preserve">Of which discontinued operations Unsecured </t>
    </r>
    <r>
      <rPr>
        <b/>
        <vertAlign val="superscript"/>
        <sz val="10"/>
        <color theme="0"/>
        <rFont val="Calibri"/>
        <family val="2"/>
        <scheme val="minor"/>
      </rPr>
      <t>3)</t>
    </r>
  </si>
  <si>
    <r>
      <t xml:space="preserve">Secured </t>
    </r>
    <r>
      <rPr>
        <b/>
        <vertAlign val="superscript"/>
        <sz val="10"/>
        <color theme="0"/>
        <rFont val="Calibri"/>
        <family val="2"/>
        <scheme val="minor"/>
      </rPr>
      <t>4)</t>
    </r>
  </si>
  <si>
    <r>
      <t>Quarterly overview - Of which discontinued operations Unsecured</t>
    </r>
    <r>
      <rPr>
        <b/>
        <vertAlign val="superscript"/>
        <sz val="12"/>
        <color theme="0"/>
        <rFont val="Calibri"/>
        <family val="2"/>
        <scheme val="minor"/>
      </rPr>
      <t xml:space="preserve"> 3)</t>
    </r>
  </si>
  <si>
    <r>
      <t xml:space="preserve">Quarterly overview - Secured </t>
    </r>
    <r>
      <rPr>
        <b/>
        <vertAlign val="superscript"/>
        <sz val="12"/>
        <color theme="0"/>
        <rFont val="Calibri"/>
        <family val="2"/>
        <scheme val="minor"/>
      </rPr>
      <t>4)</t>
    </r>
  </si>
  <si>
    <t>Segment BL overview - 5Q</t>
  </si>
  <si>
    <t>Segment Market overview - 5Q</t>
  </si>
  <si>
    <t>Januari - March 2022</t>
  </si>
  <si>
    <r>
      <t>Net interest income</t>
    </r>
    <r>
      <rPr>
        <vertAlign val="subscript"/>
        <sz val="11"/>
        <color rgb="FF000000"/>
        <rFont val="Calibri"/>
        <family val="2"/>
        <scheme val="minor"/>
      </rPr>
      <t xml:space="preserve"> </t>
    </r>
    <r>
      <rPr>
        <vertAlign val="superscript"/>
        <sz val="11"/>
        <rFont val="Calibri"/>
        <family val="2"/>
        <scheme val="minor"/>
      </rPr>
      <t>1)</t>
    </r>
  </si>
  <si>
    <t>1) Key figures has been recalculated to exclude discontinued operations during Q1 2022. Comparative figures have been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</si>
</sst>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2">
    <numFmt numFmtId="41" formatCode="_-* #,##0_-;\-* #,##0_-;_-* &quot;-&quot;_-;_-@_-"/>
    <numFmt numFmtId="44" formatCode="_-* #,##0.00\ &quot;kr&quot;_-;\-* #,##0.00\ &quot;kr&quot;_-;_-* &quot;-&quot;??\ &quot;kr&quot;_-;_-@_-"/>
    <numFmt numFmtId="43" formatCode="_-* #,##0.00_-;\-* #,##0.00_-;_-* &quot;-&quot;??_-;_-@_-"/>
    <numFmt numFmtId="164" formatCode="_-&quot;£&quot;* #,##0_-;\-&quot;£&quot;* #,##0_-;_-&quot;£&quot;* &quot;-&quot;_-;_-@_-"/>
    <numFmt numFmtId="165" formatCode="_-&quot;£&quot;* #,##0.00_-;\-&quot;£&quot;* #,##0.00_-;_-&quot;£&quot;* &quot;-&quot;??_-;_-@_-"/>
    <numFmt numFmtId="166" formatCode="_-* #,##0.00\ _k_r_-;\-* #,##0.00\ _k_r_-;_-* &quot;-&quot;??\ _k_r_-;_-@_-"/>
    <numFmt numFmtId="167" formatCode="0.0"/>
    <numFmt numFmtId="168" formatCode="0.0%"/>
    <numFmt numFmtId="169" formatCode="0.0000%"/>
    <numFmt numFmtId="170" formatCode="[$-409]dd/mmm/yy;@"/>
    <numFmt numFmtId="171" formatCode="#,##0,"/>
    <numFmt numFmtId="172" formatCode="_(* #,##0.00_);_(* \(#,##0.00\);_(* &quot;-&quot;??_);_(@_)"/>
    <numFmt numFmtId="173" formatCode="[$-101041D]###\ ###\ ###\ ###\ ###\ ###\ ###\ ###\ ###\ ###\ ###\ ###\ ###\ ##0.000\ 000"/>
    <numFmt numFmtId="174" formatCode="yyyy\-mm\-dd;@"/>
    <numFmt numFmtId="175" formatCode="0.0000"/>
    <numFmt numFmtId="176" formatCode="&quot;Yes&quot;;[Red]&quot;No&quot;"/>
    <numFmt numFmtId="177" formatCode="0.00000"/>
    <numFmt numFmtId="178" formatCode="[&gt;0]General"/>
    <numFmt numFmtId="179" formatCode="_-* #,##0_-;\-* #,##0_-;_-* &quot;-&quot;??_-;_-@_-"/>
    <numFmt numFmtId="180" formatCode="#,##0_);\(#,##0\);\-\-_)"/>
    <numFmt numFmtId="181" formatCode="#,##0_);\(#,##0\);\-_)"/>
    <numFmt numFmtId="182" formatCode="#,##0\ &quot;€&quot;;\-#,##0\ &quot;€&quot;"/>
    <numFmt numFmtId="183" formatCode="_-* #,##0.00\ _€_-;\-* #,##0.00\ _€_-;_-* &quot;-&quot;??\ _€_-;_-@_-"/>
    <numFmt numFmtId="184" formatCode="_-* #,##0\ _€_-;\-* #,##0\ _€_-;_-* &quot;-&quot;??\ _€_-;_-@_-"/>
    <numFmt numFmtId="185" formatCode="_-* #,##0.00\ &quot;€&quot;_-;\-* #,##0.00\ &quot;€&quot;_-;_-* &quot;-&quot;??\ &quot;€&quot;_-;_-@_-"/>
    <numFmt numFmtId="186" formatCode="[$-809]dd\ mmmm\ yyyy;@"/>
    <numFmt numFmtId="187" formatCode="[$-809]mmm\-yyyy;@"/>
    <numFmt numFmtId="188" formatCode="#,##0_);\ \(#,##0\);\ &quot;-&quot;_)"/>
    <numFmt numFmtId="189" formatCode="_-* #,##0\ _€_-;\-* #,##0\ _€_-;_-* &quot;-&quot;\ _€_-;_-@_-"/>
    <numFmt numFmtId="190" formatCode="_-* #,##0\ &quot;€&quot;_-;\-* #,##0\ &quot;€&quot;_-;_-* &quot;-&quot;\ &quot;€&quot;_-;_-@_-"/>
    <numFmt numFmtId="191" formatCode="\$#,##0_);\(\$#,##0\)"/>
    <numFmt numFmtId="192" formatCode="dd\ mmm\ yy;&quot;nm &quot;;&quot;nm &quot;"/>
    <numFmt numFmtId="193" formatCode="_-* #,##0.00\ _z_ł_-;\-* #,##0.00\ _z_ł_-;_-* &quot;-&quot;??\ _z_ł_-;_-@_-"/>
    <numFmt numFmtId="194" formatCode="_([$€]* #,##0.00_);_([$€]* \(#,##0.00\);_([$€]* &quot;-&quot;??_);_(@_)"/>
    <numFmt numFmtId="195" formatCode="_-[$€]\ * #,##0.00_-;_-[$€]\ * #,##0.00\-;_-[$€]\ * &quot;-&quot;??_-;_-@_-"/>
    <numFmt numFmtId="196" formatCode="_-&quot;€&quot;\ * #,##0.00_-;\-&quot;€&quot;\ * #,##0.00_-;_-&quot;€&quot;\ * &quot;-&quot;??_-;_-@_-"/>
    <numFmt numFmtId="197" formatCode="_(\ #,##0.0_%_);_(\ \(#,##0.0_%\);_(\ &quot; - &quot;_%_);_(@_)"/>
    <numFmt numFmtId="198" formatCode="_(\ #,##0.0%_);_(\ \(#,##0.0%\);_(\ &quot; - &quot;\%_);_(@_)"/>
    <numFmt numFmtId="199" formatCode="#,##0_);\(#,##0\);&quot; - &quot;_);@_)"/>
    <numFmt numFmtId="200" formatCode="\ #,##0.0_);\(#,##0.0\);&quot; - &quot;_);@_)"/>
    <numFmt numFmtId="201" formatCode="\ #,##0.00_);\(#,##0.00\);&quot; - &quot;_);@_)"/>
    <numFmt numFmtId="202" formatCode="\ #,##0.000_);\(#,##0.000\);&quot; - &quot;_);@_)"/>
    <numFmt numFmtId="203" formatCode="#,##0;\(#,##0\);&quot;-&quot;"/>
    <numFmt numFmtId="204" formatCode="d\ mmmm\ yyyy"/>
    <numFmt numFmtId="205" formatCode="#,##0;[Red]\(#,##0\);0"/>
    <numFmt numFmtId="206" formatCode="#,##0_);[Red]\(#,##0\);\-_)"/>
    <numFmt numFmtId="207" formatCode="#,##0;\(#,##0\)"/>
    <numFmt numFmtId="208" formatCode="_-* #,##0.00_-;_-* #,##0.00\-;_-* &quot;-&quot;??_-;_-@_-"/>
    <numFmt numFmtId="209" formatCode="0.00\x;&quot;nm&quot;_x;&quot;nm&quot;;* @_x"/>
    <numFmt numFmtId="210" formatCode="0_);\(0\);0;* @_)"/>
    <numFmt numFmtId="211" formatCode="0.0%_);\(0.0%\);\-\-??;* @_%_)"/>
    <numFmt numFmtId="212" formatCode="#,##0.0_);\(#,##0.0\);\-\-_);* @_)"/>
    <numFmt numFmtId="213" formatCode="0%;[Red]\-0%"/>
    <numFmt numFmtId="214" formatCode="#,##0;[Red]\(#,##0\)"/>
    <numFmt numFmtId="215" formatCode="#,##0.0,_);\(#,##0.0,\);\-\-_);* @_)"/>
    <numFmt numFmtId="216" formatCode="_-* #,##0.00\ &quot;zł&quot;_-;\-* #,##0.00\ &quot;zł&quot;_-;_-* &quot;-&quot;??\ &quot;zł&quot;_-;_-@_-"/>
    <numFmt numFmtId="217" formatCode="0.000_)"/>
    <numFmt numFmtId="218" formatCode="_-* #,##0.00\ [$€]_-;\-* #,##0.00\ [$€]_-;_-* &quot;-&quot;??\ [$€]_-;_-@_-"/>
    <numFmt numFmtId="219" formatCode="#,##0.000"/>
    <numFmt numFmtId="220" formatCode="#,##0.0"/>
    <numFmt numFmtId="221" formatCode="_(&quot;$&quot;* #,##0.00_);_(&quot;$&quot;* \(#,##0.00\);_(&quot;$&quot;* &quot;-&quot;??_);_(@_)"/>
    <numFmt numFmtId="222" formatCode="_-* #,##0.00\ [$€-1]_-;\-* #,##0.00\ [$€-1]_-;_-* &quot;-&quot;??\ [$€-1]_-"/>
    <numFmt numFmtId="223" formatCode="0.00_)"/>
    <numFmt numFmtId="224" formatCode="#,##0.0_ ;\-#,##0.0\ "/>
    <numFmt numFmtId="225" formatCode="_-* #,##0.0\ _k_r_-;\-* #,##0.0\ _k_r_-;_-* &quot;-&quot;??\ _k_r_-;_-@_-"/>
    <numFmt numFmtId="226" formatCode="0.000%"/>
    <numFmt numFmtId="227" formatCode="_-* #,##0.00\ _k_r_-;\-* #,##0.00\ _k_r_-;_-* &quot;-&quot;?\ _k_r_-;_-@_-"/>
    <numFmt numFmtId="228" formatCode="#,##0.00000000000"/>
    <numFmt numFmtId="229" formatCode="0.000000000000000"/>
    <numFmt numFmtId="230" formatCode="#,##0.0000000000"/>
    <numFmt numFmtId="231" formatCode="#,##0.00000"/>
    <numFmt numFmtId="232" formatCode="#,##0.0000"/>
    <numFmt numFmtId="233" formatCode="#,##0.0000000"/>
    <numFmt numFmtId="234" formatCode="#,##0.000000000"/>
    <numFmt numFmtId="235" formatCode="#,##0.0000000000000"/>
    <numFmt numFmtId="236" formatCode="#,##0.00000000"/>
    <numFmt numFmtId="237" formatCode="#,##0.000000"/>
    <numFmt numFmtId="238" formatCode="0.00000000"/>
    <numFmt numFmtId="239" formatCode="0.0000000%"/>
    <numFmt numFmtId="240" formatCode="##,##0,,"/>
    <numFmt numFmtId="241" formatCode="[$-41D]mmm/yy;@"/>
    <numFmt numFmtId="242" formatCode="#,##0,,"/>
  </numFmts>
  <fonts count="29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SEB Basic"/>
      <family val="3"/>
    </font>
    <font>
      <b/>
      <sz val="12"/>
      <color indexed="8"/>
      <name val="Arial"/>
      <family val="2"/>
    </font>
    <font>
      <sz val="10"/>
      <name val="Arial"/>
      <family val="2"/>
    </font>
    <font>
      <b/>
      <sz val="9"/>
      <name val="Arial"/>
      <family val="2"/>
    </font>
    <font>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8"/>
      <name val="News Gothic"/>
    </font>
    <font>
      <b/>
      <sz val="11"/>
      <color indexed="63"/>
      <name val="Calibri"/>
      <family val="2"/>
    </font>
    <font>
      <b/>
      <sz val="18"/>
      <color indexed="62"/>
      <name val="Cambria"/>
      <family val="2"/>
    </font>
    <font>
      <b/>
      <sz val="11"/>
      <color indexed="8"/>
      <name val="Calibri"/>
      <family val="2"/>
    </font>
    <font>
      <sz val="10"/>
      <name val="Helv"/>
    </font>
    <font>
      <b/>
      <sz val="10"/>
      <name val="Arial"/>
      <family val="2"/>
    </font>
    <font>
      <sz val="10"/>
      <color indexed="8"/>
      <name val="Arial"/>
      <family val="2"/>
    </font>
    <font>
      <sz val="10"/>
      <name val="MS Sans Serif"/>
      <family val="2"/>
    </font>
    <font>
      <sz val="11"/>
      <color indexed="8"/>
      <name val="Arial"/>
      <family val="2"/>
    </font>
    <font>
      <b/>
      <sz val="10"/>
      <color indexed="8"/>
      <name val="Arial"/>
      <family val="2"/>
    </font>
    <font>
      <b/>
      <sz val="12"/>
      <name val="Trebuchet MS"/>
      <family val="2"/>
    </font>
    <font>
      <sz val="10"/>
      <name val="Trebuchet MS"/>
      <family val="2"/>
    </font>
    <font>
      <b/>
      <sz val="10"/>
      <name val="Trebuchet MS"/>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Times New Roman"/>
      <family val="1"/>
    </font>
    <font>
      <sz val="16"/>
      <name val="Arial"/>
      <family val="2"/>
    </font>
    <font>
      <sz val="10"/>
      <color indexed="45"/>
      <name val="Arial"/>
      <family val="2"/>
    </font>
    <font>
      <sz val="10"/>
      <color indexed="10"/>
      <name val="Arial"/>
      <family val="2"/>
    </font>
    <font>
      <sz val="8"/>
      <name val="Verdana"/>
      <family val="2"/>
    </font>
    <font>
      <sz val="8"/>
      <color indexed="8"/>
      <name val="Tahoma"/>
      <family val="2"/>
    </font>
    <font>
      <sz val="11"/>
      <color indexed="8"/>
      <name val="Palatino"/>
      <family val="2"/>
    </font>
    <font>
      <sz val="11"/>
      <color indexed="9"/>
      <name val="Palatino"/>
      <family val="2"/>
    </font>
    <font>
      <sz val="9"/>
      <name val="Times New Roman"/>
      <family val="1"/>
    </font>
    <font>
      <sz val="11"/>
      <color indexed="20"/>
      <name val="Palatino"/>
      <family val="2"/>
    </font>
    <font>
      <b/>
      <sz val="11"/>
      <color indexed="10"/>
      <name val="Palatino"/>
      <family val="2"/>
    </font>
    <font>
      <b/>
      <sz val="11"/>
      <color indexed="9"/>
      <name val="Palatino"/>
      <family val="2"/>
    </font>
    <font>
      <sz val="10.5"/>
      <name val="Frutiger 45 Light"/>
      <family val="2"/>
    </font>
    <font>
      <sz val="10"/>
      <name val="CG Times"/>
      <family val="1"/>
    </font>
    <font>
      <sz val="12"/>
      <name val="Frutiger 45 Light"/>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0"/>
      <color indexed="12"/>
      <name val="MS Sans Serif"/>
      <family val="2"/>
    </font>
    <font>
      <sz val="11"/>
      <color indexed="10"/>
      <name val="Palatino"/>
      <family val="2"/>
    </font>
    <font>
      <sz val="11"/>
      <color indexed="19"/>
      <name val="Palatino"/>
      <family val="2"/>
    </font>
    <font>
      <sz val="10"/>
      <name val="Frutiger 55 Roman"/>
      <family val="2"/>
    </font>
    <font>
      <b/>
      <sz val="11"/>
      <color indexed="63"/>
      <name val="Palatino"/>
      <family val="2"/>
    </font>
    <font>
      <b/>
      <sz val="12"/>
      <color indexed="8"/>
      <name val="Frutiger 45 Light"/>
      <family val="2"/>
    </font>
    <font>
      <b/>
      <i/>
      <sz val="12"/>
      <color indexed="8"/>
      <name val="Arial"/>
      <family val="2"/>
    </font>
    <font>
      <sz val="12"/>
      <color indexed="8"/>
      <name val="Frutiger 45 Light"/>
      <family val="2"/>
    </font>
    <font>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1"/>
      <color indexed="8"/>
      <name val="Palatino"/>
      <family val="2"/>
    </font>
    <font>
      <sz val="11"/>
      <color indexed="60"/>
      <name val="Calibri"/>
      <family val="2"/>
    </font>
    <font>
      <sz val="11"/>
      <color indexed="8"/>
      <name val="Calibri"/>
      <family val="2"/>
    </font>
    <font>
      <sz val="10"/>
      <color indexed="9"/>
      <name val="Arial"/>
      <family val="2"/>
    </font>
    <font>
      <sz val="11"/>
      <color indexed="14"/>
      <name val="Calibri"/>
      <family val="2"/>
    </font>
    <font>
      <b/>
      <sz val="12"/>
      <name val="Helv"/>
    </font>
    <font>
      <sz val="12"/>
      <name val="Tms Rmn"/>
      <charset val="162"/>
    </font>
    <font>
      <sz val="10"/>
      <name val="ITC Bookman SWA"/>
    </font>
    <font>
      <sz val="12"/>
      <color indexed="18"/>
      <name val="Arial"/>
      <family val="2"/>
    </font>
    <font>
      <sz val="12"/>
      <color indexed="12"/>
      <name val="Arial"/>
      <family val="2"/>
    </font>
    <font>
      <sz val="10"/>
      <name val="MS Serif"/>
      <family val="1"/>
    </font>
    <font>
      <sz val="10"/>
      <name val="Tahoma"/>
      <family val="2"/>
    </font>
    <font>
      <sz val="10"/>
      <name val="Arial"/>
      <family val="2"/>
      <charset val="238"/>
    </font>
    <font>
      <sz val="10"/>
      <color indexed="16"/>
      <name val="MS Serif"/>
      <family val="1"/>
    </font>
    <font>
      <b/>
      <sz val="8"/>
      <name val="Arial"/>
      <family val="2"/>
    </font>
    <font>
      <sz val="10"/>
      <name val="Arial Narrow"/>
      <family val="2"/>
    </font>
    <font>
      <i/>
      <sz val="10"/>
      <name val="Arial Narrow"/>
      <family val="2"/>
    </font>
    <font>
      <b/>
      <sz val="10"/>
      <color indexed="25"/>
      <name val="Arial Narrow"/>
      <family val="2"/>
    </font>
    <font>
      <i/>
      <sz val="10"/>
      <color indexed="25"/>
      <name val="Arial Narrow"/>
      <family val="2"/>
    </font>
    <font>
      <sz val="14"/>
      <name val="Arial"/>
      <family val="2"/>
    </font>
    <font>
      <b/>
      <sz val="12"/>
      <color indexed="55"/>
      <name val="Arial"/>
      <family val="2"/>
    </font>
    <font>
      <b/>
      <sz val="14"/>
      <name val="Arial"/>
      <family val="2"/>
    </font>
    <font>
      <b/>
      <sz val="11"/>
      <name val="Times New Roman"/>
      <family val="1"/>
    </font>
    <font>
      <b/>
      <sz val="10"/>
      <name val="Times New Roman"/>
      <family val="1"/>
    </font>
    <font>
      <b/>
      <i/>
      <sz val="9.5"/>
      <name val="Times New Roman"/>
      <family val="1"/>
    </font>
    <font>
      <sz val="10"/>
      <color indexed="25"/>
      <name val="Arial Narrow"/>
      <family val="2"/>
    </font>
    <font>
      <sz val="12"/>
      <name val="Arial"/>
      <family val="2"/>
    </font>
    <font>
      <b/>
      <sz val="16"/>
      <name val="Arial"/>
      <family val="2"/>
    </font>
    <font>
      <b/>
      <sz val="14"/>
      <color indexed="25"/>
      <name val="Arial"/>
      <family val="2"/>
    </font>
    <font>
      <sz val="8"/>
      <color indexed="25"/>
      <name val="Arial Narrow"/>
      <family val="2"/>
    </font>
    <font>
      <b/>
      <sz val="10"/>
      <name val="Arial Narrow"/>
      <family val="2"/>
    </font>
    <font>
      <b/>
      <i/>
      <sz val="10"/>
      <name val="Arial Narrow"/>
      <family val="2"/>
    </font>
    <font>
      <sz val="8"/>
      <name val="Arial"/>
      <family val="2"/>
      <charset val="162"/>
    </font>
    <font>
      <b/>
      <sz val="12"/>
      <name val="Arial"/>
      <family val="2"/>
      <charset val="162"/>
    </font>
    <font>
      <u/>
      <sz val="10"/>
      <color indexed="12"/>
      <name val="Tahoma"/>
      <family val="2"/>
    </font>
    <font>
      <sz val="9"/>
      <color indexed="12"/>
      <name val="Arial"/>
      <family val="2"/>
    </font>
    <font>
      <i/>
      <sz val="8"/>
      <name val="Arial"/>
      <family val="2"/>
    </font>
    <font>
      <b/>
      <sz val="9"/>
      <name val="Helv"/>
    </font>
    <font>
      <sz val="10"/>
      <name val="Arial CE"/>
      <charset val="238"/>
    </font>
    <font>
      <sz val="9"/>
      <name val="Helv"/>
    </font>
    <font>
      <sz val="12"/>
      <name val="Times New Roman"/>
      <family val="1"/>
    </font>
    <font>
      <sz val="8"/>
      <color indexed="12"/>
      <name val="Times New Roman"/>
      <family val="1"/>
    </font>
    <font>
      <b/>
      <i/>
      <sz val="10"/>
      <name val="Arial"/>
      <family val="2"/>
    </font>
    <font>
      <i/>
      <sz val="10"/>
      <color indexed="12"/>
      <name val="Arial"/>
      <family val="2"/>
    </font>
    <font>
      <sz val="8"/>
      <name val="Helv"/>
      <charset val="162"/>
    </font>
    <font>
      <b/>
      <sz val="12"/>
      <name val="Arial"/>
      <family val="2"/>
    </font>
    <font>
      <sz val="10"/>
      <color indexed="39"/>
      <name val="Arial"/>
      <family val="2"/>
    </font>
    <font>
      <b/>
      <sz val="16"/>
      <color indexed="23"/>
      <name val="Arial"/>
      <family val="2"/>
    </font>
    <font>
      <b/>
      <sz val="12"/>
      <color indexed="18"/>
      <name val="Arial"/>
      <family val="2"/>
    </font>
    <font>
      <sz val="10"/>
      <color indexed="12"/>
      <name val="Arial"/>
      <family val="2"/>
    </font>
    <font>
      <i/>
      <sz val="12"/>
      <color indexed="18"/>
      <name val="Arial"/>
      <family val="2"/>
    </font>
    <font>
      <sz val="11"/>
      <color indexed="8"/>
      <name val="Calibri"/>
      <family val="2"/>
      <charset val="238"/>
    </font>
    <font>
      <sz val="10"/>
      <name val="Geneva"/>
    </font>
    <font>
      <sz val="11"/>
      <color indexed="63"/>
      <name val="Calibri"/>
      <family val="2"/>
    </font>
    <font>
      <sz val="11"/>
      <color indexed="36"/>
      <name val="Calibri"/>
      <family val="2"/>
    </font>
    <font>
      <b/>
      <sz val="8"/>
      <color indexed="9"/>
      <name val="Arial"/>
      <family val="2"/>
    </font>
    <font>
      <sz val="11"/>
      <color indexed="8"/>
      <name val="Czcionka tekstu podstawowego"/>
      <family val="2"/>
      <charset val="238"/>
    </font>
    <font>
      <sz val="11"/>
      <color indexed="8"/>
      <name val="Calibri"/>
      <family val="2"/>
    </font>
    <font>
      <sz val="11"/>
      <color indexed="63"/>
      <name val="Calibri"/>
      <family val="2"/>
    </font>
    <font>
      <sz val="11"/>
      <color indexed="9"/>
      <name val="Calibri"/>
      <family val="2"/>
    </font>
    <font>
      <sz val="11"/>
      <color indexed="18"/>
      <name val="Calibri"/>
      <family val="2"/>
    </font>
    <font>
      <sz val="11"/>
      <color indexed="36"/>
      <name val="Calibri"/>
      <family val="2"/>
    </font>
    <font>
      <sz val="11"/>
      <color indexed="26"/>
      <name val="Calibri"/>
      <family val="2"/>
    </font>
    <font>
      <sz val="11"/>
      <name val="Tms Rmn"/>
    </font>
    <font>
      <i/>
      <sz val="8"/>
      <color indexed="17"/>
      <name val="Arial"/>
      <family val="2"/>
    </font>
    <font>
      <b/>
      <sz val="10.5"/>
      <color indexed="8"/>
      <name val="Arial"/>
      <family val="2"/>
    </font>
    <font>
      <i/>
      <sz val="10"/>
      <color indexed="8"/>
      <name val="Arial"/>
      <family val="2"/>
    </font>
    <font>
      <u/>
      <sz val="10"/>
      <name val="Arial"/>
      <family val="2"/>
    </font>
    <font>
      <u/>
      <sz val="9.1999999999999993"/>
      <color indexed="20"/>
      <name val="Arial"/>
      <family val="2"/>
    </font>
    <font>
      <u/>
      <sz val="12"/>
      <color indexed="12"/>
      <name val="Times New Roman PL"/>
      <charset val="238"/>
    </font>
    <font>
      <u/>
      <sz val="11"/>
      <color indexed="12"/>
      <name val="Calibri"/>
      <family val="2"/>
    </font>
    <font>
      <sz val="8"/>
      <color indexed="18"/>
      <name val="Arial"/>
      <family val="2"/>
    </font>
    <font>
      <i/>
      <sz val="8"/>
      <color indexed="60"/>
      <name val="Arial"/>
      <family val="2"/>
    </font>
    <font>
      <sz val="10"/>
      <name val="Arial CE"/>
      <family val="2"/>
      <charset val="238"/>
    </font>
    <font>
      <sz val="8"/>
      <name val="Arial CE"/>
      <family val="2"/>
      <charset val="238"/>
    </font>
    <font>
      <sz val="10"/>
      <name val="Courier"/>
      <family val="3"/>
    </font>
    <font>
      <sz val="11"/>
      <color indexed="9"/>
      <name val="Calibri"/>
      <family val="2"/>
      <charset val="238"/>
    </font>
    <font>
      <sz val="11"/>
      <color indexed="20"/>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1"/>
      <color theme="1"/>
      <name val="Calibri"/>
      <family val="2"/>
      <scheme val="minor"/>
    </font>
    <font>
      <sz val="11"/>
      <color indexed="63"/>
      <name val="Calibri"/>
      <family val="2"/>
      <scheme val="minor"/>
    </font>
    <font>
      <sz val="11"/>
      <color theme="0"/>
      <name val="Calibri"/>
      <family val="2"/>
      <scheme val="minor"/>
    </font>
    <font>
      <sz val="11"/>
      <color indexed="9"/>
      <name val="Calibri"/>
      <family val="2"/>
      <scheme val="minor"/>
    </font>
    <font>
      <b/>
      <sz val="11"/>
      <name val="Calibri"/>
      <family val="2"/>
      <scheme val="minor"/>
    </font>
    <font>
      <sz val="11"/>
      <color indexed="18"/>
      <name val="Calibri"/>
      <family val="2"/>
      <scheme val="minor"/>
    </font>
    <font>
      <sz val="11"/>
      <color indexed="36"/>
      <name val="Calibri"/>
      <family val="2"/>
      <scheme val="minor"/>
    </font>
    <font>
      <b/>
      <sz val="8"/>
      <color theme="0"/>
      <name val="Arial"/>
      <family val="2"/>
    </font>
    <font>
      <b/>
      <sz val="11"/>
      <color indexed="10"/>
      <name val="Calibri"/>
      <family val="2"/>
      <scheme val="minor"/>
    </font>
    <font>
      <sz val="11"/>
      <color indexed="26"/>
      <name val="Calibri"/>
      <family val="2"/>
      <scheme val="minor"/>
    </font>
    <font>
      <sz val="10"/>
      <name val="Arial"/>
      <family val="2"/>
    </font>
    <font>
      <b/>
      <sz val="10"/>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rgb="FF000000"/>
      <name val="Calibri"/>
      <family val="2"/>
      <scheme val="minor"/>
    </font>
    <font>
      <i/>
      <sz val="8"/>
      <color theme="6" tint="-0.499984740745262"/>
      <name val="Arial"/>
      <family val="2"/>
    </font>
    <font>
      <u/>
      <sz val="9.1999999999999993"/>
      <color theme="11"/>
      <name val="Arial"/>
      <family val="2"/>
    </font>
    <font>
      <sz val="8"/>
      <color theme="3" tint="-0.24994659260841701"/>
      <name val="Arial"/>
      <family val="2"/>
    </font>
    <font>
      <b/>
      <sz val="11"/>
      <color indexed="9"/>
      <name val="Calibri"/>
      <family val="2"/>
      <scheme val="minor"/>
    </font>
    <font>
      <i/>
      <sz val="8"/>
      <color rgb="FFC00000"/>
      <name val="Arial"/>
      <family val="2"/>
    </font>
    <font>
      <sz val="10"/>
      <color theme="1"/>
      <name val="Arial"/>
      <family val="2"/>
    </font>
    <font>
      <sz val="11"/>
      <color theme="1"/>
      <name val="Czcionka tekstu podstawowego"/>
      <family val="2"/>
      <charset val="238"/>
    </font>
    <font>
      <b/>
      <sz val="11"/>
      <color indexed="63"/>
      <name val="Calibri"/>
      <family val="2"/>
      <scheme val="minor"/>
    </font>
    <font>
      <sz val="11"/>
      <color theme="1"/>
      <name val="Calibri"/>
      <family val="2"/>
      <charset val="238"/>
      <scheme val="minor"/>
    </font>
    <font>
      <b/>
      <sz val="10"/>
      <name val="Calibri"/>
      <family val="2"/>
      <scheme val="minor"/>
    </font>
    <font>
      <sz val="10"/>
      <name val="Calibri"/>
      <family val="2"/>
      <scheme val="minor"/>
    </font>
    <font>
      <sz val="11"/>
      <color rgb="FF9C6500"/>
      <name val="Calibri"/>
      <family val="2"/>
      <scheme val="minor"/>
    </font>
    <font>
      <sz val="10"/>
      <color theme="1"/>
      <name val="Calibri"/>
      <family val="2"/>
      <scheme val="minor"/>
    </font>
    <font>
      <u/>
      <sz val="11"/>
      <color theme="10"/>
      <name val="Calibri"/>
      <family val="2"/>
      <scheme val="minor"/>
    </font>
    <font>
      <sz val="11"/>
      <color indexed="60"/>
      <name val="Calibri"/>
      <family val="2"/>
      <scheme val="minor"/>
    </font>
    <font>
      <sz val="11"/>
      <color theme="1"/>
      <name val="Arial"/>
      <family val="2"/>
    </font>
    <font>
      <sz val="8"/>
      <color theme="1"/>
      <name val="Tahoma"/>
      <family val="2"/>
    </font>
    <font>
      <sz val="10"/>
      <color theme="1"/>
      <name val="SEB Basic"/>
      <family val="2"/>
    </font>
    <font>
      <sz val="10"/>
      <color rgb="FFFF0000"/>
      <name val="Calibri"/>
      <family val="2"/>
      <scheme val="minor"/>
    </font>
    <font>
      <b/>
      <sz val="10"/>
      <color rgb="FFFF0000"/>
      <name val="Calibri"/>
      <family val="2"/>
      <scheme val="minor"/>
    </font>
    <font>
      <sz val="11"/>
      <name val="Calibri"/>
      <family val="2"/>
      <scheme val="minor"/>
    </font>
    <font>
      <b/>
      <sz val="12"/>
      <color rgb="FFFF0000"/>
      <name val="Arial"/>
      <family val="2"/>
    </font>
    <font>
      <vertAlign val="superscript"/>
      <sz val="11"/>
      <color rgb="FF000000"/>
      <name val="Calibri"/>
      <family val="2"/>
      <scheme val="minor"/>
    </font>
    <font>
      <i/>
      <sz val="9"/>
      <color theme="1"/>
      <name val="Calibri"/>
      <family val="2"/>
      <scheme val="minor"/>
    </font>
    <font>
      <i/>
      <sz val="9"/>
      <color rgb="FF000000"/>
      <name val="Calibri"/>
      <family val="2"/>
      <scheme val="minor"/>
    </font>
    <font>
      <i/>
      <sz val="11"/>
      <name val="Calibri"/>
      <family val="2"/>
      <scheme val="minor"/>
    </font>
    <font>
      <i/>
      <sz val="10"/>
      <name val="Calibri"/>
      <family val="2"/>
      <scheme val="minor"/>
    </font>
    <font>
      <i/>
      <sz val="9"/>
      <name val="Calibri"/>
      <family val="2"/>
      <scheme val="minor"/>
    </font>
    <font>
      <vertAlign val="superscript"/>
      <sz val="11"/>
      <name val="Calibri"/>
      <family val="2"/>
      <scheme val="minor"/>
    </font>
    <font>
      <b/>
      <sz val="11"/>
      <color rgb="FFFF0000"/>
      <name val="Calibri"/>
      <family val="2"/>
      <scheme val="minor"/>
    </font>
    <font>
      <b/>
      <sz val="11"/>
      <color indexed="8"/>
      <name val="Calibri"/>
      <family val="2"/>
      <scheme val="minor"/>
    </font>
    <font>
      <b/>
      <sz val="14"/>
      <color theme="0"/>
      <name val="Calibri"/>
      <family val="2"/>
      <scheme val="minor"/>
    </font>
    <font>
      <sz val="10"/>
      <color theme="0"/>
      <name val="Calibri"/>
      <family val="2"/>
      <scheme val="minor"/>
    </font>
    <font>
      <b/>
      <sz val="10"/>
      <color theme="0"/>
      <name val="Calibri"/>
      <family val="2"/>
      <scheme val="minor"/>
    </font>
    <font>
      <b/>
      <sz val="12"/>
      <color theme="0"/>
      <name val="Calibri"/>
      <family val="2"/>
      <scheme val="minor"/>
    </font>
    <font>
      <b/>
      <i/>
      <sz val="11"/>
      <name val="Calibri"/>
      <family val="2"/>
      <scheme val="minor"/>
    </font>
    <font>
      <b/>
      <sz val="16"/>
      <color theme="0"/>
      <name val="Calibri"/>
      <family val="2"/>
      <scheme val="minor"/>
    </font>
    <font>
      <sz val="16"/>
      <color theme="0"/>
      <name val="Calibri"/>
      <family val="2"/>
      <scheme val="minor"/>
    </font>
    <font>
      <b/>
      <sz val="18"/>
      <color theme="0"/>
      <name val="Calibri"/>
      <family val="2"/>
      <scheme val="minor"/>
    </font>
    <font>
      <b/>
      <sz val="16"/>
      <name val="Calibri"/>
      <family val="2"/>
      <scheme val="minor"/>
    </font>
    <font>
      <b/>
      <sz val="10"/>
      <color indexed="8"/>
      <name val="Calibri"/>
      <family val="2"/>
      <scheme val="minor"/>
    </font>
    <font>
      <u/>
      <sz val="10"/>
      <name val="Calibri"/>
      <family val="2"/>
      <scheme val="minor"/>
    </font>
    <font>
      <i/>
      <sz val="5"/>
      <color rgb="FF000000"/>
      <name val="Calibri"/>
      <family val="2"/>
      <scheme val="minor"/>
    </font>
    <font>
      <i/>
      <sz val="5"/>
      <name val="Calibri"/>
      <family val="2"/>
      <scheme val="minor"/>
    </font>
    <font>
      <sz val="5"/>
      <name val="Calibri"/>
      <family val="2"/>
      <scheme val="minor"/>
    </font>
    <font>
      <sz val="5"/>
      <color rgb="FF000000"/>
      <name val="Calibri"/>
      <family val="2"/>
      <scheme val="minor"/>
    </font>
    <font>
      <b/>
      <sz val="5"/>
      <name val="Calibri"/>
      <family val="2"/>
      <scheme val="minor"/>
    </font>
    <font>
      <b/>
      <sz val="5"/>
      <color rgb="FFFF0000"/>
      <name val="Calibri"/>
      <family val="2"/>
      <scheme val="minor"/>
    </font>
    <font>
      <i/>
      <sz val="5"/>
      <color rgb="FFFF0000"/>
      <name val="Calibri"/>
      <family val="2"/>
      <scheme val="minor"/>
    </font>
    <font>
      <u/>
      <sz val="11"/>
      <name val="Calibri"/>
      <family val="2"/>
      <scheme val="minor"/>
    </font>
    <font>
      <i/>
      <sz val="10"/>
      <name val="Arial"/>
      <family val="2"/>
    </font>
    <font>
      <u/>
      <sz val="9.1999999999999993"/>
      <color theme="10"/>
      <name val="Arial"/>
      <family val="2"/>
    </font>
    <font>
      <b/>
      <i/>
      <sz val="16"/>
      <name val="Helv"/>
    </font>
    <font>
      <sz val="12"/>
      <color theme="1"/>
      <name val="Calibri"/>
      <family val="2"/>
      <scheme val="minor"/>
    </font>
    <font>
      <b/>
      <u/>
      <sz val="11"/>
      <color theme="1"/>
      <name val="Calibri"/>
      <family val="2"/>
      <scheme val="minor"/>
    </font>
    <font>
      <b/>
      <sz val="9"/>
      <color indexed="81"/>
      <name val="Tahoma"/>
      <family val="2"/>
    </font>
    <font>
      <b/>
      <sz val="12"/>
      <name val="Calibri"/>
      <family val="2"/>
      <scheme val="minor"/>
    </font>
    <font>
      <sz val="11"/>
      <name val="Calibri"/>
      <family val="2"/>
    </font>
    <font>
      <i/>
      <sz val="9"/>
      <color theme="1" tint="0.499984740745262"/>
      <name val="Calibri"/>
      <family val="2"/>
      <scheme val="minor"/>
    </font>
    <font>
      <i/>
      <sz val="10"/>
      <color theme="1" tint="0.499984740745262"/>
      <name val="Calibri"/>
      <family val="2"/>
      <scheme val="minor"/>
    </font>
    <font>
      <sz val="11"/>
      <color theme="1"/>
      <name val="Calibri"/>
      <family val="2"/>
    </font>
    <font>
      <i/>
      <vertAlign val="superscript"/>
      <sz val="10"/>
      <color theme="1" tint="0.499984740745262"/>
      <name val="Calibri"/>
      <family val="2"/>
      <scheme val="minor"/>
    </font>
    <font>
      <b/>
      <sz val="11"/>
      <color rgb="FF000000"/>
      <name val="Calibri"/>
      <family val="2"/>
      <scheme val="minor"/>
    </font>
    <font>
      <b/>
      <vertAlign val="superscript"/>
      <sz val="10"/>
      <color theme="0"/>
      <name val="Calibri"/>
      <family val="2"/>
      <scheme val="minor"/>
    </font>
    <font>
      <b/>
      <vertAlign val="superscript"/>
      <sz val="11"/>
      <name val="Calibri"/>
      <family val="2"/>
      <scheme val="minor"/>
    </font>
    <font>
      <i/>
      <sz val="10"/>
      <color rgb="FFFF0000"/>
      <name val="Calibri"/>
      <family val="2"/>
      <scheme val="minor"/>
    </font>
    <font>
      <sz val="9"/>
      <name val="Calibri"/>
      <family val="2"/>
      <scheme val="minor"/>
    </font>
    <font>
      <sz val="8"/>
      <name val="Calibri"/>
      <family val="2"/>
      <scheme val="minor"/>
    </font>
    <font>
      <b/>
      <sz val="10"/>
      <color rgb="FFB2017B"/>
      <name val="Calibri"/>
      <family val="2"/>
      <scheme val="minor"/>
    </font>
    <font>
      <sz val="10"/>
      <name val="Arial"/>
      <family val="2"/>
    </font>
    <font>
      <i/>
      <sz val="11"/>
      <color theme="1"/>
      <name val="Calibri"/>
      <family val="2"/>
      <scheme val="minor"/>
    </font>
    <font>
      <vertAlign val="subscript"/>
      <sz val="11"/>
      <color rgb="FF000000"/>
      <name val="Calibri"/>
      <family val="2"/>
      <scheme val="minor"/>
    </font>
    <font>
      <b/>
      <vertAlign val="superscript"/>
      <sz val="12"/>
      <color theme="0"/>
      <name val="Calibri"/>
      <family val="2"/>
      <scheme val="minor"/>
    </font>
  </fonts>
  <fills count="126">
    <fill>
      <patternFill patternType="none"/>
    </fill>
    <fill>
      <patternFill patternType="gray125"/>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27"/>
      </patternFill>
    </fill>
    <fill>
      <patternFill patternType="solid">
        <fgColor indexed="16"/>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41"/>
      </patternFill>
    </fill>
    <fill>
      <patternFill patternType="solid">
        <fgColor indexed="11"/>
      </patternFill>
    </fill>
    <fill>
      <patternFill patternType="solid">
        <fgColor indexed="14"/>
      </patternFill>
    </fill>
    <fill>
      <patternFill patternType="solid">
        <fgColor indexed="51"/>
      </patternFill>
    </fill>
    <fill>
      <patternFill patternType="solid">
        <fgColor indexed="50"/>
      </patternFill>
    </fill>
    <fill>
      <patternFill patternType="solid">
        <fgColor indexed="22"/>
      </patternFill>
    </fill>
    <fill>
      <patternFill patternType="solid">
        <fgColor indexed="43"/>
      </patternFill>
    </fill>
    <fill>
      <patternFill patternType="solid">
        <fgColor indexed="30"/>
      </patternFill>
    </fill>
    <fill>
      <patternFill patternType="solid">
        <fgColor indexed="57"/>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24"/>
      </patternFill>
    </fill>
    <fill>
      <patternFill patternType="solid">
        <fgColor indexed="62"/>
      </patternFill>
    </fill>
    <fill>
      <patternFill patternType="solid">
        <fgColor indexed="10"/>
      </patternFill>
    </fill>
    <fill>
      <patternFill patternType="solid">
        <fgColor indexed="19"/>
      </patternFill>
    </fill>
    <fill>
      <patternFill patternType="solid">
        <fgColor indexed="54"/>
      </patternFill>
    </fill>
    <fill>
      <patternFill patternType="solid">
        <fgColor indexed="18"/>
      </patternFill>
    </fill>
    <fill>
      <patternFill patternType="solid">
        <fgColor indexed="13"/>
      </patternFill>
    </fill>
    <fill>
      <patternFill patternType="solid">
        <fgColor indexed="55"/>
        <bgColor indexed="64"/>
      </patternFill>
    </fill>
    <fill>
      <patternFill patternType="solid">
        <fgColor indexed="18"/>
        <bgColor indexed="64"/>
      </patternFill>
    </fill>
    <fill>
      <patternFill patternType="solid">
        <fgColor indexed="43"/>
        <bgColor indexed="64"/>
      </patternFill>
    </fill>
    <fill>
      <patternFill patternType="solid">
        <fgColor indexed="8"/>
      </patternFill>
    </fill>
    <fill>
      <patternFill patternType="solid">
        <fgColor indexed="12"/>
      </patternFill>
    </fill>
    <fill>
      <patternFill patternType="solid">
        <fgColor indexed="9"/>
      </patternFill>
    </fill>
    <fill>
      <patternFill patternType="solid">
        <fgColor indexed="42"/>
        <bgColor indexed="6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1"/>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30"/>
        <bgColor indexed="64"/>
      </patternFill>
    </fill>
    <fill>
      <patternFill patternType="solid">
        <fgColor indexed="11"/>
        <bgColor indexed="64"/>
      </patternFill>
    </fill>
    <fill>
      <patternFill patternType="solid">
        <fgColor indexed="13"/>
        <bgColor indexed="64"/>
      </patternFill>
    </fill>
    <fill>
      <patternFill patternType="solid">
        <fgColor indexed="13"/>
        <bgColor indexed="45"/>
      </patternFill>
    </fill>
    <fill>
      <patternFill patternType="solid">
        <fgColor indexed="53"/>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30"/>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40"/>
        <bgColor indexed="64"/>
      </patternFill>
    </fill>
    <fill>
      <patternFill patternType="solid">
        <fgColor indexed="41"/>
        <bgColor indexed="64"/>
      </patternFill>
    </fill>
    <fill>
      <patternFill patternType="solid">
        <fgColor indexed="38"/>
        <bgColor indexed="64"/>
      </patternFill>
    </fill>
    <fill>
      <patternFill patternType="solid">
        <fgColor indexed="14"/>
        <bgColor indexed="64"/>
      </patternFill>
    </fill>
    <fill>
      <patternFill patternType="mediumGray">
        <fgColor indexed="45"/>
        <bgColor indexed="9"/>
      </patternFill>
    </fill>
    <fill>
      <patternFill patternType="lightGray">
        <fgColor indexed="45"/>
        <bgColor indexed="9"/>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rgb="FFC6EFCE"/>
      </patternFill>
    </fill>
    <fill>
      <patternFill patternType="solid">
        <fgColor theme="0"/>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24994659260841701"/>
        <bgColor indexed="64"/>
      </patternFill>
    </fill>
    <fill>
      <patternFill patternType="solid">
        <fgColor theme="0" tint="-0.14996795556505021"/>
        <bgColor indexed="64"/>
      </patternFill>
    </fill>
    <fill>
      <patternFill patternType="solid">
        <fgColor theme="6" tint="0.39994506668294322"/>
        <bgColor indexed="64"/>
      </patternFill>
    </fill>
    <fill>
      <patternFill patternType="solid">
        <fgColor rgb="FFFFFF99"/>
        <bgColor indexed="64"/>
      </patternFill>
    </fill>
    <fill>
      <patternFill patternType="solid">
        <fgColor theme="9" tint="-0.24994659260841701"/>
        <bgColor indexed="64"/>
      </patternFill>
    </fill>
    <fill>
      <patternFill patternType="solid">
        <fgColor rgb="FFFFEB9C"/>
      </patternFill>
    </fill>
    <fill>
      <patternFill patternType="solid">
        <fgColor theme="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C91281"/>
        <bgColor indexed="64"/>
      </patternFill>
    </fill>
  </fills>
  <borders count="65">
    <border>
      <left/>
      <right/>
      <top/>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ck">
        <color indexed="10"/>
      </left>
      <right/>
      <top style="thick">
        <color indexed="10"/>
      </top>
      <bottom/>
      <diagonal/>
    </border>
    <border>
      <left style="thin">
        <color indexed="64"/>
      </left>
      <right/>
      <top style="thin">
        <color indexed="64"/>
      </top>
      <bottom/>
      <diagonal/>
    </border>
    <border>
      <left/>
      <right/>
      <top style="double">
        <color indexed="22"/>
      </top>
      <bottom/>
      <diagonal/>
    </border>
    <border>
      <left/>
      <right/>
      <top style="thin">
        <color indexed="62"/>
      </top>
      <bottom style="double">
        <color indexed="62"/>
      </bottom>
      <diagonal/>
    </border>
    <border>
      <left/>
      <right/>
      <top style="thin">
        <color indexed="55"/>
      </top>
      <bottom style="double">
        <color indexed="55"/>
      </bottom>
      <diagonal/>
    </border>
    <border>
      <left/>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right/>
      <top style="thin">
        <color indexed="25"/>
      </top>
      <bottom style="thin">
        <color indexed="25"/>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32"/>
      </top>
      <bottom style="thin">
        <color indexed="32"/>
      </bottom>
      <diagonal/>
    </border>
    <border>
      <left/>
      <right/>
      <top style="thin">
        <color indexed="8"/>
      </top>
      <bottom style="double">
        <color indexed="8"/>
      </bottom>
      <diagonal/>
    </border>
    <border>
      <left/>
      <right/>
      <top/>
      <bottom style="double">
        <color indexed="52"/>
      </bottom>
      <diagonal/>
    </border>
    <border>
      <left/>
      <right/>
      <top style="medium">
        <color indexed="64"/>
      </top>
      <bottom style="medium">
        <color indexed="64"/>
      </bottom>
      <diagonal/>
    </border>
    <border>
      <left/>
      <right/>
      <top/>
      <bottom style="thin">
        <color indexed="64"/>
      </bottom>
      <diagonal/>
    </border>
    <border>
      <left/>
      <right/>
      <top/>
      <bottom style="thick">
        <color indexed="56"/>
      </bottom>
      <diagonal/>
    </border>
    <border>
      <left/>
      <right/>
      <top/>
      <bottom style="thick">
        <color indexed="62"/>
      </bottom>
      <diagonal/>
    </border>
    <border>
      <left/>
      <right/>
      <top/>
      <bottom style="thick">
        <color indexed="49"/>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medium">
        <color indexed="49"/>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bottom style="medium">
        <color indexed="64"/>
      </bottom>
      <diagonal/>
    </border>
    <border>
      <left/>
      <right/>
      <top/>
      <bottom style="thin">
        <color indexed="55"/>
      </bottom>
      <diagonal/>
    </border>
    <border>
      <left style="thin">
        <color indexed="51"/>
      </left>
      <right style="thin">
        <color indexed="51"/>
      </right>
      <top/>
      <bottom/>
      <diagonal/>
    </border>
    <border>
      <left/>
      <right/>
      <top style="thin">
        <color indexed="55"/>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56"/>
      </top>
      <bottom style="double">
        <color indexed="56"/>
      </bottom>
      <diagonal/>
    </border>
    <border>
      <left/>
      <right/>
      <top style="thin">
        <color indexed="64"/>
      </top>
      <bottom/>
      <diagonal/>
    </border>
    <border>
      <left style="thin">
        <color rgb="FFDDDDDD"/>
      </left>
      <right style="thin">
        <color rgb="FFDDDDDD"/>
      </right>
      <top style="thin">
        <color rgb="FFDDDDDD"/>
      </top>
      <bottom style="thin">
        <color rgb="FFDDDDDD"/>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34998626667073579"/>
      </top>
      <bottom/>
      <diagonal/>
    </border>
    <border>
      <left/>
      <right/>
      <top/>
      <bottom style="thin">
        <color theme="0" tint="-0.34998626667073579"/>
      </bottom>
      <diagonal/>
    </border>
    <border>
      <left/>
      <right/>
      <top style="thin">
        <color indexed="64"/>
      </top>
      <bottom style="double">
        <color indexed="64"/>
      </bottom>
      <diagonal/>
    </border>
    <border>
      <left/>
      <right/>
      <top/>
      <bottom style="double">
        <color indexed="64"/>
      </bottom>
      <diagonal/>
    </border>
    <border>
      <left/>
      <right/>
      <top style="thin">
        <color theme="1"/>
      </top>
      <bottom style="thin">
        <color theme="1"/>
      </bottom>
      <diagonal/>
    </border>
    <border>
      <left/>
      <right/>
      <top style="thin">
        <color theme="1"/>
      </top>
      <bottom/>
      <diagonal/>
    </border>
    <border>
      <left/>
      <right/>
      <top style="thin">
        <color theme="1"/>
      </top>
      <bottom style="medium">
        <color theme="1"/>
      </bottom>
      <diagonal/>
    </border>
    <border>
      <left/>
      <right/>
      <top/>
      <bottom style="medium">
        <color theme="1"/>
      </bottom>
      <diagonal/>
    </border>
  </borders>
  <cellStyleXfs count="56036">
    <xf numFmtId="0" fontId="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52" fillId="2" borderId="0" applyNumberFormat="0" applyBorder="0" applyAlignment="0" applyProtection="0"/>
    <xf numFmtId="0" fontId="52" fillId="2"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71" fillId="9" borderId="0" applyNumberFormat="0" applyBorder="0" applyAlignment="0" applyProtection="0"/>
    <xf numFmtId="0" fontId="190" fillId="3"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33" fillId="8"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33" fillId="8"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5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153" fillId="2" borderId="0" applyNumberFormat="0" applyBorder="0" applyAlignment="0" applyProtection="0"/>
    <xf numFmtId="0" fontId="190" fillId="3" borderId="0" applyNumberFormat="0" applyBorder="0" applyAlignment="0" applyProtection="0"/>
    <xf numFmtId="0" fontId="153" fillId="2" borderId="0" applyNumberFormat="0" applyBorder="0" applyAlignment="0" applyProtection="0"/>
    <xf numFmtId="0" fontId="33" fillId="2" borderId="0" applyNumberFormat="0" applyBorder="0" applyAlignment="0" applyProtection="0"/>
    <xf numFmtId="0" fontId="153" fillId="2" borderId="0" applyNumberFormat="0" applyBorder="0" applyAlignment="0" applyProtection="0"/>
    <xf numFmtId="0" fontId="153" fillId="2" borderId="0" applyNumberFormat="0" applyBorder="0" applyAlignment="0" applyProtection="0"/>
    <xf numFmtId="0" fontId="15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71" fillId="10"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5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71" fillId="11"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5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71" fillId="8"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5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71" fillId="6" borderId="0" applyNumberFormat="0" applyBorder="0" applyAlignment="0" applyProtection="0"/>
    <xf numFmtId="0" fontId="190" fillId="7"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33" fillId="12"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33" fillId="12"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5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153" fillId="6" borderId="0" applyNumberFormat="0" applyBorder="0" applyAlignment="0" applyProtection="0"/>
    <xf numFmtId="0" fontId="190" fillId="7" borderId="0" applyNumberFormat="0" applyBorder="0" applyAlignment="0" applyProtection="0"/>
    <xf numFmtId="0" fontId="153" fillId="6" borderId="0" applyNumberFormat="0" applyBorder="0" applyAlignment="0" applyProtection="0"/>
    <xf numFmtId="0" fontId="33" fillId="6" borderId="0" applyNumberFormat="0" applyBorder="0" applyAlignment="0" applyProtection="0"/>
    <xf numFmtId="0" fontId="153" fillId="6" borderId="0" applyNumberFormat="0" applyBorder="0" applyAlignment="0" applyProtection="0"/>
    <xf numFmtId="0" fontId="153" fillId="6" borderId="0" applyNumberFormat="0" applyBorder="0" applyAlignment="0" applyProtection="0"/>
    <xf numFmtId="0" fontId="15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71" fillId="11"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5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33" fillId="2" borderId="0" applyNumberFormat="0" applyBorder="0" applyAlignment="0" applyProtection="0"/>
    <xf numFmtId="0" fontId="33" fillId="4" borderId="0" applyNumberFormat="0" applyBorder="0" applyAlignment="0" applyProtection="0"/>
    <xf numFmtId="0" fontId="33" fillId="3"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8" borderId="0" applyNumberFormat="0" applyBorder="0" applyAlignment="0" applyProtection="0"/>
    <xf numFmtId="0" fontId="155" fillId="2" borderId="0" applyNumberFormat="0" applyBorder="0" applyAlignment="0" applyProtection="0"/>
    <xf numFmtId="0" fontId="191" fillId="3"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160" fillId="3" borderId="0" applyNumberFormat="0" applyBorder="0" applyAlignment="0" applyProtection="0"/>
    <xf numFmtId="0" fontId="191" fillId="3" borderId="0" applyNumberFormat="0" applyBorder="0" applyAlignment="0" applyProtection="0"/>
    <xf numFmtId="0" fontId="155" fillId="2" borderId="0" applyNumberFormat="0" applyBorder="0" applyAlignment="0" applyProtection="0"/>
    <xf numFmtId="0" fontId="33" fillId="2" borderId="0" applyNumberFormat="0" applyBorder="0" applyAlignment="0" applyProtection="0"/>
    <xf numFmtId="0" fontId="191" fillId="3" borderId="0" applyNumberFormat="0" applyBorder="0" applyAlignment="0" applyProtection="0"/>
    <xf numFmtId="0" fontId="155" fillId="2" borderId="0" applyNumberFormat="0" applyBorder="0" applyAlignment="0" applyProtection="0"/>
    <xf numFmtId="0" fontId="160" fillId="3"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155" fillId="2" borderId="0" applyNumberFormat="0" applyBorder="0" applyAlignment="0" applyProtection="0"/>
    <xf numFmtId="0" fontId="191"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160" fillId="3"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33" fillId="2" borderId="0" applyNumberFormat="0" applyBorder="0" applyAlignment="0" applyProtection="0"/>
    <xf numFmtId="0" fontId="190" fillId="3" borderId="0" applyNumberFormat="0" applyBorder="0" applyAlignment="0" applyProtection="0"/>
    <xf numFmtId="0" fontId="155" fillId="2" borderId="0" applyNumberFormat="0" applyBorder="0" applyAlignment="0" applyProtection="0"/>
    <xf numFmtId="0" fontId="191" fillId="3" borderId="0" applyNumberFormat="0" applyBorder="0" applyAlignment="0" applyProtection="0"/>
    <xf numFmtId="0" fontId="155" fillId="2" borderId="0" applyNumberFormat="0" applyBorder="0" applyAlignment="0" applyProtection="0"/>
    <xf numFmtId="0" fontId="191" fillId="3"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190" fillId="72"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55" fillId="6" borderId="0" applyNumberFormat="0" applyBorder="0" applyAlignment="0" applyProtection="0"/>
    <xf numFmtId="0" fontId="191" fillId="7"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160" fillId="7" borderId="0" applyNumberFormat="0" applyBorder="0" applyAlignment="0" applyProtection="0"/>
    <xf numFmtId="0" fontId="191" fillId="7" borderId="0" applyNumberFormat="0" applyBorder="0" applyAlignment="0" applyProtection="0"/>
    <xf numFmtId="0" fontId="155" fillId="6" borderId="0" applyNumberFormat="0" applyBorder="0" applyAlignment="0" applyProtection="0"/>
    <xf numFmtId="0" fontId="33" fillId="6" borderId="0" applyNumberFormat="0" applyBorder="0" applyAlignment="0" applyProtection="0"/>
    <xf numFmtId="0" fontId="191" fillId="7" borderId="0" applyNumberFormat="0" applyBorder="0" applyAlignment="0" applyProtection="0"/>
    <xf numFmtId="0" fontId="155" fillId="6" borderId="0" applyNumberFormat="0" applyBorder="0" applyAlignment="0" applyProtection="0"/>
    <xf numFmtId="0" fontId="160" fillId="7"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155" fillId="6" borderId="0" applyNumberFormat="0" applyBorder="0" applyAlignment="0" applyProtection="0"/>
    <xf numFmtId="0" fontId="191"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160" fillId="7"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33" fillId="6" borderId="0" applyNumberFormat="0" applyBorder="0" applyAlignment="0" applyProtection="0"/>
    <xf numFmtId="0" fontId="190" fillId="7" borderId="0" applyNumberFormat="0" applyBorder="0" applyAlignment="0" applyProtection="0"/>
    <xf numFmtId="0" fontId="155" fillId="6" borderId="0" applyNumberFormat="0" applyBorder="0" applyAlignment="0" applyProtection="0"/>
    <xf numFmtId="0" fontId="191" fillId="7" borderId="0" applyNumberFormat="0" applyBorder="0" applyAlignment="0" applyProtection="0"/>
    <xf numFmtId="0" fontId="155" fillId="6" borderId="0" applyNumberFormat="0" applyBorder="0" applyAlignment="0" applyProtection="0"/>
    <xf numFmtId="0" fontId="191" fillId="7"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190" fillId="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33" fillId="9" borderId="0" applyNumberFormat="0" applyBorder="0" applyAlignment="0" applyProtection="0"/>
    <xf numFmtId="0" fontId="190" fillId="13" borderId="0" applyNumberFormat="0" applyBorder="0" applyAlignment="0" applyProtection="0"/>
    <xf numFmtId="0" fontId="33" fillId="9"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33" fillId="9"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33" fillId="9" borderId="0" applyNumberFormat="0" applyBorder="0" applyAlignment="0" applyProtection="0"/>
    <xf numFmtId="0" fontId="190" fillId="14" borderId="0" applyNumberFormat="0" applyBorder="0" applyAlignment="0" applyProtection="0"/>
    <xf numFmtId="0" fontId="33" fillId="9"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33" fillId="9"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33" fillId="15" borderId="0" applyNumberFormat="0" applyBorder="0" applyAlignment="0" applyProtection="0"/>
    <xf numFmtId="0" fontId="190" fillId="16" borderId="0" applyNumberFormat="0" applyBorder="0" applyAlignment="0" applyProtection="0"/>
    <xf numFmtId="0" fontId="33" fillId="15"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33" fillId="15"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71" fillId="6" borderId="0" applyNumberFormat="0" applyBorder="0" applyAlignment="0" applyProtection="0"/>
    <xf numFmtId="0" fontId="190" fillId="13" borderId="0" applyNumberFormat="0" applyBorder="0" applyAlignment="0" applyProtection="0"/>
    <xf numFmtId="0" fontId="33" fillId="9"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33" fillId="9"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33" fillId="17" borderId="0" applyNumberFormat="0" applyBorder="0" applyAlignment="0" applyProtection="0"/>
    <xf numFmtId="0" fontId="33" fillId="9"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33" fillId="9"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33" fillId="17" borderId="0" applyNumberFormat="0" applyBorder="0" applyAlignment="0" applyProtection="0"/>
    <xf numFmtId="0" fontId="33" fillId="9"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5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153" fillId="9" borderId="0" applyNumberFormat="0" applyBorder="0" applyAlignment="0" applyProtection="0"/>
    <xf numFmtId="0" fontId="190" fillId="13" borderId="0" applyNumberFormat="0" applyBorder="0" applyAlignment="0" applyProtection="0"/>
    <xf numFmtId="0" fontId="153" fillId="9" borderId="0" applyNumberFormat="0" applyBorder="0" applyAlignment="0" applyProtection="0"/>
    <xf numFmtId="0" fontId="3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71" fillId="10"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5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71" fillId="18"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5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71" fillId="4"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5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14" borderId="0" applyNumberFormat="0" applyBorder="0" applyAlignment="0" applyProtection="0"/>
    <xf numFmtId="0" fontId="71" fillId="6"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33" fillId="9"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33" fillId="9"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190" fillId="14" borderId="0" applyNumberFormat="0" applyBorder="0" applyAlignment="0" applyProtection="0"/>
    <xf numFmtId="0" fontId="153" fillId="9" borderId="0" applyNumberFormat="0" applyBorder="0" applyAlignment="0" applyProtection="0"/>
    <xf numFmtId="0" fontId="33" fillId="9" borderId="0" applyNumberFormat="0" applyBorder="0" applyAlignment="0" applyProtection="0"/>
    <xf numFmtId="0" fontId="153" fillId="9" borderId="0" applyNumberFormat="0" applyBorder="0" applyAlignment="0" applyProtection="0"/>
    <xf numFmtId="0" fontId="190" fillId="14"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71" fillId="11" borderId="0" applyNumberFormat="0" applyBorder="0" applyAlignment="0" applyProtection="0"/>
    <xf numFmtId="0" fontId="190" fillId="16" borderId="0" applyNumberFormat="0" applyBorder="0" applyAlignment="0" applyProtection="0"/>
    <xf numFmtId="0" fontId="33" fillId="15"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33" fillId="15"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33" fillId="18" borderId="0" applyNumberFormat="0" applyBorder="0" applyAlignment="0" applyProtection="0"/>
    <xf numFmtId="0" fontId="33" fillId="15"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33" fillId="15"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33" fillId="18" borderId="0" applyNumberFormat="0" applyBorder="0" applyAlignment="0" applyProtection="0"/>
    <xf numFmtId="0" fontId="33" fillId="15"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5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53" fillId="15" borderId="0" applyNumberFormat="0" applyBorder="0" applyAlignment="0" applyProtection="0"/>
    <xf numFmtId="0" fontId="190" fillId="16" borderId="0" applyNumberFormat="0" applyBorder="0" applyAlignment="0" applyProtection="0"/>
    <xf numFmtId="0" fontId="153" fillId="15" borderId="0" applyNumberFormat="0" applyBorder="0" applyAlignment="0" applyProtection="0"/>
    <xf numFmtId="0" fontId="33" fillId="15" borderId="0" applyNumberFormat="0" applyBorder="0" applyAlignment="0" applyProtection="0"/>
    <xf numFmtId="0" fontId="153" fillId="15" borderId="0" applyNumberFormat="0" applyBorder="0" applyAlignment="0" applyProtection="0"/>
    <xf numFmtId="0" fontId="153" fillId="15" borderId="0" applyNumberFormat="0" applyBorder="0" applyAlignment="0" applyProtection="0"/>
    <xf numFmtId="0" fontId="15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5" borderId="0" applyNumberFormat="0" applyBorder="0" applyAlignment="0" applyProtection="0"/>
    <xf numFmtId="0" fontId="33" fillId="9" borderId="0" applyNumberFormat="0" applyBorder="0" applyAlignment="0" applyProtection="0"/>
    <xf numFmtId="0" fontId="33" fillId="15" borderId="0" applyNumberFormat="0" applyBorder="0" applyAlignment="0" applyProtection="0"/>
    <xf numFmtId="0" fontId="155" fillId="9" borderId="0" applyNumberFormat="0" applyBorder="0" applyAlignment="0" applyProtection="0"/>
    <xf numFmtId="0" fontId="191" fillId="13" borderId="0" applyNumberFormat="0" applyBorder="0" applyAlignment="0" applyProtection="0"/>
    <xf numFmtId="0" fontId="33" fillId="9" borderId="0" applyNumberFormat="0" applyBorder="0" applyAlignment="0" applyProtection="0"/>
    <xf numFmtId="0" fontId="190" fillId="13"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33" fillId="9"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160" fillId="13" borderId="0" applyNumberFormat="0" applyBorder="0" applyAlignment="0" applyProtection="0"/>
    <xf numFmtId="0" fontId="191" fillId="13" borderId="0" applyNumberFormat="0" applyBorder="0" applyAlignment="0" applyProtection="0"/>
    <xf numFmtId="0" fontId="155" fillId="9" borderId="0" applyNumberFormat="0" applyBorder="0" applyAlignment="0" applyProtection="0"/>
    <xf numFmtId="0" fontId="33" fillId="9" borderId="0" applyNumberFormat="0" applyBorder="0" applyAlignment="0" applyProtection="0"/>
    <xf numFmtId="0" fontId="191" fillId="13" borderId="0" applyNumberFormat="0" applyBorder="0" applyAlignment="0" applyProtection="0"/>
    <xf numFmtId="0" fontId="155" fillId="9" borderId="0" applyNumberFormat="0" applyBorder="0" applyAlignment="0" applyProtection="0"/>
    <xf numFmtId="0" fontId="160" fillId="13" borderId="0" applyNumberFormat="0" applyBorder="0" applyAlignment="0" applyProtection="0"/>
    <xf numFmtId="0" fontId="33" fillId="9" borderId="0" applyNumberFormat="0" applyBorder="0" applyAlignment="0" applyProtection="0"/>
    <xf numFmtId="0" fontId="190" fillId="13" borderId="0" applyNumberFormat="0" applyBorder="0" applyAlignment="0" applyProtection="0"/>
    <xf numFmtId="0" fontId="155" fillId="9" borderId="0" applyNumberFormat="0" applyBorder="0" applyAlignment="0" applyProtection="0"/>
    <xf numFmtId="0" fontId="191"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160" fillId="13" borderId="0" applyNumberFormat="0" applyBorder="0" applyAlignment="0" applyProtection="0"/>
    <xf numFmtId="0" fontId="33" fillId="9" borderId="0" applyNumberFormat="0" applyBorder="0" applyAlignment="0" applyProtection="0"/>
    <xf numFmtId="0" fontId="190" fillId="13" borderId="0" applyNumberFormat="0" applyBorder="0" applyAlignment="0" applyProtection="0"/>
    <xf numFmtId="0" fontId="190" fillId="13"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190" fillId="13" borderId="0" applyNumberFormat="0" applyBorder="0" applyAlignment="0" applyProtection="0"/>
    <xf numFmtId="0" fontId="33" fillId="9" borderId="0" applyNumberFormat="0" applyBorder="0" applyAlignment="0" applyProtection="0"/>
    <xf numFmtId="0" fontId="190" fillId="13" borderId="0" applyNumberFormat="0" applyBorder="0" applyAlignment="0" applyProtection="0"/>
    <xf numFmtId="0" fontId="155" fillId="9" borderId="0" applyNumberFormat="0" applyBorder="0" applyAlignment="0" applyProtection="0"/>
    <xf numFmtId="0" fontId="191" fillId="13" borderId="0" applyNumberFormat="0" applyBorder="0" applyAlignment="0" applyProtection="0"/>
    <xf numFmtId="0" fontId="155" fillId="9" borderId="0" applyNumberFormat="0" applyBorder="0" applyAlignment="0" applyProtection="0"/>
    <xf numFmtId="0" fontId="191" fillId="13"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190" fillId="73"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190"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55" fillId="9" borderId="0" applyNumberFormat="0" applyBorder="0" applyAlignment="0" applyProtection="0"/>
    <xf numFmtId="0" fontId="191" fillId="14" borderId="0" applyNumberFormat="0" applyBorder="0" applyAlignment="0" applyProtection="0"/>
    <xf numFmtId="0" fontId="33" fillId="9" borderId="0" applyNumberFormat="0" applyBorder="0" applyAlignment="0" applyProtection="0"/>
    <xf numFmtId="0" fontId="190" fillId="1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33" fillId="9"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160" fillId="14" borderId="0" applyNumberFormat="0" applyBorder="0" applyAlignment="0" applyProtection="0"/>
    <xf numFmtId="0" fontId="191" fillId="14" borderId="0" applyNumberFormat="0" applyBorder="0" applyAlignment="0" applyProtection="0"/>
    <xf numFmtId="0" fontId="155" fillId="9" borderId="0" applyNumberFormat="0" applyBorder="0" applyAlignment="0" applyProtection="0"/>
    <xf numFmtId="0" fontId="33" fillId="9" borderId="0" applyNumberFormat="0" applyBorder="0" applyAlignment="0" applyProtection="0"/>
    <xf numFmtId="0" fontId="191" fillId="14" borderId="0" applyNumberFormat="0" applyBorder="0" applyAlignment="0" applyProtection="0"/>
    <xf numFmtId="0" fontId="155" fillId="9" borderId="0" applyNumberFormat="0" applyBorder="0" applyAlignment="0" applyProtection="0"/>
    <xf numFmtId="0" fontId="160" fillId="14" borderId="0" applyNumberFormat="0" applyBorder="0" applyAlignment="0" applyProtection="0"/>
    <xf numFmtId="0" fontId="33" fillId="9" borderId="0" applyNumberFormat="0" applyBorder="0" applyAlignment="0" applyProtection="0"/>
    <xf numFmtId="0" fontId="190" fillId="14" borderId="0" applyNumberFormat="0" applyBorder="0" applyAlignment="0" applyProtection="0"/>
    <xf numFmtId="0" fontId="155" fillId="9" borderId="0" applyNumberFormat="0" applyBorder="0" applyAlignment="0" applyProtection="0"/>
    <xf numFmtId="0" fontId="191"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160" fillId="14" borderId="0" applyNumberFormat="0" applyBorder="0" applyAlignment="0" applyProtection="0"/>
    <xf numFmtId="0" fontId="33" fillId="9" borderId="0" applyNumberFormat="0" applyBorder="0" applyAlignment="0" applyProtection="0"/>
    <xf numFmtId="0" fontId="190" fillId="14" borderId="0" applyNumberFormat="0" applyBorder="0" applyAlignment="0" applyProtection="0"/>
    <xf numFmtId="0" fontId="190" fillId="1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190" fillId="14" borderId="0" applyNumberFormat="0" applyBorder="0" applyAlignment="0" applyProtection="0"/>
    <xf numFmtId="0" fontId="33" fillId="9" borderId="0" applyNumberFormat="0" applyBorder="0" applyAlignment="0" applyProtection="0"/>
    <xf numFmtId="0" fontId="190" fillId="14" borderId="0" applyNumberFormat="0" applyBorder="0" applyAlignment="0" applyProtection="0"/>
    <xf numFmtId="0" fontId="155" fillId="9" borderId="0" applyNumberFormat="0" applyBorder="0" applyAlignment="0" applyProtection="0"/>
    <xf numFmtId="0" fontId="191" fillId="14" borderId="0" applyNumberFormat="0" applyBorder="0" applyAlignment="0" applyProtection="0"/>
    <xf numFmtId="0" fontId="155" fillId="9" borderId="0" applyNumberFormat="0" applyBorder="0" applyAlignment="0" applyProtection="0"/>
    <xf numFmtId="0" fontId="191" fillId="14" borderId="0" applyNumberFormat="0" applyBorder="0" applyAlignment="0" applyProtection="0"/>
    <xf numFmtId="0" fontId="155" fillId="15" borderId="0" applyNumberFormat="0" applyBorder="0" applyAlignment="0" applyProtection="0"/>
    <xf numFmtId="0" fontId="191" fillId="16" borderId="0" applyNumberFormat="0" applyBorder="0" applyAlignment="0" applyProtection="0"/>
    <xf numFmtId="0" fontId="33" fillId="15" borderId="0" applyNumberFormat="0" applyBorder="0" applyAlignment="0" applyProtection="0"/>
    <xf numFmtId="0" fontId="190" fillId="16"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33" fillId="15"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60" fillId="16" borderId="0" applyNumberFormat="0" applyBorder="0" applyAlignment="0" applyProtection="0"/>
    <xf numFmtId="0" fontId="191" fillId="16" borderId="0" applyNumberFormat="0" applyBorder="0" applyAlignment="0" applyProtection="0"/>
    <xf numFmtId="0" fontId="155" fillId="15" borderId="0" applyNumberFormat="0" applyBorder="0" applyAlignment="0" applyProtection="0"/>
    <xf numFmtId="0" fontId="33" fillId="15" borderId="0" applyNumberFormat="0" applyBorder="0" applyAlignment="0" applyProtection="0"/>
    <xf numFmtId="0" fontId="191" fillId="16" borderId="0" applyNumberFormat="0" applyBorder="0" applyAlignment="0" applyProtection="0"/>
    <xf numFmtId="0" fontId="155" fillId="15" borderId="0" applyNumberFormat="0" applyBorder="0" applyAlignment="0" applyProtection="0"/>
    <xf numFmtId="0" fontId="160" fillId="16" borderId="0" applyNumberFormat="0" applyBorder="0" applyAlignment="0" applyProtection="0"/>
    <xf numFmtId="0" fontId="33" fillId="15" borderId="0" applyNumberFormat="0" applyBorder="0" applyAlignment="0" applyProtection="0"/>
    <xf numFmtId="0" fontId="190" fillId="16" borderId="0" applyNumberFormat="0" applyBorder="0" applyAlignment="0" applyProtection="0"/>
    <xf numFmtId="0" fontId="155" fillId="15" borderId="0" applyNumberFormat="0" applyBorder="0" applyAlignment="0" applyProtection="0"/>
    <xf numFmtId="0" fontId="191"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60" fillId="16" borderId="0" applyNumberFormat="0" applyBorder="0" applyAlignment="0" applyProtection="0"/>
    <xf numFmtId="0" fontId="33" fillId="15" borderId="0" applyNumberFormat="0" applyBorder="0" applyAlignment="0" applyProtection="0"/>
    <xf numFmtId="0" fontId="190" fillId="16" borderId="0" applyNumberFormat="0" applyBorder="0" applyAlignment="0" applyProtection="0"/>
    <xf numFmtId="0" fontId="190" fillId="16"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90" fillId="16" borderId="0" applyNumberFormat="0" applyBorder="0" applyAlignment="0" applyProtection="0"/>
    <xf numFmtId="0" fontId="33" fillId="15" borderId="0" applyNumberFormat="0" applyBorder="0" applyAlignment="0" applyProtection="0"/>
    <xf numFmtId="0" fontId="190" fillId="16" borderId="0" applyNumberFormat="0" applyBorder="0" applyAlignment="0" applyProtection="0"/>
    <xf numFmtId="0" fontId="155" fillId="15" borderId="0" applyNumberFormat="0" applyBorder="0" applyAlignment="0" applyProtection="0"/>
    <xf numFmtId="0" fontId="191" fillId="16" borderId="0" applyNumberFormat="0" applyBorder="0" applyAlignment="0" applyProtection="0"/>
    <xf numFmtId="0" fontId="155" fillId="15" borderId="0" applyNumberFormat="0" applyBorder="0" applyAlignment="0" applyProtection="0"/>
    <xf numFmtId="0" fontId="191" fillId="16"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92" fillId="20" borderId="0" applyNumberFormat="0" applyBorder="0" applyAlignment="0" applyProtection="0"/>
    <xf numFmtId="0" fontId="192" fillId="20" borderId="0" applyNumberFormat="0" applyBorder="0" applyAlignment="0" applyProtection="0"/>
    <xf numFmtId="0" fontId="34" fillId="19" borderId="0" applyNumberFormat="0" applyBorder="0" applyAlignment="0" applyProtection="0"/>
    <xf numFmtId="0" fontId="192" fillId="20" borderId="0" applyNumberFormat="0" applyBorder="0" applyAlignment="0" applyProtection="0"/>
    <xf numFmtId="0" fontId="105" fillId="10" borderId="0" applyNumberFormat="0" applyBorder="0" applyAlignment="0" applyProtection="0"/>
    <xf numFmtId="0" fontId="105" fillId="10" borderId="0" applyNumberFormat="0" applyBorder="0" applyAlignment="0" applyProtection="0"/>
    <xf numFmtId="0" fontId="192" fillId="74" borderId="0" applyNumberFormat="0" applyBorder="0" applyAlignment="0" applyProtection="0"/>
    <xf numFmtId="0" fontId="192" fillId="74" borderId="0" applyNumberFormat="0" applyBorder="0" applyAlignment="0" applyProtection="0"/>
    <xf numFmtId="0" fontId="34" fillId="10" borderId="0" applyNumberFormat="0" applyBorder="0" applyAlignment="0" applyProtection="0"/>
    <xf numFmtId="0" fontId="192" fillId="74" borderId="0" applyNumberFormat="0" applyBorder="0" applyAlignment="0" applyProtection="0"/>
    <xf numFmtId="0" fontId="105" fillId="13" borderId="0" applyNumberFormat="0" applyBorder="0" applyAlignment="0" applyProtection="0"/>
    <xf numFmtId="0" fontId="105" fillId="13" borderId="0" applyNumberFormat="0" applyBorder="0" applyAlignment="0" applyProtection="0"/>
    <xf numFmtId="0" fontId="192" fillId="19" borderId="0" applyNumberFormat="0" applyBorder="0" applyAlignment="0" applyProtection="0"/>
    <xf numFmtId="0" fontId="192" fillId="19" borderId="0" applyNumberFormat="0" applyBorder="0" applyAlignment="0" applyProtection="0"/>
    <xf numFmtId="0" fontId="34" fillId="13" borderId="0" applyNumberFormat="0" applyBorder="0" applyAlignment="0" applyProtection="0"/>
    <xf numFmtId="0" fontId="192" fillId="19"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92" fillId="19" borderId="0" applyNumberFormat="0" applyBorder="0" applyAlignment="0" applyProtection="0"/>
    <xf numFmtId="0" fontId="192" fillId="19" borderId="0" applyNumberFormat="0" applyBorder="0" applyAlignment="0" applyProtection="0"/>
    <xf numFmtId="0" fontId="34" fillId="21" borderId="0" applyNumberFormat="0" applyBorder="0" applyAlignment="0" applyProtection="0"/>
    <xf numFmtId="0" fontId="192" fillId="19"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92" fillId="14" borderId="0" applyNumberFormat="0" applyBorder="0" applyAlignment="0" applyProtection="0"/>
    <xf numFmtId="0" fontId="192" fillId="14" borderId="0" applyNumberFormat="0" applyBorder="0" applyAlignment="0" applyProtection="0"/>
    <xf numFmtId="0" fontId="34" fillId="22" borderId="0" applyNumberFormat="0" applyBorder="0" applyAlignment="0" applyProtection="0"/>
    <xf numFmtId="0" fontId="192" fillId="14"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92" fillId="16" borderId="0" applyNumberFormat="0" applyBorder="0" applyAlignment="0" applyProtection="0"/>
    <xf numFmtId="0" fontId="192" fillId="16" borderId="0" applyNumberFormat="0" applyBorder="0" applyAlignment="0" applyProtection="0"/>
    <xf numFmtId="0" fontId="34" fillId="23" borderId="0" applyNumberFormat="0" applyBorder="0" applyAlignment="0" applyProtection="0"/>
    <xf numFmtId="0" fontId="192" fillId="16" borderId="0" applyNumberFormat="0" applyBorder="0" applyAlignment="0" applyProtection="0"/>
    <xf numFmtId="0" fontId="72" fillId="6" borderId="0" applyNumberFormat="0" applyBorder="0" applyAlignment="0" applyProtection="0"/>
    <xf numFmtId="0" fontId="192" fillId="20" borderId="0" applyNumberFormat="0" applyBorder="0" applyAlignment="0" applyProtection="0"/>
    <xf numFmtId="0" fontId="192" fillId="20"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192" fillId="20" borderId="0" applyNumberFormat="0" applyBorder="0" applyAlignment="0" applyProtection="0"/>
    <xf numFmtId="0" fontId="192" fillId="20" borderId="0" applyNumberFormat="0" applyBorder="0" applyAlignment="0" applyProtection="0"/>
    <xf numFmtId="0" fontId="178"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72" fillId="24" borderId="0" applyNumberFormat="0" applyBorder="0" applyAlignment="0" applyProtection="0"/>
    <xf numFmtId="0" fontId="34" fillId="10" borderId="0" applyNumberFormat="0" applyBorder="0" applyAlignment="0" applyProtection="0"/>
    <xf numFmtId="0" fontId="192" fillId="74" borderId="0" applyNumberFormat="0" applyBorder="0" applyAlignment="0" applyProtection="0"/>
    <xf numFmtId="0" fontId="178" fillId="10" borderId="0" applyNumberFormat="0" applyBorder="0" applyAlignment="0" applyProtection="0"/>
    <xf numFmtId="0" fontId="34" fillId="10" borderId="0" applyNumberFormat="0" applyBorder="0" applyAlignment="0" applyProtection="0"/>
    <xf numFmtId="0" fontId="192" fillId="74" borderId="0" applyNumberFormat="0" applyBorder="0" applyAlignment="0" applyProtection="0"/>
    <xf numFmtId="0" fontId="192" fillId="74" borderId="0" applyNumberFormat="0" applyBorder="0" applyAlignment="0" applyProtection="0"/>
    <xf numFmtId="0" fontId="34" fillId="10" borderId="0" applyNumberFormat="0" applyBorder="0" applyAlignment="0" applyProtection="0"/>
    <xf numFmtId="0" fontId="192" fillId="74" borderId="0" applyNumberFormat="0" applyBorder="0" applyAlignment="0" applyProtection="0"/>
    <xf numFmtId="0" fontId="72" fillId="15" borderId="0" applyNumberFormat="0" applyBorder="0" applyAlignment="0" applyProtection="0"/>
    <xf numFmtId="0" fontId="34" fillId="13" borderId="0" applyNumberFormat="0" applyBorder="0" applyAlignment="0" applyProtection="0"/>
    <xf numFmtId="0" fontId="192" fillId="19" borderId="0" applyNumberFormat="0" applyBorder="0" applyAlignment="0" applyProtection="0"/>
    <xf numFmtId="0" fontId="178" fillId="13" borderId="0" applyNumberFormat="0" applyBorder="0" applyAlignment="0" applyProtection="0"/>
    <xf numFmtId="0" fontId="34" fillId="13" borderId="0" applyNumberFormat="0" applyBorder="0" applyAlignment="0" applyProtection="0"/>
    <xf numFmtId="0" fontId="192" fillId="19" borderId="0" applyNumberFormat="0" applyBorder="0" applyAlignment="0" applyProtection="0"/>
    <xf numFmtId="0" fontId="192" fillId="19" borderId="0" applyNumberFormat="0" applyBorder="0" applyAlignment="0" applyProtection="0"/>
    <xf numFmtId="0" fontId="34" fillId="13" borderId="0" applyNumberFormat="0" applyBorder="0" applyAlignment="0" applyProtection="0"/>
    <xf numFmtId="0" fontId="192" fillId="19" borderId="0" applyNumberFormat="0" applyBorder="0" applyAlignment="0" applyProtection="0"/>
    <xf numFmtId="0" fontId="192" fillId="19" borderId="0" applyNumberFormat="0" applyBorder="0" applyAlignment="0" applyProtection="0"/>
    <xf numFmtId="0" fontId="72" fillId="4" borderId="0" applyNumberFormat="0" applyBorder="0" applyAlignment="0" applyProtection="0"/>
    <xf numFmtId="0" fontId="192" fillId="19" borderId="0" applyNumberFormat="0" applyBorder="0" applyAlignment="0" applyProtection="0"/>
    <xf numFmtId="0" fontId="192" fillId="19" borderId="0" applyNumberFormat="0" applyBorder="0" applyAlignment="0" applyProtection="0"/>
    <xf numFmtId="0" fontId="34" fillId="21" borderId="0" applyNumberFormat="0" applyBorder="0" applyAlignment="0" applyProtection="0"/>
    <xf numFmtId="0" fontId="34" fillId="17" borderId="0" applyNumberFormat="0" applyBorder="0" applyAlignment="0" applyProtection="0"/>
    <xf numFmtId="0" fontId="192" fillId="19" borderId="0" applyNumberFormat="0" applyBorder="0" applyAlignment="0" applyProtection="0"/>
    <xf numFmtId="0" fontId="192" fillId="19" borderId="0" applyNumberFormat="0" applyBorder="0" applyAlignment="0" applyProtection="0"/>
    <xf numFmtId="0" fontId="178"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72" fillId="6" borderId="0" applyNumberFormat="0" applyBorder="0" applyAlignment="0" applyProtection="0"/>
    <xf numFmtId="0" fontId="192" fillId="14" borderId="0" applyNumberFormat="0" applyBorder="0" applyAlignment="0" applyProtection="0"/>
    <xf numFmtId="0" fontId="192" fillId="14"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92" fillId="14" borderId="0" applyNumberFormat="0" applyBorder="0" applyAlignment="0" applyProtection="0"/>
    <xf numFmtId="0" fontId="192" fillId="14" borderId="0" applyNumberFormat="0" applyBorder="0" applyAlignment="0" applyProtection="0"/>
    <xf numFmtId="0" fontId="178"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72" fillId="10" borderId="0" applyNumberFormat="0" applyBorder="0" applyAlignment="0" applyProtection="0"/>
    <xf numFmtId="0" fontId="192" fillId="16" borderId="0" applyNumberFormat="0" applyBorder="0" applyAlignment="0" applyProtection="0"/>
    <xf numFmtId="0" fontId="192" fillId="16" borderId="0" applyNumberFormat="0" applyBorder="0" applyAlignment="0" applyProtection="0"/>
    <xf numFmtId="0" fontId="34" fillId="23" borderId="0" applyNumberFormat="0" applyBorder="0" applyAlignment="0" applyProtection="0"/>
    <xf numFmtId="0" fontId="34" fillId="10" borderId="0" applyNumberFormat="0" applyBorder="0" applyAlignment="0" applyProtection="0"/>
    <xf numFmtId="0" fontId="192" fillId="16" borderId="0" applyNumberFormat="0" applyBorder="0" applyAlignment="0" applyProtection="0"/>
    <xf numFmtId="0" fontId="192" fillId="16" borderId="0" applyNumberFormat="0" applyBorder="0" applyAlignment="0" applyProtection="0"/>
    <xf numFmtId="0" fontId="178"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1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192" fillId="20" borderId="0" applyNumberFormat="0" applyBorder="0" applyAlignment="0" applyProtection="0"/>
    <xf numFmtId="0" fontId="192" fillId="20"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161" fillId="20" borderId="0" applyNumberFormat="0" applyBorder="0" applyAlignment="0" applyProtection="0"/>
    <xf numFmtId="0" fontId="193" fillId="20"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193" fillId="20" borderId="0" applyNumberFormat="0" applyBorder="0" applyAlignment="0" applyProtection="0"/>
    <xf numFmtId="0" fontId="34" fillId="19" borderId="0" applyNumberFormat="0" applyBorder="0" applyAlignment="0" applyProtection="0"/>
    <xf numFmtId="0" fontId="161" fillId="20" borderId="0" applyNumberFormat="0" applyBorder="0" applyAlignment="0" applyProtection="0"/>
    <xf numFmtId="0" fontId="193" fillId="20" borderId="0" applyNumberFormat="0" applyBorder="0" applyAlignment="0" applyProtection="0"/>
    <xf numFmtId="0" fontId="34" fillId="19" borderId="0" applyNumberFormat="0" applyBorder="0" applyAlignment="0" applyProtection="0"/>
    <xf numFmtId="0" fontId="161" fillId="20" borderId="0" applyNumberFormat="0" applyBorder="0" applyAlignment="0" applyProtection="0"/>
    <xf numFmtId="0" fontId="192" fillId="74" borderId="0" applyNumberFormat="0" applyBorder="0" applyAlignment="0" applyProtection="0"/>
    <xf numFmtId="0" fontId="192" fillId="7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192" fillId="74" borderId="0" applyNumberFormat="0" applyBorder="0" applyAlignment="0" applyProtection="0"/>
    <xf numFmtId="0" fontId="192" fillId="7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192" fillId="74" borderId="0" applyNumberFormat="0" applyBorder="0" applyAlignment="0" applyProtection="0"/>
    <xf numFmtId="0" fontId="34" fillId="10" borderId="0" applyNumberFormat="0" applyBorder="0" applyAlignment="0" applyProtection="0"/>
    <xf numFmtId="0" fontId="192" fillId="74" borderId="0" applyNumberFormat="0" applyBorder="0" applyAlignment="0" applyProtection="0"/>
    <xf numFmtId="0" fontId="192" fillId="74" borderId="0" applyNumberFormat="0" applyBorder="0" applyAlignment="0" applyProtection="0"/>
    <xf numFmtId="0" fontId="34" fillId="10" borderId="0" applyNumberFormat="0" applyBorder="0" applyAlignment="0" applyProtection="0"/>
    <xf numFmtId="0" fontId="192" fillId="19" borderId="0" applyNumberFormat="0" applyBorder="0" applyAlignment="0" applyProtection="0"/>
    <xf numFmtId="0" fontId="192" fillId="1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192" fillId="19" borderId="0" applyNumberFormat="0" applyBorder="0" applyAlignment="0" applyProtection="0"/>
    <xf numFmtId="0" fontId="192" fillId="1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192" fillId="19" borderId="0" applyNumberFormat="0" applyBorder="0" applyAlignment="0" applyProtection="0"/>
    <xf numFmtId="0" fontId="34" fillId="13" borderId="0" applyNumberFormat="0" applyBorder="0" applyAlignment="0" applyProtection="0"/>
    <xf numFmtId="0" fontId="192" fillId="19" borderId="0" applyNumberFormat="0" applyBorder="0" applyAlignment="0" applyProtection="0"/>
    <xf numFmtId="0" fontId="192" fillId="19" borderId="0" applyNumberFormat="0" applyBorder="0" applyAlignment="0" applyProtection="0"/>
    <xf numFmtId="0" fontId="34" fillId="13" borderId="0" applyNumberFormat="0" applyBorder="0" applyAlignment="0" applyProtection="0"/>
    <xf numFmtId="0" fontId="192" fillId="19" borderId="0" applyNumberFormat="0" applyBorder="0" applyAlignment="0" applyProtection="0"/>
    <xf numFmtId="0" fontId="192" fillId="19"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161" fillId="19" borderId="0" applyNumberFormat="0" applyBorder="0" applyAlignment="0" applyProtection="0"/>
    <xf numFmtId="0" fontId="193" fillId="19"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193" fillId="19" borderId="0" applyNumberFormat="0" applyBorder="0" applyAlignment="0" applyProtection="0"/>
    <xf numFmtId="0" fontId="34" fillId="21" borderId="0" applyNumberFormat="0" applyBorder="0" applyAlignment="0" applyProtection="0"/>
    <xf numFmtId="0" fontId="161" fillId="19" borderId="0" applyNumberFormat="0" applyBorder="0" applyAlignment="0" applyProtection="0"/>
    <xf numFmtId="0" fontId="193" fillId="19" borderId="0" applyNumberFormat="0" applyBorder="0" applyAlignment="0" applyProtection="0"/>
    <xf numFmtId="0" fontId="34" fillId="21" borderId="0" applyNumberFormat="0" applyBorder="0" applyAlignment="0" applyProtection="0"/>
    <xf numFmtId="0" fontId="161" fillId="19" borderId="0" applyNumberFormat="0" applyBorder="0" applyAlignment="0" applyProtection="0"/>
    <xf numFmtId="0" fontId="192" fillId="14" borderId="0" applyNumberFormat="0" applyBorder="0" applyAlignment="0" applyProtection="0"/>
    <xf numFmtId="0" fontId="192" fillId="14"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61" fillId="14" borderId="0" applyNumberFormat="0" applyBorder="0" applyAlignment="0" applyProtection="0"/>
    <xf numFmtId="0" fontId="193" fillId="14"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93" fillId="14" borderId="0" applyNumberFormat="0" applyBorder="0" applyAlignment="0" applyProtection="0"/>
    <xf numFmtId="0" fontId="34" fillId="22" borderId="0" applyNumberFormat="0" applyBorder="0" applyAlignment="0" applyProtection="0"/>
    <xf numFmtId="0" fontId="161" fillId="14" borderId="0" applyNumberFormat="0" applyBorder="0" applyAlignment="0" applyProtection="0"/>
    <xf numFmtId="0" fontId="193" fillId="14" borderId="0" applyNumberFormat="0" applyBorder="0" applyAlignment="0" applyProtection="0"/>
    <xf numFmtId="0" fontId="34" fillId="22" borderId="0" applyNumberFormat="0" applyBorder="0" applyAlignment="0" applyProtection="0"/>
    <xf numFmtId="0" fontId="161" fillId="14" borderId="0" applyNumberFormat="0" applyBorder="0" applyAlignment="0" applyProtection="0"/>
    <xf numFmtId="0" fontId="192" fillId="16" borderId="0" applyNumberFormat="0" applyBorder="0" applyAlignment="0" applyProtection="0"/>
    <xf numFmtId="0" fontId="192" fillId="16"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61" fillId="16" borderId="0" applyNumberFormat="0" applyBorder="0" applyAlignment="0" applyProtection="0"/>
    <xf numFmtId="0" fontId="193" fillId="16"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93" fillId="16" borderId="0" applyNumberFormat="0" applyBorder="0" applyAlignment="0" applyProtection="0"/>
    <xf numFmtId="0" fontId="34" fillId="23" borderId="0" applyNumberFormat="0" applyBorder="0" applyAlignment="0" applyProtection="0"/>
    <xf numFmtId="0" fontId="161" fillId="16" borderId="0" applyNumberFormat="0" applyBorder="0" applyAlignment="0" applyProtection="0"/>
    <xf numFmtId="0" fontId="193" fillId="16" borderId="0" applyNumberFormat="0" applyBorder="0" applyAlignment="0" applyProtection="0"/>
    <xf numFmtId="0" fontId="34" fillId="23" borderId="0" applyNumberFormat="0" applyBorder="0" applyAlignment="0" applyProtection="0"/>
    <xf numFmtId="0" fontId="161" fillId="16" borderId="0" applyNumberFormat="0" applyBorder="0" applyAlignment="0" applyProtection="0"/>
    <xf numFmtId="0" fontId="72" fillId="25" borderId="0" applyNumberFormat="0" applyBorder="0" applyAlignment="0" applyProtection="0"/>
    <xf numFmtId="0" fontId="192" fillId="26" borderId="0" applyNumberFormat="0" applyBorder="0" applyAlignment="0" applyProtection="0"/>
    <xf numFmtId="0" fontId="192" fillId="26" borderId="0" applyNumberFormat="0" applyBorder="0" applyAlignment="0" applyProtection="0"/>
    <xf numFmtId="0" fontId="34" fillId="27" borderId="0" applyNumberFormat="0" applyBorder="0" applyAlignment="0" applyProtection="0"/>
    <xf numFmtId="0" fontId="161" fillId="26" borderId="0" applyNumberFormat="0" applyBorder="0" applyAlignment="0" applyProtection="0"/>
    <xf numFmtId="0" fontId="193" fillId="26" borderId="0" applyNumberFormat="0" applyBorder="0" applyAlignment="0" applyProtection="0"/>
    <xf numFmtId="0" fontId="34" fillId="27" borderId="0" applyNumberFormat="0" applyBorder="0" applyAlignment="0" applyProtection="0"/>
    <xf numFmtId="0" fontId="192" fillId="26" borderId="0" applyNumberFormat="0" applyBorder="0" applyAlignment="0" applyProtection="0"/>
    <xf numFmtId="0" fontId="192" fillId="26" borderId="0" applyNumberFormat="0" applyBorder="0" applyAlignment="0" applyProtection="0"/>
    <xf numFmtId="0" fontId="178" fillId="27" borderId="0" applyNumberFormat="0" applyBorder="0" applyAlignment="0" applyProtection="0"/>
    <xf numFmtId="0" fontId="34" fillId="27" borderId="0" applyNumberFormat="0" applyBorder="0" applyAlignment="0" applyProtection="0"/>
    <xf numFmtId="0" fontId="34" fillId="22"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192" fillId="20" borderId="0" applyNumberFormat="0" applyBorder="0" applyAlignment="0" applyProtection="0"/>
    <xf numFmtId="0" fontId="72" fillId="24" borderId="0" applyNumberFormat="0" applyBorder="0" applyAlignment="0" applyProtection="0"/>
    <xf numFmtId="0" fontId="34" fillId="29" borderId="0" applyNumberFormat="0" applyBorder="0" applyAlignment="0" applyProtection="0"/>
    <xf numFmtId="0" fontId="192" fillId="2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178"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192" fillId="20" borderId="0" applyNumberFormat="0" applyBorder="0" applyAlignment="0" applyProtection="0"/>
    <xf numFmtId="0" fontId="192" fillId="20"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192" fillId="20" borderId="0" applyNumberFormat="0" applyBorder="0" applyAlignment="0" applyProtection="0"/>
    <xf numFmtId="0" fontId="192" fillId="20" borderId="0" applyNumberFormat="0" applyBorder="0" applyAlignment="0" applyProtection="0"/>
    <xf numFmtId="0" fontId="192" fillId="20" borderId="0" applyNumberFormat="0" applyBorder="0" applyAlignment="0" applyProtection="0"/>
    <xf numFmtId="0" fontId="34" fillId="28" borderId="0" applyNumberFormat="0" applyBorder="0" applyAlignment="0" applyProtection="0"/>
    <xf numFmtId="0" fontId="192" fillId="20"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72" fillId="15" borderId="0" applyNumberFormat="0" applyBorder="0" applyAlignment="0" applyProtection="0"/>
    <xf numFmtId="0" fontId="192" fillId="11" borderId="0" applyNumberFormat="0" applyBorder="0" applyAlignment="0" applyProtection="0"/>
    <xf numFmtId="0" fontId="192" fillId="11" borderId="0" applyNumberFormat="0" applyBorder="0" applyAlignment="0" applyProtection="0"/>
    <xf numFmtId="0" fontId="34" fillId="20" borderId="0" applyNumberFormat="0" applyBorder="0" applyAlignment="0" applyProtection="0"/>
    <xf numFmtId="0" fontId="161" fillId="11" borderId="0" applyNumberFormat="0" applyBorder="0" applyAlignment="0" applyProtection="0"/>
    <xf numFmtId="0" fontId="193" fillId="11" borderId="0" applyNumberFormat="0" applyBorder="0" applyAlignment="0" applyProtection="0"/>
    <xf numFmtId="0" fontId="34" fillId="20" borderId="0" applyNumberFormat="0" applyBorder="0" applyAlignment="0" applyProtection="0"/>
    <xf numFmtId="0" fontId="192" fillId="11" borderId="0" applyNumberFormat="0" applyBorder="0" applyAlignment="0" applyProtection="0"/>
    <xf numFmtId="0" fontId="192" fillId="11" borderId="0" applyNumberFormat="0" applyBorder="0" applyAlignment="0" applyProtection="0"/>
    <xf numFmtId="0" fontId="178" fillId="20" borderId="0" applyNumberFormat="0" applyBorder="0" applyAlignment="0" applyProtection="0"/>
    <xf numFmtId="0" fontId="34" fillId="20" borderId="0" applyNumberFormat="0" applyBorder="0" applyAlignment="0" applyProtection="0"/>
    <xf numFmtId="0" fontId="34" fillId="29"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72" fillId="30" borderId="0" applyNumberFormat="0" applyBorder="0" applyAlignment="0" applyProtection="0"/>
    <xf numFmtId="0" fontId="192" fillId="19" borderId="0" applyNumberFormat="0" applyBorder="0" applyAlignment="0" applyProtection="0"/>
    <xf numFmtId="0" fontId="192" fillId="19" borderId="0" applyNumberFormat="0" applyBorder="0" applyAlignment="0" applyProtection="0"/>
    <xf numFmtId="0" fontId="34" fillId="21" borderId="0" applyNumberFormat="0" applyBorder="0" applyAlignment="0" applyProtection="0"/>
    <xf numFmtId="0" fontId="161" fillId="19" borderId="0" applyNumberFormat="0" applyBorder="0" applyAlignment="0" applyProtection="0"/>
    <xf numFmtId="0" fontId="193" fillId="19" borderId="0" applyNumberFormat="0" applyBorder="0" applyAlignment="0" applyProtection="0"/>
    <xf numFmtId="0" fontId="34" fillId="21" borderId="0" applyNumberFormat="0" applyBorder="0" applyAlignment="0" applyProtection="0"/>
    <xf numFmtId="0" fontId="192" fillId="19" borderId="0" applyNumberFormat="0" applyBorder="0" applyAlignment="0" applyProtection="0"/>
    <xf numFmtId="0" fontId="192" fillId="19" borderId="0" applyNumberFormat="0" applyBorder="0" applyAlignment="0" applyProtection="0"/>
    <xf numFmtId="0" fontId="178" fillId="21" borderId="0" applyNumberFormat="0" applyBorder="0" applyAlignment="0" applyProtection="0"/>
    <xf numFmtId="0" fontId="34" fillId="21" borderId="0" applyNumberFormat="0" applyBorder="0" applyAlignment="0" applyProtection="0"/>
    <xf numFmtId="0" fontId="34" fillId="3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92" fillId="31" borderId="0" applyNumberFormat="0" applyBorder="0" applyAlignment="0" applyProtection="0"/>
    <xf numFmtId="0" fontId="72" fillId="22" borderId="0" applyNumberFormat="0" applyBorder="0" applyAlignment="0" applyProtection="0"/>
    <xf numFmtId="0" fontId="192" fillId="31" borderId="0" applyNumberFormat="0" applyBorder="0" applyAlignment="0" applyProtection="0"/>
    <xf numFmtId="0" fontId="192" fillId="31" borderId="0" applyNumberFormat="0" applyBorder="0" applyAlignment="0" applyProtection="0"/>
    <xf numFmtId="0" fontId="34" fillId="22" borderId="0" applyNumberFormat="0" applyBorder="0" applyAlignment="0" applyProtection="0"/>
    <xf numFmtId="0" fontId="161" fillId="31" borderId="0" applyNumberFormat="0" applyBorder="0" applyAlignment="0" applyProtection="0"/>
    <xf numFmtId="0" fontId="193" fillId="31" borderId="0" applyNumberFormat="0" applyBorder="0" applyAlignment="0" applyProtection="0"/>
    <xf numFmtId="0" fontId="34" fillId="22" borderId="0" applyNumberFormat="0" applyBorder="0" applyAlignment="0" applyProtection="0"/>
    <xf numFmtId="0" fontId="192" fillId="31" borderId="0" applyNumberFormat="0" applyBorder="0" applyAlignment="0" applyProtection="0"/>
    <xf numFmtId="0" fontId="192" fillId="31" borderId="0" applyNumberFormat="0" applyBorder="0" applyAlignment="0" applyProtection="0"/>
    <xf numFmtId="0" fontId="178"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72" fillId="28" borderId="0" applyNumberFormat="0" applyBorder="0" applyAlignment="0" applyProtection="0"/>
    <xf numFmtId="0" fontId="34" fillId="24" borderId="0" applyNumberFormat="0" applyBorder="0" applyAlignment="0" applyProtection="0"/>
    <xf numFmtId="0" fontId="192" fillId="29" borderId="0" applyNumberFormat="0" applyBorder="0" applyAlignment="0" applyProtection="0"/>
    <xf numFmtId="0" fontId="178" fillId="24" borderId="0" applyNumberFormat="0" applyBorder="0" applyAlignment="0" applyProtection="0"/>
    <xf numFmtId="0" fontId="34" fillId="24" borderId="0" applyNumberFormat="0" applyBorder="0" applyAlignment="0" applyProtection="0"/>
    <xf numFmtId="0" fontId="192" fillId="29" borderId="0" applyNumberFormat="0" applyBorder="0" applyAlignment="0" applyProtection="0"/>
    <xf numFmtId="0" fontId="192" fillId="29" borderId="0" applyNumberFormat="0" applyBorder="0" applyAlignment="0" applyProtection="0"/>
    <xf numFmtId="0" fontId="34" fillId="24" borderId="0" applyNumberFormat="0" applyBorder="0" applyAlignment="0" applyProtection="0"/>
    <xf numFmtId="0" fontId="192" fillId="29" borderId="0" applyNumberFormat="0" applyBorder="0" applyAlignment="0" applyProtection="0"/>
    <xf numFmtId="0" fontId="192" fillId="29"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92" fillId="31" borderId="0" applyNumberFormat="0" applyBorder="0" applyAlignment="0" applyProtection="0"/>
    <xf numFmtId="0" fontId="192" fillId="31" borderId="0" applyNumberFormat="0" applyBorder="0" applyAlignment="0" applyProtection="0"/>
    <xf numFmtId="0" fontId="34" fillId="22" borderId="0" applyNumberFormat="0" applyBorder="0" applyAlignment="0" applyProtection="0"/>
    <xf numFmtId="0" fontId="34" fillId="24" borderId="0" applyNumberFormat="0" applyBorder="0" applyAlignment="0" applyProtection="0"/>
    <xf numFmtId="0" fontId="69" fillId="0" borderId="1" applyNumberFormat="0"/>
    <xf numFmtId="0" fontId="69" fillId="0" borderId="1" applyNumberFormat="0"/>
    <xf numFmtId="0" fontId="69" fillId="0" borderId="1" applyNumberFormat="0"/>
    <xf numFmtId="0" fontId="69" fillId="0" borderId="1" applyNumberFormat="0"/>
    <xf numFmtId="0" fontId="69" fillId="0" borderId="1" applyNumberFormat="0"/>
    <xf numFmtId="0" fontId="69" fillId="0" borderId="1" applyNumberFormat="0"/>
    <xf numFmtId="0" fontId="69" fillId="0" borderId="1" applyNumberFormat="0"/>
    <xf numFmtId="0" fontId="69" fillId="0" borderId="1" applyNumberFormat="0"/>
    <xf numFmtId="0" fontId="69" fillId="0" borderId="1" applyNumberFormat="0"/>
    <xf numFmtId="0" fontId="69" fillId="0" borderId="1" applyNumberFormat="0"/>
    <xf numFmtId="0" fontId="69" fillId="0" borderId="1" applyNumberFormat="0"/>
    <xf numFmtId="0" fontId="69" fillId="0" borderId="1" applyNumberFormat="0"/>
    <xf numFmtId="0" fontId="69" fillId="0" borderId="1" applyNumberFormat="0"/>
    <xf numFmtId="0" fontId="69" fillId="0" borderId="1" applyNumberFormat="0"/>
    <xf numFmtId="0" fontId="29" fillId="13" borderId="2" applyNumberFormat="0" applyFont="0" applyAlignment="0" applyProtection="0"/>
    <xf numFmtId="0" fontId="29" fillId="13" borderId="2" applyNumberFormat="0" applyFont="0" applyAlignment="0" applyProtection="0"/>
    <xf numFmtId="0" fontId="29" fillId="11" borderId="1" applyNumberFormat="0" applyFont="0" applyAlignment="0" applyProtection="0"/>
    <xf numFmtId="0" fontId="29" fillId="13" borderId="2" applyNumberFormat="0" applyFont="0" applyAlignment="0" applyProtection="0"/>
    <xf numFmtId="0" fontId="32" fillId="13" borderId="2" applyNumberFormat="0" applyFont="0" applyAlignment="0" applyProtection="0"/>
    <xf numFmtId="0" fontId="104" fillId="13" borderId="2" applyNumberFormat="0" applyFont="0" applyAlignment="0" applyProtection="0"/>
    <xf numFmtId="0" fontId="159" fillId="13" borderId="2" applyNumberFormat="0" applyFont="0" applyAlignment="0" applyProtection="0"/>
    <xf numFmtId="0" fontId="33" fillId="11" borderId="1" applyNumberFormat="0" applyFont="0" applyAlignment="0" applyProtection="0"/>
    <xf numFmtId="0" fontId="33" fillId="13" borderId="2" applyNumberFormat="0" applyFont="0" applyAlignment="0" applyProtection="0"/>
    <xf numFmtId="0" fontId="29" fillId="11" borderId="1" applyNumberFormat="0" applyFont="0" applyAlignment="0" applyProtection="0"/>
    <xf numFmtId="0" fontId="2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33"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33" fillId="11" borderId="1"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33" fillId="11" borderId="1"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33" fillId="11" borderId="1"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3" borderId="2"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3" borderId="2" applyNumberFormat="0" applyFont="0" applyAlignment="0" applyProtection="0"/>
    <xf numFmtId="0" fontId="29" fillId="13" borderId="2"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32" fillId="13" borderId="2"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3" borderId="2" applyNumberFormat="0" applyFont="0" applyAlignment="0" applyProtection="0"/>
    <xf numFmtId="0" fontId="29" fillId="11" borderId="1" applyNumberFormat="0" applyFont="0" applyAlignment="0" applyProtection="0"/>
    <xf numFmtId="0" fontId="29" fillId="13" borderId="2" applyNumberFormat="0" applyFont="0" applyAlignment="0" applyProtection="0"/>
    <xf numFmtId="0" fontId="33" fillId="11" borderId="1" applyNumberFormat="0" applyFont="0" applyAlignment="0" applyProtection="0"/>
    <xf numFmtId="0" fontId="159" fillId="13" borderId="2" applyNumberFormat="0" applyFont="0" applyAlignment="0" applyProtection="0"/>
    <xf numFmtId="0" fontId="159" fillId="13" borderId="2" applyNumberFormat="0" applyFont="0" applyAlignment="0" applyProtection="0"/>
    <xf numFmtId="0" fontId="33" fillId="11" borderId="1" applyNumberFormat="0" applyFont="0" applyAlignment="0" applyProtection="0"/>
    <xf numFmtId="0" fontId="29" fillId="13" borderId="2" applyNumberFormat="0" applyFont="0" applyAlignment="0" applyProtection="0"/>
    <xf numFmtId="0" fontId="29" fillId="13" borderId="2" applyNumberFormat="0" applyFont="0" applyAlignment="0" applyProtection="0"/>
    <xf numFmtId="0" fontId="29" fillId="11" borderId="1" applyNumberFormat="0" applyFont="0" applyAlignment="0" applyProtection="0"/>
    <xf numFmtId="0" fontId="29" fillId="13" borderId="2" applyNumberFormat="0" applyFont="0" applyAlignment="0" applyProtection="0"/>
    <xf numFmtId="0" fontId="29" fillId="13" borderId="2" applyNumberFormat="0" applyFont="0" applyAlignment="0" applyProtection="0"/>
    <xf numFmtId="0" fontId="29" fillId="11" borderId="1" applyNumberFormat="0" applyFont="0" applyAlignment="0" applyProtection="0"/>
    <xf numFmtId="0" fontId="29" fillId="13" borderId="2" applyNumberFormat="0" applyFont="0" applyAlignment="0" applyProtection="0"/>
    <xf numFmtId="0" fontId="29" fillId="13" borderId="2" applyNumberFormat="0" applyFont="0" applyAlignment="0" applyProtection="0"/>
    <xf numFmtId="0" fontId="29" fillId="11" borderId="1" applyNumberFormat="0" applyFont="0" applyAlignment="0" applyProtection="0"/>
    <xf numFmtId="0" fontId="29" fillId="13" borderId="2" applyNumberFormat="0" applyFont="0" applyAlignment="0" applyProtection="0"/>
    <xf numFmtId="0" fontId="29" fillId="13" borderId="2" applyNumberFormat="0" applyFont="0" applyAlignment="0" applyProtection="0"/>
    <xf numFmtId="0" fontId="29" fillId="11" borderId="1" applyNumberFormat="0" applyFont="0" applyAlignment="0" applyProtection="0"/>
    <xf numFmtId="3" fontId="194" fillId="0" borderId="47"/>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73" fillId="0" borderId="0"/>
    <xf numFmtId="0" fontId="31" fillId="32" borderId="0" applyNumberFormat="0" applyFont="0" applyBorder="0" applyAlignment="0" applyProtection="0"/>
    <xf numFmtId="0" fontId="162" fillId="7" borderId="0" applyNumberFormat="0" applyBorder="0" applyAlignment="0" applyProtection="0"/>
    <xf numFmtId="0" fontId="74" fillId="5" borderId="0" applyNumberFormat="0" applyBorder="0" applyAlignment="0" applyProtection="0"/>
    <xf numFmtId="0" fontId="162" fillId="7" borderId="0" applyNumberFormat="0" applyBorder="0" applyAlignment="0" applyProtection="0"/>
    <xf numFmtId="0" fontId="195" fillId="7" borderId="0" applyNumberFormat="0" applyBorder="0" applyAlignment="0" applyProtection="0"/>
    <xf numFmtId="0" fontId="35" fillId="4" borderId="0" applyNumberFormat="0" applyBorder="0" applyAlignment="0" applyProtection="0"/>
    <xf numFmtId="0" fontId="163" fillId="7" borderId="0" applyNumberFormat="0" applyBorder="0" applyAlignment="0" applyProtection="0"/>
    <xf numFmtId="0" fontId="196" fillId="7" borderId="0" applyNumberFormat="0" applyBorder="0" applyAlignment="0" applyProtection="0"/>
    <xf numFmtId="0" fontId="156" fillId="4" borderId="0" applyNumberFormat="0" applyBorder="0" applyAlignment="0" applyProtection="0"/>
    <xf numFmtId="0" fontId="195" fillId="7" borderId="0" applyNumberFormat="0" applyBorder="0" applyAlignment="0" applyProtection="0"/>
    <xf numFmtId="0" fontId="179" fillId="4" borderId="0" applyNumberFormat="0" applyBorder="0" applyAlignment="0" applyProtection="0"/>
    <xf numFmtId="0" fontId="35" fillId="4" borderId="0" applyNumberFormat="0" applyBorder="0" applyAlignment="0" applyProtection="0"/>
    <xf numFmtId="0" fontId="106"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180" fontId="197" fillId="33" borderId="0" applyNumberFormat="0" applyProtection="0"/>
    <xf numFmtId="180" fontId="197" fillId="33" borderId="0" applyNumberFormat="0" applyProtection="0"/>
    <xf numFmtId="180" fontId="157" fillId="34" borderId="0" applyNumberFormat="0" applyProtection="0"/>
    <xf numFmtId="9" fontId="29" fillId="35" borderId="0" applyNumberFormat="0" applyBorder="0">
      <alignment shrinkToFit="1"/>
    </xf>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198" fillId="36" borderId="48" applyNumberFormat="0" applyAlignment="0" applyProtection="0"/>
    <xf numFmtId="0" fontId="198" fillId="36" borderId="48" applyNumberFormat="0" applyAlignment="0" applyProtection="0"/>
    <xf numFmtId="0" fontId="59" fillId="36" borderId="4" applyNumberFormat="0" applyAlignment="0" applyProtection="0"/>
    <xf numFmtId="0" fontId="198" fillId="36" borderId="48" applyNumberFormat="0" applyAlignment="0" applyProtection="0"/>
    <xf numFmtId="0" fontId="198" fillId="9" borderId="48" applyNumberFormat="0" applyAlignment="0" applyProtection="0"/>
    <xf numFmtId="0" fontId="198" fillId="9" borderId="48"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198" fillId="36" borderId="48"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36" borderId="4" applyNumberFormat="0" applyAlignment="0" applyProtection="0"/>
    <xf numFmtId="0" fontId="198" fillId="36" borderId="48" applyNumberFormat="0" applyAlignment="0" applyProtection="0"/>
    <xf numFmtId="0" fontId="198" fillId="36" borderId="48" applyNumberFormat="0" applyAlignment="0" applyProtection="0"/>
    <xf numFmtId="0" fontId="59" fillId="36" borderId="4" applyNumberFormat="0" applyAlignment="0" applyProtection="0"/>
    <xf numFmtId="0" fontId="59" fillId="36"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36"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198" fillId="36" borderId="48" applyNumberFormat="0" applyAlignment="0" applyProtection="0"/>
    <xf numFmtId="0" fontId="59" fillId="17" borderId="4" applyNumberFormat="0" applyAlignment="0" applyProtection="0"/>
    <xf numFmtId="0" fontId="198" fillId="9" borderId="48" applyNumberFormat="0" applyAlignment="0" applyProtection="0"/>
    <xf numFmtId="0" fontId="59" fillId="36" borderId="4" applyNumberFormat="0" applyAlignment="0" applyProtection="0"/>
    <xf numFmtId="0" fontId="198" fillId="36" borderId="48" applyNumberFormat="0" applyAlignment="0" applyProtection="0"/>
    <xf numFmtId="0" fontId="198" fillId="36" borderId="48" applyNumberFormat="0" applyAlignment="0" applyProtection="0"/>
    <xf numFmtId="0" fontId="59" fillId="36" borderId="4" applyNumberFormat="0" applyAlignment="0" applyProtection="0"/>
    <xf numFmtId="0" fontId="198" fillId="36" borderId="48" applyNumberFormat="0" applyAlignment="0" applyProtection="0"/>
    <xf numFmtId="0" fontId="198" fillId="36" borderId="48" applyNumberFormat="0" applyAlignment="0" applyProtection="0"/>
    <xf numFmtId="0" fontId="59" fillId="36" borderId="4" applyNumberFormat="0" applyAlignment="0" applyProtection="0"/>
    <xf numFmtId="0" fontId="198" fillId="36" borderId="48" applyNumberFormat="0" applyAlignment="0" applyProtection="0"/>
    <xf numFmtId="0" fontId="198" fillId="36" borderId="48" applyNumberFormat="0" applyAlignment="0" applyProtection="0"/>
    <xf numFmtId="0" fontId="59" fillId="36" borderId="4" applyNumberFormat="0" applyAlignment="0" applyProtection="0"/>
    <xf numFmtId="0" fontId="198" fillId="36" borderId="48" applyNumberFormat="0" applyAlignment="0" applyProtection="0"/>
    <xf numFmtId="0" fontId="198" fillId="36" borderId="48" applyNumberFormat="0" applyAlignment="0" applyProtection="0"/>
    <xf numFmtId="0" fontId="59" fillId="36" borderId="4" applyNumberFormat="0" applyAlignment="0" applyProtection="0"/>
    <xf numFmtId="0" fontId="198" fillId="36" borderId="48" applyNumberFormat="0" applyAlignment="0" applyProtection="0"/>
    <xf numFmtId="0" fontId="198" fillId="36" borderId="48" applyNumberFormat="0" applyAlignment="0" applyProtection="0"/>
    <xf numFmtId="0" fontId="59" fillId="36" borderId="4" applyNumberFormat="0" applyAlignment="0" applyProtection="0"/>
    <xf numFmtId="0" fontId="107" fillId="0" borderId="0" applyNumberFormat="0" applyFill="0" applyBorder="0">
      <alignment horizontal="left"/>
    </xf>
    <xf numFmtId="0" fontId="108" fillId="0" borderId="0" applyNumberFormat="0" applyFill="0" applyBorder="0" applyAlignment="0" applyProtection="0"/>
    <xf numFmtId="0" fontId="199" fillId="75" borderId="0" applyNumberFormat="0" applyBorder="0" applyAlignment="0" applyProtection="0"/>
    <xf numFmtId="0" fontId="199" fillId="75"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64" fillId="37" borderId="0" applyNumberFormat="0" applyBorder="0" applyAlignment="0" applyProtection="0"/>
    <xf numFmtId="0" fontId="199" fillId="37" borderId="0" applyNumberFormat="0" applyBorder="0" applyAlignment="0" applyProtection="0"/>
    <xf numFmtId="0" fontId="39" fillId="37" borderId="0" applyNumberFormat="0" applyBorder="0" applyAlignment="0" applyProtection="0"/>
    <xf numFmtId="0" fontId="39" fillId="3" borderId="0" applyNumberFormat="0" applyBorder="0" applyAlignment="0" applyProtection="0"/>
    <xf numFmtId="0" fontId="199" fillId="37" borderId="0" applyNumberFormat="0" applyBorder="0" applyAlignment="0" applyProtection="0"/>
    <xf numFmtId="0" fontId="39" fillId="37" borderId="0" applyNumberFormat="0" applyBorder="0" applyAlignment="0" applyProtection="0"/>
    <xf numFmtId="0" fontId="164" fillId="37" borderId="0" applyNumberFormat="0" applyBorder="0" applyAlignment="0" applyProtection="0"/>
    <xf numFmtId="0" fontId="39" fillId="3" borderId="0" applyNumberFormat="0" applyBorder="0" applyAlignment="0" applyProtection="0"/>
    <xf numFmtId="0" fontId="199" fillId="75" borderId="0" applyNumberFormat="0" applyBorder="0" applyAlignment="0" applyProtection="0"/>
    <xf numFmtId="0" fontId="39" fillId="37" borderId="0" applyNumberFormat="0" applyBorder="0" applyAlignment="0" applyProtection="0"/>
    <xf numFmtId="0" fontId="199" fillId="37" borderId="0" applyNumberFormat="0" applyBorder="0" applyAlignment="0" applyProtection="0"/>
    <xf numFmtId="0" fontId="199" fillId="37" borderId="0" applyNumberFormat="0" applyBorder="0" applyAlignment="0" applyProtection="0"/>
    <xf numFmtId="0" fontId="39" fillId="37" borderId="0" applyNumberFormat="0" applyBorder="0" applyAlignment="0" applyProtection="0"/>
    <xf numFmtId="0" fontId="164" fillId="37" borderId="0" applyNumberFormat="0" applyBorder="0" applyAlignment="0" applyProtection="0"/>
    <xf numFmtId="37" fontId="10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36" fillId="38" borderId="4" applyNumberFormat="0" applyAlignment="0" applyProtection="0"/>
    <xf numFmtId="0" fontId="198" fillId="9" borderId="48" applyNumberFormat="0" applyAlignment="0" applyProtection="0"/>
    <xf numFmtId="0" fontId="75" fillId="38"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190" fillId="83" borderId="0" applyNumberFormat="0" applyBorder="0" applyAlignment="0" applyProtection="0"/>
    <xf numFmtId="0" fontId="190" fillId="88" borderId="0" applyNumberFormat="0" applyBorder="0" applyAlignment="0" applyProtection="0"/>
    <xf numFmtId="0" fontId="190" fillId="92" borderId="0" applyNumberFormat="0" applyBorder="0" applyAlignment="0" applyProtection="0"/>
    <xf numFmtId="0" fontId="190" fillId="96"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71" fillId="9" borderId="0" applyNumberFormat="0" applyBorder="0" applyAlignment="0" applyProtection="0"/>
    <xf numFmtId="0" fontId="33" fillId="9" borderId="0" applyNumberFormat="0" applyBorder="0" applyAlignment="0" applyProtection="0"/>
    <xf numFmtId="0" fontId="191" fillId="96" borderId="0" applyNumberFormat="0" applyBorder="0" applyAlignment="0" applyProtection="0"/>
    <xf numFmtId="0" fontId="191"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1" fillId="96" borderId="0" applyNumberFormat="0" applyBorder="0" applyAlignment="0" applyProtection="0"/>
    <xf numFmtId="0" fontId="191" fillId="96"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34" fillId="24" borderId="0" applyNumberFormat="0" applyBorder="0" applyAlignment="0" applyProtection="0"/>
    <xf numFmtId="0" fontId="192" fillId="90" borderId="0" applyNumberFormat="0" applyBorder="0" applyAlignment="0" applyProtection="0"/>
    <xf numFmtId="0" fontId="72" fillId="15" borderId="0" applyNumberFormat="0" applyBorder="0" applyAlignment="0" applyProtection="0"/>
    <xf numFmtId="0" fontId="192" fillId="90" borderId="0" applyNumberFormat="0" applyBorder="0" applyAlignment="0" applyProtection="0"/>
    <xf numFmtId="0" fontId="192" fillId="90" borderId="0" applyNumberFormat="0" applyBorder="0" applyAlignment="0" applyProtection="0"/>
    <xf numFmtId="0" fontId="34" fillId="15" borderId="0" applyNumberFormat="0" applyBorder="0" applyAlignment="0" applyProtection="0"/>
    <xf numFmtId="0" fontId="192" fillId="94" borderId="0" applyNumberFormat="0" applyBorder="0" applyAlignment="0" applyProtection="0"/>
    <xf numFmtId="0" fontId="192" fillId="94" borderId="0" applyNumberFormat="0" applyBorder="0" applyAlignment="0" applyProtection="0"/>
    <xf numFmtId="0" fontId="72" fillId="4" borderId="0" applyNumberFormat="0" applyBorder="0" applyAlignment="0" applyProtection="0"/>
    <xf numFmtId="0" fontId="34" fillId="4" borderId="0" applyNumberFormat="0" applyBorder="0" applyAlignment="0" applyProtection="0"/>
    <xf numFmtId="0" fontId="192" fillId="98" borderId="0" applyNumberFormat="0" applyBorder="0" applyAlignment="0" applyProtection="0"/>
    <xf numFmtId="0" fontId="192" fillId="98" borderId="0" applyNumberFormat="0" applyBorder="0" applyAlignment="0" applyProtection="0"/>
    <xf numFmtId="0" fontId="34" fillId="6" borderId="0" applyNumberFormat="0" applyBorder="0" applyAlignment="0" applyProtection="0"/>
    <xf numFmtId="0" fontId="192" fillId="102" borderId="0" applyNumberFormat="0" applyBorder="0" applyAlignment="0" applyProtection="0"/>
    <xf numFmtId="0" fontId="192" fillId="102" borderId="0" applyNumberFormat="0" applyBorder="0" applyAlignment="0" applyProtection="0"/>
    <xf numFmtId="0" fontId="72" fillId="10" borderId="0" applyNumberFormat="0" applyBorder="0" applyAlignment="0" applyProtection="0"/>
    <xf numFmtId="0" fontId="192" fillId="85" borderId="0" applyNumberFormat="0" applyBorder="0" applyAlignment="0" applyProtection="0"/>
    <xf numFmtId="0" fontId="193" fillId="85" borderId="0" applyNumberFormat="0" applyBorder="0" applyAlignment="0" applyProtection="0"/>
    <xf numFmtId="0" fontId="193" fillId="85" borderId="0" applyNumberFormat="0" applyBorder="0" applyAlignment="0" applyProtection="0"/>
    <xf numFmtId="0" fontId="192" fillId="90" borderId="0" applyNumberFormat="0" applyBorder="0" applyAlignment="0" applyProtection="0"/>
    <xf numFmtId="0" fontId="192" fillId="90" borderId="0" applyNumberFormat="0" applyBorder="0" applyAlignment="0" applyProtection="0"/>
    <xf numFmtId="0" fontId="192" fillId="90" borderId="0" applyNumberFormat="0" applyBorder="0" applyAlignment="0" applyProtection="0"/>
    <xf numFmtId="0" fontId="193" fillId="94" borderId="0" applyNumberFormat="0" applyBorder="0" applyAlignment="0" applyProtection="0"/>
    <xf numFmtId="0" fontId="193" fillId="94" borderId="0" applyNumberFormat="0" applyBorder="0" applyAlignment="0" applyProtection="0"/>
    <xf numFmtId="0" fontId="193" fillId="98" borderId="0" applyNumberFormat="0" applyBorder="0" applyAlignment="0" applyProtection="0"/>
    <xf numFmtId="0" fontId="193" fillId="98" borderId="0" applyNumberFormat="0" applyBorder="0" applyAlignment="0" applyProtection="0"/>
    <xf numFmtId="0" fontId="193" fillId="98" borderId="0" applyNumberFormat="0" applyBorder="0" applyAlignment="0" applyProtection="0"/>
    <xf numFmtId="0" fontId="192" fillId="102" borderId="0" applyNumberFormat="0" applyBorder="0" applyAlignment="0" applyProtection="0"/>
    <xf numFmtId="0" fontId="193" fillId="102" borderId="0" applyNumberFormat="0" applyBorder="0" applyAlignment="0" applyProtection="0"/>
    <xf numFmtId="0" fontId="193" fillId="102" borderId="0" applyNumberFormat="0" applyBorder="0" applyAlignment="0" applyProtection="0"/>
    <xf numFmtId="0" fontId="193" fillId="102" borderId="0" applyNumberFormat="0" applyBorder="0" applyAlignment="0" applyProtection="0"/>
    <xf numFmtId="0" fontId="192" fillId="82" borderId="0" applyNumberFormat="0" applyBorder="0" applyAlignment="0" applyProtection="0"/>
    <xf numFmtId="0" fontId="193" fillId="82" borderId="0" applyNumberFormat="0" applyBorder="0" applyAlignment="0" applyProtection="0"/>
    <xf numFmtId="0" fontId="192" fillId="82" borderId="0" applyNumberFormat="0" applyBorder="0" applyAlignment="0" applyProtection="0"/>
    <xf numFmtId="0" fontId="72" fillId="25" borderId="0" applyNumberFormat="0" applyBorder="0" applyAlignment="0" applyProtection="0"/>
    <xf numFmtId="0" fontId="192" fillId="86" borderId="0" applyNumberFormat="0" applyBorder="0" applyAlignment="0" applyProtection="0"/>
    <xf numFmtId="0" fontId="34" fillId="24" borderId="0" applyNumberFormat="0" applyBorder="0" applyAlignment="0" applyProtection="0"/>
    <xf numFmtId="0" fontId="192" fillId="86" borderId="0" applyNumberFormat="0" applyBorder="0" applyAlignment="0" applyProtection="0"/>
    <xf numFmtId="0" fontId="72" fillId="24" borderId="0" applyNumberFormat="0" applyBorder="0" applyAlignment="0" applyProtection="0"/>
    <xf numFmtId="0" fontId="192" fillId="86" borderId="0" applyNumberFormat="0" applyBorder="0" applyAlignment="0" applyProtection="0"/>
    <xf numFmtId="0" fontId="192" fillId="86"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3" fillId="87" borderId="0" applyNumberFormat="0" applyBorder="0" applyAlignment="0" applyProtection="0"/>
    <xf numFmtId="0" fontId="192" fillId="87" borderId="0" applyNumberFormat="0" applyBorder="0" applyAlignment="0" applyProtection="0"/>
    <xf numFmtId="0" fontId="72" fillId="15" borderId="0" applyNumberFormat="0" applyBorder="0" applyAlignment="0" applyProtection="0"/>
    <xf numFmtId="0" fontId="34" fillId="15" borderId="0" applyNumberFormat="0" applyBorder="0" applyAlignment="0" applyProtection="0"/>
    <xf numFmtId="0" fontId="192" fillId="91" borderId="0" applyNumberFormat="0" applyBorder="0" applyAlignment="0" applyProtection="0"/>
    <xf numFmtId="0" fontId="193" fillId="91" borderId="0" applyNumberFormat="0" applyBorder="0" applyAlignment="0" applyProtection="0"/>
    <xf numFmtId="0" fontId="192" fillId="91" borderId="0" applyNumberFormat="0" applyBorder="0" applyAlignment="0" applyProtection="0"/>
    <xf numFmtId="0" fontId="72" fillId="30" borderId="0" applyNumberFormat="0" applyBorder="0" applyAlignment="0" applyProtection="0"/>
    <xf numFmtId="0" fontId="34" fillId="30" borderId="0" applyNumberFormat="0" applyBorder="0" applyAlignment="0" applyProtection="0"/>
    <xf numFmtId="0" fontId="192" fillId="95" borderId="0" applyNumberFormat="0" applyBorder="0" applyAlignment="0" applyProtection="0"/>
    <xf numFmtId="0" fontId="192" fillId="95" borderId="0" applyNumberFormat="0" applyBorder="0" applyAlignment="0" applyProtection="0"/>
    <xf numFmtId="0" fontId="193" fillId="95" borderId="0" applyNumberFormat="0" applyBorder="0" applyAlignment="0" applyProtection="0"/>
    <xf numFmtId="0" fontId="192" fillId="95" borderId="0" applyNumberFormat="0" applyBorder="0" applyAlignment="0" applyProtection="0"/>
    <xf numFmtId="0" fontId="72" fillId="22" borderId="0" applyNumberFormat="0" applyBorder="0" applyAlignment="0" applyProtection="0"/>
    <xf numFmtId="0" fontId="80" fillId="0" borderId="0" applyNumberFormat="0" applyFill="0" applyBorder="0" applyAlignment="0" applyProtection="0"/>
    <xf numFmtId="0" fontId="170"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170" fontId="50" fillId="0" borderId="0"/>
    <xf numFmtId="0" fontId="34" fillId="27" borderId="0" applyNumberFormat="0" applyBorder="0" applyAlignment="0" applyProtection="0"/>
    <xf numFmtId="0" fontId="192" fillId="82" borderId="0" applyNumberFormat="0" applyBorder="0" applyAlignment="0" applyProtection="0"/>
    <xf numFmtId="0" fontId="34" fillId="27" borderId="0" applyNumberFormat="0" applyBorder="0" applyAlignment="0" applyProtection="0"/>
    <xf numFmtId="0" fontId="193" fillId="82" borderId="0" applyNumberFormat="0" applyBorder="0" applyAlignment="0" applyProtection="0"/>
    <xf numFmtId="0" fontId="34" fillId="27" borderId="0" applyNumberFormat="0" applyBorder="0" applyAlignment="0" applyProtection="0"/>
    <xf numFmtId="0" fontId="193" fillId="82" borderId="0" applyNumberFormat="0" applyBorder="0" applyAlignment="0" applyProtection="0"/>
    <xf numFmtId="0" fontId="34" fillId="28" borderId="0" applyNumberFormat="0" applyBorder="0" applyAlignment="0" applyProtection="0"/>
    <xf numFmtId="0" fontId="192" fillId="86" borderId="0" applyNumberFormat="0" applyBorder="0" applyAlignment="0" applyProtection="0"/>
    <xf numFmtId="0" fontId="34" fillId="28" borderId="0" applyNumberFormat="0" applyBorder="0" applyAlignment="0" applyProtection="0"/>
    <xf numFmtId="0" fontId="192" fillId="86" borderId="0" applyNumberFormat="0" applyBorder="0" applyAlignment="0" applyProtection="0"/>
    <xf numFmtId="0" fontId="34" fillId="28" borderId="0" applyNumberFormat="0" applyBorder="0" applyAlignment="0" applyProtection="0"/>
    <xf numFmtId="0" fontId="192" fillId="86" borderId="0" applyNumberFormat="0" applyBorder="0" applyAlignment="0" applyProtection="0"/>
    <xf numFmtId="0" fontId="34" fillId="20" borderId="0" applyNumberFormat="0" applyBorder="0" applyAlignment="0" applyProtection="0"/>
    <xf numFmtId="0" fontId="192" fillId="87" borderId="0" applyNumberFormat="0" applyBorder="0" applyAlignment="0" applyProtection="0"/>
    <xf numFmtId="0" fontId="34" fillId="20" borderId="0" applyNumberFormat="0" applyBorder="0" applyAlignment="0" applyProtection="0"/>
    <xf numFmtId="0" fontId="193" fillId="87" borderId="0" applyNumberFormat="0" applyBorder="0" applyAlignment="0" applyProtection="0"/>
    <xf numFmtId="0" fontId="34" fillId="21" borderId="0" applyNumberFormat="0" applyBorder="0" applyAlignment="0" applyProtection="0"/>
    <xf numFmtId="0" fontId="192" fillId="91" borderId="0" applyNumberFormat="0" applyBorder="0" applyAlignment="0" applyProtection="0"/>
    <xf numFmtId="0" fontId="34" fillId="21" borderId="0" applyNumberFormat="0" applyBorder="0" applyAlignment="0" applyProtection="0"/>
    <xf numFmtId="0" fontId="193" fillId="91" borderId="0" applyNumberFormat="0" applyBorder="0" applyAlignment="0" applyProtection="0"/>
    <xf numFmtId="0" fontId="34" fillId="21" borderId="0" applyNumberFormat="0" applyBorder="0" applyAlignment="0" applyProtection="0"/>
    <xf numFmtId="0" fontId="193" fillId="91" borderId="0" applyNumberFormat="0" applyBorder="0" applyAlignment="0" applyProtection="0"/>
    <xf numFmtId="0" fontId="193" fillId="91" borderId="0" applyNumberFormat="0" applyBorder="0" applyAlignment="0" applyProtection="0"/>
    <xf numFmtId="0" fontId="192" fillId="95" borderId="0" applyNumberFormat="0" applyBorder="0" applyAlignment="0" applyProtection="0"/>
    <xf numFmtId="0" fontId="34" fillId="22" borderId="0" applyNumberFormat="0" applyBorder="0" applyAlignment="0" applyProtection="0"/>
    <xf numFmtId="0" fontId="193" fillId="95" borderId="0" applyNumberFormat="0" applyBorder="0" applyAlignment="0" applyProtection="0"/>
    <xf numFmtId="0" fontId="193" fillId="95" borderId="0" applyNumberFormat="0" applyBorder="0" applyAlignment="0" applyProtection="0"/>
    <xf numFmtId="0" fontId="34" fillId="22" borderId="0" applyNumberFormat="0" applyBorder="0" applyAlignment="0" applyProtection="0"/>
    <xf numFmtId="0" fontId="193" fillId="95" borderId="0" applyNumberFormat="0" applyBorder="0" applyAlignment="0" applyProtection="0"/>
    <xf numFmtId="0" fontId="34" fillId="22" borderId="0" applyNumberFormat="0" applyBorder="0" applyAlignment="0" applyProtection="0"/>
    <xf numFmtId="0" fontId="34" fillId="24" borderId="0" applyNumberFormat="0" applyBorder="0" applyAlignment="0" applyProtection="0"/>
    <xf numFmtId="0" fontId="38" fillId="0" borderId="0" applyNumberFormat="0" applyFill="0" applyBorder="0" applyAlignment="0" applyProtection="0"/>
    <xf numFmtId="0" fontId="63" fillId="0" borderId="26" applyNumberFormat="0" applyFill="0" applyAlignment="0" applyProtection="0"/>
    <xf numFmtId="0" fontId="204" fillId="0" borderId="26" applyNumberFormat="0" applyFill="0" applyAlignment="0" applyProtection="0"/>
    <xf numFmtId="0" fontId="204" fillId="0" borderId="50" applyNumberFormat="0" applyFill="0" applyAlignment="0" applyProtection="0"/>
    <xf numFmtId="0" fontId="83" fillId="0" borderId="25" applyNumberFormat="0" applyFill="0" applyAlignment="0" applyProtection="0"/>
    <xf numFmtId="0" fontId="41" fillId="0" borderId="25" applyNumberFormat="0" applyFill="0" applyAlignment="0" applyProtection="0"/>
    <xf numFmtId="0" fontId="205" fillId="0" borderId="51" applyNumberFormat="0" applyFill="0" applyAlignment="0" applyProtection="0"/>
    <xf numFmtId="0" fontId="64" fillId="0" borderId="29" applyNumberFormat="0" applyFill="0" applyAlignment="0" applyProtection="0"/>
    <xf numFmtId="0" fontId="205" fillId="0" borderId="29" applyNumberFormat="0" applyFill="0" applyAlignment="0" applyProtection="0"/>
    <xf numFmtId="0" fontId="205" fillId="0" borderId="51" applyNumberFormat="0" applyFill="0" applyAlignment="0" applyProtection="0"/>
    <xf numFmtId="0" fontId="84" fillId="0" borderId="27" applyNumberFormat="0" applyFill="0" applyAlignment="0" applyProtection="0"/>
    <xf numFmtId="0" fontId="42" fillId="0" borderId="27" applyNumberFormat="0" applyFill="0" applyAlignment="0" applyProtection="0"/>
    <xf numFmtId="0" fontId="64" fillId="0" borderId="0" applyNumberFormat="0" applyFill="0" applyBorder="0" applyAlignment="0" applyProtection="0"/>
    <xf numFmtId="0" fontId="64" fillId="0" borderId="28" applyNumberFormat="0" applyFill="0" applyAlignment="0" applyProtection="0"/>
    <xf numFmtId="0" fontId="204" fillId="0" borderId="50" applyNumberFormat="0" applyFill="0" applyAlignment="0" applyProtection="0"/>
    <xf numFmtId="0" fontId="43" fillId="8" borderId="4" applyNumberFormat="0" applyAlignment="0" applyProtection="0"/>
    <xf numFmtId="0" fontId="208" fillId="78" borderId="48" applyNumberFormat="0" applyAlignment="0" applyProtection="0"/>
    <xf numFmtId="0" fontId="208" fillId="78" borderId="48" applyNumberFormat="0" applyAlignment="0" applyProtection="0"/>
    <xf numFmtId="0" fontId="208" fillId="78" borderId="48" applyNumberFormat="0" applyAlignment="0" applyProtection="0"/>
    <xf numFmtId="0" fontId="43" fillId="18" borderId="4" applyNumberFormat="0" applyAlignment="0" applyProtection="0"/>
    <xf numFmtId="0" fontId="85" fillId="18" borderId="4" applyNumberFormat="0" applyAlignment="0" applyProtection="0"/>
    <xf numFmtId="0" fontId="43" fillId="8" borderId="4" applyNumberFormat="0" applyAlignment="0" applyProtection="0"/>
    <xf numFmtId="0" fontId="208" fillId="78" borderId="48" applyNumberFormat="0" applyAlignment="0" applyProtection="0"/>
    <xf numFmtId="0" fontId="43" fillId="8" borderId="4" applyNumberFormat="0" applyAlignment="0" applyProtection="0"/>
    <xf numFmtId="0" fontId="29" fillId="0" borderId="0">
      <alignment wrapText="1"/>
    </xf>
    <xf numFmtId="0" fontId="29" fillId="0" borderId="0">
      <alignment horizontal="left" wrapText="1"/>
    </xf>
    <xf numFmtId="0" fontId="190" fillId="0" borderId="0"/>
    <xf numFmtId="0" fontId="29" fillId="81" borderId="55" applyNumberFormat="0" applyFont="0" applyAlignment="0" applyProtection="0"/>
    <xf numFmtId="0" fontId="33" fillId="11" borderId="1" applyNumberFormat="0" applyFont="0" applyAlignment="0" applyProtection="0"/>
    <xf numFmtId="0" fontId="29" fillId="11" borderId="1" applyNumberFormat="0" applyFont="0" applyAlignment="0" applyProtection="0"/>
    <xf numFmtId="0" fontId="29" fillId="81" borderId="55" applyNumberFormat="0" applyFont="0" applyAlignment="0" applyProtection="0"/>
    <xf numFmtId="0" fontId="33" fillId="11" borderId="1"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33" fillId="11" borderId="1" applyNumberFormat="0" applyFont="0" applyAlignment="0" applyProtection="0"/>
    <xf numFmtId="0" fontId="33" fillId="11" borderId="1" applyNumberFormat="0" applyFont="0" applyAlignment="0" applyProtection="0"/>
    <xf numFmtId="0" fontId="190" fillId="81" borderId="55" applyNumberFormat="0" applyFont="0" applyAlignment="0" applyProtection="0"/>
    <xf numFmtId="0" fontId="29" fillId="11" borderId="1" applyNumberFormat="0" applyFont="0" applyAlignment="0" applyProtection="0"/>
    <xf numFmtId="0" fontId="29" fillId="81" borderId="55" applyNumberFormat="0" applyFont="0" applyAlignment="0" applyProtection="0"/>
    <xf numFmtId="0" fontId="33" fillId="11" borderId="1"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33" fillId="11" borderId="1" applyNumberFormat="0" applyFont="0" applyAlignment="0" applyProtection="0"/>
    <xf numFmtId="0" fontId="190" fillId="81" borderId="55" applyNumberFormat="0" applyFont="0" applyAlignment="0" applyProtection="0"/>
    <xf numFmtId="0" fontId="33" fillId="11" borderId="1" applyNumberFormat="0" applyFont="0" applyAlignment="0" applyProtection="0"/>
    <xf numFmtId="0" fontId="190" fillId="81" borderId="55" applyNumberFormat="0" applyFont="0" applyAlignment="0" applyProtection="0"/>
    <xf numFmtId="0" fontId="29" fillId="81" borderId="55" applyNumberFormat="0" applyFont="0" applyAlignment="0" applyProtection="0"/>
    <xf numFmtId="0" fontId="29" fillId="81" borderId="55" applyNumberFormat="0" applyFont="0" applyAlignment="0" applyProtection="0"/>
    <xf numFmtId="0" fontId="61" fillId="0" borderId="0" applyNumberFormat="0" applyFill="0" applyBorder="0" applyAlignment="0" applyProtection="0"/>
    <xf numFmtId="0" fontId="29" fillId="44" borderId="35" applyNumberFormat="0" applyProtection="0">
      <alignment horizontal="left" vertical="center" indent="1"/>
    </xf>
    <xf numFmtId="0" fontId="29" fillId="44" borderId="35" applyNumberFormat="0" applyProtection="0">
      <alignment horizontal="left" vertical="top" indent="1"/>
    </xf>
    <xf numFmtId="0" fontId="29" fillId="67" borderId="35" applyNumberFormat="0" applyProtection="0">
      <alignment horizontal="left" vertical="center" indent="1"/>
    </xf>
    <xf numFmtId="0" fontId="29" fillId="67" borderId="35" applyNumberFormat="0" applyProtection="0">
      <alignment horizontal="left" vertical="top" indent="1"/>
    </xf>
    <xf numFmtId="4" fontId="95" fillId="67" borderId="35" applyNumberFormat="0" applyProtection="0">
      <alignment vertical="center"/>
    </xf>
    <xf numFmtId="0" fontId="52" fillId="46" borderId="35" applyNumberFormat="0" applyProtection="0">
      <alignment horizontal="left" vertical="top" indent="1"/>
    </xf>
    <xf numFmtId="4" fontId="28" fillId="44" borderId="38" applyNumberFormat="0" applyProtection="0">
      <alignment horizontal="left" vertical="center" indent="1"/>
    </xf>
    <xf numFmtId="0" fontId="33" fillId="0" borderId="0"/>
    <xf numFmtId="0" fontId="190" fillId="0" borderId="0"/>
    <xf numFmtId="0" fontId="47" fillId="0" borderId="10" applyNumberFormat="0" applyFill="0" applyAlignment="0" applyProtection="0"/>
    <xf numFmtId="180" fontId="116" fillId="42" borderId="11" applyNumberFormat="0" applyAlignment="0" applyProtection="0"/>
    <xf numFmtId="180" fontId="116" fillId="104" borderId="11" applyNumberFormat="0" applyAlignment="0" applyProtection="0"/>
    <xf numFmtId="180" fontId="116" fillId="42" borderId="11" applyNumberFormat="0" applyAlignment="0" applyProtection="0"/>
    <xf numFmtId="180" fontId="116" fillId="104" borderId="11" applyNumberFormat="0" applyAlignment="0" applyProtection="0"/>
    <xf numFmtId="180" fontId="116" fillId="42"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42" borderId="11" applyNumberFormat="0" applyAlignment="0" applyProtection="0"/>
    <xf numFmtId="180" fontId="116" fillId="104" borderId="11" applyNumberFormat="0" applyAlignment="0" applyProtection="0"/>
    <xf numFmtId="180" fontId="116" fillId="104" borderId="11" applyNumberFormat="0" applyAlignment="0" applyProtection="0"/>
    <xf numFmtId="0" fontId="224" fillId="0" borderId="56" applyNumberFormat="0" applyFill="0" applyAlignment="0" applyProtection="0"/>
    <xf numFmtId="0" fontId="224" fillId="0" borderId="56" applyNumberFormat="0" applyFill="0" applyAlignment="0" applyProtection="0"/>
    <xf numFmtId="0" fontId="49" fillId="0" borderId="10" applyNumberFormat="0" applyFill="0" applyAlignment="0" applyProtection="0"/>
    <xf numFmtId="0" fontId="215" fillId="0" borderId="56" applyNumberFormat="0" applyFill="0" applyAlignment="0" applyProtection="0"/>
    <xf numFmtId="0" fontId="47" fillId="0" borderId="10" applyNumberFormat="0" applyFill="0" applyAlignment="0" applyProtection="0"/>
    <xf numFmtId="0" fontId="224" fillId="0" borderId="56" applyNumberFormat="0" applyFill="0" applyAlignment="0" applyProtection="0"/>
    <xf numFmtId="0" fontId="224" fillId="0" borderId="56" applyNumberFormat="0" applyFill="0" applyAlignment="0" applyProtection="0"/>
    <xf numFmtId="0" fontId="47" fillId="0" borderId="10" applyNumberFormat="0" applyFill="0" applyAlignment="0" applyProtection="0"/>
    <xf numFmtId="0" fontId="224" fillId="0" borderId="56" applyNumberFormat="0" applyFill="0" applyAlignment="0" applyProtection="0"/>
    <xf numFmtId="0" fontId="47" fillId="0" borderId="10" applyNumberFormat="0" applyFill="0" applyAlignment="0" applyProtection="0"/>
    <xf numFmtId="0" fontId="224" fillId="0" borderId="56" applyNumberFormat="0" applyFill="0" applyAlignment="0" applyProtection="0"/>
    <xf numFmtId="0" fontId="47" fillId="0" borderId="10" applyNumberFormat="0" applyFill="0" applyAlignment="0" applyProtection="0"/>
    <xf numFmtId="0" fontId="224" fillId="0" borderId="56" applyNumberFormat="0" applyFill="0" applyAlignment="0" applyProtection="0"/>
    <xf numFmtId="174" fontId="29" fillId="70" borderId="5">
      <protection locked="0"/>
    </xf>
    <xf numFmtId="1" fontId="29" fillId="70" borderId="5" applyFont="0">
      <alignment horizontal="right"/>
    </xf>
    <xf numFmtId="175" fontId="29" fillId="70" borderId="5" applyFont="0"/>
    <xf numFmtId="9" fontId="29" fillId="70" borderId="5" applyFont="0">
      <alignment horizontal="right"/>
    </xf>
    <xf numFmtId="169" fontId="29" fillId="70" borderId="5" applyFont="0">
      <alignment horizontal="right"/>
    </xf>
    <xf numFmtId="10" fontId="29" fillId="70" borderId="5" applyFont="0">
      <alignment horizontal="right"/>
    </xf>
    <xf numFmtId="0" fontId="29" fillId="70" borderId="5" applyFont="0">
      <alignment horizontal="center" wrapText="1"/>
    </xf>
    <xf numFmtId="49" fontId="29" fillId="70" borderId="5" applyFont="0"/>
    <xf numFmtId="175" fontId="29" fillId="71" borderId="5" applyFont="0"/>
    <xf numFmtId="9" fontId="29" fillId="71" borderId="5" applyFont="0">
      <alignment horizontal="right"/>
    </xf>
    <xf numFmtId="175" fontId="29" fillId="54" borderId="5" applyFont="0">
      <alignment horizontal="right"/>
    </xf>
    <xf numFmtId="1" fontId="29" fillId="54" borderId="5" applyFont="0">
      <alignment horizontal="right"/>
    </xf>
    <xf numFmtId="175" fontId="29" fillId="54" borderId="5" applyFont="0"/>
    <xf numFmtId="167" fontId="29" fillId="54" borderId="5" applyFont="0"/>
    <xf numFmtId="10" fontId="29" fillId="54" borderId="5" applyFont="0">
      <alignment horizontal="right"/>
    </xf>
    <xf numFmtId="9" fontId="29" fillId="54" borderId="5" applyFont="0">
      <alignment horizontal="right"/>
    </xf>
    <xf numFmtId="169" fontId="29" fillId="54" borderId="5" applyFont="0">
      <alignment horizontal="right"/>
    </xf>
    <xf numFmtId="10" fontId="29" fillId="54" borderId="43" applyFont="0">
      <alignment horizontal="right"/>
    </xf>
    <xf numFmtId="0" fontId="29" fillId="54" borderId="5" applyFont="0">
      <alignment horizontal="center" wrapText="1"/>
      <protection locked="0"/>
    </xf>
    <xf numFmtId="0" fontId="202" fillId="0" borderId="0" applyNumberFormat="0" applyFill="0" applyBorder="0" applyAlignment="0" applyProtection="0"/>
    <xf numFmtId="180" fontId="116" fillId="42" borderId="12" applyNumberFormat="0" applyAlignment="0" applyProtection="0"/>
    <xf numFmtId="180" fontId="116" fillId="104" borderId="12" applyNumberFormat="0" applyAlignment="0" applyProtection="0"/>
    <xf numFmtId="180" fontId="116" fillId="42" borderId="12" applyNumberFormat="0" applyAlignment="0" applyProtection="0"/>
    <xf numFmtId="180" fontId="116" fillId="104" borderId="12" applyNumberFormat="0" applyAlignment="0" applyProtection="0"/>
    <xf numFmtId="180" fontId="116" fillId="104" borderId="12" applyNumberFormat="0" applyAlignment="0" applyProtection="0"/>
    <xf numFmtId="180" fontId="116" fillId="42" borderId="12" applyNumberFormat="0" applyAlignment="0" applyProtection="0"/>
    <xf numFmtId="180" fontId="116" fillId="104" borderId="12" applyNumberFormat="0" applyAlignment="0" applyProtection="0"/>
    <xf numFmtId="180" fontId="116" fillId="104" borderId="12"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215" fillId="0" borderId="56" applyNumberFormat="0" applyFill="0" applyAlignment="0" applyProtection="0"/>
    <xf numFmtId="0" fontId="215" fillId="0" borderId="56" applyNumberFormat="0" applyFill="0" applyAlignment="0" applyProtection="0"/>
    <xf numFmtId="166" fontId="33" fillId="0" borderId="0" applyFont="0" applyFill="0" applyBorder="0" applyAlignment="0" applyProtection="0"/>
    <xf numFmtId="43" fontId="33" fillId="0" borderId="0" applyFont="0" applyFill="0" applyBorder="0" applyAlignment="0" applyProtection="0"/>
    <xf numFmtId="43" fontId="190"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33" fillId="0" borderId="0" applyFont="0" applyFill="0" applyBorder="0" applyAlignment="0" applyProtection="0"/>
    <xf numFmtId="43" fontId="190"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33" fillId="0" borderId="0" applyFont="0" applyFill="0" applyBorder="0" applyAlignment="0" applyProtection="0"/>
    <xf numFmtId="43" fontId="190"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33" fillId="0" borderId="0" applyFont="0" applyFill="0" applyBorder="0" applyAlignment="0" applyProtection="0"/>
    <xf numFmtId="43" fontId="190"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33" fillId="0" borderId="0" applyFont="0" applyFill="0" applyBorder="0" applyAlignment="0" applyProtection="0"/>
    <xf numFmtId="43" fontId="190"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43" fontId="33" fillId="0" borderId="0" applyFont="0" applyFill="0" applyBorder="0" applyAlignment="0" applyProtection="0"/>
    <xf numFmtId="43" fontId="190"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33" fillId="0" borderId="0" applyFont="0" applyFill="0" applyBorder="0" applyAlignment="0" applyProtection="0"/>
    <xf numFmtId="43" fontId="190"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33" fillId="0" borderId="0" applyFont="0" applyFill="0" applyBorder="0" applyAlignment="0" applyProtection="0"/>
    <xf numFmtId="43" fontId="190"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29" fillId="0" borderId="0" applyFont="0" applyFill="0" applyBorder="0" applyAlignment="0" applyProtection="0"/>
    <xf numFmtId="43" fontId="33" fillId="0" borderId="0" applyFont="0" applyFill="0" applyBorder="0" applyAlignment="0" applyProtection="0"/>
    <xf numFmtId="43" fontId="190"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33" fillId="0" borderId="0" applyFont="0" applyFill="0" applyBorder="0" applyAlignment="0" applyProtection="0"/>
    <xf numFmtId="43" fontId="190"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33" fillId="0" borderId="0" applyFont="0" applyFill="0" applyBorder="0" applyAlignment="0" applyProtection="0"/>
    <xf numFmtId="43" fontId="190"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33" fillId="0" borderId="0" applyFont="0" applyFill="0" applyBorder="0" applyAlignment="0" applyProtection="0"/>
    <xf numFmtId="43" fontId="190" fillId="0" borderId="0" applyFont="0" applyFill="0" applyBorder="0" applyAlignment="0" applyProtection="0"/>
    <xf numFmtId="172" fontId="29" fillId="0" borderId="0" applyFont="0" applyFill="0" applyBorder="0" applyAlignment="0" applyProtection="0">
      <alignment wrapText="1"/>
    </xf>
    <xf numFmtId="43" fontId="33" fillId="0" borderId="0" applyFont="0" applyFill="0" applyBorder="0" applyAlignment="0" applyProtection="0"/>
    <xf numFmtId="43" fontId="190" fillId="0" borderId="0" applyFont="0" applyFill="0" applyBorder="0" applyAlignment="0" applyProtection="0"/>
    <xf numFmtId="172" fontId="29" fillId="0" borderId="0" applyFont="0" applyFill="0" applyBorder="0" applyAlignment="0" applyProtection="0">
      <alignment wrapText="1"/>
    </xf>
    <xf numFmtId="43" fontId="33" fillId="0" borderId="0" applyFont="0" applyFill="0" applyBorder="0" applyAlignment="0" applyProtection="0"/>
    <xf numFmtId="43" fontId="190" fillId="0" borderId="0" applyFont="0" applyFill="0" applyBorder="0" applyAlignment="0" applyProtection="0"/>
    <xf numFmtId="172" fontId="29" fillId="0" borderId="0" applyFont="0" applyFill="0" applyBorder="0" applyAlignment="0" applyProtection="0">
      <alignment wrapText="1"/>
    </xf>
    <xf numFmtId="43" fontId="33" fillId="0" borderId="0" applyFont="0" applyFill="0" applyBorder="0" applyAlignment="0" applyProtection="0"/>
    <xf numFmtId="43" fontId="190" fillId="0" borderId="0" applyFont="0" applyFill="0" applyBorder="0" applyAlignment="0" applyProtection="0"/>
    <xf numFmtId="172" fontId="29" fillId="0" borderId="0" applyFont="0" applyFill="0" applyBorder="0" applyAlignment="0" applyProtection="0">
      <alignment wrapText="1"/>
    </xf>
    <xf numFmtId="43" fontId="29" fillId="0" borderId="0" applyFont="0" applyFill="0" applyBorder="0" applyAlignment="0" applyProtection="0"/>
    <xf numFmtId="43" fontId="29" fillId="0" borderId="0" applyFont="0" applyFill="0" applyBorder="0" applyAlignment="0" applyProtection="0"/>
    <xf numFmtId="172" fontId="29" fillId="0" borderId="0" applyFont="0" applyFill="0" applyBorder="0" applyAlignment="0" applyProtection="0">
      <alignment wrapText="1"/>
    </xf>
    <xf numFmtId="43" fontId="29" fillId="0" borderId="0" applyFont="0" applyFill="0" applyBorder="0" applyAlignment="0" applyProtection="0"/>
    <xf numFmtId="172" fontId="29" fillId="0" borderId="0" applyFont="0" applyFill="0" applyBorder="0" applyAlignment="0" applyProtection="0">
      <alignment wrapText="1"/>
    </xf>
    <xf numFmtId="43" fontId="29" fillId="0" borderId="0" applyFont="0" applyFill="0" applyBorder="0" applyAlignment="0" applyProtection="0"/>
    <xf numFmtId="172" fontId="29" fillId="0" borderId="0" applyFont="0" applyFill="0" applyBorder="0" applyAlignment="0" applyProtection="0">
      <alignment wrapText="1"/>
    </xf>
    <xf numFmtId="43" fontId="29" fillId="0" borderId="0" applyFont="0" applyFill="0" applyBorder="0" applyAlignment="0" applyProtection="0"/>
    <xf numFmtId="172" fontId="29" fillId="0" borderId="0" applyFont="0" applyFill="0" applyBorder="0" applyAlignment="0" applyProtection="0">
      <alignment wrapText="1"/>
    </xf>
    <xf numFmtId="172" fontId="29" fillId="0" borderId="0" applyFont="0" applyFill="0" applyBorder="0" applyAlignment="0" applyProtection="0">
      <alignment wrapText="1"/>
    </xf>
    <xf numFmtId="172" fontId="29" fillId="0" borderId="0" applyFont="0" applyFill="0" applyBorder="0" applyAlignment="0" applyProtection="0">
      <alignment wrapText="1"/>
    </xf>
    <xf numFmtId="43" fontId="29" fillId="0" borderId="0" applyFont="0" applyFill="0" applyBorder="0" applyAlignment="0" applyProtection="0"/>
    <xf numFmtId="172" fontId="29" fillId="0" borderId="0" applyFont="0" applyFill="0" applyBorder="0" applyAlignment="0" applyProtection="0">
      <alignment wrapText="1"/>
    </xf>
    <xf numFmtId="43" fontId="29" fillId="0" borderId="0" applyFont="0" applyFill="0" applyBorder="0" applyAlignment="0" applyProtection="0"/>
    <xf numFmtId="172" fontId="29" fillId="0" borderId="0" applyFont="0" applyFill="0" applyBorder="0" applyAlignment="0" applyProtection="0">
      <alignment wrapText="1"/>
    </xf>
    <xf numFmtId="166" fontId="33" fillId="0" borderId="0" applyFont="0" applyFill="0" applyBorder="0" applyAlignment="0" applyProtection="0"/>
    <xf numFmtId="166" fontId="33" fillId="0" borderId="0" applyFont="0" applyFill="0" applyBorder="0" applyAlignment="0" applyProtection="0"/>
    <xf numFmtId="43" fontId="29" fillId="0" borderId="0" applyFont="0" applyFill="0" applyBorder="0" applyAlignment="0" applyProtection="0"/>
    <xf numFmtId="172" fontId="29" fillId="0" borderId="0" applyFont="0" applyFill="0" applyBorder="0" applyAlignment="0" applyProtection="0">
      <alignment wrapText="1"/>
    </xf>
    <xf numFmtId="43" fontId="29" fillId="0" borderId="0" applyFont="0" applyFill="0" applyBorder="0" applyAlignment="0" applyProtection="0"/>
    <xf numFmtId="172" fontId="29" fillId="0" borderId="0" applyFont="0" applyFill="0" applyBorder="0" applyAlignment="0" applyProtection="0">
      <alignment wrapText="1"/>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2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80" fontId="32" fillId="0" borderId="40" applyNumberFormat="0" applyFill="0" applyAlignment="0" applyProtection="0"/>
    <xf numFmtId="180" fontId="32" fillId="0" borderId="58" applyNumberFormat="0" applyFill="0" applyAlignment="0" applyProtection="0"/>
    <xf numFmtId="0" fontId="47" fillId="36" borderId="3" applyNumberFormat="0" applyAlignment="0" applyProtection="0"/>
    <xf numFmtId="0" fontId="209" fillId="36" borderId="52" applyNumberFormat="0" applyAlignment="0" applyProtection="0"/>
    <xf numFmtId="0" fontId="47" fillId="17" borderId="3" applyNumberFormat="0" applyAlignment="0" applyProtection="0"/>
    <xf numFmtId="0" fontId="209" fillId="79" borderId="52" applyNumberFormat="0" applyAlignment="0" applyProtection="0"/>
    <xf numFmtId="0" fontId="209" fillId="36" borderId="52" applyNumberFormat="0" applyAlignment="0" applyProtection="0"/>
    <xf numFmtId="0" fontId="47" fillId="36" borderId="3" applyNumberFormat="0" applyAlignment="0" applyProtection="0"/>
    <xf numFmtId="0" fontId="209" fillId="36" borderId="52" applyNumberFormat="0" applyAlignment="0" applyProtection="0"/>
    <xf numFmtId="0" fontId="47" fillId="36" borderId="3" applyNumberFormat="0" applyAlignment="0" applyProtection="0"/>
    <xf numFmtId="0" fontId="209" fillId="36" borderId="52" applyNumberFormat="0" applyAlignment="0" applyProtection="0"/>
    <xf numFmtId="0" fontId="47" fillId="36" borderId="3" applyNumberFormat="0" applyAlignment="0" applyProtection="0"/>
    <xf numFmtId="0" fontId="209" fillId="36" borderId="52" applyNumberFormat="0" applyAlignment="0" applyProtection="0"/>
    <xf numFmtId="0" fontId="47" fillId="36" borderId="3" applyNumberFormat="0" applyAlignment="0" applyProtection="0"/>
    <xf numFmtId="0" fontId="209" fillId="36" borderId="52" applyNumberFormat="0" applyAlignment="0" applyProtection="0"/>
    <xf numFmtId="164" fontId="33"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33"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33" fillId="0" borderId="0" applyFont="0" applyFill="0" applyBorder="0" applyAlignment="0" applyProtection="0"/>
    <xf numFmtId="165" fontId="190"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216" fontId="153" fillId="0" borderId="0" applyFont="0" applyFill="0" applyBorder="0" applyAlignment="0" applyProtection="0"/>
    <xf numFmtId="216" fontId="225" fillId="0" borderId="0" applyFont="0" applyFill="0" applyBorder="0" applyAlignment="0" applyProtection="0"/>
    <xf numFmtId="0" fontId="44" fillId="0" borderId="0" applyNumberFormat="0" applyFill="0" applyBorder="0" applyAlignment="0" applyProtection="0"/>
    <xf numFmtId="0" fontId="213" fillId="0" borderId="0" applyNumberFormat="0" applyFill="0" applyBorder="0" applyAlignment="0" applyProtection="0"/>
    <xf numFmtId="0" fontId="87" fillId="0" borderId="0" applyNumberFormat="0" applyFill="0" applyBorder="0" applyAlignment="0" applyProtection="0"/>
    <xf numFmtId="0" fontId="44" fillId="0" borderId="0" applyNumberFormat="0" applyFill="0" applyBorder="0" applyAlignment="0" applyProtection="0"/>
    <xf numFmtId="185" fontId="33"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70" fontId="66" fillId="0" borderId="0" applyNumberFormat="0" applyFill="0" applyBorder="0" applyAlignment="0" applyProtection="0">
      <alignment wrapText="1"/>
    </xf>
    <xf numFmtId="0" fontId="190" fillId="88" borderId="0" applyNumberFormat="0" applyBorder="0" applyAlignment="0" applyProtection="0"/>
    <xf numFmtId="0" fontId="71" fillId="11"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100" borderId="0" applyNumberFormat="0" applyBorder="0" applyAlignment="0" applyProtection="0"/>
    <xf numFmtId="0" fontId="71" fillId="11" borderId="0" applyNumberFormat="0" applyBorder="0" applyAlignment="0" applyProtection="0"/>
    <xf numFmtId="0" fontId="33" fillId="11" borderId="0" applyNumberFormat="0" applyBorder="0" applyAlignment="0" applyProtection="0"/>
    <xf numFmtId="0" fontId="190" fillId="100" borderId="0" applyNumberFormat="0" applyBorder="0" applyAlignment="0" applyProtection="0"/>
    <xf numFmtId="0" fontId="190" fillId="83" borderId="0" applyNumberFormat="0" applyBorder="0" applyAlignment="0" applyProtection="0"/>
    <xf numFmtId="0" fontId="191" fillId="83" borderId="0" applyNumberFormat="0" applyBorder="0" applyAlignment="0" applyProtection="0"/>
    <xf numFmtId="0" fontId="191" fillId="83"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1" fillId="96" borderId="0" applyNumberFormat="0" applyBorder="0" applyAlignment="0" applyProtection="0"/>
    <xf numFmtId="0" fontId="190" fillId="93" borderId="0" applyNumberFormat="0" applyBorder="0" applyAlignment="0" applyProtection="0"/>
    <xf numFmtId="0" fontId="190" fillId="84"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33" fillId="18"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101" borderId="0" applyNumberFormat="0" applyBorder="0" applyAlignment="0" applyProtection="0"/>
    <xf numFmtId="0" fontId="191" fillId="84" borderId="0" applyNumberFormat="0" applyBorder="0" applyAlignment="0" applyProtection="0"/>
    <xf numFmtId="0" fontId="190" fillId="84" borderId="0" applyNumberFormat="0" applyBorder="0" applyAlignment="0" applyProtection="0"/>
    <xf numFmtId="0" fontId="191" fillId="84" borderId="0" applyNumberFormat="0" applyBorder="0" applyAlignment="0" applyProtection="0"/>
    <xf numFmtId="0" fontId="190" fillId="84" borderId="0" applyNumberFormat="0" applyBorder="0" applyAlignment="0" applyProtection="0"/>
    <xf numFmtId="0" fontId="190" fillId="89"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7" borderId="0" applyNumberFormat="0" applyBorder="0" applyAlignment="0" applyProtection="0"/>
    <xf numFmtId="0" fontId="191" fillId="97" borderId="0" applyNumberFormat="0" applyBorder="0" applyAlignment="0" applyProtection="0"/>
    <xf numFmtId="0" fontId="191" fillId="97" borderId="0" applyNumberFormat="0" applyBorder="0" applyAlignment="0" applyProtection="0"/>
    <xf numFmtId="0" fontId="191" fillId="101" borderId="0" applyNumberFormat="0" applyBorder="0" applyAlignment="0" applyProtection="0"/>
    <xf numFmtId="0" fontId="192" fillId="90" borderId="0" applyNumberFormat="0" applyBorder="0" applyAlignment="0" applyProtection="0"/>
    <xf numFmtId="0" fontId="192" fillId="98" borderId="0" applyNumberFormat="0" applyBorder="0" applyAlignment="0" applyProtection="0"/>
    <xf numFmtId="0" fontId="192" fillId="99" borderId="0" applyNumberFormat="0" applyBorder="0" applyAlignment="0" applyProtection="0"/>
    <xf numFmtId="0" fontId="29" fillId="81" borderId="55" applyNumberFormat="0" applyFont="0" applyAlignment="0" applyProtection="0"/>
    <xf numFmtId="0" fontId="29" fillId="81" borderId="55" applyNumberFormat="0" applyFont="0" applyAlignment="0" applyProtection="0"/>
    <xf numFmtId="0" fontId="190" fillId="81" borderId="55" applyNumberFormat="0" applyFont="0" applyAlignment="0" applyProtection="0"/>
    <xf numFmtId="0" fontId="29" fillId="81" borderId="55" applyNumberFormat="0" applyFont="0" applyAlignment="0" applyProtection="0"/>
    <xf numFmtId="0" fontId="207" fillId="77" borderId="0" applyNumberFormat="0" applyBorder="0" applyAlignment="0" applyProtection="0"/>
    <xf numFmtId="0" fontId="196" fillId="77" borderId="0" applyNumberFormat="0" applyBorder="0" applyAlignment="0" applyProtection="0"/>
    <xf numFmtId="0" fontId="210" fillId="36" borderId="48" applyNumberFormat="0" applyAlignment="0" applyProtection="0"/>
    <xf numFmtId="0" fontId="210" fillId="36" borderId="48" applyNumberFormat="0" applyAlignment="0" applyProtection="0"/>
    <xf numFmtId="0" fontId="210" fillId="36" borderId="48" applyNumberFormat="0" applyAlignment="0" applyProtection="0"/>
    <xf numFmtId="0" fontId="210" fillId="79" borderId="48" applyNumberFormat="0" applyAlignment="0" applyProtection="0"/>
    <xf numFmtId="0" fontId="210" fillId="36" borderId="48" applyNumberFormat="0" applyAlignment="0" applyProtection="0"/>
    <xf numFmtId="0" fontId="210" fillId="79" borderId="48" applyNumberFormat="0" applyAlignment="0" applyProtection="0"/>
    <xf numFmtId="0" fontId="210" fillId="79" borderId="48" applyNumberFormat="0" applyAlignment="0" applyProtection="0"/>
    <xf numFmtId="0" fontId="37" fillId="40" borderId="6" applyNumberFormat="0" applyAlignment="0" applyProtection="0"/>
    <xf numFmtId="0" fontId="212" fillId="80" borderId="54" applyNumberFormat="0" applyAlignment="0" applyProtection="0"/>
    <xf numFmtId="0" fontId="210" fillId="79" borderId="48" applyNumberFormat="0" applyAlignment="0" applyProtection="0"/>
    <xf numFmtId="172" fontId="29"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43" fontId="29" fillId="0" borderId="0" applyFont="0" applyFill="0" applyBorder="0" applyAlignment="0" applyProtection="0"/>
    <xf numFmtId="0" fontId="29" fillId="0" borderId="0"/>
    <xf numFmtId="180" fontId="166" fillId="0" borderId="0" applyNumberFormat="0" applyFill="0" applyBorder="0" applyAlignment="0" applyProtection="0"/>
    <xf numFmtId="193" fontId="33" fillId="0" borderId="0" applyFont="0" applyFill="0" applyBorder="0" applyAlignment="0" applyProtection="0"/>
    <xf numFmtId="0" fontId="207" fillId="77" borderId="0" applyNumberFormat="0" applyBorder="0" applyAlignment="0" applyProtection="0"/>
    <xf numFmtId="0" fontId="207" fillId="77" borderId="0" applyNumberFormat="0" applyBorder="0" applyAlignment="0" applyProtection="0"/>
    <xf numFmtId="0" fontId="207" fillId="77" borderId="0" applyNumberFormat="0" applyBorder="0" applyAlignment="0" applyProtection="0"/>
    <xf numFmtId="180" fontId="116" fillId="42" borderId="11" applyNumberFormat="0" applyAlignment="0" applyProtection="0"/>
    <xf numFmtId="185" fontId="29" fillId="0" borderId="0" applyFont="0" applyFill="0" applyBorder="0" applyAlignment="0" applyProtection="0"/>
    <xf numFmtId="185" fontId="29" fillId="0" borderId="0" applyFont="0" applyFill="0" applyBorder="0" applyAlignment="0" applyProtection="0"/>
    <xf numFmtId="0" fontId="206" fillId="75" borderId="0" applyNumberFormat="0" applyBorder="0" applyAlignment="0" applyProtection="0"/>
    <xf numFmtId="0" fontId="63" fillId="0" borderId="26" applyNumberFormat="0" applyFill="0" applyAlignment="0" applyProtection="0"/>
    <xf numFmtId="0" fontId="230" fillId="0" borderId="0" applyNumberFormat="0" applyFill="0" applyBorder="0" applyAlignment="0" applyProtection="0"/>
    <xf numFmtId="175" fontId="29" fillId="50" borderId="5" applyProtection="0"/>
    <xf numFmtId="169" fontId="29" fillId="49" borderId="5">
      <alignment horizontal="right"/>
      <protection locked="0"/>
    </xf>
    <xf numFmtId="180" fontId="219" fillId="106" borderId="0" applyNumberFormat="0" applyBorder="0">
      <alignment horizontal="right"/>
      <protection locked="0"/>
    </xf>
    <xf numFmtId="0" fontId="86" fillId="0" borderId="0">
      <protection locked="0"/>
    </xf>
    <xf numFmtId="167" fontId="29" fillId="49" borderId="5" applyFont="0">
      <alignment horizontal="right"/>
      <protection locked="0"/>
    </xf>
    <xf numFmtId="183" fontId="190" fillId="0" borderId="0" applyFont="0" applyFill="0" applyBorder="0" applyAlignment="0" applyProtection="0"/>
    <xf numFmtId="183" fontId="33" fillId="0" borderId="0" applyFont="0" applyFill="0" applyBorder="0" applyAlignment="0" applyProtection="0"/>
    <xf numFmtId="0" fontId="37" fillId="40" borderId="6" applyNumberFormat="0" applyAlignment="0" applyProtection="0"/>
    <xf numFmtId="0" fontId="220" fillId="80" borderId="54" applyNumberFormat="0" applyAlignment="0" applyProtection="0"/>
    <xf numFmtId="0" fontId="211" fillId="0" borderId="53" applyNumberFormat="0" applyFill="0" applyAlignment="0" applyProtection="0"/>
    <xf numFmtId="0" fontId="60" fillId="0" borderId="19" applyNumberFormat="0" applyFill="0" applyAlignment="0" applyProtection="0"/>
    <xf numFmtId="0" fontId="211" fillId="0" borderId="53" applyNumberFormat="0" applyFill="0" applyAlignment="0" applyProtection="0"/>
    <xf numFmtId="0" fontId="87" fillId="0" borderId="34" applyNumberFormat="0" applyFill="0" applyAlignment="0" applyProtection="0"/>
    <xf numFmtId="0" fontId="33" fillId="0" borderId="0"/>
    <xf numFmtId="0" fontId="29" fillId="0" borderId="0">
      <alignment wrapText="1"/>
    </xf>
    <xf numFmtId="0" fontId="29" fillId="0" borderId="0"/>
    <xf numFmtId="0" fontId="33" fillId="0" borderId="0"/>
    <xf numFmtId="173" fontId="29" fillId="0" borderId="0">
      <alignment wrapText="1"/>
    </xf>
    <xf numFmtId="0" fontId="29" fillId="0" borderId="0"/>
    <xf numFmtId="0" fontId="29" fillId="0" borderId="0"/>
    <xf numFmtId="170" fontId="29" fillId="0" borderId="0"/>
    <xf numFmtId="0" fontId="33" fillId="0" borderId="0"/>
    <xf numFmtId="0" fontId="33" fillId="0" borderId="0"/>
    <xf numFmtId="0" fontId="29" fillId="0" borderId="0"/>
    <xf numFmtId="0" fontId="33" fillId="0" borderId="0"/>
    <xf numFmtId="0" fontId="234" fillId="0" borderId="0"/>
    <xf numFmtId="0" fontId="53" fillId="11" borderId="1" applyNumberFormat="0" applyFont="0" applyAlignment="0" applyProtection="0"/>
    <xf numFmtId="10" fontId="29" fillId="39" borderId="5" applyFont="0">
      <alignment horizontal="right"/>
      <protection locked="0"/>
    </xf>
    <xf numFmtId="0" fontId="47" fillId="17" borderId="3" applyNumberFormat="0" applyAlignment="0" applyProtection="0"/>
    <xf numFmtId="0" fontId="209" fillId="79" borderId="52" applyNumberFormat="0" applyAlignment="0" applyProtection="0"/>
    <xf numFmtId="9" fontId="29" fillId="0" borderId="0" applyFont="0" applyFill="0" applyBorder="0" applyAlignment="0" applyProtection="0"/>
    <xf numFmtId="9" fontId="65" fillId="0" borderId="0" applyFont="0" applyFill="0" applyBorder="0" applyAlignment="0" applyProtection="0"/>
    <xf numFmtId="9" fontId="3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3" fillId="0" borderId="0" applyFont="0" applyFill="0" applyBorder="0" applyAlignment="0" applyProtection="0"/>
    <xf numFmtId="0" fontId="61" fillId="0" borderId="0" applyNumberFormat="0" applyFill="0" applyBorder="0" applyAlignment="0" applyProtection="0"/>
    <xf numFmtId="0" fontId="203" fillId="0" borderId="49" applyNumberFormat="0" applyFill="0" applyAlignment="0" applyProtection="0"/>
    <xf numFmtId="0" fontId="62" fillId="0" borderId="23" applyNumberFormat="0" applyFill="0" applyAlignment="0" applyProtection="0"/>
    <xf numFmtId="0" fontId="203" fillId="0" borderId="49" applyNumberFormat="0" applyFill="0" applyAlignment="0" applyProtection="0"/>
    <xf numFmtId="0" fontId="204" fillId="0" borderId="50"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64" fillId="0" borderId="28" applyNumberFormat="0" applyFill="0" applyAlignment="0" applyProtection="0"/>
    <xf numFmtId="0" fontId="64" fillId="0" borderId="0" applyNumberFormat="0" applyFill="0" applyBorder="0" applyAlignment="0" applyProtection="0"/>
    <xf numFmtId="0" fontId="205" fillId="0" borderId="51" applyNumberFormat="0" applyFill="0" applyAlignment="0" applyProtection="0"/>
    <xf numFmtId="0" fontId="64" fillId="0" borderId="0" applyNumberForma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4" fontId="93" fillId="47" borderId="35" applyNumberFormat="0" applyProtection="0">
      <alignment horizontal="left" vertical="center" indent="1"/>
    </xf>
    <xf numFmtId="4" fontId="93" fillId="52" borderId="0" applyNumberFormat="0" applyProtection="0">
      <alignment horizontal="left" vertical="center" indent="1"/>
    </xf>
    <xf numFmtId="4" fontId="94" fillId="45" borderId="35" applyNumberFormat="0" applyProtection="0">
      <alignment horizontal="right" vertical="center"/>
    </xf>
    <xf numFmtId="4" fontId="91" fillId="61" borderId="36" applyNumberFormat="0" applyProtection="0">
      <alignment horizontal="left" vertical="center" indent="1"/>
    </xf>
    <xf numFmtId="4" fontId="93" fillId="47" borderId="0" applyNumberFormat="0" applyProtection="0">
      <alignment horizontal="left" vertical="center" indent="1"/>
    </xf>
    <xf numFmtId="0" fontId="29" fillId="66" borderId="35" applyNumberFormat="0" applyProtection="0">
      <alignment horizontal="left" vertical="top" indent="1"/>
    </xf>
    <xf numFmtId="0" fontId="57" fillId="0" borderId="40" applyNumberFormat="0" applyFill="0" applyAlignment="0" applyProtection="0"/>
    <xf numFmtId="0" fontId="101" fillId="69" borderId="0"/>
    <xf numFmtId="0" fontId="33" fillId="0" borderId="0"/>
    <xf numFmtId="0" fontId="33" fillId="0" borderId="0"/>
    <xf numFmtId="0" fontId="33" fillId="0" borderId="0"/>
    <xf numFmtId="0" fontId="190" fillId="0" borderId="0"/>
    <xf numFmtId="0" fontId="49" fillId="0" borderId="10" applyNumberFormat="0" applyFill="0" applyAlignment="0" applyProtection="0"/>
    <xf numFmtId="180" fontId="116" fillId="42" borderId="11" applyNumberFormat="0" applyAlignment="0" applyProtection="0"/>
    <xf numFmtId="180" fontId="116" fillId="42" borderId="11" applyNumberFormat="0" applyAlignment="0" applyProtection="0"/>
    <xf numFmtId="0" fontId="224" fillId="0" borderId="56" applyNumberFormat="0" applyFill="0" applyAlignment="0" applyProtection="0"/>
    <xf numFmtId="0" fontId="47" fillId="0" borderId="10" applyNumberFormat="0" applyFill="0" applyAlignment="0" applyProtection="0"/>
    <xf numFmtId="180" fontId="116" fillId="42" borderId="12" applyNumberFormat="0" applyAlignment="0" applyProtection="0"/>
    <xf numFmtId="0" fontId="102" fillId="0" borderId="45" applyNumberFormat="0" applyFill="0" applyAlignment="0" applyProtection="0"/>
    <xf numFmtId="166" fontId="33" fillId="0" borderId="0" applyFont="0" applyFill="0" applyBorder="0" applyAlignment="0" applyProtection="0"/>
    <xf numFmtId="43" fontId="190" fillId="0" borderId="0" applyFont="0" applyFill="0" applyBorder="0" applyAlignment="0" applyProtection="0"/>
    <xf numFmtId="172" fontId="29" fillId="0" borderId="0" applyFont="0" applyFill="0" applyBorder="0" applyAlignment="0" applyProtection="0">
      <alignment wrapText="1"/>
    </xf>
    <xf numFmtId="166" fontId="33" fillId="0" borderId="0" applyFont="0" applyFill="0" applyBorder="0" applyAlignment="0" applyProtection="0"/>
    <xf numFmtId="0" fontId="209" fillId="36" borderId="52" applyNumberFormat="0" applyAlignment="0" applyProtection="0"/>
    <xf numFmtId="165" fontId="29" fillId="0" borderId="0" applyFont="0" applyFill="0" applyBorder="0" applyAlignment="0" applyProtection="0"/>
    <xf numFmtId="9" fontId="190" fillId="0" borderId="0" applyFont="0" applyFill="0" applyBorder="0" applyAlignment="0" applyProtection="0"/>
    <xf numFmtId="0" fontId="214" fillId="0" borderId="0" applyNumberFormat="0" applyFill="0" applyBorder="0" applyAlignment="0" applyProtection="0"/>
    <xf numFmtId="0" fontId="202" fillId="0" borderId="0" applyNumberFormat="0" applyFill="0" applyBorder="0" applyAlignment="0" applyProtection="0"/>
    <xf numFmtId="0" fontId="61" fillId="0" borderId="0" applyNumberFormat="0" applyFill="0" applyBorder="0" applyAlignment="0" applyProtection="0"/>
    <xf numFmtId="0" fontId="52" fillId="66" borderId="35" applyNumberFormat="0" applyProtection="0">
      <alignment horizontal="left" vertical="top" indent="1"/>
    </xf>
    <xf numFmtId="4" fontId="98" fillId="67" borderId="35" applyNumberFormat="0" applyProtection="0">
      <alignment horizontal="right" vertical="center"/>
    </xf>
    <xf numFmtId="49" fontId="99" fillId="69" borderId="0"/>
    <xf numFmtId="0" fontId="33" fillId="0" borderId="0"/>
    <xf numFmtId="0" fontId="224" fillId="0" borderId="56" applyNumberFormat="0" applyFill="0" applyAlignment="0" applyProtection="0"/>
    <xf numFmtId="180" fontId="116" fillId="104" borderId="11" applyNumberFormat="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43" fontId="29" fillId="0" borderId="0" applyFont="0" applyFill="0" applyBorder="0" applyAlignment="0" applyProtection="0"/>
    <xf numFmtId="0" fontId="209" fillId="79" borderId="52" applyNumberFormat="0" applyAlignment="0" applyProtection="0"/>
    <xf numFmtId="0" fontId="33" fillId="10"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71" fillId="6" borderId="0" applyNumberFormat="0" applyBorder="0" applyAlignment="0" applyProtection="0"/>
    <xf numFmtId="0" fontId="33" fillId="8"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1" fillId="83" borderId="0" applyNumberFormat="0" applyBorder="0" applyAlignment="0" applyProtection="0"/>
    <xf numFmtId="0" fontId="190" fillId="83" borderId="0" applyNumberFormat="0" applyBorder="0" applyAlignment="0" applyProtection="0"/>
    <xf numFmtId="0" fontId="191" fillId="83"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71" fillId="6" borderId="0" applyNumberFormat="0" applyBorder="0" applyAlignment="0" applyProtection="0"/>
    <xf numFmtId="0" fontId="190" fillId="101" borderId="0" applyNumberFormat="0" applyBorder="0" applyAlignment="0" applyProtection="0"/>
    <xf numFmtId="0" fontId="71" fillId="10" borderId="0" applyNumberFormat="0" applyBorder="0" applyAlignment="0" applyProtection="0"/>
    <xf numFmtId="0" fontId="190" fillId="89"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33" fillId="4" borderId="0" applyNumberFormat="0" applyBorder="0" applyAlignment="0" applyProtection="0"/>
    <xf numFmtId="0" fontId="71" fillId="11" borderId="0" applyNumberFormat="0" applyBorder="0" applyAlignment="0" applyProtection="0"/>
    <xf numFmtId="0" fontId="191" fillId="84" borderId="0" applyNumberFormat="0" applyBorder="0" applyAlignment="0" applyProtection="0"/>
    <xf numFmtId="0" fontId="191" fillId="84" borderId="0" applyNumberFormat="0" applyBorder="0" applyAlignment="0" applyProtection="0"/>
    <xf numFmtId="0" fontId="191" fillId="84" borderId="0" applyNumberFormat="0" applyBorder="0" applyAlignment="0" applyProtection="0"/>
    <xf numFmtId="0" fontId="190" fillId="84" borderId="0" applyNumberFormat="0" applyBorder="0" applyAlignment="0" applyProtection="0"/>
    <xf numFmtId="3" fontId="29" fillId="41" borderId="5" applyFont="0">
      <alignment horizontal="right"/>
    </xf>
    <xf numFmtId="0" fontId="190" fillId="93" borderId="0" applyNumberFormat="0" applyBorder="0" applyAlignment="0" applyProtection="0"/>
    <xf numFmtId="0" fontId="191" fillId="97" borderId="0" applyNumberFormat="0" applyBorder="0" applyAlignment="0" applyProtection="0"/>
    <xf numFmtId="0" fontId="191" fillId="97" borderId="0" applyNumberFormat="0" applyBorder="0" applyAlignment="0" applyProtection="0"/>
    <xf numFmtId="0" fontId="190" fillId="101" borderId="0" applyNumberFormat="0" applyBorder="0" applyAlignment="0" applyProtection="0"/>
    <xf numFmtId="0" fontId="191" fillId="101" borderId="0" applyNumberFormat="0" applyBorder="0" applyAlignment="0" applyProtection="0"/>
    <xf numFmtId="0" fontId="190"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34" fillId="28" borderId="0" applyNumberFormat="0" applyBorder="0" applyAlignment="0" applyProtection="0"/>
    <xf numFmtId="0" fontId="33" fillId="81" borderId="55" applyNumberFormat="0" applyFont="0" applyAlignment="0" applyProtection="0"/>
    <xf numFmtId="0" fontId="190" fillId="81" borderId="55" applyNumberFormat="0" applyFont="0" applyAlignment="0" applyProtection="0"/>
    <xf numFmtId="0" fontId="29" fillId="81" borderId="55" applyNumberFormat="0" applyFont="0" applyAlignment="0" applyProtection="0"/>
    <xf numFmtId="0" fontId="29" fillId="81" borderId="55" applyNumberFormat="0" applyFont="0" applyAlignment="0" applyProtection="0"/>
    <xf numFmtId="0" fontId="74" fillId="5" borderId="0" applyNumberFormat="0" applyBorder="0" applyAlignment="0" applyProtection="0"/>
    <xf numFmtId="0" fontId="207" fillId="77" borderId="0" applyNumberFormat="0" applyBorder="0" applyAlignment="0" applyProtection="0"/>
    <xf numFmtId="180" fontId="197" fillId="103" borderId="0" applyNumberFormat="0" applyProtection="0"/>
    <xf numFmtId="4" fontId="93" fillId="47" borderId="0" applyNumberFormat="0" applyProtection="0">
      <alignment horizontal="left" vertical="center" indent="1"/>
    </xf>
    <xf numFmtId="0" fontId="47" fillId="38" borderId="3" applyNumberFormat="0" applyAlignment="0" applyProtection="0"/>
    <xf numFmtId="3" fontId="29" fillId="39" borderId="5">
      <alignment horizontal="right"/>
      <protection locked="0"/>
    </xf>
    <xf numFmtId="0" fontId="33" fillId="0" borderId="0"/>
    <xf numFmtId="170" fontId="29" fillId="0" borderId="0"/>
    <xf numFmtId="0" fontId="37" fillId="40" borderId="6" applyNumberFormat="0" applyAlignment="0" applyProtection="0"/>
    <xf numFmtId="0" fontId="172" fillId="0" borderId="0" applyNumberFormat="0" applyFill="0" applyBorder="0" applyAlignment="0" applyProtection="0"/>
    <xf numFmtId="0" fontId="64" fillId="0" borderId="28" applyNumberFormat="0" applyFill="0" applyAlignment="0" applyProtection="0"/>
    <xf numFmtId="0" fontId="190" fillId="92" borderId="0" applyNumberFormat="0" applyBorder="0" applyAlignment="0" applyProtection="0"/>
    <xf numFmtId="0" fontId="210" fillId="79" borderId="48" applyNumberFormat="0" applyAlignment="0" applyProtection="0"/>
    <xf numFmtId="0" fontId="210" fillId="36" borderId="48" applyNumberFormat="0" applyAlignment="0" applyProtection="0"/>
    <xf numFmtId="0" fontId="210" fillId="36" borderId="48" applyNumberFormat="0" applyAlignment="0" applyProtection="0"/>
    <xf numFmtId="0" fontId="210" fillId="36" borderId="48" applyNumberFormat="0" applyAlignment="0" applyProtection="0"/>
    <xf numFmtId="0" fontId="206" fillId="75" borderId="0" applyNumberFormat="0" applyBorder="0" applyAlignment="0" applyProtection="0"/>
    <xf numFmtId="0" fontId="206" fillId="37" borderId="0" applyNumberFormat="0" applyBorder="0" applyAlignment="0" applyProtection="0"/>
    <xf numFmtId="0" fontId="206" fillId="37" borderId="0" applyNumberFormat="0" applyBorder="0" applyAlignment="0" applyProtection="0"/>
    <xf numFmtId="0" fontId="206" fillId="37"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12" fillId="80" borderId="54" applyNumberFormat="0" applyAlignment="0" applyProtection="0"/>
    <xf numFmtId="0" fontId="37" fillId="40" borderId="6" applyNumberFormat="0" applyAlignment="0" applyProtection="0"/>
    <xf numFmtId="0" fontId="76" fillId="40" borderId="6" applyNumberFormat="0" applyAlignment="0" applyProtection="0"/>
    <xf numFmtId="0" fontId="210" fillId="79" borderId="48" applyNumberFormat="0" applyAlignment="0" applyProtection="0"/>
    <xf numFmtId="183" fontId="33" fillId="0" borderId="0" applyFont="0" applyFill="0" applyBorder="0" applyAlignment="0" applyProtection="0"/>
    <xf numFmtId="166" fontId="69" fillId="0" borderId="0" applyFont="0" applyFill="0" applyBorder="0" applyAlignment="0" applyProtection="0"/>
    <xf numFmtId="183" fontId="33" fillId="0" borderId="0" applyFont="0" applyFill="0" applyBorder="0" applyAlignment="0" applyProtection="0"/>
    <xf numFmtId="172" fontId="29" fillId="0" borderId="0" applyFont="0" applyFill="0" applyBorder="0" applyAlignment="0" applyProtection="0"/>
    <xf numFmtId="180" fontId="217" fillId="0" borderId="0" applyNumberFormat="0" applyFill="0" applyBorder="0" applyAlignment="0" applyProtection="0"/>
    <xf numFmtId="44" fontId="29" fillId="0" borderId="0" applyFont="0" applyFill="0" applyBorder="0" applyAlignment="0" applyProtection="0"/>
    <xf numFmtId="1" fontId="78" fillId="0" borderId="8">
      <alignment horizontal="centerContinuous"/>
    </xf>
    <xf numFmtId="0" fontId="35" fillId="4" borderId="0" applyNumberFormat="0" applyBorder="0" applyAlignment="0" applyProtection="0"/>
    <xf numFmtId="180" fontId="116" fillId="104" borderId="11" applyNumberFormat="0" applyAlignment="0" applyProtection="0"/>
    <xf numFmtId="180" fontId="116" fillId="42" borderId="11" applyNumberFormat="0" applyAlignment="0" applyProtection="0"/>
    <xf numFmtId="0" fontId="79" fillId="0" borderId="0" applyFont="0" applyFill="0" applyBorder="0" applyAlignment="0" applyProtection="0"/>
    <xf numFmtId="0" fontId="38" fillId="0" borderId="0" applyNumberFormat="0" applyFill="0" applyBorder="0" applyAlignment="0" applyProtection="0"/>
    <xf numFmtId="185" fontId="29" fillId="0" borderId="0" applyFont="0" applyFill="0" applyBorder="0" applyAlignment="0" applyProtection="0"/>
    <xf numFmtId="10" fontId="29" fillId="49" borderId="5" applyFont="0">
      <alignment horizontal="right"/>
      <protection locked="0"/>
    </xf>
    <xf numFmtId="168" fontId="29" fillId="49" borderId="33" applyFont="0">
      <alignment horizontal="right"/>
      <protection locked="0"/>
    </xf>
    <xf numFmtId="180" fontId="173" fillId="35" borderId="0" applyNumberFormat="0" applyBorder="0" applyAlignment="0">
      <alignment horizontal="right"/>
      <protection locked="0"/>
    </xf>
    <xf numFmtId="0" fontId="29" fillId="49" borderId="5" applyFont="0">
      <alignment horizontal="center" wrapText="1"/>
      <protection locked="0"/>
    </xf>
    <xf numFmtId="183" fontId="190"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0" fontId="220" fillId="80" borderId="54" applyNumberFormat="0" applyAlignment="0" applyProtection="0"/>
    <xf numFmtId="0" fontId="60" fillId="0" borderId="19" applyNumberFormat="0" applyFill="0" applyAlignment="0" applyProtection="0"/>
    <xf numFmtId="0" fontId="37" fillId="40" borderId="6" applyNumberFormat="0" applyAlignment="0" applyProtection="0"/>
    <xf numFmtId="0" fontId="60" fillId="0" borderId="19" applyNumberFormat="0" applyFill="0" applyAlignment="0" applyProtection="0"/>
    <xf numFmtId="0" fontId="211" fillId="0" borderId="53" applyNumberFormat="0" applyFill="0" applyAlignment="0" applyProtection="0"/>
    <xf numFmtId="0" fontId="29" fillId="0" borderId="0"/>
    <xf numFmtId="0" fontId="52" fillId="0" borderId="0"/>
    <xf numFmtId="173" fontId="29" fillId="0" borderId="0">
      <alignment wrapText="1"/>
    </xf>
    <xf numFmtId="170" fontId="232" fillId="0" borderId="0"/>
    <xf numFmtId="0" fontId="33" fillId="0" borderId="0"/>
    <xf numFmtId="170" fontId="232" fillId="0" borderId="0"/>
    <xf numFmtId="0" fontId="33" fillId="0" borderId="0"/>
    <xf numFmtId="170" fontId="232" fillId="0" borderId="0"/>
    <xf numFmtId="0" fontId="90" fillId="38" borderId="3" applyNumberFormat="0" applyAlignment="0" applyProtection="0"/>
    <xf numFmtId="9" fontId="29" fillId="0" borderId="0" applyFont="0" applyFill="0" applyBorder="0" applyAlignment="0" applyProtection="0"/>
    <xf numFmtId="9" fontId="229" fillId="0" borderId="0" applyFont="0" applyFill="0" applyBorder="0" applyAlignment="0" applyProtection="0"/>
    <xf numFmtId="9" fontId="69" fillId="0" borderId="0" applyFont="0" applyFill="0" applyBorder="0" applyAlignment="0" applyProtection="0"/>
    <xf numFmtId="9" fontId="70" fillId="0" borderId="0" applyFont="0" applyFill="0" applyBorder="0" applyAlignment="0" applyProtection="0"/>
    <xf numFmtId="9" fontId="69" fillId="0" borderId="0" applyFont="0" applyFill="0" applyBorder="0" applyAlignment="0" applyProtection="0"/>
    <xf numFmtId="9" fontId="234"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9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2" fillId="0" borderId="23" applyNumberFormat="0" applyFill="0" applyAlignment="0" applyProtection="0"/>
    <xf numFmtId="0" fontId="203" fillId="0" borderId="49" applyNumberFormat="0" applyFill="0" applyAlignment="0" applyProtection="0"/>
    <xf numFmtId="0" fontId="63" fillId="0" borderId="26" applyNumberFormat="0" applyFill="0" applyAlignment="0" applyProtection="0"/>
    <xf numFmtId="0" fontId="205" fillId="0" borderId="51"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63" fillId="0" borderId="26" applyNumberFormat="0" applyFill="0" applyAlignment="0" applyProtection="0"/>
    <xf numFmtId="9" fontId="29" fillId="0" borderId="0" applyFont="0" applyFill="0" applyBorder="0" applyAlignment="0" applyProtection="0"/>
    <xf numFmtId="4" fontId="91" fillId="47" borderId="35" applyNumberFormat="0" applyProtection="0">
      <alignment vertical="center"/>
    </xf>
    <xf numFmtId="0" fontId="55" fillId="35" borderId="35" applyNumberFormat="0" applyProtection="0">
      <alignment horizontal="left" vertical="top" indent="1"/>
    </xf>
    <xf numFmtId="4" fontId="94" fillId="39" borderId="35" applyNumberFormat="0" applyProtection="0">
      <alignment horizontal="right" vertical="center"/>
    </xf>
    <xf numFmtId="4" fontId="93" fillId="58" borderId="35" applyNumberFormat="0" applyProtection="0">
      <alignment horizontal="right" vertical="center"/>
    </xf>
    <xf numFmtId="4" fontId="91" fillId="47" borderId="0" applyNumberFormat="0" applyProtection="0">
      <alignment horizontal="left" vertical="center" indent="1"/>
    </xf>
    <xf numFmtId="0" fontId="29" fillId="64" borderId="35" applyNumberFormat="0" applyProtection="0">
      <alignment horizontal="left" vertical="top" indent="1"/>
    </xf>
    <xf numFmtId="0" fontId="29" fillId="66" borderId="35" applyNumberFormat="0" applyProtection="0">
      <alignment horizontal="left" vertical="center" indent="1"/>
    </xf>
    <xf numFmtId="0" fontId="190" fillId="0" borderId="0"/>
    <xf numFmtId="0" fontId="29" fillId="0" borderId="0"/>
    <xf numFmtId="0" fontId="190" fillId="100" borderId="0" applyNumberFormat="0" applyBorder="0" applyAlignment="0" applyProtection="0"/>
    <xf numFmtId="0" fontId="71" fillId="10"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33" fillId="11" borderId="0" applyNumberFormat="0" applyBorder="0" applyAlignment="0" applyProtection="0"/>
    <xf numFmtId="0" fontId="190" fillId="92" borderId="0" applyNumberFormat="0" applyBorder="0" applyAlignment="0" applyProtection="0"/>
    <xf numFmtId="0" fontId="71" fillId="8"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1" fillId="83" borderId="0" applyNumberFormat="0" applyBorder="0" applyAlignment="0" applyProtection="0"/>
    <xf numFmtId="0" fontId="191"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92" borderId="0" applyNumberFormat="0" applyBorder="0" applyAlignment="0" applyProtection="0"/>
    <xf numFmtId="0" fontId="191" fillId="96" borderId="0" applyNumberFormat="0" applyBorder="0" applyAlignment="0" applyProtection="0"/>
    <xf numFmtId="0" fontId="190" fillId="84" borderId="0" applyNumberFormat="0" applyBorder="0" applyAlignment="0" applyProtection="0"/>
    <xf numFmtId="0" fontId="190" fillId="89" borderId="0" applyNumberFormat="0" applyBorder="0" applyAlignment="0" applyProtection="0"/>
    <xf numFmtId="0" fontId="190" fillId="97" borderId="0" applyNumberFormat="0" applyBorder="0" applyAlignment="0" applyProtection="0"/>
    <xf numFmtId="0" fontId="190" fillId="84" borderId="0" applyNumberFormat="0" applyBorder="0" applyAlignment="0" applyProtection="0"/>
    <xf numFmtId="0" fontId="33" fillId="6" borderId="0" applyNumberFormat="0" applyBorder="0" applyAlignment="0" applyProtection="0"/>
    <xf numFmtId="0" fontId="190" fillId="89" borderId="0" applyNumberFormat="0" applyBorder="0" applyAlignment="0" applyProtection="0"/>
    <xf numFmtId="0" fontId="71" fillId="18" borderId="0" applyNumberFormat="0" applyBorder="0" applyAlignment="0" applyProtection="0"/>
    <xf numFmtId="0" fontId="190" fillId="89"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71" fillId="4" borderId="0" applyNumberFormat="0" applyBorder="0" applyAlignment="0" applyProtection="0"/>
    <xf numFmtId="0" fontId="71" fillId="6" borderId="0" applyNumberFormat="0" applyBorder="0" applyAlignment="0" applyProtection="0"/>
    <xf numFmtId="0" fontId="33" fillId="6" borderId="0" applyNumberFormat="0" applyBorder="0" applyAlignment="0" applyProtection="0"/>
    <xf numFmtId="0" fontId="190" fillId="101" borderId="0" applyNumberFormat="0" applyBorder="0" applyAlignment="0" applyProtection="0"/>
    <xf numFmtId="0" fontId="33" fillId="11" borderId="0" applyNumberFormat="0" applyBorder="0" applyAlignment="0" applyProtection="0"/>
    <xf numFmtId="0" fontId="190" fillId="84" borderId="0" applyNumberFormat="0" applyBorder="0" applyAlignment="0" applyProtection="0"/>
    <xf numFmtId="0" fontId="191" fillId="84"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1" fillId="97" borderId="0" applyNumberFormat="0" applyBorder="0" applyAlignment="0" applyProtection="0"/>
    <xf numFmtId="0" fontId="191"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1" fillId="101" borderId="0" applyNumberFormat="0" applyBorder="0" applyAlignment="0" applyProtection="0"/>
    <xf numFmtId="0" fontId="191" fillId="101" borderId="0" applyNumberFormat="0" applyBorder="0" applyAlignment="0" applyProtection="0"/>
    <xf numFmtId="0" fontId="191"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1" fillId="101"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72" fillId="6" borderId="0" applyNumberFormat="0" applyBorder="0" applyAlignment="0" applyProtection="0"/>
    <xf numFmtId="0" fontId="34" fillId="6" borderId="0" applyNumberFormat="0" applyBorder="0" applyAlignment="0" applyProtection="0"/>
    <xf numFmtId="0" fontId="72" fillId="24" borderId="0" applyNumberFormat="0" applyBorder="0" applyAlignment="0" applyProtection="0"/>
    <xf numFmtId="0" fontId="72" fillId="6" borderId="0" applyNumberFormat="0" applyBorder="0" applyAlignment="0" applyProtection="0"/>
    <xf numFmtId="0" fontId="193" fillId="85"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3" fillId="94" borderId="0" applyNumberFormat="0" applyBorder="0" applyAlignment="0" applyProtection="0"/>
    <xf numFmtId="0" fontId="151" fillId="0" borderId="0"/>
    <xf numFmtId="0" fontId="192" fillId="98" borderId="0" applyNumberFormat="0" applyBorder="0" applyAlignment="0" applyProtection="0"/>
    <xf numFmtId="0" fontId="34" fillId="25" borderId="0" applyNumberFormat="0" applyBorder="0" applyAlignment="0" applyProtection="0"/>
    <xf numFmtId="0" fontId="29" fillId="0" borderId="0"/>
    <xf numFmtId="0" fontId="192" fillId="99" borderId="0" applyNumberFormat="0" applyBorder="0" applyAlignment="0" applyProtection="0"/>
    <xf numFmtId="0" fontId="72" fillId="28" borderId="0" applyNumberFormat="0" applyBorder="0" applyAlignment="0" applyProtection="0"/>
    <xf numFmtId="0" fontId="192" fillId="99" borderId="0" applyNumberFormat="0" applyBorder="0" applyAlignment="0" applyProtection="0"/>
    <xf numFmtId="0" fontId="192" fillId="95" borderId="0" applyNumberFormat="0" applyBorder="0" applyAlignment="0" applyProtection="0"/>
    <xf numFmtId="0" fontId="29" fillId="81" borderId="55" applyNumberFormat="0" applyFont="0" applyAlignment="0" applyProtection="0"/>
    <xf numFmtId="0" fontId="190" fillId="81" borderId="55" applyNumberFormat="0" applyFont="0" applyAlignment="0" applyProtection="0"/>
    <xf numFmtId="0" fontId="29" fillId="81" borderId="55" applyNumberFormat="0" applyFont="0" applyAlignment="0" applyProtection="0"/>
    <xf numFmtId="0" fontId="29" fillId="81" borderId="55" applyNumberFormat="0" applyFont="0" applyAlignment="0" applyProtection="0"/>
    <xf numFmtId="0" fontId="190" fillId="81" borderId="55" applyNumberFormat="0" applyFont="0" applyAlignment="0" applyProtection="0"/>
    <xf numFmtId="0" fontId="29" fillId="81" borderId="55" applyNumberFormat="0" applyFont="0" applyAlignment="0" applyProtection="0"/>
    <xf numFmtId="0" fontId="29" fillId="81" borderId="55" applyNumberFormat="0" applyFont="0" applyAlignment="0" applyProtection="0"/>
    <xf numFmtId="0" fontId="35" fillId="5" borderId="0" applyNumberFormat="0" applyBorder="0" applyAlignment="0" applyProtection="0"/>
    <xf numFmtId="0" fontId="210" fillId="36" borderId="48" applyNumberFormat="0" applyAlignment="0" applyProtection="0"/>
    <xf numFmtId="0" fontId="210" fillId="36" borderId="48" applyNumberFormat="0" applyAlignment="0" applyProtection="0"/>
    <xf numFmtId="0" fontId="210" fillId="36" borderId="48" applyNumberFormat="0" applyAlignment="0" applyProtection="0"/>
    <xf numFmtId="0" fontId="206" fillId="37" borderId="0" applyNumberFormat="0" applyBorder="0" applyAlignment="0" applyProtection="0"/>
    <xf numFmtId="0" fontId="210" fillId="79" borderId="48" applyNumberFormat="0" applyAlignment="0" applyProtection="0"/>
    <xf numFmtId="0" fontId="36" fillId="38" borderId="4" applyNumberFormat="0" applyAlignment="0" applyProtection="0"/>
    <xf numFmtId="0" fontId="75" fillId="38" borderId="4" applyNumberFormat="0" applyAlignment="0" applyProtection="0"/>
    <xf numFmtId="0" fontId="59" fillId="17" borderId="4" applyNumberFormat="0" applyAlignment="0" applyProtection="0"/>
    <xf numFmtId="0" fontId="210" fillId="79" borderId="48" applyNumberFormat="0" applyAlignment="0" applyProtection="0"/>
    <xf numFmtId="0" fontId="59" fillId="17" borderId="4" applyNumberFormat="0" applyAlignment="0" applyProtection="0"/>
    <xf numFmtId="0" fontId="210" fillId="79" borderId="48" applyNumberFormat="0" applyAlignment="0" applyProtection="0"/>
    <xf numFmtId="0" fontId="37" fillId="40" borderId="6" applyNumberFormat="0" applyAlignment="0" applyProtection="0"/>
    <xf numFmtId="0" fontId="220" fillId="80" borderId="54" applyNumberFormat="0" applyAlignment="0" applyProtection="0"/>
    <xf numFmtId="3" fontId="68" fillId="41" borderId="5" applyFont="0" applyFill="0" applyProtection="0">
      <alignment horizontal="right"/>
    </xf>
    <xf numFmtId="183" fontId="33" fillId="0" borderId="0" applyFont="0" applyFill="0" applyBorder="0" applyAlignment="0" applyProtection="0"/>
    <xf numFmtId="183" fontId="190" fillId="0" borderId="0" applyFont="0" applyFill="0" applyBorder="0" applyAlignment="0" applyProtection="0"/>
    <xf numFmtId="43" fontId="229" fillId="0" borderId="0" applyFont="0" applyFill="0" applyBorder="0" applyAlignment="0" applyProtection="0"/>
    <xf numFmtId="0" fontId="77" fillId="42" borderId="7" applyNumberFormat="0" applyFont="0" applyFill="0" applyBorder="0" applyAlignment="0" applyProtection="0">
      <protection locked="0"/>
    </xf>
    <xf numFmtId="0" fontId="35" fillId="4" borderId="0" applyNumberFormat="0" applyBorder="0" applyAlignment="0" applyProtection="0"/>
    <xf numFmtId="0" fontId="35" fillId="4" borderId="0" applyNumberFormat="0" applyBorder="0" applyAlignment="0" applyProtection="0"/>
    <xf numFmtId="0" fontId="207" fillId="77" borderId="0" applyNumberFormat="0" applyBorder="0" applyAlignment="0" applyProtection="0"/>
    <xf numFmtId="180" fontId="116" fillId="104" borderId="11" applyNumberFormat="0" applyAlignment="0" applyProtection="0"/>
    <xf numFmtId="185" fontId="29" fillId="0" borderId="0" applyFont="0" applyFill="0" applyBorder="0" applyAlignment="0" applyProtection="0"/>
    <xf numFmtId="185" fontId="29" fillId="0" borderId="0" applyFont="0" applyFill="0" applyBorder="0" applyAlignment="0" applyProtection="0"/>
    <xf numFmtId="185" fontId="29" fillId="0" borderId="0" applyFont="0" applyFill="0" applyBorder="0" applyAlignment="0" applyProtection="0"/>
    <xf numFmtId="0" fontId="38"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193" fillId="82" borderId="0" applyNumberFormat="0" applyBorder="0" applyAlignment="0" applyProtection="0"/>
    <xf numFmtId="0" fontId="192" fillId="86" borderId="0" applyNumberFormat="0" applyBorder="0" applyAlignment="0" applyProtection="0"/>
    <xf numFmtId="0" fontId="193" fillId="87" borderId="0" applyNumberFormat="0" applyBorder="0" applyAlignment="0" applyProtection="0"/>
    <xf numFmtId="0" fontId="34" fillId="20" borderId="0" applyNumberFormat="0" applyBorder="0" applyAlignment="0" applyProtection="0"/>
    <xf numFmtId="0" fontId="193" fillId="87" borderId="0" applyNumberFormat="0" applyBorder="0" applyAlignment="0" applyProtection="0"/>
    <xf numFmtId="0" fontId="34" fillId="24" borderId="0" applyNumberFormat="0" applyBorder="0" applyAlignment="0" applyProtection="0"/>
    <xf numFmtId="0" fontId="192" fillId="99" borderId="0" applyNumberFormat="0" applyBorder="0" applyAlignment="0" applyProtection="0"/>
    <xf numFmtId="0" fontId="192" fillId="99" borderId="0" applyNumberFormat="0" applyBorder="0" applyAlignment="0" applyProtection="0"/>
    <xf numFmtId="0" fontId="192" fillId="99" borderId="0" applyNumberFormat="0" applyBorder="0" applyAlignment="0" applyProtection="0"/>
    <xf numFmtId="0" fontId="34" fillId="24" borderId="0" applyNumberFormat="0" applyBorder="0" applyAlignment="0" applyProtection="0"/>
    <xf numFmtId="0" fontId="192" fillId="99"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39" fillId="3" borderId="0" applyNumberFormat="0" applyBorder="0" applyAlignment="0" applyProtection="0"/>
    <xf numFmtId="0" fontId="206" fillId="75" borderId="0" applyNumberFormat="0" applyBorder="0" applyAlignment="0" applyProtection="0"/>
    <xf numFmtId="0" fontId="81" fillId="6" borderId="0" applyNumberFormat="0" applyBorder="0" applyAlignment="0" applyProtection="0"/>
    <xf numFmtId="0" fontId="39" fillId="3" borderId="0" applyNumberFormat="0" applyBorder="0" applyAlignment="0" applyProtection="0"/>
    <xf numFmtId="0" fontId="206" fillId="75" borderId="0" applyNumberFormat="0" applyBorder="0" applyAlignment="0" applyProtection="0"/>
    <xf numFmtId="0" fontId="39" fillId="6" borderId="0" applyNumberFormat="0" applyBorder="0" applyAlignment="0" applyProtection="0"/>
    <xf numFmtId="0" fontId="29" fillId="42" borderId="5" applyNumberFormat="0" applyFont="0" applyBorder="0" applyAlignment="0" applyProtection="0">
      <alignment horizontal="center"/>
    </xf>
    <xf numFmtId="180" fontId="116" fillId="0" borderId="21" applyNumberFormat="0" applyFill="0" applyProtection="0"/>
    <xf numFmtId="0" fontId="29" fillId="0" borderId="0"/>
    <xf numFmtId="0" fontId="62" fillId="0" borderId="23" applyNumberFormat="0" applyFill="0" applyAlignment="0" applyProtection="0"/>
    <xf numFmtId="0" fontId="62" fillId="0" borderId="23" applyNumberFormat="0" applyFill="0" applyAlignment="0" applyProtection="0"/>
    <xf numFmtId="0" fontId="203" fillId="0" borderId="49" applyNumberFormat="0" applyFill="0" applyAlignment="0" applyProtection="0"/>
    <xf numFmtId="0" fontId="203" fillId="0" borderId="49" applyNumberFormat="0" applyFill="0" applyAlignment="0" applyProtection="0"/>
    <xf numFmtId="0" fontId="82" fillId="0" borderId="22" applyNumberFormat="0" applyFill="0" applyAlignment="0" applyProtection="0"/>
    <xf numFmtId="0" fontId="40" fillId="0" borderId="22" applyNumberFormat="0" applyFill="0" applyAlignment="0" applyProtection="0"/>
    <xf numFmtId="0" fontId="63" fillId="0" borderId="26" applyNumberFormat="0" applyFill="0" applyAlignment="0" applyProtection="0"/>
    <xf numFmtId="0" fontId="64"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84" fillId="0" borderId="0" applyNumberFormat="0" applyFill="0" applyBorder="0" applyAlignment="0" applyProtection="0"/>
    <xf numFmtId="0" fontId="42" fillId="0" borderId="0" applyNumberFormat="0" applyFill="0" applyBorder="0" applyAlignment="0" applyProtection="0"/>
    <xf numFmtId="0" fontId="51" fillId="41" borderId="30" applyFont="0" applyBorder="0">
      <alignment horizontal="center" wrapText="1"/>
    </xf>
    <xf numFmtId="3" fontId="29" fillId="45" borderId="5" applyFont="0" applyProtection="0">
      <alignment horizontal="right"/>
    </xf>
    <xf numFmtId="10" fontId="29" fillId="45" borderId="5" applyFont="0" applyProtection="0">
      <alignment horizontal="right"/>
    </xf>
    <xf numFmtId="9" fontId="29" fillId="45" borderId="5" applyFont="0" applyProtection="0">
      <alignment horizontal="right"/>
    </xf>
    <xf numFmtId="0" fontId="29" fillId="45" borderId="30" applyNumberFormat="0" applyFont="0" applyBorder="0" applyAlignment="0" applyProtection="0">
      <alignment horizontal="left"/>
    </xf>
    <xf numFmtId="170" fontId="67" fillId="0" borderId="0" applyNumberFormat="0" applyFill="0" applyBorder="0" applyAlignment="0" applyProtection="0">
      <alignment vertical="top"/>
      <protection locked="0"/>
    </xf>
    <xf numFmtId="0" fontId="43" fillId="8" borderId="4" applyNumberFormat="0" applyAlignment="0" applyProtection="0"/>
    <xf numFmtId="0" fontId="208" fillId="78" borderId="48" applyNumberFormat="0" applyAlignment="0" applyProtection="0"/>
    <xf numFmtId="170" fontId="208" fillId="78" borderId="48" applyNumberFormat="0" applyAlignment="0" applyProtection="0"/>
    <xf numFmtId="0" fontId="208" fillId="78" borderId="48" applyNumberFormat="0" applyAlignment="0" applyProtection="0"/>
    <xf numFmtId="0" fontId="60" fillId="0" borderId="19" applyNumberFormat="0" applyFill="0" applyAlignment="0" applyProtection="0"/>
    <xf numFmtId="0" fontId="43" fillId="8" borderId="4" applyNumberFormat="0" applyAlignment="0" applyProtection="0"/>
    <xf numFmtId="0" fontId="208" fillId="78" borderId="48" applyNumberFormat="0" applyAlignment="0" applyProtection="0"/>
    <xf numFmtId="0" fontId="208" fillId="78" borderId="48" applyNumberFormat="0" applyAlignment="0" applyProtection="0"/>
    <xf numFmtId="0" fontId="208" fillId="78" borderId="48" applyNumberFormat="0" applyAlignment="0" applyProtection="0"/>
    <xf numFmtId="0" fontId="208" fillId="78" borderId="48" applyNumberFormat="0" applyAlignment="0" applyProtection="0"/>
    <xf numFmtId="0" fontId="208" fillId="78" borderId="48" applyNumberFormat="0" applyAlignment="0" applyProtection="0"/>
    <xf numFmtId="0" fontId="208" fillId="78" borderId="48" applyNumberFormat="0" applyAlignment="0" applyProtection="0"/>
    <xf numFmtId="0" fontId="208" fillId="78" borderId="48" applyNumberFormat="0" applyAlignment="0" applyProtection="0"/>
    <xf numFmtId="0" fontId="208" fillId="78" borderId="48" applyNumberFormat="0" applyAlignment="0" applyProtection="0"/>
    <xf numFmtId="180" fontId="173" fillId="48" borderId="0" applyNumberFormat="0" applyBorder="0" applyAlignment="0" applyProtection="0">
      <alignment horizontal="right"/>
      <protection locked="0"/>
    </xf>
    <xf numFmtId="180" fontId="219" fillId="105" borderId="0" applyNumberFormat="0" applyBorder="0" applyAlignment="0" applyProtection="0">
      <alignment horizontal="right"/>
      <protection locked="0"/>
    </xf>
    <xf numFmtId="180" fontId="173" fillId="48" borderId="0" applyNumberFormat="0" applyBorder="0" applyAlignment="0" applyProtection="0">
      <alignment horizontal="right"/>
      <protection locked="0"/>
    </xf>
    <xf numFmtId="180" fontId="219" fillId="105" borderId="0" applyNumberFormat="0" applyBorder="0" applyAlignment="0" applyProtection="0">
      <alignment horizontal="right"/>
      <protection locked="0"/>
    </xf>
    <xf numFmtId="10" fontId="86" fillId="0" borderId="0">
      <protection locked="0"/>
    </xf>
    <xf numFmtId="174" fontId="29" fillId="49" borderId="5" applyFont="0" applyAlignment="0">
      <protection locked="0"/>
    </xf>
    <xf numFmtId="15" fontId="86" fillId="0" borderId="0">
      <protection locked="0"/>
    </xf>
    <xf numFmtId="2" fontId="86" fillId="0" borderId="32">
      <protection locked="0"/>
    </xf>
    <xf numFmtId="3" fontId="29" fillId="49" borderId="5" applyFont="0">
      <alignment horizontal="right"/>
      <protection locked="0"/>
    </xf>
    <xf numFmtId="9" fontId="29" fillId="49" borderId="33" applyFont="0">
      <alignment horizontal="right"/>
      <protection locked="0"/>
    </xf>
    <xf numFmtId="180" fontId="173" fillId="35" borderId="0" applyNumberFormat="0" applyBorder="0">
      <alignment horizontal="right"/>
      <protection locked="0"/>
    </xf>
    <xf numFmtId="180" fontId="219" fillId="106" borderId="0" applyNumberFormat="0" applyBorder="0" applyAlignment="0">
      <alignment horizontal="right"/>
      <protection locked="0"/>
    </xf>
    <xf numFmtId="49" fontId="29" fillId="49" borderId="5" applyFont="0" applyAlignment="0">
      <protection locked="0"/>
    </xf>
    <xf numFmtId="0" fontId="208" fillId="78" borderId="48" applyNumberFormat="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0" fontId="212" fillId="80" borderId="54" applyNumberFormat="0" applyAlignment="0" applyProtection="0"/>
    <xf numFmtId="0" fontId="220" fillId="80" borderId="54" applyNumberFormat="0" applyAlignment="0" applyProtection="0"/>
    <xf numFmtId="0" fontId="60" fillId="0" borderId="19" applyNumberFormat="0" applyFill="0" applyAlignment="0" applyProtection="0"/>
    <xf numFmtId="0" fontId="211" fillId="0" borderId="53" applyNumberFormat="0" applyFill="0" applyAlignment="0" applyProtection="0"/>
    <xf numFmtId="0" fontId="211" fillId="0" borderId="53" applyNumberFormat="0" applyFill="0" applyAlignment="0" applyProtection="0"/>
    <xf numFmtId="0" fontId="44" fillId="0" borderId="34" applyNumberFormat="0" applyFill="0" applyAlignment="0" applyProtection="0"/>
    <xf numFmtId="0" fontId="60" fillId="0" borderId="19" applyNumberFormat="0" applyFill="0" applyAlignment="0" applyProtection="0"/>
    <xf numFmtId="0" fontId="211" fillId="0" borderId="53" applyNumberFormat="0" applyFill="0" applyAlignment="0" applyProtection="0"/>
    <xf numFmtId="180" fontId="173" fillId="51" borderId="0" applyBorder="0" applyAlignment="0" applyProtection="0">
      <alignment horizontal="right"/>
      <protection locked="0"/>
    </xf>
    <xf numFmtId="180" fontId="219" fillId="107" borderId="0" applyBorder="0" applyAlignment="0" applyProtection="0">
      <alignment horizontal="right"/>
      <protection locked="0"/>
    </xf>
    <xf numFmtId="181" fontId="174" fillId="0" borderId="0" applyNumberFormat="0" applyFill="0" applyBorder="0" applyAlignment="0" applyProtection="0"/>
    <xf numFmtId="181" fontId="221" fillId="0" borderId="0" applyNumberFormat="0" applyFill="0" applyBorder="0" applyAlignment="0" applyProtection="0"/>
    <xf numFmtId="0" fontId="88" fillId="18" borderId="0" applyNumberFormat="0" applyBorder="0" applyAlignment="0" applyProtection="0"/>
    <xf numFmtId="0" fontId="231" fillId="108" borderId="0" applyNumberFormat="0" applyBorder="0" applyAlignment="0" applyProtection="0"/>
    <xf numFmtId="0" fontId="45" fillId="18" borderId="0" applyNumberFormat="0" applyBorder="0" applyAlignment="0" applyProtection="0"/>
    <xf numFmtId="0" fontId="89" fillId="0" borderId="0"/>
    <xf numFmtId="0" fontId="33" fillId="0" borderId="0"/>
    <xf numFmtId="0" fontId="64" fillId="0" borderId="0" applyNumberFormat="0" applyFill="0" applyBorder="0" applyAlignment="0" applyProtection="0"/>
    <xf numFmtId="0" fontId="29" fillId="0" borderId="0"/>
    <xf numFmtId="0" fontId="69" fillId="0" borderId="0"/>
    <xf numFmtId="0" fontId="64" fillId="0" borderId="28" applyNumberFormat="0" applyFill="0" applyAlignment="0" applyProtection="0"/>
    <xf numFmtId="0" fontId="29" fillId="0" borderId="0">
      <alignment horizontal="left" wrapText="1"/>
    </xf>
    <xf numFmtId="0" fontId="29" fillId="0" borderId="0">
      <alignment horizontal="left" wrapText="1"/>
    </xf>
    <xf numFmtId="0" fontId="190" fillId="0" borderId="0"/>
    <xf numFmtId="0" fontId="63" fillId="0" borderId="26" applyNumberFormat="0" applyFill="0" applyAlignment="0" applyProtection="0"/>
    <xf numFmtId="0" fontId="46" fillId="0" borderId="0"/>
    <xf numFmtId="173" fontId="190" fillId="0" borderId="0"/>
    <xf numFmtId="0" fontId="29" fillId="0" borderId="0"/>
    <xf numFmtId="173" fontId="29" fillId="0" borderId="0"/>
    <xf numFmtId="0" fontId="29" fillId="0" borderId="0"/>
    <xf numFmtId="0" fontId="62" fillId="0" borderId="23" applyNumberFormat="0" applyFill="0" applyAlignment="0" applyProtection="0"/>
    <xf numFmtId="180" fontId="116" fillId="0" borderId="21" applyNumberFormat="0" applyFill="0" applyProtection="0"/>
    <xf numFmtId="0" fontId="33" fillId="0" borderId="0"/>
    <xf numFmtId="0" fontId="33" fillId="0" borderId="0"/>
    <xf numFmtId="0" fontId="33" fillId="0" borderId="0"/>
    <xf numFmtId="0" fontId="190" fillId="0" borderId="0"/>
    <xf numFmtId="0" fontId="190" fillId="0" borderId="0"/>
    <xf numFmtId="0" fontId="33" fillId="0" borderId="0"/>
    <xf numFmtId="0" fontId="33" fillId="0" borderId="0"/>
    <xf numFmtId="0" fontId="190" fillId="0" borderId="0"/>
    <xf numFmtId="0" fontId="190" fillId="0" borderId="0"/>
    <xf numFmtId="0" fontId="33" fillId="0" borderId="0"/>
    <xf numFmtId="0" fontId="33" fillId="0" borderId="0"/>
    <xf numFmtId="0" fontId="190" fillId="0" borderId="0"/>
    <xf numFmtId="0" fontId="190" fillId="0" borderId="0"/>
    <xf numFmtId="0" fontId="190" fillId="0" borderId="0"/>
    <xf numFmtId="0" fontId="33" fillId="0" borderId="0"/>
    <xf numFmtId="0" fontId="190" fillId="0" borderId="0"/>
    <xf numFmtId="0" fontId="33" fillId="0" borderId="0"/>
    <xf numFmtId="0" fontId="190" fillId="0" borderId="0"/>
    <xf numFmtId="170" fontId="54" fillId="0" borderId="0"/>
    <xf numFmtId="170" fontId="54" fillId="0" borderId="0"/>
    <xf numFmtId="173" fontId="29" fillId="0" borderId="0">
      <alignment wrapText="1"/>
    </xf>
    <xf numFmtId="0" fontId="6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232" fillId="0" borderId="0"/>
    <xf numFmtId="170" fontId="232" fillId="0" borderId="0"/>
    <xf numFmtId="170" fontId="232" fillId="0" borderId="0"/>
    <xf numFmtId="170" fontId="232" fillId="0" borderId="0"/>
    <xf numFmtId="0" fontId="33" fillId="0" borderId="0"/>
    <xf numFmtId="173" fontId="29" fillId="0" borderId="0">
      <alignment wrapText="1"/>
    </xf>
    <xf numFmtId="0" fontId="33" fillId="0" borderId="0"/>
    <xf numFmtId="0" fontId="233" fillId="0" borderId="0"/>
    <xf numFmtId="0" fontId="33" fillId="0" borderId="0"/>
    <xf numFmtId="0" fontId="2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3" fontId="29" fillId="0" borderId="0">
      <alignment wrapText="1"/>
    </xf>
    <xf numFmtId="0" fontId="222" fillId="0" borderId="0"/>
    <xf numFmtId="0" fontId="233" fillId="0" borderId="0"/>
    <xf numFmtId="173" fontId="29" fillId="0" borderId="0">
      <alignment wrapText="1"/>
    </xf>
    <xf numFmtId="173" fontId="29" fillId="0" borderId="0">
      <alignment wrapText="1"/>
    </xf>
    <xf numFmtId="170" fontId="54" fillId="0" borderId="0"/>
    <xf numFmtId="0" fontId="29" fillId="0" borderId="0"/>
    <xf numFmtId="170" fontId="54" fillId="0" borderId="0"/>
    <xf numFmtId="170" fontId="232" fillId="0" borderId="0"/>
    <xf numFmtId="170" fontId="232" fillId="0" borderId="0"/>
    <xf numFmtId="170" fontId="232" fillId="0" borderId="0"/>
    <xf numFmtId="170" fontId="54" fillId="0" borderId="0"/>
    <xf numFmtId="170" fontId="232" fillId="0" borderId="0"/>
    <xf numFmtId="170" fontId="54" fillId="0" borderId="0"/>
    <xf numFmtId="170" fontId="232" fillId="0" borderId="0"/>
    <xf numFmtId="0" fontId="33" fillId="0" borderId="0"/>
    <xf numFmtId="0" fontId="33" fillId="0" borderId="0"/>
    <xf numFmtId="0" fontId="33" fillId="0" borderId="0"/>
    <xf numFmtId="0" fontId="33" fillId="0" borderId="0"/>
    <xf numFmtId="0" fontId="158" fillId="0" borderId="0"/>
    <xf numFmtId="0" fontId="38" fillId="0" borderId="0" applyNumberFormat="0" applyFill="0" applyBorder="0" applyAlignment="0" applyProtection="0"/>
    <xf numFmtId="0" fontId="223" fillId="0" borderId="0"/>
    <xf numFmtId="0" fontId="46" fillId="11" borderId="1" applyNumberFormat="0" applyFont="0" applyAlignment="0" applyProtection="0"/>
    <xf numFmtId="0" fontId="33" fillId="11" borderId="1" applyNumberFormat="0" applyFont="0" applyAlignment="0" applyProtection="0"/>
    <xf numFmtId="0" fontId="33" fillId="11" borderId="1" applyNumberFormat="0" applyFont="0" applyAlignment="0" applyProtection="0"/>
    <xf numFmtId="0" fontId="190" fillId="81" borderId="55" applyNumberFormat="0" applyFont="0" applyAlignment="0" applyProtection="0"/>
    <xf numFmtId="0" fontId="33" fillId="81" borderId="55" applyNumberFormat="0" applyFont="0" applyAlignment="0" applyProtection="0"/>
    <xf numFmtId="0" fontId="190" fillId="81" borderId="55" applyNumberFormat="0" applyFont="0" applyAlignment="0" applyProtection="0"/>
    <xf numFmtId="0" fontId="33" fillId="11" borderId="1" applyNumberFormat="0" applyFont="0" applyAlignment="0" applyProtection="0"/>
    <xf numFmtId="0" fontId="33" fillId="11" borderId="1" applyNumberFormat="0" applyFont="0" applyAlignment="0" applyProtection="0"/>
    <xf numFmtId="0" fontId="37" fillId="40" borderId="6" applyNumberFormat="0" applyAlignment="0" applyProtection="0"/>
    <xf numFmtId="0" fontId="33" fillId="11" borderId="1" applyNumberFormat="0" applyFont="0" applyAlignment="0" applyProtection="0"/>
    <xf numFmtId="0" fontId="190" fillId="81" borderId="55" applyNumberFormat="0" applyFont="0" applyAlignment="0" applyProtection="0"/>
    <xf numFmtId="167" fontId="29" fillId="39" borderId="5">
      <alignment horizontal="right"/>
      <protection locked="0"/>
    </xf>
    <xf numFmtId="9" fontId="29" fillId="39" borderId="5">
      <alignment horizontal="right"/>
      <protection locked="0"/>
    </xf>
    <xf numFmtId="169" fontId="29" fillId="39" borderId="5">
      <alignment horizontal="right"/>
      <protection locked="0"/>
    </xf>
    <xf numFmtId="168" fontId="29" fillId="39" borderId="33" applyFont="0">
      <alignment horizontal="right"/>
      <protection locked="0"/>
    </xf>
    <xf numFmtId="0" fontId="29" fillId="39" borderId="5">
      <alignment horizontal="center" wrapText="1"/>
    </xf>
    <xf numFmtId="0" fontId="29" fillId="39" borderId="5" applyNumberFormat="0" applyFont="0">
      <alignment horizontal="center" wrapText="1"/>
      <protection locked="0"/>
    </xf>
    <xf numFmtId="0" fontId="47" fillId="38" borderId="3" applyNumberFormat="0" applyAlignment="0" applyProtection="0"/>
    <xf numFmtId="0" fontId="47" fillId="17" borderId="3" applyNumberFormat="0" applyAlignment="0" applyProtection="0"/>
    <xf numFmtId="0" fontId="209" fillId="38" borderId="52" applyNumberFormat="0" applyAlignment="0" applyProtection="0"/>
    <xf numFmtId="9" fontId="6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3" fillId="0" borderId="0" applyFont="0" applyFill="0" applyBorder="0" applyAlignment="0" applyProtection="0"/>
    <xf numFmtId="9" fontId="190" fillId="0" borderId="0" applyFont="0" applyFill="0" applyBorder="0" applyAlignment="0" applyProtection="0"/>
    <xf numFmtId="9" fontId="29"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0" fontId="62" fillId="0" borderId="23" applyNumberFormat="0" applyFill="0" applyAlignment="0" applyProtection="0"/>
    <xf numFmtId="0" fontId="203" fillId="0" borderId="49" applyNumberFormat="0" applyFill="0" applyAlignment="0" applyProtection="0"/>
    <xf numFmtId="0" fontId="63" fillId="0" borderId="26" applyNumberFormat="0" applyFill="0" applyAlignment="0" applyProtection="0"/>
    <xf numFmtId="0" fontId="204" fillId="0" borderId="50" applyNumberFormat="0" applyFill="0" applyAlignment="0" applyProtection="0"/>
    <xf numFmtId="0" fontId="204" fillId="0" borderId="50"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0" applyNumberFormat="0" applyFill="0" applyBorder="0" applyAlignment="0" applyProtection="0"/>
    <xf numFmtId="0" fontId="205" fillId="0" borderId="0" applyNumberFormat="0" applyFill="0" applyBorder="0" applyAlignment="0" applyProtection="0"/>
    <xf numFmtId="0" fontId="61" fillId="0" borderId="0" applyNumberFormat="0" applyFill="0" applyBorder="0" applyAlignment="0" applyProtection="0"/>
    <xf numFmtId="0" fontId="202" fillId="0" borderId="0" applyNumberFormat="0" applyFill="0" applyBorder="0" applyAlignment="0" applyProtection="0"/>
    <xf numFmtId="0" fontId="61"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9" fillId="0" borderId="0"/>
    <xf numFmtId="4" fontId="92" fillId="35" borderId="35" applyNumberFormat="0" applyProtection="0">
      <alignment vertical="center"/>
    </xf>
    <xf numFmtId="4" fontId="94" fillId="53" borderId="35" applyNumberFormat="0" applyProtection="0">
      <alignment horizontal="right" vertical="center"/>
    </xf>
    <xf numFmtId="4" fontId="94" fillId="54" borderId="35" applyNumberFormat="0" applyProtection="0">
      <alignment horizontal="right" vertical="center"/>
    </xf>
    <xf numFmtId="4" fontId="93" fillId="55" borderId="35" applyNumberFormat="0" applyProtection="0">
      <alignment horizontal="right" vertical="center"/>
    </xf>
    <xf numFmtId="4" fontId="93" fillId="56" borderId="35" applyNumberFormat="0" applyProtection="0">
      <alignment horizontal="right" vertical="center"/>
    </xf>
    <xf numFmtId="4" fontId="93" fillId="59" borderId="35" applyNumberFormat="0" applyProtection="0">
      <alignment horizontal="right" vertical="center"/>
    </xf>
    <xf numFmtId="4" fontId="93" fillId="60" borderId="35" applyNumberFormat="0" applyProtection="0">
      <alignment horizontal="right" vertical="center"/>
    </xf>
    <xf numFmtId="4" fontId="94" fillId="44" borderId="35" applyNumberFormat="0" applyProtection="0">
      <alignment horizontal="right" vertical="center"/>
    </xf>
    <xf numFmtId="0" fontId="29" fillId="64" borderId="35" applyNumberFormat="0" applyProtection="0">
      <alignment horizontal="left" vertical="center" indent="1"/>
    </xf>
    <xf numFmtId="4" fontId="94" fillId="67" borderId="35" applyNumberFormat="0" applyProtection="0">
      <alignment vertical="center"/>
    </xf>
    <xf numFmtId="4" fontId="93" fillId="41" borderId="35" applyNumberFormat="0" applyProtection="0">
      <alignment horizontal="right" vertical="center"/>
    </xf>
    <xf numFmtId="4" fontId="96" fillId="47" borderId="35" applyNumberFormat="0" applyProtection="0">
      <alignment horizontal="right" vertical="center"/>
    </xf>
    <xf numFmtId="4" fontId="91" fillId="68" borderId="35" applyNumberFormat="0" applyProtection="0">
      <alignment horizontal="left" vertical="center" indent="1"/>
    </xf>
    <xf numFmtId="4" fontId="97" fillId="41" borderId="0" applyNumberFormat="0" applyProtection="0">
      <alignment horizontal="left" vertical="center"/>
    </xf>
    <xf numFmtId="0" fontId="27" fillId="0" borderId="0"/>
    <xf numFmtId="0" fontId="57" fillId="39" borderId="0" applyNumberFormat="0" applyBorder="0" applyAlignment="0" applyProtection="0"/>
    <xf numFmtId="0" fontId="56" fillId="0" borderId="0" applyNumberFormat="0" applyFill="0" applyAlignment="0" applyProtection="0"/>
    <xf numFmtId="0" fontId="57" fillId="0" borderId="0"/>
    <xf numFmtId="0" fontId="58" fillId="0" borderId="39" applyNumberFormat="0" applyFill="0" applyAlignment="0" applyProtection="0"/>
    <xf numFmtId="49" fontId="100" fillId="69" borderId="41"/>
    <xf numFmtId="49" fontId="100" fillId="69" borderId="0"/>
    <xf numFmtId="0" fontId="101" fillId="41" borderId="41">
      <protection locked="0"/>
    </xf>
    <xf numFmtId="176" fontId="29" fillId="41" borderId="5">
      <alignment horizontal="center"/>
    </xf>
    <xf numFmtId="177" fontId="29" fillId="41" borderId="5" applyFont="0">
      <alignment horizontal="right"/>
    </xf>
    <xf numFmtId="167" fontId="29" fillId="41" borderId="5" applyFont="0">
      <alignment horizontal="right"/>
    </xf>
    <xf numFmtId="10" fontId="29" fillId="41" borderId="5" applyFont="0">
      <alignment horizontal="right"/>
    </xf>
    <xf numFmtId="9" fontId="29" fillId="41" borderId="5" applyFont="0">
      <alignment horizontal="right"/>
    </xf>
    <xf numFmtId="178" fontId="29" fillId="41" borderId="5" applyFont="0">
      <alignment horizontal="center" wrapText="1"/>
    </xf>
    <xf numFmtId="0" fontId="33" fillId="0" borderId="0"/>
    <xf numFmtId="0" fontId="33" fillId="0" borderId="0"/>
    <xf numFmtId="0" fontId="190" fillId="0" borderId="0"/>
    <xf numFmtId="0" fontId="190" fillId="0" borderId="0"/>
    <xf numFmtId="0" fontId="29" fillId="0" borderId="0"/>
    <xf numFmtId="0" fontId="33" fillId="0" borderId="0"/>
    <xf numFmtId="0" fontId="33" fillId="0" borderId="0"/>
    <xf numFmtId="0" fontId="33" fillId="0" borderId="0"/>
    <xf numFmtId="0" fontId="33" fillId="0" borderId="0"/>
    <xf numFmtId="0" fontId="33" fillId="0" borderId="0"/>
    <xf numFmtId="0" fontId="15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90" fillId="0" borderId="0"/>
    <xf numFmtId="0" fontId="33" fillId="0" borderId="0"/>
    <xf numFmtId="0" fontId="33" fillId="0" borderId="0"/>
    <xf numFmtId="0" fontId="33" fillId="0" borderId="0"/>
    <xf numFmtId="0" fontId="33" fillId="0" borderId="0"/>
    <xf numFmtId="0" fontId="33" fillId="0" borderId="0"/>
    <xf numFmtId="0" fontId="33" fillId="0" borderId="0"/>
    <xf numFmtId="0" fontId="190" fillId="0" borderId="0"/>
    <xf numFmtId="0" fontId="190" fillId="0" borderId="0"/>
    <xf numFmtId="0" fontId="33" fillId="0" borderId="0"/>
    <xf numFmtId="0" fontId="33" fillId="0" borderId="0"/>
    <xf numFmtId="0" fontId="29" fillId="0" borderId="0">
      <alignment horizontal="left" wrapText="1"/>
    </xf>
    <xf numFmtId="180" fontId="116" fillId="0" borderId="42" applyNumberFormat="0" applyFill="0" applyAlignment="0" applyProtection="0"/>
    <xf numFmtId="180" fontId="116" fillId="0" borderId="57"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215" fillId="0" borderId="56" applyNumberFormat="0" applyFill="0" applyAlignment="0" applyProtection="0"/>
    <xf numFmtId="180" fontId="116" fillId="42" borderId="11" applyNumberFormat="0" applyAlignment="0" applyProtection="0"/>
    <xf numFmtId="180" fontId="116" fillId="42" borderId="11" applyNumberFormat="0" applyAlignment="0" applyProtection="0"/>
    <xf numFmtId="180" fontId="116" fillId="42" borderId="11" applyNumberFormat="0" applyAlignment="0" applyProtection="0"/>
    <xf numFmtId="180" fontId="116" fillId="42"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42" borderId="11" applyNumberFormat="0" applyAlignment="0" applyProtection="0"/>
    <xf numFmtId="180" fontId="116" fillId="104" borderId="11" applyNumberFormat="0" applyAlignment="0" applyProtection="0"/>
    <xf numFmtId="180" fontId="116" fillId="42" borderId="11" applyNumberFormat="0" applyAlignment="0" applyProtection="0"/>
    <xf numFmtId="180" fontId="116" fillId="42" borderId="11" applyNumberFormat="0" applyAlignment="0" applyProtection="0"/>
    <xf numFmtId="180" fontId="116" fillId="42"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42" borderId="11" applyNumberFormat="0" applyAlignment="0" applyProtection="0"/>
    <xf numFmtId="180" fontId="116" fillId="42" borderId="11" applyNumberFormat="0" applyAlignment="0" applyProtection="0"/>
    <xf numFmtId="180" fontId="116" fillId="42"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42"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42" borderId="11" applyNumberFormat="0" applyAlignment="0" applyProtection="0"/>
    <xf numFmtId="180" fontId="116" fillId="42" borderId="11" applyNumberFormat="0" applyAlignment="0" applyProtection="0"/>
    <xf numFmtId="180" fontId="116" fillId="42"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42"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42" borderId="11" applyNumberFormat="0" applyAlignment="0" applyProtection="0"/>
    <xf numFmtId="180" fontId="116" fillId="42"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42"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42" borderId="11" applyNumberFormat="0" applyAlignment="0" applyProtection="0"/>
    <xf numFmtId="180" fontId="116" fillId="42"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42"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42" borderId="11" applyNumberFormat="0" applyAlignment="0" applyProtection="0"/>
    <xf numFmtId="180" fontId="116" fillId="42" borderId="11" applyNumberFormat="0" applyAlignment="0" applyProtection="0"/>
    <xf numFmtId="0" fontId="47" fillId="0" borderId="10" applyNumberFormat="0" applyFill="0" applyAlignment="0" applyProtection="0"/>
    <xf numFmtId="0" fontId="47" fillId="0" borderId="10" applyNumberFormat="0" applyFill="0" applyAlignment="0" applyProtection="0"/>
    <xf numFmtId="0" fontId="224" fillId="0" borderId="56" applyNumberFormat="0" applyFill="0" applyAlignment="0" applyProtection="0"/>
    <xf numFmtId="49" fontId="29" fillId="54" borderId="5" applyFont="0"/>
    <xf numFmtId="0" fontId="61" fillId="0" borderId="0" applyNumberFormat="0" applyFill="0" applyBorder="0" applyAlignment="0" applyProtection="0"/>
    <xf numFmtId="0" fontId="202" fillId="0" borderId="0" applyNumberFormat="0" applyFill="0" applyBorder="0" applyAlignment="0" applyProtection="0"/>
    <xf numFmtId="0" fontId="61" fillId="0" borderId="0" applyNumberFormat="0" applyFill="0" applyBorder="0" applyAlignment="0" applyProtection="0"/>
    <xf numFmtId="0" fontId="202" fillId="0" borderId="0" applyNumberFormat="0" applyFill="0" applyBorder="0" applyAlignment="0" applyProtection="0"/>
    <xf numFmtId="180" fontId="116" fillId="42" borderId="12" applyNumberFormat="0" applyAlignment="0" applyProtection="0"/>
    <xf numFmtId="0" fontId="215" fillId="0" borderId="56" applyNumberFormat="0" applyFill="0" applyAlignment="0" applyProtection="0"/>
    <xf numFmtId="0" fontId="49" fillId="0" borderId="45" applyNumberFormat="0" applyFill="0" applyAlignment="0" applyProtection="0"/>
    <xf numFmtId="0" fontId="215" fillId="0" borderId="56" applyNumberFormat="0" applyFill="0" applyAlignment="0" applyProtection="0"/>
    <xf numFmtId="0" fontId="215" fillId="0" borderId="56" applyNumberFormat="0" applyFill="0" applyAlignment="0" applyProtection="0"/>
    <xf numFmtId="0" fontId="215" fillId="0" borderId="56" applyNumberFormat="0" applyFill="0" applyAlignment="0" applyProtection="0"/>
    <xf numFmtId="41" fontId="33"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43" fontId="190" fillId="0" borderId="0" applyFont="0" applyFill="0" applyBorder="0" applyAlignment="0" applyProtection="0"/>
    <xf numFmtId="166" fontId="33" fillId="0" borderId="0" applyFont="0" applyFill="0" applyBorder="0" applyAlignment="0" applyProtection="0"/>
    <xf numFmtId="43" fontId="33" fillId="0" borderId="0" applyFont="0" applyFill="0" applyBorder="0" applyAlignment="0" applyProtection="0"/>
    <xf numFmtId="43" fontId="29" fillId="0" borderId="0" applyFont="0" applyFill="0" applyBorder="0" applyAlignment="0" applyProtection="0"/>
    <xf numFmtId="172" fontId="29" fillId="0" borderId="0" applyFont="0" applyFill="0" applyBorder="0" applyAlignment="0" applyProtection="0">
      <alignment wrapText="1"/>
    </xf>
    <xf numFmtId="166" fontId="29" fillId="0" borderId="0" applyFont="0" applyFill="0" applyBorder="0" applyAlignment="0" applyProtection="0"/>
    <xf numFmtId="166" fontId="2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2" fontId="29" fillId="0" borderId="0" applyFont="0" applyFill="0" applyBorder="0" applyAlignment="0" applyProtection="0">
      <alignment wrapText="1"/>
    </xf>
    <xf numFmtId="43" fontId="29" fillId="0" borderId="0" applyFont="0" applyFill="0" applyBorder="0" applyAlignment="0" applyProtection="0"/>
    <xf numFmtId="172" fontId="29" fillId="0" borderId="0" applyFont="0" applyFill="0" applyBorder="0" applyAlignment="0" applyProtection="0">
      <alignment wrapText="1"/>
    </xf>
    <xf numFmtId="43" fontId="29" fillId="0" borderId="0" applyFont="0" applyFill="0" applyBorder="0" applyAlignment="0" applyProtection="0"/>
    <xf numFmtId="43" fontId="29" fillId="0" borderId="0" applyFont="0" applyFill="0" applyBorder="0" applyAlignment="0" applyProtection="0"/>
    <xf numFmtId="166" fontId="33" fillId="0" borderId="0" applyFont="0" applyFill="0" applyBorder="0" applyAlignment="0" applyProtection="0"/>
    <xf numFmtId="0" fontId="47" fillId="36" borderId="3" applyNumberFormat="0" applyAlignment="0" applyProtection="0"/>
    <xf numFmtId="0" fontId="47" fillId="36" borderId="3" applyNumberFormat="0" applyAlignment="0" applyProtection="0"/>
    <xf numFmtId="0" fontId="209" fillId="36" borderId="52" applyNumberFormat="0" applyAlignment="0" applyProtection="0"/>
    <xf numFmtId="0" fontId="209" fillId="36" borderId="52" applyNumberFormat="0" applyAlignment="0" applyProtection="0"/>
    <xf numFmtId="0" fontId="209" fillId="36" borderId="52" applyNumberFormat="0" applyAlignment="0" applyProtection="0"/>
    <xf numFmtId="0" fontId="47" fillId="36" borderId="3" applyNumberFormat="0" applyAlignment="0" applyProtection="0"/>
    <xf numFmtId="165" fontId="29" fillId="0" borderId="0" applyFon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44" fillId="0" borderId="0" applyNumberFormat="0" applyFill="0" applyBorder="0" applyAlignment="0" applyProtection="0"/>
    <xf numFmtId="0" fontId="213" fillId="0" borderId="0" applyNumberForma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0" fontId="19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200" fillId="0" borderId="0"/>
    <xf numFmtId="0" fontId="190" fillId="0" borderId="0"/>
    <xf numFmtId="0" fontId="190" fillId="83" borderId="0" applyNumberFormat="0" applyBorder="0" applyAlignment="0" applyProtection="0"/>
    <xf numFmtId="0" fontId="190" fillId="83"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1"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1" fillId="83" borderId="0" applyNumberFormat="0" applyBorder="0" applyAlignment="0" applyProtection="0"/>
    <xf numFmtId="0" fontId="191"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1"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1" fillId="83" borderId="0" applyNumberFormat="0" applyBorder="0" applyAlignment="0" applyProtection="0"/>
    <xf numFmtId="0" fontId="191" fillId="83"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1"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1" fillId="96" borderId="0" applyNumberFormat="0" applyBorder="0" applyAlignment="0" applyProtection="0"/>
    <xf numFmtId="0" fontId="191"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1"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1" fillId="96" borderId="0" applyNumberFormat="0" applyBorder="0" applyAlignment="0" applyProtection="0"/>
    <xf numFmtId="0" fontId="191" fillId="96"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1"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1" fillId="84" borderId="0" applyNumberFormat="0" applyBorder="0" applyAlignment="0" applyProtection="0"/>
    <xf numFmtId="0" fontId="191"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1"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1" fillId="84" borderId="0" applyNumberFormat="0" applyBorder="0" applyAlignment="0" applyProtection="0"/>
    <xf numFmtId="0" fontId="191" fillId="84"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1"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1" fillId="97" borderId="0" applyNumberFormat="0" applyBorder="0" applyAlignment="0" applyProtection="0"/>
    <xf numFmtId="0" fontId="191"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1"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1" fillId="97" borderId="0" applyNumberFormat="0" applyBorder="0" applyAlignment="0" applyProtection="0"/>
    <xf numFmtId="0" fontId="191" fillId="97" borderId="0" applyNumberFormat="0" applyBorder="0" applyAlignment="0" applyProtection="0"/>
    <xf numFmtId="0" fontId="191"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1" fillId="101" borderId="0" applyNumberFormat="0" applyBorder="0" applyAlignment="0" applyProtection="0"/>
    <xf numFmtId="0" fontId="191"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1"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1" fillId="101" borderId="0" applyNumberFormat="0" applyBorder="0" applyAlignment="0" applyProtection="0"/>
    <xf numFmtId="0" fontId="191" fillId="101" borderId="0" applyNumberFormat="0" applyBorder="0" applyAlignment="0" applyProtection="0"/>
    <xf numFmtId="0" fontId="192" fillId="85"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92" fillId="85" borderId="0" applyNumberFormat="0" applyBorder="0" applyAlignment="0" applyProtection="0"/>
    <xf numFmtId="0" fontId="192" fillId="90" borderId="0" applyNumberFormat="0" applyBorder="0" applyAlignment="0" applyProtection="0"/>
    <xf numFmtId="0" fontId="192" fillId="90"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93" fillId="85" borderId="0" applyNumberFormat="0" applyBorder="0" applyAlignment="0" applyProtection="0"/>
    <xf numFmtId="0" fontId="193" fillId="85" borderId="0" applyNumberFormat="0" applyBorder="0" applyAlignment="0" applyProtection="0"/>
    <xf numFmtId="0" fontId="193" fillId="85" borderId="0" applyNumberFormat="0" applyBorder="0" applyAlignment="0" applyProtection="0"/>
    <xf numFmtId="0" fontId="192" fillId="90" borderId="0" applyNumberFormat="0" applyBorder="0" applyAlignment="0" applyProtection="0"/>
    <xf numFmtId="0" fontId="192" fillId="90"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3" fillId="94" borderId="0" applyNumberFormat="0" applyBorder="0" applyAlignment="0" applyProtection="0"/>
    <xf numFmtId="0" fontId="193" fillId="94" borderId="0" applyNumberFormat="0" applyBorder="0" applyAlignment="0" applyProtection="0"/>
    <xf numFmtId="0" fontId="193" fillId="94" borderId="0" applyNumberFormat="0" applyBorder="0" applyAlignment="0" applyProtection="0"/>
    <xf numFmtId="0" fontId="192" fillId="98" borderId="0" applyNumberFormat="0" applyBorder="0" applyAlignment="0" applyProtection="0"/>
    <xf numFmtId="0" fontId="193" fillId="98" borderId="0" applyNumberFormat="0" applyBorder="0" applyAlignment="0" applyProtection="0"/>
    <xf numFmtId="0" fontId="193" fillId="98" borderId="0" applyNumberFormat="0" applyBorder="0" applyAlignment="0" applyProtection="0"/>
    <xf numFmtId="0" fontId="193" fillId="98" borderId="0" applyNumberFormat="0" applyBorder="0" applyAlignment="0" applyProtection="0"/>
    <xf numFmtId="0" fontId="192" fillId="102" borderId="0" applyNumberFormat="0" applyBorder="0" applyAlignment="0" applyProtection="0"/>
    <xf numFmtId="0" fontId="193" fillId="102" borderId="0" applyNumberFormat="0" applyBorder="0" applyAlignment="0" applyProtection="0"/>
    <xf numFmtId="0" fontId="193" fillId="102" borderId="0" applyNumberFormat="0" applyBorder="0" applyAlignment="0" applyProtection="0"/>
    <xf numFmtId="0" fontId="193" fillId="102" borderId="0" applyNumberFormat="0" applyBorder="0" applyAlignment="0" applyProtection="0"/>
    <xf numFmtId="0" fontId="192" fillId="8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6" borderId="0" applyNumberFormat="0" applyBorder="0" applyAlignment="0" applyProtection="0"/>
    <xf numFmtId="0" fontId="192" fillId="86" borderId="0" applyNumberFormat="0" applyBorder="0" applyAlignment="0" applyProtection="0"/>
    <xf numFmtId="0" fontId="192" fillId="86"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5"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192" fillId="99" borderId="0" applyNumberFormat="0" applyBorder="0" applyAlignment="0" applyProtection="0"/>
    <xf numFmtId="0" fontId="192" fillId="99" borderId="0" applyNumberFormat="0" applyBorder="0" applyAlignment="0" applyProtection="0"/>
    <xf numFmtId="0" fontId="192" fillId="95" borderId="0" applyNumberFormat="0" applyBorder="0" applyAlignment="0" applyProtection="0"/>
    <xf numFmtId="0" fontId="190" fillId="81" borderId="55" applyNumberFormat="0" applyFont="0" applyAlignment="0" applyProtection="0"/>
    <xf numFmtId="0" fontId="33" fillId="81" borderId="55" applyNumberFormat="0" applyFont="0" applyAlignment="0" applyProtection="0"/>
    <xf numFmtId="0" fontId="29"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29" fillId="81" borderId="55" applyNumberFormat="0" applyFont="0" applyAlignment="0" applyProtection="0"/>
    <xf numFmtId="0" fontId="29" fillId="81" borderId="55" applyNumberFormat="0" applyFont="0" applyAlignment="0" applyProtection="0"/>
    <xf numFmtId="0" fontId="190" fillId="81" borderId="55" applyNumberFormat="0" applyFont="0" applyAlignment="0" applyProtection="0"/>
    <xf numFmtId="0" fontId="29" fillId="81" borderId="55" applyNumberFormat="0" applyFont="0" applyAlignment="0" applyProtection="0"/>
    <xf numFmtId="0" fontId="29" fillId="81" borderId="55" applyNumberFormat="0" applyFont="0" applyAlignment="0" applyProtection="0"/>
    <xf numFmtId="0" fontId="29" fillId="81" borderId="55" applyNumberFormat="0" applyFont="0" applyAlignment="0" applyProtection="0"/>
    <xf numFmtId="0" fontId="207" fillId="77" borderId="0" applyNumberFormat="0" applyBorder="0" applyAlignment="0" applyProtection="0"/>
    <xf numFmtId="180" fontId="197" fillId="103" borderId="0" applyNumberFormat="0" applyProtection="0"/>
    <xf numFmtId="0" fontId="210" fillId="79" borderId="48" applyNumberFormat="0" applyAlignment="0" applyProtection="0"/>
    <xf numFmtId="0" fontId="210" fillId="36" borderId="48" applyNumberFormat="0" applyAlignment="0" applyProtection="0"/>
    <xf numFmtId="0" fontId="210" fillId="36" borderId="48" applyNumberFormat="0" applyAlignment="0" applyProtection="0"/>
    <xf numFmtId="0" fontId="210" fillId="36" borderId="48" applyNumberFormat="0" applyAlignment="0" applyProtection="0"/>
    <xf numFmtId="0" fontId="210" fillId="36" borderId="48" applyNumberFormat="0" applyAlignment="0" applyProtection="0"/>
    <xf numFmtId="0" fontId="210" fillId="36" borderId="48" applyNumberFormat="0" applyAlignment="0" applyProtection="0"/>
    <xf numFmtId="0" fontId="206" fillId="75" borderId="0" applyNumberFormat="0" applyBorder="0" applyAlignment="0" applyProtection="0"/>
    <xf numFmtId="0" fontId="206" fillId="37" borderId="0" applyNumberFormat="0" applyBorder="0" applyAlignment="0" applyProtection="0"/>
    <xf numFmtId="0" fontId="206" fillId="37" borderId="0" applyNumberFormat="0" applyBorder="0" applyAlignment="0" applyProtection="0"/>
    <xf numFmtId="0" fontId="206" fillId="37" borderId="0" applyNumberFormat="0" applyBorder="0" applyAlignment="0" applyProtection="0"/>
    <xf numFmtId="0" fontId="210" fillId="79" borderId="48"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210" fillId="79" borderId="48" applyNumberFormat="0" applyAlignment="0" applyProtection="0"/>
    <xf numFmtId="0" fontId="210" fillId="79" borderId="48" applyNumberFormat="0" applyAlignment="0" applyProtection="0"/>
    <xf numFmtId="181" fontId="110" fillId="39" borderId="5"/>
    <xf numFmtId="181" fontId="110" fillId="39" borderId="5"/>
    <xf numFmtId="10" fontId="111" fillId="39" borderId="5"/>
    <xf numFmtId="10" fontId="111" fillId="39" borderId="5"/>
    <xf numFmtId="0" fontId="37" fillId="40" borderId="6" applyNumberFormat="0" applyAlignment="0" applyProtection="0"/>
    <xf numFmtId="0" fontId="212" fillId="80" borderId="54" applyNumberFormat="0" applyAlignment="0" applyProtection="0"/>
    <xf numFmtId="0" fontId="37" fillId="40" borderId="6" applyNumberFormat="0" applyAlignment="0" applyProtection="0"/>
    <xf numFmtId="0" fontId="37" fillId="40" borderId="6" applyNumberFormat="0" applyAlignment="0" applyProtection="0"/>
    <xf numFmtId="217" fontId="165" fillId="0" borderId="0"/>
    <xf numFmtId="217" fontId="165" fillId="0" borderId="0"/>
    <xf numFmtId="217" fontId="165" fillId="0" borderId="0"/>
    <xf numFmtId="217" fontId="165" fillId="0" borderId="0"/>
    <xf numFmtId="217" fontId="165" fillId="0" borderId="0"/>
    <xf numFmtId="217" fontId="165" fillId="0" borderId="0"/>
    <xf numFmtId="217" fontId="165" fillId="0" borderId="0"/>
    <xf numFmtId="217" fontId="165" fillId="0" borderId="0"/>
    <xf numFmtId="41" fontId="29" fillId="0" borderId="0" applyFont="0" applyFill="0" applyBorder="0" applyAlignment="0" applyProtection="0"/>
    <xf numFmtId="43" fontId="29" fillId="0" borderId="0" applyFont="0" applyFill="0" applyBorder="0" applyAlignment="0" applyProtection="0"/>
    <xf numFmtId="182"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2"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2" fontId="29" fillId="0" borderId="0" applyFont="0" applyFill="0" applyBorder="0" applyAlignment="0" applyProtection="0"/>
    <xf numFmtId="43" fontId="29" fillId="0" borderId="0" applyFont="0" applyFill="0" applyBorder="0" applyAlignment="0" applyProtection="0"/>
    <xf numFmtId="182"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85" fontId="29" fillId="0" borderId="0" applyFont="0" applyFill="0" applyBorder="0" applyAlignment="0" applyProtection="0"/>
    <xf numFmtId="185" fontId="29" fillId="0" borderId="0" applyFont="0" applyFill="0" applyBorder="0" applyAlignment="0" applyProtection="0"/>
    <xf numFmtId="185" fontId="29" fillId="0" borderId="0" applyFont="0" applyFill="0" applyBorder="0" applyAlignment="0" applyProtection="0"/>
    <xf numFmtId="185"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85" fontId="29" fillId="0" borderId="0" applyFont="0" applyFill="0" applyBorder="0" applyAlignment="0" applyProtection="0"/>
    <xf numFmtId="185" fontId="29" fillId="0" borderId="0" applyFont="0" applyFill="0" applyBorder="0" applyAlignment="0" applyProtection="0"/>
    <xf numFmtId="185" fontId="29" fillId="0" borderId="0" applyFont="0" applyFill="0" applyBorder="0" applyAlignment="0" applyProtection="0"/>
    <xf numFmtId="185" fontId="29" fillId="0" borderId="0" applyFont="0" applyFill="0" applyBorder="0" applyAlignment="0" applyProtection="0"/>
    <xf numFmtId="185" fontId="29" fillId="0" borderId="0" applyFont="0" applyFill="0" applyBorder="0" applyAlignment="0" applyProtection="0"/>
    <xf numFmtId="185" fontId="29" fillId="0" borderId="0" applyFont="0" applyFill="0" applyBorder="0" applyAlignment="0" applyProtection="0"/>
    <xf numFmtId="187" fontId="29" fillId="0" borderId="0" applyFont="0" applyFill="0" applyBorder="0" applyAlignment="0" applyProtection="0"/>
    <xf numFmtId="187" fontId="29" fillId="0" borderId="0" applyFont="0" applyFill="0" applyBorder="0" applyAlignment="0" applyProtection="0"/>
    <xf numFmtId="188" fontId="29" fillId="0" borderId="0" applyFont="0" applyFill="0" applyBorder="0" applyAlignment="0" applyProtection="0"/>
    <xf numFmtId="188" fontId="29" fillId="0" borderId="0" applyFont="0" applyFill="0" applyBorder="0" applyAlignment="0" applyProtection="0"/>
    <xf numFmtId="18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2" fontId="52" fillId="0" borderId="0" applyFont="0" applyFill="0" applyBorder="0" applyAlignment="0" applyProtection="0"/>
    <xf numFmtId="189" fontId="29" fillId="0" borderId="0" applyFont="0" applyFill="0" applyBorder="0" applyAlignment="0" applyProtection="0"/>
    <xf numFmtId="182" fontId="29" fillId="0" borderId="0" applyFont="0" applyFill="0" applyBorder="0" applyAlignment="0" applyProtection="0"/>
    <xf numFmtId="193" fontId="29" fillId="0" borderId="0" applyFill="0" applyBorder="0" applyAlignment="0" applyProtection="0"/>
    <xf numFmtId="189" fontId="29" fillId="0" borderId="0" applyFont="0" applyFill="0" applyBorder="0" applyAlignment="0" applyProtection="0"/>
    <xf numFmtId="182" fontId="29" fillId="0" borderId="0" applyFont="0" applyFill="0" applyBorder="0" applyAlignment="0" applyProtection="0"/>
    <xf numFmtId="189" fontId="29" fillId="0" borderId="0" applyFont="0" applyFill="0" applyBorder="0" applyAlignment="0" applyProtection="0"/>
    <xf numFmtId="43"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90" fontId="29" fillId="0" borderId="0" applyFont="0" applyFill="0" applyBorder="0" applyAlignment="0" applyProtection="0"/>
    <xf numFmtId="43" fontId="29" fillId="0" borderId="0" applyFont="0" applyFill="0" applyBorder="0" applyAlignment="0" applyProtection="0"/>
    <xf numFmtId="190"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43" fontId="29" fillId="0" borderId="0" applyFont="0" applyFill="0" applyBorder="0" applyAlignment="0" applyProtection="0"/>
    <xf numFmtId="37" fontId="29" fillId="0" borderId="0" applyFill="0" applyBorder="0" applyAlignment="0" applyProtection="0"/>
    <xf numFmtId="37" fontId="29" fillId="0" borderId="0" applyFill="0" applyBorder="0" applyAlignment="0" applyProtection="0"/>
    <xf numFmtId="180" fontId="217" fillId="0" borderId="0" applyNumberFormat="0" applyFill="0" applyBorder="0" applyAlignment="0" applyProtection="0"/>
    <xf numFmtId="0" fontId="37" fillId="40" borderId="6" applyNumberFormat="0" applyAlignment="0" applyProtection="0"/>
    <xf numFmtId="0" fontId="37" fillId="40" borderId="6" applyNumberFormat="0" applyAlignment="0" applyProtection="0"/>
    <xf numFmtId="0" fontId="112" fillId="0" borderId="0" applyNumberFormat="0" applyAlignment="0">
      <alignment horizontal="left"/>
    </xf>
    <xf numFmtId="0" fontId="112" fillId="0" borderId="0" applyNumberFormat="0" applyAlignment="0">
      <alignment horizontal="left"/>
    </xf>
    <xf numFmtId="165" fontId="113" fillId="0" borderId="0" applyFont="0" applyFill="0" applyBorder="0" applyAlignment="0" applyProtection="0"/>
    <xf numFmtId="165" fontId="113" fillId="0" borderId="0" applyFont="0" applyFill="0" applyBorder="0" applyAlignment="0" applyProtection="0"/>
    <xf numFmtId="191" fontId="29" fillId="0" borderId="0" applyFill="0" applyBorder="0" applyAlignment="0" applyProtection="0"/>
    <xf numFmtId="191" fontId="29" fillId="0" borderId="0" applyFill="0" applyBorder="0" applyAlignment="0" applyProtection="0"/>
    <xf numFmtId="15" fontId="111" fillId="0" borderId="0" applyFill="0" applyBorder="0" applyAlignment="0" applyProtection="0"/>
    <xf numFmtId="192" fontId="32" fillId="0" borderId="0" applyFont="0" applyFill="0" applyBorder="0" applyAlignment="0" applyProtection="0">
      <alignment horizontal="right"/>
    </xf>
    <xf numFmtId="14" fontId="65" fillId="43" borderId="9" applyFont="0" applyFill="0" applyBorder="0" applyAlignment="0" applyProtection="0"/>
    <xf numFmtId="188" fontId="29" fillId="0" borderId="0" applyFont="0" applyFill="0" applyBorder="0" applyAlignment="0" applyProtection="0"/>
    <xf numFmtId="193" fontId="29" fillId="0" borderId="0" applyFont="0" applyFill="0" applyBorder="0" applyAlignment="0" applyProtection="0"/>
    <xf numFmtId="193" fontId="190" fillId="0" borderId="0" applyFont="0" applyFill="0" applyBorder="0" applyAlignment="0" applyProtection="0"/>
    <xf numFmtId="193" fontId="29" fillId="0" borderId="0" applyFont="0" applyFill="0" applyBorder="0" applyAlignment="0" applyProtection="0"/>
    <xf numFmtId="193" fontId="114" fillId="0" borderId="0" applyFont="0" applyFill="0" applyBorder="0" applyAlignment="0" applyProtection="0"/>
    <xf numFmtId="0" fontId="207" fillId="77" borderId="0" applyNumberFormat="0" applyBorder="0" applyAlignment="0" applyProtection="0"/>
    <xf numFmtId="0" fontId="207" fillId="77" borderId="0" applyNumberFormat="0" applyBorder="0" applyAlignment="0" applyProtection="0"/>
    <xf numFmtId="0" fontId="35" fillId="4" borderId="0" applyNumberFormat="0" applyBorder="0" applyAlignment="0" applyProtection="0"/>
    <xf numFmtId="0" fontId="207" fillId="77" borderId="0" applyNumberFormat="0" applyBorder="0" applyAlignment="0" applyProtection="0"/>
    <xf numFmtId="0" fontId="35" fillId="4" borderId="0" applyNumberFormat="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115" fillId="0" borderId="0" applyNumberFormat="0" applyAlignment="0">
      <alignment horizontal="left"/>
    </xf>
    <xf numFmtId="0" fontId="115" fillId="0" borderId="0" applyNumberFormat="0" applyAlignment="0">
      <alignment horizontal="left"/>
    </xf>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180" fontId="116" fillId="104" borderId="11" applyNumberFormat="0" applyAlignment="0" applyProtection="0"/>
    <xf numFmtId="0" fontId="49" fillId="0" borderId="10" applyNumberFormat="0" applyFill="0" applyAlignment="0" applyProtection="0"/>
    <xf numFmtId="0" fontId="38" fillId="0" borderId="0" applyNumberFormat="0" applyFill="0" applyBorder="0" applyAlignment="0" applyProtection="0"/>
    <xf numFmtId="0" fontId="29" fillId="39" borderId="13">
      <alignment horizontal="left" vertical="top" wrapText="1"/>
    </xf>
    <xf numFmtId="185" fontId="29" fillId="0" borderId="0" applyFont="0" applyFill="0" applyBorder="0" applyAlignment="0" applyProtection="0"/>
    <xf numFmtId="185" fontId="29" fillId="0" borderId="0" applyFont="0" applyFill="0" applyBorder="0" applyAlignment="0" applyProtection="0"/>
    <xf numFmtId="185"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5" fontId="29" fillId="0" borderId="0" applyFont="0" applyFill="0" applyBorder="0" applyAlignment="0" applyProtection="0"/>
    <xf numFmtId="196" fontId="29" fillId="0" borderId="0" applyFont="0" applyFill="0" applyBorder="0" applyAlignment="0" applyProtection="0"/>
    <xf numFmtId="185" fontId="29" fillId="0" borderId="0" applyFont="0" applyFill="0" applyBorder="0" applyAlignment="0" applyProtection="0"/>
    <xf numFmtId="185" fontId="29" fillId="0" borderId="0" applyFont="0" applyFill="0" applyBorder="0" applyAlignment="0" applyProtection="0"/>
    <xf numFmtId="185" fontId="29" fillId="0" borderId="0" applyFont="0" applyFill="0" applyBorder="0" applyAlignment="0" applyProtection="0"/>
    <xf numFmtId="0" fontId="38"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9" fontId="117" fillId="0" borderId="0" applyNumberFormat="0" applyFill="0" applyBorder="0" applyProtection="0">
      <alignment horizontal="center" vertical="top"/>
    </xf>
    <xf numFmtId="197" fontId="118" fillId="0" borderId="0" applyBorder="0">
      <alignment horizontal="right" vertical="top"/>
    </xf>
    <xf numFmtId="198" fontId="117" fillId="0" borderId="0" applyBorder="0">
      <alignment horizontal="right" vertical="top"/>
    </xf>
    <xf numFmtId="198" fontId="118" fillId="0" borderId="0" applyBorder="0">
      <alignment horizontal="right" vertical="top"/>
    </xf>
    <xf numFmtId="199" fontId="117" fillId="0" borderId="0" applyFill="0" applyBorder="0">
      <alignment horizontal="right" vertical="top"/>
    </xf>
    <xf numFmtId="200" fontId="117" fillId="0" borderId="0" applyFill="0" applyBorder="0">
      <alignment horizontal="right" vertical="top"/>
    </xf>
    <xf numFmtId="201" fontId="117" fillId="0" borderId="0" applyFill="0" applyBorder="0">
      <alignment horizontal="right" vertical="top"/>
    </xf>
    <xf numFmtId="202" fontId="117" fillId="0" borderId="0" applyFill="0" applyBorder="0">
      <alignment horizontal="right" vertical="top"/>
    </xf>
    <xf numFmtId="0" fontId="142" fillId="40" borderId="0" applyNumberFormat="0" applyFont="0" applyBorder="0" applyAlignment="0" applyProtection="0"/>
    <xf numFmtId="0" fontId="119" fillId="0" borderId="0">
      <alignment horizontal="left"/>
    </xf>
    <xf numFmtId="0" fontId="119" fillId="0" borderId="14">
      <alignment horizontal="right" wrapText="1"/>
    </xf>
    <xf numFmtId="0" fontId="119" fillId="0" borderId="14">
      <alignment horizontal="right" wrapText="1"/>
    </xf>
    <xf numFmtId="203" fontId="120" fillId="0" borderId="14">
      <alignment horizontal="right"/>
    </xf>
    <xf numFmtId="203" fontId="120" fillId="0" borderId="14">
      <alignment horizontal="right"/>
    </xf>
    <xf numFmtId="0" fontId="121" fillId="0" borderId="0">
      <alignment vertical="center"/>
    </xf>
    <xf numFmtId="204" fontId="121" fillId="0" borderId="0">
      <alignment horizontal="left" vertical="center"/>
    </xf>
    <xf numFmtId="205" fontId="122" fillId="0" borderId="0">
      <alignment vertical="center"/>
    </xf>
    <xf numFmtId="0" fontId="123" fillId="0" borderId="0">
      <alignment vertical="center"/>
    </xf>
    <xf numFmtId="203" fontId="120" fillId="0" borderId="14">
      <alignment horizontal="left"/>
    </xf>
    <xf numFmtId="203" fontId="120" fillId="0" borderId="14">
      <alignment horizontal="left"/>
    </xf>
    <xf numFmtId="0" fontId="142" fillId="4" borderId="0" applyNumberFormat="0" applyFont="0" applyBorder="0" applyAlignment="0" applyProtection="0"/>
    <xf numFmtId="219" fontId="28" fillId="17" borderId="15" applyAlignment="0" applyProtection="0"/>
    <xf numFmtId="219" fontId="28" fillId="17" borderId="15" applyAlignment="0" applyProtection="0"/>
    <xf numFmtId="220" fontId="167" fillId="0" borderId="0" applyNumberFormat="0" applyFill="0" applyBorder="0" applyAlignment="0" applyProtection="0"/>
    <xf numFmtId="206" fontId="168" fillId="0" borderId="0" applyNumberFormat="0" applyFill="0" applyBorder="0" applyAlignment="0" applyProtection="0"/>
    <xf numFmtId="203" fontId="124" fillId="0" borderId="0" applyFill="0" applyBorder="0">
      <alignment vertical="top"/>
    </xf>
    <xf numFmtId="203" fontId="125" fillId="0" borderId="0" applyFill="0" applyBorder="0" applyProtection="0">
      <alignment vertical="top"/>
    </xf>
    <xf numFmtId="203" fontId="126" fillId="0" borderId="0">
      <alignment vertical="top"/>
    </xf>
    <xf numFmtId="220" fontId="151" fillId="18" borderId="16" applyAlignment="0">
      <protection locked="0"/>
    </xf>
    <xf numFmtId="206" fontId="52" fillId="0" borderId="0" applyFill="0" applyBorder="0" applyAlignment="0" applyProtection="0"/>
    <xf numFmtId="203" fontId="117" fillId="0" borderId="0">
      <alignment horizontal="center"/>
    </xf>
    <xf numFmtId="203" fontId="127" fillId="0" borderId="14">
      <alignment horizontal="center"/>
    </xf>
    <xf numFmtId="203" fontId="127" fillId="0" borderId="14">
      <alignment horizontal="center"/>
    </xf>
    <xf numFmtId="41" fontId="117" fillId="0" borderId="17" applyFill="0" applyBorder="0" applyProtection="0">
      <alignment horizontal="right" vertical="top"/>
    </xf>
    <xf numFmtId="41" fontId="117" fillId="0" borderId="17" applyFill="0" applyBorder="0" applyProtection="0">
      <alignment horizontal="right" vertical="top"/>
    </xf>
    <xf numFmtId="204" fontId="128" fillId="0" borderId="0">
      <alignment horizontal="left" vertical="center"/>
    </xf>
    <xf numFmtId="203" fontId="128" fillId="0" borderId="0"/>
    <xf numFmtId="203" fontId="129" fillId="0" borderId="0"/>
    <xf numFmtId="203" fontId="130" fillId="0" borderId="0"/>
    <xf numFmtId="203" fontId="29" fillId="0" borderId="0"/>
    <xf numFmtId="203" fontId="131" fillId="0" borderId="0">
      <alignment horizontal="left" vertical="top"/>
    </xf>
    <xf numFmtId="0" fontId="117" fillId="0" borderId="0" applyFill="0" applyBorder="0">
      <alignment horizontal="left" vertical="top" wrapText="1"/>
    </xf>
    <xf numFmtId="0" fontId="132" fillId="0" borderId="0">
      <alignment horizontal="left" vertical="top" wrapText="1"/>
    </xf>
    <xf numFmtId="0" fontId="133" fillId="0" borderId="0">
      <alignment horizontal="left" vertical="top" wrapText="1"/>
    </xf>
    <xf numFmtId="0" fontId="118" fillId="0" borderId="0">
      <alignment horizontal="left" vertical="top" wrapText="1"/>
    </xf>
    <xf numFmtId="0" fontId="142" fillId="0" borderId="18" applyNumberFormat="0" applyFont="0" applyAlignment="0" applyProtection="0"/>
    <xf numFmtId="0" fontId="142" fillId="0" borderId="18" applyNumberFormat="0" applyFont="0" applyAlignment="0" applyProtection="0"/>
    <xf numFmtId="2" fontId="29" fillId="0" borderId="0" applyFill="0" applyBorder="0" applyAlignment="0" applyProtection="0"/>
    <xf numFmtId="2" fontId="29" fillId="0" borderId="0" applyFill="0" applyBorder="0" applyAlignment="0" applyProtection="0"/>
    <xf numFmtId="0" fontId="169" fillId="0" borderId="0" applyNumberFormat="0" applyFill="0" applyBorder="0" applyAlignment="0" applyProtection="0"/>
    <xf numFmtId="0" fontId="218" fillId="0" borderId="0" applyNumberFormat="0" applyFill="0" applyBorder="0" applyAlignment="0" applyProtection="0">
      <alignment vertical="top"/>
      <protection locked="0"/>
    </xf>
    <xf numFmtId="0" fontId="192" fillId="82" borderId="0" applyNumberFormat="0" applyBorder="0" applyAlignment="0" applyProtection="0"/>
    <xf numFmtId="0" fontId="193" fillId="82" borderId="0" applyNumberFormat="0" applyBorder="0" applyAlignment="0" applyProtection="0"/>
    <xf numFmtId="0" fontId="34" fillId="27" borderId="0" applyNumberFormat="0" applyBorder="0" applyAlignment="0" applyProtection="0"/>
    <xf numFmtId="0" fontId="193" fillId="82" borderId="0" applyNumberFormat="0" applyBorder="0" applyAlignment="0" applyProtection="0"/>
    <xf numFmtId="0" fontId="34" fillId="27" borderId="0" applyNumberFormat="0" applyBorder="0" applyAlignment="0" applyProtection="0"/>
    <xf numFmtId="0" fontId="193" fillId="82" borderId="0" applyNumberFormat="0" applyBorder="0" applyAlignment="0" applyProtection="0"/>
    <xf numFmtId="0" fontId="192" fillId="86" borderId="0" applyNumberFormat="0" applyBorder="0" applyAlignment="0" applyProtection="0"/>
    <xf numFmtId="0" fontId="192" fillId="86" borderId="0" applyNumberFormat="0" applyBorder="0" applyAlignment="0" applyProtection="0"/>
    <xf numFmtId="0" fontId="34" fillId="28" borderId="0" applyNumberFormat="0" applyBorder="0" applyAlignment="0" applyProtection="0"/>
    <xf numFmtId="0" fontId="192" fillId="86" borderId="0" applyNumberFormat="0" applyBorder="0" applyAlignment="0" applyProtection="0"/>
    <xf numFmtId="0" fontId="34" fillId="28" borderId="0" applyNumberFormat="0" applyBorder="0" applyAlignment="0" applyProtection="0"/>
    <xf numFmtId="0" fontId="192" fillId="87" borderId="0" applyNumberFormat="0" applyBorder="0" applyAlignment="0" applyProtection="0"/>
    <xf numFmtId="0" fontId="193" fillId="87" borderId="0" applyNumberFormat="0" applyBorder="0" applyAlignment="0" applyProtection="0"/>
    <xf numFmtId="0" fontId="34" fillId="20" borderId="0" applyNumberFormat="0" applyBorder="0" applyAlignment="0" applyProtection="0"/>
    <xf numFmtId="0" fontId="193" fillId="87" borderId="0" applyNumberFormat="0" applyBorder="0" applyAlignment="0" applyProtection="0"/>
    <xf numFmtId="0" fontId="34" fillId="20" borderId="0" applyNumberFormat="0" applyBorder="0" applyAlignment="0" applyProtection="0"/>
    <xf numFmtId="0" fontId="193" fillId="87" borderId="0" applyNumberFormat="0" applyBorder="0" applyAlignment="0" applyProtection="0"/>
    <xf numFmtId="0" fontId="192" fillId="91" borderId="0" applyNumberFormat="0" applyBorder="0" applyAlignment="0" applyProtection="0"/>
    <xf numFmtId="0" fontId="193" fillId="91" borderId="0" applyNumberFormat="0" applyBorder="0" applyAlignment="0" applyProtection="0"/>
    <xf numFmtId="0" fontId="34" fillId="21" borderId="0" applyNumberFormat="0" applyBorder="0" applyAlignment="0" applyProtection="0"/>
    <xf numFmtId="0" fontId="193" fillId="91" borderId="0" applyNumberFormat="0" applyBorder="0" applyAlignment="0" applyProtection="0"/>
    <xf numFmtId="0" fontId="34" fillId="21" borderId="0" applyNumberFormat="0" applyBorder="0" applyAlignment="0" applyProtection="0"/>
    <xf numFmtId="0" fontId="193" fillId="91" borderId="0" applyNumberFormat="0" applyBorder="0" applyAlignment="0" applyProtection="0"/>
    <xf numFmtId="0" fontId="192" fillId="95" borderId="0" applyNumberFormat="0" applyBorder="0" applyAlignment="0" applyProtection="0"/>
    <xf numFmtId="0" fontId="193" fillId="95" borderId="0" applyNumberFormat="0" applyBorder="0" applyAlignment="0" applyProtection="0"/>
    <xf numFmtId="0" fontId="34" fillId="22" borderId="0" applyNumberFormat="0" applyBorder="0" applyAlignment="0" applyProtection="0"/>
    <xf numFmtId="0" fontId="193" fillId="95" borderId="0" applyNumberFormat="0" applyBorder="0" applyAlignment="0" applyProtection="0"/>
    <xf numFmtId="0" fontId="34" fillId="22" borderId="0" applyNumberFormat="0" applyBorder="0" applyAlignment="0" applyProtection="0"/>
    <xf numFmtId="0" fontId="193" fillId="95" borderId="0" applyNumberFormat="0" applyBorder="0" applyAlignment="0" applyProtection="0"/>
    <xf numFmtId="0" fontId="192" fillId="99" borderId="0" applyNumberFormat="0" applyBorder="0" applyAlignment="0" applyProtection="0"/>
    <xf numFmtId="0" fontId="192" fillId="99" borderId="0" applyNumberFormat="0" applyBorder="0" applyAlignment="0" applyProtection="0"/>
    <xf numFmtId="0" fontId="34" fillId="24" borderId="0" applyNumberFormat="0" applyBorder="0" applyAlignment="0" applyProtection="0"/>
    <xf numFmtId="0" fontId="192" fillId="99" borderId="0" applyNumberFormat="0" applyBorder="0" applyAlignment="0" applyProtection="0"/>
    <xf numFmtId="0" fontId="34" fillId="24" borderId="0" applyNumberFormat="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38" fillId="0" borderId="0" applyNumberFormat="0" applyFill="0" applyBorder="0" applyAlignment="0" applyProtection="0"/>
    <xf numFmtId="0" fontId="214" fillId="0" borderId="0" applyNumberFormat="0" applyFill="0" applyBorder="0" applyAlignment="0" applyProtection="0"/>
    <xf numFmtId="0" fontId="38" fillId="0" borderId="0" applyNumberFormat="0" applyFill="0" applyBorder="0" applyAlignment="0" applyProtection="0"/>
    <xf numFmtId="0" fontId="60" fillId="0" borderId="19" applyNumberFormat="0" applyFill="0" applyAlignment="0" applyProtection="0"/>
    <xf numFmtId="0" fontId="60" fillId="0" borderId="19" applyNumberFormat="0" applyFill="0" applyAlignment="0" applyProtection="0"/>
    <xf numFmtId="0" fontId="109" fillId="0" borderId="0" applyFont="0" applyFill="0" applyBorder="0" applyAlignment="0" applyProtection="0"/>
    <xf numFmtId="0" fontId="39" fillId="3" borderId="0" applyNumberFormat="0" applyBorder="0" applyAlignment="0" applyProtection="0"/>
    <xf numFmtId="0" fontId="39" fillId="3" borderId="0" applyNumberFormat="0" applyBorder="0" applyAlignment="0" applyProtection="0"/>
    <xf numFmtId="0" fontId="206" fillId="75" borderId="0" applyNumberFormat="0" applyBorder="0" applyAlignment="0" applyProtection="0"/>
    <xf numFmtId="0" fontId="39" fillId="3" borderId="0" applyNumberFormat="0" applyBorder="0" applyAlignment="0" applyProtection="0"/>
    <xf numFmtId="0" fontId="206" fillId="75" borderId="0" applyNumberFormat="0" applyBorder="0" applyAlignment="0" applyProtection="0"/>
    <xf numFmtId="0" fontId="206" fillId="75" borderId="0" applyNumberFormat="0" applyBorder="0" applyAlignment="0" applyProtection="0"/>
    <xf numFmtId="38" fontId="134" fillId="42" borderId="0" applyNumberFormat="0" applyBorder="0" applyAlignment="0" applyProtection="0"/>
    <xf numFmtId="0" fontId="39" fillId="3" borderId="0" applyNumberFormat="0" applyBorder="0" applyAlignment="0" applyProtection="0"/>
    <xf numFmtId="0" fontId="135" fillId="0" borderId="20" applyNumberFormat="0" applyAlignment="0" applyProtection="0">
      <alignment horizontal="left" vertical="center"/>
    </xf>
    <xf numFmtId="0" fontId="135" fillId="0" borderId="15">
      <alignment horizontal="left" vertical="center"/>
    </xf>
    <xf numFmtId="0" fontId="135" fillId="0" borderId="15">
      <alignment horizontal="left" vertical="center"/>
    </xf>
    <xf numFmtId="180" fontId="116" fillId="0" borderId="21" applyNumberFormat="0" applyFill="0" applyProtection="0"/>
    <xf numFmtId="0" fontId="62" fillId="0" borderId="23" applyNumberFormat="0" applyFill="0" applyAlignment="0" applyProtection="0"/>
    <xf numFmtId="0" fontId="203" fillId="0" borderId="49" applyNumberFormat="0" applyFill="0" applyAlignment="0" applyProtection="0"/>
    <xf numFmtId="0" fontId="203" fillId="0" borderId="49" applyNumberFormat="0" applyFill="0" applyAlignment="0" applyProtection="0"/>
    <xf numFmtId="0" fontId="40" fillId="0" borderId="24"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3" fillId="0" borderId="26" applyNumberFormat="0" applyFill="0" applyAlignment="0" applyProtection="0"/>
    <xf numFmtId="0" fontId="204" fillId="0" borderId="50" applyNumberFormat="0" applyFill="0" applyAlignment="0" applyProtection="0"/>
    <xf numFmtId="0" fontId="204" fillId="0" borderId="50" applyNumberFormat="0" applyFill="0" applyAlignment="0" applyProtection="0"/>
    <xf numFmtId="0" fontId="41"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4" fillId="0" borderId="28" applyNumberFormat="0" applyFill="0" applyAlignment="0" applyProtection="0"/>
    <xf numFmtId="0" fontId="205" fillId="0" borderId="51" applyNumberFormat="0" applyFill="0" applyAlignment="0" applyProtection="0"/>
    <xf numFmtId="0" fontId="205" fillId="0" borderId="51" applyNumberFormat="0" applyFill="0" applyAlignment="0" applyProtection="0"/>
    <xf numFmtId="0" fontId="42" fillId="0" borderId="29"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71" fillId="0" borderId="0" applyNumberFormat="0" applyFill="0" applyBorder="0" applyAlignment="0" applyProtection="0">
      <alignment vertical="top"/>
      <protection locked="0"/>
    </xf>
    <xf numFmtId="0" fontId="169" fillId="0" borderId="0" applyNumberFormat="0" applyFill="0" applyBorder="0" applyAlignment="0" applyProtection="0"/>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207" fontId="110" fillId="0" borderId="0"/>
    <xf numFmtId="0" fontId="208" fillId="78" borderId="48" applyNumberFormat="0" applyAlignment="0" applyProtection="0"/>
    <xf numFmtId="0" fontId="208" fillId="78" borderId="48"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08" fillId="78" borderId="48"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3" fontId="137" fillId="0" borderId="31" applyAlignment="0">
      <protection locked="0"/>
    </xf>
    <xf numFmtId="0" fontId="208" fillId="78" borderId="48" applyNumberFormat="0" applyAlignment="0" applyProtection="0"/>
    <xf numFmtId="10" fontId="134" fillId="46" borderId="5" applyNumberFormat="0" applyBorder="0" applyAlignment="0" applyProtection="0"/>
    <xf numFmtId="10" fontId="134" fillId="46" borderId="5" applyNumberFormat="0" applyBorder="0" applyAlignment="0" applyProtection="0"/>
    <xf numFmtId="0" fontId="43" fillId="8" borderId="4" applyNumberFormat="0" applyAlignment="0" applyProtection="0"/>
    <xf numFmtId="0" fontId="43" fillId="8" borderId="4" applyNumberFormat="0" applyAlignment="0" applyProtection="0"/>
    <xf numFmtId="0" fontId="208" fillId="78" borderId="48" applyNumberFormat="0" applyAlignment="0" applyProtection="0"/>
    <xf numFmtId="0" fontId="208" fillId="78" borderId="48" applyNumberFormat="0" applyAlignment="0" applyProtection="0"/>
    <xf numFmtId="207" fontId="110" fillId="35" borderId="5">
      <protection locked="0"/>
    </xf>
    <xf numFmtId="207" fontId="110" fillId="35" borderId="5">
      <protection locked="0"/>
    </xf>
    <xf numFmtId="180" fontId="219" fillId="105" borderId="0" applyNumberFormat="0" applyBorder="0" applyAlignment="0" applyProtection="0">
      <alignment horizontal="right"/>
      <protection locked="0"/>
    </xf>
    <xf numFmtId="180" fontId="219" fillId="105" borderId="0" applyNumberFormat="0" applyBorder="0" applyAlignment="0" applyProtection="0">
      <alignment horizontal="right"/>
      <protection locked="0"/>
    </xf>
    <xf numFmtId="180" fontId="219" fillId="106" borderId="0" applyNumberFormat="0" applyBorder="0">
      <alignment horizontal="right"/>
      <protection locked="0"/>
    </xf>
    <xf numFmtId="180" fontId="219" fillId="106" borderId="0" applyNumberFormat="0" applyBorder="0" applyAlignment="0">
      <alignment horizontal="right"/>
      <protection locked="0"/>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0" fontId="138" fillId="0" borderId="0" applyNumberFormat="0" applyFill="0" applyBorder="0" applyAlignment="0" applyProtection="0"/>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183" fontId="29" fillId="0" borderId="0" applyFont="0" applyFill="0" applyBorder="0" applyAlignment="0" applyProtection="0"/>
    <xf numFmtId="172" fontId="29"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190" fillId="0" borderId="0" applyFont="0" applyFill="0" applyBorder="0" applyAlignment="0" applyProtection="0"/>
    <xf numFmtId="183" fontId="33"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33"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33" fillId="0" borderId="0" applyFont="0" applyFill="0" applyBorder="0" applyAlignment="0" applyProtection="0"/>
    <xf numFmtId="183" fontId="190" fillId="0" borderId="0" applyFont="0" applyFill="0" applyBorder="0" applyAlignment="0" applyProtection="0"/>
    <xf numFmtId="183" fontId="33" fillId="0" borderId="0" applyFont="0" applyFill="0" applyBorder="0" applyAlignment="0" applyProtection="0"/>
    <xf numFmtId="183" fontId="190" fillId="0" borderId="0" applyFont="0" applyFill="0" applyBorder="0" applyAlignment="0" applyProtection="0"/>
    <xf numFmtId="208" fontId="33"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33" fillId="0" borderId="0" applyFont="0" applyFill="0" applyBorder="0" applyAlignment="0" applyProtection="0"/>
    <xf numFmtId="183" fontId="190" fillId="0" borderId="0" applyFont="0" applyFill="0" applyBorder="0" applyAlignment="0" applyProtection="0"/>
    <xf numFmtId="183" fontId="33" fillId="0" borderId="0" applyFont="0" applyFill="0" applyBorder="0" applyAlignment="0" applyProtection="0"/>
    <xf numFmtId="183" fontId="190" fillId="0" borderId="0" applyFont="0" applyFill="0" applyBorder="0" applyAlignment="0" applyProtection="0"/>
    <xf numFmtId="208" fontId="33" fillId="0" borderId="0" applyFont="0" applyFill="0" applyBorder="0" applyAlignment="0" applyProtection="0"/>
    <xf numFmtId="193" fontId="140" fillId="0" borderId="0" applyFont="0" applyFill="0" applyBorder="0" applyAlignment="0" applyProtection="0"/>
    <xf numFmtId="43" fontId="33" fillId="0" borderId="0" applyFont="0" applyFill="0" applyBorder="0" applyAlignment="0" applyProtection="0"/>
    <xf numFmtId="0" fontId="212" fillId="80" borderId="54" applyNumberFormat="0" applyAlignment="0" applyProtection="0"/>
    <xf numFmtId="0" fontId="220" fillId="80" borderId="54" applyNumberFormat="0" applyAlignment="0" applyProtection="0"/>
    <xf numFmtId="0" fontId="37" fillId="40" borderId="6" applyNumberFormat="0" applyAlignment="0" applyProtection="0"/>
    <xf numFmtId="0" fontId="220" fillId="80" borderId="54" applyNumberFormat="0" applyAlignment="0" applyProtection="0"/>
    <xf numFmtId="0" fontId="37" fillId="40" borderId="6" applyNumberFormat="0" applyAlignment="0" applyProtection="0"/>
    <xf numFmtId="0" fontId="220" fillId="80" borderId="54" applyNumberFormat="0" applyAlignment="0" applyProtection="0"/>
    <xf numFmtId="0" fontId="62" fillId="0" borderId="23" applyNumberFormat="0" applyFill="0" applyAlignment="0" applyProtection="0"/>
    <xf numFmtId="0" fontId="62" fillId="0" borderId="23"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65" fillId="0" borderId="0" applyNumberFormat="0" applyFont="0" applyFill="0" applyBorder="0" applyProtection="0">
      <alignment horizontal="left" vertical="center"/>
    </xf>
    <xf numFmtId="0" fontId="60" fillId="0" borderId="19" applyNumberFormat="0" applyFill="0" applyAlignment="0" applyProtection="0"/>
    <xf numFmtId="0" fontId="211" fillId="0" borderId="53" applyNumberFormat="0" applyFill="0" applyAlignment="0" applyProtection="0"/>
    <xf numFmtId="0" fontId="211" fillId="0" borderId="53"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211" fillId="0" borderId="53" applyNumberFormat="0" applyFill="0" applyAlignment="0" applyProtection="0"/>
    <xf numFmtId="0" fontId="211" fillId="0" borderId="53" applyNumberFormat="0" applyFill="0" applyAlignment="0" applyProtection="0"/>
    <xf numFmtId="0" fontId="60" fillId="0" borderId="19" applyNumberFormat="0" applyFill="0" applyAlignment="0" applyProtection="0"/>
    <xf numFmtId="0" fontId="211" fillId="0" borderId="53" applyNumberFormat="0" applyFill="0" applyAlignment="0" applyProtection="0"/>
    <xf numFmtId="0" fontId="60" fillId="0" borderId="19" applyNumberFormat="0" applyFill="0" applyAlignment="0" applyProtection="0"/>
    <xf numFmtId="180" fontId="219" fillId="107" borderId="0" applyBorder="0" applyAlignment="0" applyProtection="0">
      <alignment horizontal="right"/>
      <protection locked="0"/>
    </xf>
    <xf numFmtId="43" fontId="33" fillId="0" borderId="0" applyFont="0" applyFill="0" applyBorder="0" applyAlignment="0" applyProtection="0"/>
    <xf numFmtId="0" fontId="109" fillId="0" borderId="0" applyFont="0" applyFill="0" applyBorder="0" applyAlignment="0" applyProtection="0"/>
    <xf numFmtId="209" fontId="32" fillId="0" borderId="0" applyFont="0" applyFill="0" applyBorder="0" applyAlignment="0" applyProtection="0"/>
    <xf numFmtId="181" fontId="221" fillId="0" borderId="0" applyNumberFormat="0" applyFill="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29" fillId="0" borderId="0"/>
    <xf numFmtId="0" fontId="29" fillId="0" borderId="0"/>
    <xf numFmtId="0" fontId="29" fillId="0" borderId="0"/>
    <xf numFmtId="0" fontId="190" fillId="0" borderId="0"/>
    <xf numFmtId="180" fontId="32" fillId="0" borderId="0"/>
    <xf numFmtId="180" fontId="32" fillId="0" borderId="0"/>
    <xf numFmtId="180" fontId="32" fillId="0" borderId="0"/>
    <xf numFmtId="180" fontId="32" fillId="0" borderId="0"/>
    <xf numFmtId="180" fontId="32" fillId="0" borderId="0"/>
    <xf numFmtId="180" fontId="32" fillId="0" borderId="0"/>
    <xf numFmtId="180" fontId="32" fillId="0" borderId="0"/>
    <xf numFmtId="180" fontId="32" fillId="0" borderId="0"/>
    <xf numFmtId="180" fontId="32" fillId="0" borderId="0"/>
    <xf numFmtId="0" fontId="29" fillId="0" borderId="0"/>
    <xf numFmtId="0" fontId="29" fillId="0" borderId="0"/>
    <xf numFmtId="0" fontId="33"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2" fillId="0" borderId="0"/>
    <xf numFmtId="0" fontId="33" fillId="0" borderId="0"/>
    <xf numFmtId="0" fontId="29" fillId="0" borderId="0"/>
    <xf numFmtId="0" fontId="29" fillId="0" borderId="0"/>
    <xf numFmtId="0" fontId="29" fillId="0" borderId="0"/>
    <xf numFmtId="0" fontId="222" fillId="0" borderId="0"/>
    <xf numFmtId="0" fontId="29" fillId="0" borderId="0"/>
    <xf numFmtId="0" fontId="29" fillId="0" borderId="0"/>
    <xf numFmtId="0" fontId="29" fillId="0" borderId="0"/>
    <xf numFmtId="0" fontId="29" fillId="0" borderId="0"/>
    <xf numFmtId="0" fontId="29" fillId="0" borderId="0"/>
    <xf numFmtId="0" fontId="29" fillId="0" borderId="0"/>
    <xf numFmtId="0" fontId="175" fillId="0" borderId="0"/>
    <xf numFmtId="180" fontId="32" fillId="0" borderId="0"/>
    <xf numFmtId="0" fontId="190" fillId="0" borderId="0"/>
    <xf numFmtId="0" fontId="190" fillId="0" borderId="0"/>
    <xf numFmtId="0" fontId="190" fillId="0" borderId="0"/>
    <xf numFmtId="0" fontId="29" fillId="0" borderId="0"/>
    <xf numFmtId="0" fontId="190" fillId="0" borderId="0"/>
    <xf numFmtId="0" fontId="29" fillId="0" borderId="0"/>
    <xf numFmtId="0" fontId="29" fillId="0" borderId="0"/>
    <xf numFmtId="0" fontId="190" fillId="0" borderId="0"/>
    <xf numFmtId="0" fontId="190" fillId="0" borderId="0"/>
    <xf numFmtId="0" fontId="190" fillId="0" borderId="0"/>
    <xf numFmtId="37" fontId="143" fillId="0" borderId="0">
      <protection locked="0"/>
    </xf>
    <xf numFmtId="37" fontId="143" fillId="0" borderId="0">
      <protection locked="0"/>
    </xf>
    <xf numFmtId="0" fontId="33" fillId="0" borderId="0"/>
    <xf numFmtId="0" fontId="29" fillId="0" borderId="0"/>
    <xf numFmtId="0" fontId="223" fillId="0" borderId="0"/>
    <xf numFmtId="0" fontId="29" fillId="0" borderId="0"/>
    <xf numFmtId="0" fontId="114" fillId="0" borderId="0"/>
    <xf numFmtId="0" fontId="114" fillId="0" borderId="0"/>
    <xf numFmtId="14" fontId="140" fillId="0" borderId="0" applyProtection="0">
      <alignment vertical="center"/>
    </xf>
    <xf numFmtId="0" fontId="29" fillId="81" borderId="55" applyNumberFormat="0" applyFont="0" applyAlignment="0" applyProtection="0"/>
    <xf numFmtId="0" fontId="29" fillId="11" borderId="1" applyNumberFormat="0" applyFont="0" applyAlignment="0" applyProtection="0"/>
    <xf numFmtId="0" fontId="190" fillId="81" borderId="55" applyNumberFormat="0" applyFont="0" applyAlignment="0" applyProtection="0"/>
    <xf numFmtId="0" fontId="33" fillId="81" borderId="55" applyNumberFormat="0" applyFont="0" applyAlignment="0" applyProtection="0"/>
    <xf numFmtId="0" fontId="190" fillId="81" borderId="55"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29"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29"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190" fillId="81" borderId="55" applyNumberFormat="0" applyFont="0" applyAlignment="0" applyProtection="0"/>
    <xf numFmtId="210" fontId="32" fillId="0" borderId="0" applyFill="0" applyBorder="0" applyAlignment="0" applyProtection="0"/>
    <xf numFmtId="180" fontId="32" fillId="0" borderId="0" applyNumberFormat="0" applyFill="0" applyBorder="0" applyProtection="0">
      <alignment horizontal="left" indent="1"/>
    </xf>
    <xf numFmtId="0" fontId="35" fillId="4" borderId="0" applyNumberFormat="0" applyBorder="0" applyAlignment="0" applyProtection="0"/>
    <xf numFmtId="0" fontId="35" fillId="4" borderId="0" applyNumberFormat="0" applyBorder="0" applyAlignment="0" applyProtection="0"/>
    <xf numFmtId="0" fontId="47" fillId="17" borderId="3" applyNumberFormat="0" applyAlignment="0" applyProtection="0"/>
    <xf numFmtId="0" fontId="47" fillId="17" borderId="3" applyNumberFormat="0" applyAlignment="0" applyProtection="0"/>
    <xf numFmtId="0" fontId="209" fillId="79" borderId="52" applyNumberFormat="0" applyAlignment="0" applyProtection="0"/>
    <xf numFmtId="0" fontId="209" fillId="79" borderId="52"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10" fontId="29" fillId="0" borderId="0" applyFont="0" applyFill="0" applyBorder="0" applyAlignment="0" applyProtection="0"/>
    <xf numFmtId="10"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211" fontId="32" fillId="0" borderId="0" applyFont="0" applyFill="0" applyBorder="0" applyAlignment="0" applyProtection="0"/>
    <xf numFmtId="9" fontId="2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75" fillId="0" borderId="0" applyFill="0" applyBorder="0" applyAlignment="0" applyProtection="0"/>
    <xf numFmtId="9" fontId="33" fillId="0" borderId="0" applyFont="0" applyFill="0" applyBorder="0" applyAlignment="0" applyProtection="0"/>
    <xf numFmtId="211" fontId="32"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212" fontId="32" fillId="0" borderId="0" applyFont="0" applyFill="0" applyBorder="0" applyAlignment="0" applyProtection="0"/>
    <xf numFmtId="213" fontId="31" fillId="0" borderId="0" applyFont="0" applyFill="0" applyBorder="0" applyAlignment="0" applyProtection="0"/>
    <xf numFmtId="211" fontId="32" fillId="0" borderId="0" applyFont="0" applyFill="0" applyBorder="0" applyAlignment="0" applyProtection="0"/>
    <xf numFmtId="211" fontId="32" fillId="0" borderId="0" applyFont="0" applyFill="0" applyBorder="0" applyAlignment="0" applyProtection="0"/>
    <xf numFmtId="211" fontId="32" fillId="0" borderId="0" applyFont="0" applyFill="0" applyBorder="0" applyAlignment="0" applyProtection="0"/>
    <xf numFmtId="211" fontId="32" fillId="0" borderId="0" applyFont="0" applyFill="0" applyBorder="0" applyAlignment="0" applyProtection="0"/>
    <xf numFmtId="9" fontId="29" fillId="0" borderId="0" applyFont="0" applyFill="0" applyBorder="0" applyAlignment="0" applyProtection="0"/>
    <xf numFmtId="9" fontId="144"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90" fillId="0" borderId="0" applyFont="0" applyFill="0" applyBorder="0" applyAlignment="0" applyProtection="0"/>
    <xf numFmtId="9" fontId="33" fillId="0" borderId="0" applyFont="0" applyFill="0" applyBorder="0" applyAlignment="0" applyProtection="0"/>
    <xf numFmtId="9" fontId="19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211" fontId="32" fillId="0" borderId="0" applyFont="0" applyFill="0" applyBorder="0" applyAlignment="0" applyProtection="0"/>
    <xf numFmtId="211" fontId="32" fillId="0" borderId="0" applyFont="0" applyFill="0" applyBorder="0" applyAlignment="0" applyProtection="0"/>
    <xf numFmtId="211" fontId="32" fillId="0" borderId="0" applyFont="0" applyFill="0" applyBorder="0" applyAlignment="0" applyProtection="0"/>
    <xf numFmtId="211" fontId="3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14" fillId="0" borderId="0" applyFont="0" applyFill="0" applyBorder="0" applyAlignment="0" applyProtection="0"/>
    <xf numFmtId="9" fontId="33" fillId="0" borderId="0" applyFont="0" applyFill="0" applyBorder="0" applyAlignment="0" applyProtection="0"/>
    <xf numFmtId="9" fontId="114"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90" fillId="0" borderId="0" applyFont="0" applyFill="0" applyBorder="0" applyAlignment="0" applyProtection="0"/>
    <xf numFmtId="9" fontId="33" fillId="0" borderId="0" applyFont="0" applyFill="0" applyBorder="0" applyAlignment="0" applyProtection="0"/>
    <xf numFmtId="9" fontId="190" fillId="0" borderId="0" applyFont="0" applyFill="0" applyBorder="0" applyAlignment="0" applyProtection="0"/>
    <xf numFmtId="9" fontId="33" fillId="0" borderId="0" applyFont="0" applyFill="0" applyBorder="0" applyAlignment="0" applyProtection="0"/>
    <xf numFmtId="9" fontId="190" fillId="0" borderId="0" applyFont="0" applyFill="0" applyBorder="0" applyAlignment="0" applyProtection="0"/>
    <xf numFmtId="9" fontId="140" fillId="0" borderId="0" applyFont="0" applyFill="0" applyBorder="0" applyAlignment="0" applyProtection="0"/>
    <xf numFmtId="9" fontId="190" fillId="0" borderId="0" applyFont="0" applyFill="0" applyBorder="0" applyAlignment="0" applyProtection="0"/>
    <xf numFmtId="9" fontId="33" fillId="0" borderId="0" applyFont="0" applyFill="0" applyBorder="0" applyAlignment="0" applyProtection="0"/>
    <xf numFmtId="9" fontId="190" fillId="0" borderId="0" applyFont="0" applyFill="0" applyBorder="0" applyAlignment="0" applyProtection="0"/>
    <xf numFmtId="207" fontId="145" fillId="0" borderId="0"/>
    <xf numFmtId="0" fontId="146" fillId="0" borderId="0" applyNumberFormat="0" applyFill="0" applyBorder="0" applyAlignment="0" applyProtection="0">
      <alignment horizontal="left"/>
    </xf>
    <xf numFmtId="0" fontId="203" fillId="0" borderId="49" applyNumberFormat="0" applyFill="0" applyAlignment="0" applyProtection="0"/>
    <xf numFmtId="0" fontId="203" fillId="0" borderId="49" applyNumberFormat="0" applyFill="0" applyAlignment="0" applyProtection="0"/>
    <xf numFmtId="0" fontId="62" fillId="0" borderId="23" applyNumberFormat="0" applyFill="0" applyAlignment="0" applyProtection="0"/>
    <xf numFmtId="0" fontId="203" fillId="0" borderId="49" applyNumberFormat="0" applyFill="0" applyAlignment="0" applyProtection="0"/>
    <xf numFmtId="0" fontId="62" fillId="0" borderId="23" applyNumberFormat="0" applyFill="0" applyAlignment="0" applyProtection="0"/>
    <xf numFmtId="0" fontId="204" fillId="0" borderId="50" applyNumberFormat="0" applyFill="0" applyAlignment="0" applyProtection="0"/>
    <xf numFmtId="0" fontId="204" fillId="0" borderId="50" applyNumberFormat="0" applyFill="0" applyAlignment="0" applyProtection="0"/>
    <xf numFmtId="0" fontId="63" fillId="0" borderId="26" applyNumberFormat="0" applyFill="0" applyAlignment="0" applyProtection="0"/>
    <xf numFmtId="0" fontId="204" fillId="0" borderId="50" applyNumberFormat="0" applyFill="0" applyAlignment="0" applyProtection="0"/>
    <xf numFmtId="0" fontId="63" fillId="0" borderId="26" applyNumberFormat="0" applyFill="0" applyAlignment="0" applyProtection="0"/>
    <xf numFmtId="0" fontId="205" fillId="0" borderId="51" applyNumberFormat="0" applyFill="0" applyAlignment="0" applyProtection="0"/>
    <xf numFmtId="0" fontId="205" fillId="0" borderId="51" applyNumberFormat="0" applyFill="0" applyAlignment="0" applyProtection="0"/>
    <xf numFmtId="0" fontId="64" fillId="0" borderId="28" applyNumberFormat="0" applyFill="0" applyAlignment="0" applyProtection="0"/>
    <xf numFmtId="0" fontId="205" fillId="0" borderId="51" applyNumberFormat="0" applyFill="0" applyAlignment="0" applyProtection="0"/>
    <xf numFmtId="0" fontId="64" fillId="0" borderId="28" applyNumberFormat="0" applyFill="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64" fillId="0" borderId="0" applyNumberFormat="0" applyFill="0" applyBorder="0" applyAlignment="0" applyProtection="0"/>
    <xf numFmtId="0" fontId="205" fillId="0" borderId="0" applyNumberFormat="0" applyFill="0" applyBorder="0" applyAlignment="0" applyProtection="0"/>
    <xf numFmtId="0" fontId="64"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61" fillId="0" borderId="0" applyNumberFormat="0" applyFill="0" applyBorder="0" applyAlignment="0" applyProtection="0"/>
    <xf numFmtId="0" fontId="202" fillId="0" borderId="0" applyNumberFormat="0" applyFill="0" applyBorder="0" applyAlignment="0" applyProtection="0"/>
    <xf numFmtId="0" fontId="61" fillId="0" borderId="0" applyNumberFormat="0" applyFill="0" applyBorder="0" applyAlignment="0" applyProtection="0"/>
    <xf numFmtId="1" fontId="147" fillId="0" borderId="0" applyNumberFormat="0" applyFill="0" applyBorder="0" applyAlignment="0" applyProtection="0"/>
    <xf numFmtId="1" fontId="51" fillId="0" borderId="0" applyNumberFormat="0" applyFill="0" applyBorder="0" applyAlignment="0" applyProtection="0"/>
    <xf numFmtId="4" fontId="52" fillId="35" borderId="3" applyNumberFormat="0" applyProtection="0">
      <alignment vertical="center"/>
    </xf>
    <xf numFmtId="4" fontId="52" fillId="35" borderId="3" applyNumberFormat="0" applyProtection="0">
      <alignment vertical="center"/>
    </xf>
    <xf numFmtId="4" fontId="148" fillId="35" borderId="3" applyNumberFormat="0" applyProtection="0">
      <alignment vertical="center"/>
    </xf>
    <xf numFmtId="4" fontId="148" fillId="35" borderId="3" applyNumberFormat="0" applyProtection="0">
      <alignment vertical="center"/>
    </xf>
    <xf numFmtId="4" fontId="52" fillId="35" borderId="3" applyNumberFormat="0" applyProtection="0">
      <alignment horizontal="left" vertical="center" indent="1"/>
    </xf>
    <xf numFmtId="4" fontId="52" fillId="35" borderId="3" applyNumberFormat="0" applyProtection="0">
      <alignment horizontal="left" vertical="center" indent="1"/>
    </xf>
    <xf numFmtId="4" fontId="52" fillId="35" borderId="3" applyNumberFormat="0" applyProtection="0">
      <alignment horizontal="left" vertical="center" indent="1"/>
    </xf>
    <xf numFmtId="4" fontId="52" fillId="35"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4" fontId="52" fillId="54" borderId="3" applyNumberFormat="0" applyProtection="0">
      <alignment horizontal="right" vertical="center"/>
    </xf>
    <xf numFmtId="4" fontId="52" fillId="54" borderId="3" applyNumberFormat="0" applyProtection="0">
      <alignment horizontal="right" vertical="center"/>
    </xf>
    <xf numFmtId="4" fontId="52" fillId="55" borderId="3" applyNumberFormat="0" applyProtection="0">
      <alignment horizontal="right" vertical="center"/>
    </xf>
    <xf numFmtId="4" fontId="52" fillId="55" borderId="3" applyNumberFormat="0" applyProtection="0">
      <alignment horizontal="right" vertical="center"/>
    </xf>
    <xf numFmtId="4" fontId="52" fillId="53" borderId="3" applyNumberFormat="0" applyProtection="0">
      <alignment horizontal="right" vertical="center"/>
    </xf>
    <xf numFmtId="4" fontId="52" fillId="53" borderId="3" applyNumberFormat="0" applyProtection="0">
      <alignment horizontal="right" vertical="center"/>
    </xf>
    <xf numFmtId="4" fontId="52" fillId="56" borderId="3" applyNumberFormat="0" applyProtection="0">
      <alignment horizontal="right" vertical="center"/>
    </xf>
    <xf numFmtId="4" fontId="52" fillId="56" borderId="3" applyNumberFormat="0" applyProtection="0">
      <alignment horizontal="right" vertical="center"/>
    </xf>
    <xf numFmtId="4" fontId="52" fillId="57" borderId="3" applyNumberFormat="0" applyProtection="0">
      <alignment horizontal="right" vertical="center"/>
    </xf>
    <xf numFmtId="4" fontId="52" fillId="57" borderId="3" applyNumberFormat="0" applyProtection="0">
      <alignment horizontal="right" vertical="center"/>
    </xf>
    <xf numFmtId="4" fontId="52" fillId="51" borderId="3" applyNumberFormat="0" applyProtection="0">
      <alignment horizontal="right" vertical="center"/>
    </xf>
    <xf numFmtId="4" fontId="52" fillId="51" borderId="3" applyNumberFormat="0" applyProtection="0">
      <alignment horizontal="right" vertical="center"/>
    </xf>
    <xf numFmtId="4" fontId="52" fillId="59" borderId="3" applyNumberFormat="0" applyProtection="0">
      <alignment horizontal="right" vertical="center"/>
    </xf>
    <xf numFmtId="4" fontId="52" fillId="59" borderId="3" applyNumberFormat="0" applyProtection="0">
      <alignment horizontal="right" vertical="center"/>
    </xf>
    <xf numFmtId="4" fontId="52" fillId="58" borderId="3" applyNumberFormat="0" applyProtection="0">
      <alignment horizontal="right" vertical="center"/>
    </xf>
    <xf numFmtId="4" fontId="52" fillId="58" borderId="3" applyNumberFormat="0" applyProtection="0">
      <alignment horizontal="right" vertical="center"/>
    </xf>
    <xf numFmtId="4" fontId="52" fillId="48" borderId="3" applyNumberFormat="0" applyProtection="0">
      <alignment horizontal="right" vertical="center"/>
    </xf>
    <xf numFmtId="4" fontId="52" fillId="48" borderId="3" applyNumberFormat="0" applyProtection="0">
      <alignment horizontal="right" vertical="center"/>
    </xf>
    <xf numFmtId="4" fontId="55" fillId="62" borderId="3" applyNumberFormat="0" applyProtection="0">
      <alignment horizontal="left" vertical="center" indent="1"/>
    </xf>
    <xf numFmtId="4" fontId="55" fillId="62" borderId="3" applyNumberFormat="0" applyProtection="0">
      <alignment horizontal="left" vertical="center" indent="1"/>
    </xf>
    <xf numFmtId="4" fontId="52" fillId="63" borderId="37" applyNumberFormat="0" applyProtection="0">
      <alignment horizontal="left" vertical="center" indent="1"/>
    </xf>
    <xf numFmtId="4" fontId="52" fillId="63" borderId="37" applyNumberFormat="0" applyProtection="0">
      <alignment horizontal="left" vertical="center" indent="1"/>
    </xf>
    <xf numFmtId="4" fontId="28" fillId="64" borderId="0" applyNumberFormat="0" applyProtection="0">
      <alignment horizontal="left" vertical="center" indent="1"/>
    </xf>
    <xf numFmtId="4" fontId="28" fillId="64" borderId="0"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4" fontId="52" fillId="63" borderId="3" applyNumberFormat="0" applyProtection="0">
      <alignment horizontal="left" vertical="center" indent="1"/>
    </xf>
    <xf numFmtId="4" fontId="52" fillId="63" borderId="3" applyNumberFormat="0" applyProtection="0">
      <alignment horizontal="left" vertical="center" indent="1"/>
    </xf>
    <xf numFmtId="4" fontId="52" fillId="63" borderId="3" applyNumberFormat="0" applyProtection="0">
      <alignment horizontal="left" vertical="center" indent="1"/>
    </xf>
    <xf numFmtId="4" fontId="52" fillId="63" borderId="3" applyNumberFormat="0" applyProtection="0">
      <alignment horizontal="left" vertical="center" indent="1"/>
    </xf>
    <xf numFmtId="4" fontId="52" fillId="65" borderId="3" applyNumberFormat="0" applyProtection="0">
      <alignment horizontal="left" vertical="center" indent="1"/>
    </xf>
    <xf numFmtId="4" fontId="52" fillId="65" borderId="3" applyNumberFormat="0" applyProtection="0">
      <alignment horizontal="left" vertical="center" indent="1"/>
    </xf>
    <xf numFmtId="4" fontId="52" fillId="65" borderId="3" applyNumberFormat="0" applyProtection="0">
      <alignment horizontal="left" vertical="center" indent="1"/>
    </xf>
    <xf numFmtId="4" fontId="52" fillId="65" borderId="3" applyNumberFormat="0" applyProtection="0">
      <alignment horizontal="left" vertical="center" indent="1"/>
    </xf>
    <xf numFmtId="0" fontId="29" fillId="65" borderId="3" applyNumberFormat="0" applyProtection="0">
      <alignment horizontal="left" vertical="center" indent="1"/>
    </xf>
    <xf numFmtId="0" fontId="29" fillId="65" borderId="3" applyNumberFormat="0" applyProtection="0">
      <alignment horizontal="left" vertical="center" indent="1"/>
    </xf>
    <xf numFmtId="0" fontId="29" fillId="65" borderId="3" applyNumberFormat="0" applyProtection="0">
      <alignment horizontal="left" vertical="center" indent="1"/>
    </xf>
    <xf numFmtId="0" fontId="29" fillId="65" borderId="3" applyNumberFormat="0" applyProtection="0">
      <alignment horizontal="left" vertical="center" indent="1"/>
    </xf>
    <xf numFmtId="0" fontId="29" fillId="65" borderId="3" applyNumberFormat="0" applyProtection="0">
      <alignment horizontal="left" vertical="center" indent="1"/>
    </xf>
    <xf numFmtId="0" fontId="29" fillId="65" borderId="3" applyNumberFormat="0" applyProtection="0">
      <alignment horizontal="left" vertical="center" indent="1"/>
    </xf>
    <xf numFmtId="0" fontId="29" fillId="65" borderId="3" applyNumberFormat="0" applyProtection="0">
      <alignment horizontal="left" vertical="center" indent="1"/>
    </xf>
    <xf numFmtId="0" fontId="29" fillId="65" borderId="3" applyNumberFormat="0" applyProtection="0">
      <alignment horizontal="left" vertical="center" indent="1"/>
    </xf>
    <xf numFmtId="0" fontId="29" fillId="33" borderId="3" applyNumberFormat="0" applyProtection="0">
      <alignment horizontal="left" vertical="center" indent="1"/>
    </xf>
    <xf numFmtId="0" fontId="29" fillId="33" borderId="3" applyNumberFormat="0" applyProtection="0">
      <alignment horizontal="left" vertical="center" indent="1"/>
    </xf>
    <xf numFmtId="0" fontId="29" fillId="33" borderId="3" applyNumberFormat="0" applyProtection="0">
      <alignment horizontal="left" vertical="center" indent="1"/>
    </xf>
    <xf numFmtId="0" fontId="29" fillId="33" borderId="3" applyNumberFormat="0" applyProtection="0">
      <alignment horizontal="left" vertical="center" indent="1"/>
    </xf>
    <xf numFmtId="0" fontId="29" fillId="33" borderId="3" applyNumberFormat="0" applyProtection="0">
      <alignment horizontal="left" vertical="center" indent="1"/>
    </xf>
    <xf numFmtId="0" fontId="29" fillId="33" borderId="3" applyNumberFormat="0" applyProtection="0">
      <alignment horizontal="left" vertical="center" indent="1"/>
    </xf>
    <xf numFmtId="0" fontId="29" fillId="33" borderId="3" applyNumberFormat="0" applyProtection="0">
      <alignment horizontal="left" vertical="center" indent="1"/>
    </xf>
    <xf numFmtId="0" fontId="29" fillId="33" borderId="3" applyNumberFormat="0" applyProtection="0">
      <alignment horizontal="left" vertical="center" indent="1"/>
    </xf>
    <xf numFmtId="0" fontId="29" fillId="42" borderId="3" applyNumberFormat="0" applyProtection="0">
      <alignment horizontal="left" vertical="center" indent="1"/>
    </xf>
    <xf numFmtId="0" fontId="29" fillId="42" borderId="3" applyNumberFormat="0" applyProtection="0">
      <alignment horizontal="left" vertical="center" indent="1"/>
    </xf>
    <xf numFmtId="0" fontId="29" fillId="42" borderId="3" applyNumberFormat="0" applyProtection="0">
      <alignment horizontal="left" vertical="center" indent="1"/>
    </xf>
    <xf numFmtId="0" fontId="29" fillId="42" borderId="3" applyNumberFormat="0" applyProtection="0">
      <alignment horizontal="left" vertical="center" indent="1"/>
    </xf>
    <xf numFmtId="0" fontId="29" fillId="42" borderId="3" applyNumberFormat="0" applyProtection="0">
      <alignment horizontal="left" vertical="center" indent="1"/>
    </xf>
    <xf numFmtId="0" fontId="29" fillId="42" borderId="3" applyNumberFormat="0" applyProtection="0">
      <alignment horizontal="left" vertical="center" indent="1"/>
    </xf>
    <xf numFmtId="0" fontId="29" fillId="42" borderId="3" applyNumberFormat="0" applyProtection="0">
      <alignment horizontal="left" vertical="center" indent="1"/>
    </xf>
    <xf numFmtId="0" fontId="29" fillId="4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4" fontId="52" fillId="46" borderId="3" applyNumberFormat="0" applyProtection="0">
      <alignment vertical="center"/>
    </xf>
    <xf numFmtId="4" fontId="52" fillId="46" borderId="3" applyNumberFormat="0" applyProtection="0">
      <alignment vertical="center"/>
    </xf>
    <xf numFmtId="4" fontId="148" fillId="46" borderId="3" applyNumberFormat="0" applyProtection="0">
      <alignment vertical="center"/>
    </xf>
    <xf numFmtId="4" fontId="148" fillId="46" borderId="3" applyNumberFormat="0" applyProtection="0">
      <alignment vertical="center"/>
    </xf>
    <xf numFmtId="4" fontId="52" fillId="46" borderId="3" applyNumberFormat="0" applyProtection="0">
      <alignment horizontal="left" vertical="center" indent="1"/>
    </xf>
    <xf numFmtId="4" fontId="52" fillId="46" borderId="3" applyNumberFormat="0" applyProtection="0">
      <alignment horizontal="left" vertical="center" indent="1"/>
    </xf>
    <xf numFmtId="4" fontId="52" fillId="46" borderId="3" applyNumberFormat="0" applyProtection="0">
      <alignment horizontal="left" vertical="center" indent="1"/>
    </xf>
    <xf numFmtId="4" fontId="52" fillId="46" borderId="3" applyNumberFormat="0" applyProtection="0">
      <alignment horizontal="left" vertical="center" indent="1"/>
    </xf>
    <xf numFmtId="4" fontId="52" fillId="63" borderId="3" applyNumberFormat="0" applyProtection="0">
      <alignment horizontal="right" vertical="center"/>
    </xf>
    <xf numFmtId="4" fontId="52" fillId="63" borderId="3" applyNumberFormat="0" applyProtection="0">
      <alignment horizontal="right" vertical="center"/>
    </xf>
    <xf numFmtId="4" fontId="148" fillId="63" borderId="3" applyNumberFormat="0" applyProtection="0">
      <alignment horizontal="right" vertical="center"/>
    </xf>
    <xf numFmtId="4" fontId="148" fillId="63" borderId="3" applyNumberFormat="0" applyProtection="0">
      <alignment horizontal="right" vertical="center"/>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149" fillId="0" borderId="0"/>
    <xf numFmtId="0" fontId="149" fillId="0" borderId="0"/>
    <xf numFmtId="4" fontId="68" fillId="63" borderId="3" applyNumberFormat="0" applyProtection="0">
      <alignment horizontal="right" vertical="center"/>
    </xf>
    <xf numFmtId="4" fontId="68" fillId="63" borderId="3" applyNumberFormat="0" applyProtection="0">
      <alignment horizontal="right" vertical="center"/>
    </xf>
    <xf numFmtId="0" fontId="35" fillId="4" borderId="0" applyNumberFormat="0" applyBorder="0" applyAlignment="0" applyProtection="0"/>
    <xf numFmtId="207" fontId="150" fillId="0" borderId="0"/>
    <xf numFmtId="0" fontId="33" fillId="0" borderId="0"/>
    <xf numFmtId="0" fontId="29" fillId="0" borderId="0"/>
    <xf numFmtId="0" fontId="29" fillId="0" borderId="0"/>
    <xf numFmtId="0" fontId="190" fillId="0" borderId="0"/>
    <xf numFmtId="0" fontId="190" fillId="0" borderId="0"/>
    <xf numFmtId="0" fontId="29"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29" fillId="0" borderId="0">
      <alignment wrapText="1"/>
    </xf>
    <xf numFmtId="0" fontId="190" fillId="0" borderId="0"/>
    <xf numFmtId="0" fontId="151" fillId="0" borderId="0"/>
    <xf numFmtId="0" fontId="190" fillId="0" borderId="0"/>
    <xf numFmtId="0" fontId="190" fillId="0" borderId="0"/>
    <xf numFmtId="0" fontId="190" fillId="0" borderId="0"/>
    <xf numFmtId="0" fontId="190" fillId="0" borderId="0"/>
    <xf numFmtId="0" fontId="151" fillId="0" borderId="0"/>
    <xf numFmtId="0" fontId="190" fillId="0" borderId="0"/>
    <xf numFmtId="0" fontId="190" fillId="0" borderId="0"/>
    <xf numFmtId="0" fontId="190" fillId="0" borderId="0"/>
    <xf numFmtId="0" fontId="190" fillId="0" borderId="0"/>
    <xf numFmtId="0" fontId="33"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40" fillId="0" borderId="0"/>
    <xf numFmtId="0" fontId="190" fillId="0" borderId="0"/>
    <xf numFmtId="0" fontId="190" fillId="0" borderId="0"/>
    <xf numFmtId="0" fontId="190" fillId="0" borderId="0"/>
    <xf numFmtId="0" fontId="190" fillId="0" borderId="0"/>
    <xf numFmtId="0" fontId="29" fillId="0" borderId="0"/>
    <xf numFmtId="0" fontId="50" fillId="0" borderId="0"/>
    <xf numFmtId="180" fontId="116" fillId="0" borderId="57" applyNumberFormat="0" applyFill="0" applyAlignment="0" applyProtection="0"/>
    <xf numFmtId="0" fontId="215" fillId="0" borderId="56" applyNumberFormat="0" applyFill="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0" fontId="224" fillId="0" borderId="56"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224" fillId="0" borderId="56"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224" fillId="0" borderId="56" applyNumberFormat="0" applyFill="0" applyAlignment="0" applyProtection="0"/>
    <xf numFmtId="0" fontId="224" fillId="0" borderId="56" applyNumberFormat="0" applyFill="0" applyAlignment="0" applyProtection="0"/>
    <xf numFmtId="0" fontId="224" fillId="0" borderId="56" applyNumberFormat="0" applyFill="0" applyAlignment="0" applyProtection="0"/>
    <xf numFmtId="3" fontId="30" fillId="43" borderId="5">
      <alignment vertical="center"/>
    </xf>
    <xf numFmtId="3" fontId="30" fillId="43" borderId="5">
      <alignment vertical="center"/>
    </xf>
    <xf numFmtId="3" fontId="30" fillId="43" borderId="5">
      <alignment vertical="center"/>
    </xf>
    <xf numFmtId="3" fontId="30" fillId="43" borderId="5">
      <alignment vertical="center"/>
    </xf>
    <xf numFmtId="3" fontId="30" fillId="43" borderId="5">
      <alignment vertical="center"/>
    </xf>
    <xf numFmtId="3" fontId="30" fillId="43" borderId="5">
      <alignment vertical="center"/>
    </xf>
    <xf numFmtId="3" fontId="30" fillId="43" borderId="5">
      <alignment vertical="center"/>
    </xf>
    <xf numFmtId="3" fontId="30" fillId="43" borderId="5">
      <alignment vertical="center"/>
    </xf>
    <xf numFmtId="3" fontId="30" fillId="43" borderId="5">
      <alignment vertical="center"/>
    </xf>
    <xf numFmtId="3" fontId="30" fillId="43" borderId="5">
      <alignment vertical="center"/>
    </xf>
    <xf numFmtId="3" fontId="30" fillId="43" borderId="5">
      <alignment vertical="center"/>
    </xf>
    <xf numFmtId="3" fontId="176" fillId="0" borderId="0"/>
    <xf numFmtId="0" fontId="29" fillId="0" borderId="44" applyNumberFormat="0" applyFill="0" applyBorder="0" applyAlignment="0" applyProtection="0"/>
    <xf numFmtId="214" fontId="65" fillId="43" borderId="0" applyNumberFormat="0" applyBorder="0" applyAlignment="0" applyProtection="0"/>
    <xf numFmtId="0" fontId="139" fillId="0" borderId="0" applyNumberFormat="0" applyFill="0" applyBorder="0">
      <alignment horizontal="left"/>
    </xf>
    <xf numFmtId="215" fontId="32"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02" fillId="0" borderId="0" applyNumberFormat="0" applyFill="0" applyBorder="0" applyAlignment="0" applyProtection="0"/>
    <xf numFmtId="0" fontId="48"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180" fontId="116" fillId="104" borderId="12" applyNumberFormat="0" applyAlignment="0" applyProtection="0"/>
    <xf numFmtId="180" fontId="116" fillId="104" borderId="12"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215" fillId="0" borderId="56"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215" fillId="0" borderId="56" applyNumberFormat="0" applyFill="0" applyAlignment="0" applyProtection="0"/>
    <xf numFmtId="0" fontId="215" fillId="0" borderId="56" applyNumberFormat="0" applyFill="0" applyAlignment="0" applyProtection="0"/>
    <xf numFmtId="41" fontId="190" fillId="0" borderId="0" applyFont="0" applyFill="0" applyBorder="0" applyAlignment="0" applyProtection="0"/>
    <xf numFmtId="183" fontId="3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9" fontId="29" fillId="0" borderId="0" applyFont="0" applyFill="0" applyBorder="0" applyAlignment="0" applyProtection="0"/>
    <xf numFmtId="189" fontId="29" fillId="0" borderId="0" applyFont="0" applyFill="0" applyBorder="0" applyAlignment="0" applyProtection="0"/>
    <xf numFmtId="43" fontId="29" fillId="0" borderId="0" applyFont="0" applyFill="0" applyBorder="0" applyAlignment="0" applyProtection="0"/>
    <xf numFmtId="18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90" fillId="0" borderId="0" applyFont="0" applyFill="0" applyBorder="0" applyAlignment="0" applyProtection="0"/>
    <xf numFmtId="166" fontId="32" fillId="0" borderId="0" applyFont="0" applyFill="0" applyBorder="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177" fillId="0" borderId="0"/>
    <xf numFmtId="180" fontId="32" fillId="0" borderId="58" applyNumberFormat="0" applyFill="0" applyAlignment="0" applyProtection="0"/>
    <xf numFmtId="207" fontId="152" fillId="0" borderId="0">
      <alignment horizontal="center"/>
    </xf>
    <xf numFmtId="0" fontId="209" fillId="79" borderId="52" applyNumberFormat="0" applyAlignment="0" applyProtection="0"/>
    <xf numFmtId="0" fontId="209" fillId="36" borderId="52"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209" fillId="36" borderId="52"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209" fillId="36" borderId="52" applyNumberFormat="0" applyAlignment="0" applyProtection="0"/>
    <xf numFmtId="0" fontId="209" fillId="36" borderId="52" applyNumberFormat="0" applyAlignment="0" applyProtection="0"/>
    <xf numFmtId="0" fontId="209" fillId="36" borderId="52"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4" fontId="190" fillId="0" borderId="0" applyFont="0" applyFill="0" applyBorder="0" applyAlignment="0" applyProtection="0"/>
    <xf numFmtId="165" fontId="190" fillId="0" borderId="0" applyFont="0" applyFill="0" applyBorder="0" applyAlignment="0" applyProtection="0"/>
    <xf numFmtId="165" fontId="190" fillId="0" borderId="0" applyFont="0" applyFill="0" applyBorder="0" applyAlignment="0" applyProtection="0"/>
    <xf numFmtId="216" fontId="225"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4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0" fillId="0" borderId="19" applyNumberFormat="0" applyFill="0" applyAlignment="0" applyProtection="0"/>
    <xf numFmtId="0" fontId="154" fillId="0" borderId="0" applyNumberFormat="0" applyFont="0" applyFill="0" applyBorder="0" applyProtection="0">
      <alignment horizontal="center" vertical="center" wrapText="1"/>
    </xf>
    <xf numFmtId="185" fontId="190" fillId="0" borderId="0" applyFont="0" applyFill="0" applyBorder="0" applyAlignment="0" applyProtection="0"/>
    <xf numFmtId="185" fontId="190" fillId="0" borderId="0" applyFont="0" applyFill="0" applyBorder="0" applyAlignment="0" applyProtection="0"/>
    <xf numFmtId="185" fontId="33" fillId="0" borderId="0" applyFont="0" applyFill="0" applyBorder="0" applyAlignment="0" applyProtection="0"/>
    <xf numFmtId="185" fontId="190" fillId="0" borderId="0" applyFont="0" applyFill="0" applyBorder="0" applyAlignment="0" applyProtection="0"/>
    <xf numFmtId="185" fontId="33" fillId="0" borderId="0" applyFont="0" applyFill="0" applyBorder="0" applyAlignment="0" applyProtection="0"/>
    <xf numFmtId="185" fontId="190" fillId="0" borderId="0" applyFont="0" applyFill="0" applyBorder="0" applyAlignment="0" applyProtection="0"/>
    <xf numFmtId="185" fontId="29" fillId="0" borderId="0" applyFont="0" applyFill="0" applyBorder="0" applyAlignment="0" applyProtection="0"/>
    <xf numFmtId="185" fontId="190" fillId="0" borderId="0" applyFont="0" applyFill="0" applyBorder="0" applyAlignment="0" applyProtection="0"/>
    <xf numFmtId="185" fontId="33" fillId="0" borderId="0" applyFont="0" applyFill="0" applyBorder="0" applyAlignment="0" applyProtection="0"/>
    <xf numFmtId="185" fontId="190" fillId="0" borderId="0" applyFont="0" applyFill="0" applyBorder="0" applyAlignment="0" applyProtection="0"/>
    <xf numFmtId="0" fontId="61" fillId="0" borderId="0" applyNumberFormat="0" applyFill="0" applyBorder="0" applyAlignment="0" applyProtection="0"/>
    <xf numFmtId="0" fontId="62" fillId="0" borderId="23" applyNumberFormat="0" applyFill="0" applyAlignment="0" applyProtection="0"/>
    <xf numFmtId="0" fontId="63" fillId="0" borderId="26" applyNumberFormat="0" applyFill="0" applyAlignment="0" applyProtection="0"/>
    <xf numFmtId="0" fontId="64" fillId="0" borderId="28" applyNumberFormat="0" applyFill="0" applyAlignment="0" applyProtection="0"/>
    <xf numFmtId="0" fontId="64" fillId="0" borderId="0" applyNumberFormat="0" applyFill="0" applyBorder="0" applyAlignment="0" applyProtection="0"/>
    <xf numFmtId="0" fontId="29" fillId="11" borderId="0" applyNumberFormat="0" applyFont="0" applyBorder="0" applyAlignment="0" applyProtection="0"/>
    <xf numFmtId="0" fontId="37" fillId="40" borderId="6"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180" fontId="116" fillId="104" borderId="11" applyNumberFormat="0" applyAlignment="0" applyProtection="0"/>
    <xf numFmtId="0" fontId="49" fillId="0" borderId="10" applyNumberFormat="0" applyFill="0" applyAlignment="0" applyProtection="0"/>
    <xf numFmtId="0" fontId="119" fillId="0" borderId="14">
      <alignment horizontal="right" wrapText="1"/>
    </xf>
    <xf numFmtId="0" fontId="119" fillId="0" borderId="14">
      <alignment horizontal="right" wrapText="1"/>
    </xf>
    <xf numFmtId="203" fontId="120" fillId="0" borderId="14">
      <alignment horizontal="right"/>
    </xf>
    <xf numFmtId="203" fontId="120" fillId="0" borderId="14">
      <alignment horizontal="right"/>
    </xf>
    <xf numFmtId="203" fontId="120" fillId="0" borderId="14">
      <alignment horizontal="left"/>
    </xf>
    <xf numFmtId="203" fontId="120" fillId="0" borderId="14">
      <alignment horizontal="left"/>
    </xf>
    <xf numFmtId="203" fontId="127" fillId="0" borderId="14">
      <alignment horizontal="center"/>
    </xf>
    <xf numFmtId="203" fontId="127" fillId="0" borderId="14">
      <alignment horizontal="center"/>
    </xf>
    <xf numFmtId="41" fontId="117" fillId="0" borderId="17" applyFill="0" applyBorder="0" applyProtection="0">
      <alignment horizontal="right" vertical="top"/>
    </xf>
    <xf numFmtId="41" fontId="117" fillId="0" borderId="17" applyFill="0" applyBorder="0" applyProtection="0">
      <alignment horizontal="right" vertical="top"/>
    </xf>
    <xf numFmtId="0" fontId="142" fillId="0" borderId="18" applyNumberFormat="0" applyFont="0" applyAlignment="0" applyProtection="0"/>
    <xf numFmtId="0" fontId="142" fillId="0" borderId="18"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7" fillId="17"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185" fontId="33" fillId="0" borderId="0" applyFont="0" applyFill="0" applyBorder="0" applyAlignment="0" applyProtection="0"/>
    <xf numFmtId="185" fontId="33" fillId="0" borderId="0" applyFont="0" applyFill="0" applyBorder="0" applyAlignment="0" applyProtection="0"/>
    <xf numFmtId="0" fontId="209" fillId="36" borderId="52" applyNumberFormat="0" applyAlignment="0" applyProtection="0"/>
    <xf numFmtId="0" fontId="47" fillId="17" borderId="3" applyNumberFormat="0" applyAlignment="0" applyProtection="0"/>
    <xf numFmtId="0" fontId="209" fillId="36" borderId="52" applyNumberFormat="0" applyAlignment="0" applyProtection="0"/>
    <xf numFmtId="0" fontId="215" fillId="0" borderId="56" applyNumberFormat="0" applyFill="0" applyAlignment="0" applyProtection="0"/>
    <xf numFmtId="0" fontId="224" fillId="0" borderId="56" applyNumberFormat="0" applyFill="0" applyAlignment="0" applyProtection="0"/>
    <xf numFmtId="0" fontId="49" fillId="0" borderId="10" applyNumberFormat="0" applyFill="0" applyAlignment="0" applyProtection="0"/>
    <xf numFmtId="0" fontId="202" fillId="0" borderId="0" applyNumberFormat="0" applyFill="0" applyBorder="0" applyAlignment="0" applyProtection="0"/>
    <xf numFmtId="0" fontId="205" fillId="0" borderId="0" applyNumberFormat="0" applyFill="0" applyBorder="0" applyAlignment="0" applyProtection="0"/>
    <xf numFmtId="0" fontId="205" fillId="0" borderId="51" applyNumberFormat="0" applyFill="0" applyAlignment="0" applyProtection="0"/>
    <xf numFmtId="0" fontId="204" fillId="0" borderId="50" applyNumberFormat="0" applyFill="0" applyAlignment="0" applyProtection="0"/>
    <xf numFmtId="0" fontId="203" fillId="0" borderId="49" applyNumberFormat="0" applyFill="0" applyAlignment="0" applyProtection="0"/>
    <xf numFmtId="9" fontId="33" fillId="0" borderId="0" applyFont="0" applyFill="0" applyBorder="0" applyAlignment="0" applyProtection="0"/>
    <xf numFmtId="9" fontId="33" fillId="0" borderId="0" applyFont="0" applyFill="0" applyBorder="0" applyAlignment="0" applyProtection="0"/>
    <xf numFmtId="0" fontId="190" fillId="81" borderId="55" applyNumberFormat="0" applyFont="0" applyAlignment="0" applyProtection="0"/>
    <xf numFmtId="0" fontId="190" fillId="81" borderId="55" applyNumberFormat="0" applyFont="0" applyAlignment="0" applyProtection="0"/>
    <xf numFmtId="0" fontId="29" fillId="0" borderId="0"/>
    <xf numFmtId="0" fontId="190" fillId="0" borderId="0"/>
    <xf numFmtId="0" fontId="211" fillId="0" borderId="53" applyNumberFormat="0" applyFill="0" applyAlignment="0" applyProtection="0"/>
    <xf numFmtId="183" fontId="33" fillId="0" borderId="0" applyFont="0" applyFill="0" applyBorder="0" applyAlignment="0" applyProtection="0"/>
    <xf numFmtId="0" fontId="208" fillId="78" borderId="48" applyNumberFormat="0" applyAlignment="0" applyProtection="0"/>
    <xf numFmtId="0" fontId="208" fillId="78" borderId="48" applyNumberFormat="0" applyAlignment="0" applyProtection="0"/>
    <xf numFmtId="0" fontId="43" fillId="8" borderId="4" applyNumberFormat="0" applyAlignment="0" applyProtection="0"/>
    <xf numFmtId="0" fontId="214" fillId="0" borderId="0" applyNumberFormat="0" applyFill="0" applyBorder="0" applyAlignment="0" applyProtection="0"/>
    <xf numFmtId="0" fontId="192" fillId="99" borderId="0" applyNumberFormat="0" applyBorder="0" applyAlignment="0" applyProtection="0"/>
    <xf numFmtId="0" fontId="192" fillId="86" borderId="0" applyNumberFormat="0" applyBorder="0" applyAlignment="0" applyProtection="0"/>
    <xf numFmtId="0" fontId="207" fillId="77"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182" fontId="29" fillId="0" borderId="0" applyFon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10" fillId="36" borderId="48" applyNumberFormat="0" applyAlignment="0" applyProtection="0"/>
    <xf numFmtId="0" fontId="190" fillId="81" borderId="55" applyNumberFormat="0" applyFont="0" applyAlignment="0" applyProtection="0"/>
    <xf numFmtId="0" fontId="29" fillId="81" borderId="55" applyNumberFormat="0" applyFont="0" applyAlignment="0" applyProtection="0"/>
    <xf numFmtId="0" fontId="192" fillId="90" borderId="0" applyNumberFormat="0" applyBorder="0" applyAlignment="0" applyProtection="0"/>
    <xf numFmtId="4" fontId="52" fillId="35" borderId="3" applyNumberFormat="0" applyProtection="0">
      <alignment vertical="center"/>
    </xf>
    <xf numFmtId="4" fontId="52" fillId="35" borderId="3" applyNumberFormat="0" applyProtection="0">
      <alignment vertical="center"/>
    </xf>
    <xf numFmtId="4" fontId="148" fillId="35" borderId="3" applyNumberFormat="0" applyProtection="0">
      <alignment vertical="center"/>
    </xf>
    <xf numFmtId="4" fontId="148" fillId="35" borderId="3" applyNumberFormat="0" applyProtection="0">
      <alignment vertical="center"/>
    </xf>
    <xf numFmtId="4" fontId="52" fillId="35" borderId="3" applyNumberFormat="0" applyProtection="0">
      <alignment horizontal="left" vertical="center" indent="1"/>
    </xf>
    <xf numFmtId="4" fontId="52" fillId="35" borderId="3" applyNumberFormat="0" applyProtection="0">
      <alignment horizontal="left" vertical="center" indent="1"/>
    </xf>
    <xf numFmtId="4" fontId="52" fillId="35" borderId="3" applyNumberFormat="0" applyProtection="0">
      <alignment horizontal="left" vertical="center" indent="1"/>
    </xf>
    <xf numFmtId="4" fontId="52" fillId="35"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4" fontId="52" fillId="54" borderId="3" applyNumberFormat="0" applyProtection="0">
      <alignment horizontal="right" vertical="center"/>
    </xf>
    <xf numFmtId="4" fontId="52" fillId="54" borderId="3" applyNumberFormat="0" applyProtection="0">
      <alignment horizontal="right" vertical="center"/>
    </xf>
    <xf numFmtId="4" fontId="52" fillId="55" borderId="3" applyNumberFormat="0" applyProtection="0">
      <alignment horizontal="right" vertical="center"/>
    </xf>
    <xf numFmtId="4" fontId="52" fillId="55" borderId="3" applyNumberFormat="0" applyProtection="0">
      <alignment horizontal="right" vertical="center"/>
    </xf>
    <xf numFmtId="4" fontId="52" fillId="53" borderId="3" applyNumberFormat="0" applyProtection="0">
      <alignment horizontal="right" vertical="center"/>
    </xf>
    <xf numFmtId="4" fontId="52" fillId="53" borderId="3" applyNumberFormat="0" applyProtection="0">
      <alignment horizontal="right" vertical="center"/>
    </xf>
    <xf numFmtId="4" fontId="52" fillId="56" borderId="3" applyNumberFormat="0" applyProtection="0">
      <alignment horizontal="right" vertical="center"/>
    </xf>
    <xf numFmtId="4" fontId="52" fillId="56" borderId="3" applyNumberFormat="0" applyProtection="0">
      <alignment horizontal="right" vertical="center"/>
    </xf>
    <xf numFmtId="4" fontId="52" fillId="57" borderId="3" applyNumberFormat="0" applyProtection="0">
      <alignment horizontal="right" vertical="center"/>
    </xf>
    <xf numFmtId="4" fontId="52" fillId="57" borderId="3" applyNumberFormat="0" applyProtection="0">
      <alignment horizontal="right" vertical="center"/>
    </xf>
    <xf numFmtId="4" fontId="52" fillId="51" borderId="3" applyNumberFormat="0" applyProtection="0">
      <alignment horizontal="right" vertical="center"/>
    </xf>
    <xf numFmtId="4" fontId="52" fillId="51" borderId="3" applyNumberFormat="0" applyProtection="0">
      <alignment horizontal="right" vertical="center"/>
    </xf>
    <xf numFmtId="4" fontId="52" fillId="59" borderId="3" applyNumberFormat="0" applyProtection="0">
      <alignment horizontal="right" vertical="center"/>
    </xf>
    <xf numFmtId="4" fontId="52" fillId="59" borderId="3" applyNumberFormat="0" applyProtection="0">
      <alignment horizontal="right" vertical="center"/>
    </xf>
    <xf numFmtId="4" fontId="52" fillId="58" borderId="3" applyNumberFormat="0" applyProtection="0">
      <alignment horizontal="right" vertical="center"/>
    </xf>
    <xf numFmtId="4" fontId="52" fillId="58" borderId="3" applyNumberFormat="0" applyProtection="0">
      <alignment horizontal="right" vertical="center"/>
    </xf>
    <xf numFmtId="4" fontId="52" fillId="48" borderId="3" applyNumberFormat="0" applyProtection="0">
      <alignment horizontal="right" vertical="center"/>
    </xf>
    <xf numFmtId="4" fontId="52" fillId="48" borderId="3" applyNumberFormat="0" applyProtection="0">
      <alignment horizontal="right" vertical="center"/>
    </xf>
    <xf numFmtId="4" fontId="55" fillId="62" borderId="3" applyNumberFormat="0" applyProtection="0">
      <alignment horizontal="left" vertical="center" indent="1"/>
    </xf>
    <xf numFmtId="4" fontId="55" fillId="6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4" fontId="52" fillId="63" borderId="3" applyNumberFormat="0" applyProtection="0">
      <alignment horizontal="left" vertical="center" indent="1"/>
    </xf>
    <xf numFmtId="4" fontId="52" fillId="63" borderId="3" applyNumberFormat="0" applyProtection="0">
      <alignment horizontal="left" vertical="center" indent="1"/>
    </xf>
    <xf numFmtId="4" fontId="52" fillId="63" borderId="3" applyNumberFormat="0" applyProtection="0">
      <alignment horizontal="left" vertical="center" indent="1"/>
    </xf>
    <xf numFmtId="4" fontId="52" fillId="63" borderId="3" applyNumberFormat="0" applyProtection="0">
      <alignment horizontal="left" vertical="center" indent="1"/>
    </xf>
    <xf numFmtId="4" fontId="52" fillId="65" borderId="3" applyNumberFormat="0" applyProtection="0">
      <alignment horizontal="left" vertical="center" indent="1"/>
    </xf>
    <xf numFmtId="4" fontId="52" fillId="65" borderId="3" applyNumberFormat="0" applyProtection="0">
      <alignment horizontal="left" vertical="center" indent="1"/>
    </xf>
    <xf numFmtId="4" fontId="52" fillId="65" borderId="3" applyNumberFormat="0" applyProtection="0">
      <alignment horizontal="left" vertical="center" indent="1"/>
    </xf>
    <xf numFmtId="4" fontId="52" fillId="65" borderId="3" applyNumberFormat="0" applyProtection="0">
      <alignment horizontal="left" vertical="center" indent="1"/>
    </xf>
    <xf numFmtId="0" fontId="29" fillId="65" borderId="3" applyNumberFormat="0" applyProtection="0">
      <alignment horizontal="left" vertical="center" indent="1"/>
    </xf>
    <xf numFmtId="0" fontId="29" fillId="65" borderId="3" applyNumberFormat="0" applyProtection="0">
      <alignment horizontal="left" vertical="center" indent="1"/>
    </xf>
    <xf numFmtId="0" fontId="29" fillId="65" borderId="3" applyNumberFormat="0" applyProtection="0">
      <alignment horizontal="left" vertical="center" indent="1"/>
    </xf>
    <xf numFmtId="0" fontId="29" fillId="65" borderId="3" applyNumberFormat="0" applyProtection="0">
      <alignment horizontal="left" vertical="center" indent="1"/>
    </xf>
    <xf numFmtId="0" fontId="29" fillId="65" borderId="3" applyNumberFormat="0" applyProtection="0">
      <alignment horizontal="left" vertical="center" indent="1"/>
    </xf>
    <xf numFmtId="0" fontId="29" fillId="65" borderId="3" applyNumberFormat="0" applyProtection="0">
      <alignment horizontal="left" vertical="center" indent="1"/>
    </xf>
    <xf numFmtId="0" fontId="29" fillId="65" borderId="3" applyNumberFormat="0" applyProtection="0">
      <alignment horizontal="left" vertical="center" indent="1"/>
    </xf>
    <xf numFmtId="0" fontId="29" fillId="65" borderId="3" applyNumberFormat="0" applyProtection="0">
      <alignment horizontal="left" vertical="center" indent="1"/>
    </xf>
    <xf numFmtId="0" fontId="29" fillId="33" borderId="3" applyNumberFormat="0" applyProtection="0">
      <alignment horizontal="left" vertical="center" indent="1"/>
    </xf>
    <xf numFmtId="0" fontId="29" fillId="33" borderId="3" applyNumberFormat="0" applyProtection="0">
      <alignment horizontal="left" vertical="center" indent="1"/>
    </xf>
    <xf numFmtId="0" fontId="29" fillId="33" borderId="3" applyNumberFormat="0" applyProtection="0">
      <alignment horizontal="left" vertical="center" indent="1"/>
    </xf>
    <xf numFmtId="0" fontId="29" fillId="33" borderId="3" applyNumberFormat="0" applyProtection="0">
      <alignment horizontal="left" vertical="center" indent="1"/>
    </xf>
    <xf numFmtId="0" fontId="29" fillId="33" borderId="3" applyNumberFormat="0" applyProtection="0">
      <alignment horizontal="left" vertical="center" indent="1"/>
    </xf>
    <xf numFmtId="0" fontId="29" fillId="33" borderId="3" applyNumberFormat="0" applyProtection="0">
      <alignment horizontal="left" vertical="center" indent="1"/>
    </xf>
    <xf numFmtId="0" fontId="29" fillId="33" borderId="3" applyNumberFormat="0" applyProtection="0">
      <alignment horizontal="left" vertical="center" indent="1"/>
    </xf>
    <xf numFmtId="0" fontId="29" fillId="33" borderId="3" applyNumberFormat="0" applyProtection="0">
      <alignment horizontal="left" vertical="center" indent="1"/>
    </xf>
    <xf numFmtId="0" fontId="29" fillId="42" borderId="3" applyNumberFormat="0" applyProtection="0">
      <alignment horizontal="left" vertical="center" indent="1"/>
    </xf>
    <xf numFmtId="0" fontId="29" fillId="42" borderId="3" applyNumberFormat="0" applyProtection="0">
      <alignment horizontal="left" vertical="center" indent="1"/>
    </xf>
    <xf numFmtId="0" fontId="29" fillId="42" borderId="3" applyNumberFormat="0" applyProtection="0">
      <alignment horizontal="left" vertical="center" indent="1"/>
    </xf>
    <xf numFmtId="0" fontId="29" fillId="42" borderId="3" applyNumberFormat="0" applyProtection="0">
      <alignment horizontal="left" vertical="center" indent="1"/>
    </xf>
    <xf numFmtId="0" fontId="29" fillId="42" borderId="3" applyNumberFormat="0" applyProtection="0">
      <alignment horizontal="left" vertical="center" indent="1"/>
    </xf>
    <xf numFmtId="0" fontId="29" fillId="42" borderId="3" applyNumberFormat="0" applyProtection="0">
      <alignment horizontal="left" vertical="center" indent="1"/>
    </xf>
    <xf numFmtId="0" fontId="29" fillId="42" borderId="3" applyNumberFormat="0" applyProtection="0">
      <alignment horizontal="left" vertical="center" indent="1"/>
    </xf>
    <xf numFmtId="0" fontId="29" fillId="4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4" fontId="52" fillId="46" borderId="3" applyNumberFormat="0" applyProtection="0">
      <alignment vertical="center"/>
    </xf>
    <xf numFmtId="4" fontId="52" fillId="46" borderId="3" applyNumberFormat="0" applyProtection="0">
      <alignment vertical="center"/>
    </xf>
    <xf numFmtId="4" fontId="148" fillId="46" borderId="3" applyNumberFormat="0" applyProtection="0">
      <alignment vertical="center"/>
    </xf>
    <xf numFmtId="4" fontId="148" fillId="46" borderId="3" applyNumberFormat="0" applyProtection="0">
      <alignment vertical="center"/>
    </xf>
    <xf numFmtId="4" fontId="52" fillId="46" borderId="3" applyNumberFormat="0" applyProtection="0">
      <alignment horizontal="left" vertical="center" indent="1"/>
    </xf>
    <xf numFmtId="4" fontId="52" fillId="46" borderId="3" applyNumberFormat="0" applyProtection="0">
      <alignment horizontal="left" vertical="center" indent="1"/>
    </xf>
    <xf numFmtId="4" fontId="52" fillId="46" borderId="3" applyNumberFormat="0" applyProtection="0">
      <alignment horizontal="left" vertical="center" indent="1"/>
    </xf>
    <xf numFmtId="4" fontId="52" fillId="46" borderId="3" applyNumberFormat="0" applyProtection="0">
      <alignment horizontal="left" vertical="center" indent="1"/>
    </xf>
    <xf numFmtId="4" fontId="52" fillId="63" borderId="3" applyNumberFormat="0" applyProtection="0">
      <alignment horizontal="right" vertical="center"/>
    </xf>
    <xf numFmtId="4" fontId="52" fillId="63" borderId="3" applyNumberFormat="0" applyProtection="0">
      <alignment horizontal="right" vertical="center"/>
    </xf>
    <xf numFmtId="4" fontId="148" fillId="63" borderId="3" applyNumberFormat="0" applyProtection="0">
      <alignment horizontal="right" vertical="center"/>
    </xf>
    <xf numFmtId="4" fontId="148" fillId="63" borderId="3" applyNumberFormat="0" applyProtection="0">
      <alignment horizontal="right" vertical="center"/>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4" fontId="68" fillId="63" borderId="3" applyNumberFormat="0" applyProtection="0">
      <alignment horizontal="right" vertical="center"/>
    </xf>
    <xf numFmtId="4" fontId="68" fillId="63" borderId="3" applyNumberFormat="0" applyProtection="0">
      <alignment horizontal="right" vertical="center"/>
    </xf>
    <xf numFmtId="0" fontId="209" fillId="36" borderId="52" applyNumberFormat="0" applyAlignment="0" applyProtection="0"/>
    <xf numFmtId="0" fontId="209" fillId="36" borderId="52" applyNumberFormat="0" applyAlignment="0" applyProtection="0"/>
    <xf numFmtId="0" fontId="224" fillId="0" borderId="56" applyNumberFormat="0" applyFill="0" applyAlignment="0" applyProtection="0"/>
    <xf numFmtId="0" fontId="224" fillId="0" borderId="56" applyNumberFormat="0" applyFill="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210" fillId="36" borderId="48" applyNumberFormat="0" applyAlignment="0" applyProtection="0"/>
    <xf numFmtId="0" fontId="210" fillId="36" borderId="48" applyNumberFormat="0" applyAlignment="0" applyProtection="0"/>
    <xf numFmtId="0" fontId="29" fillId="81" borderId="55" applyNumberFormat="0" applyFont="0" applyAlignment="0" applyProtection="0"/>
    <xf numFmtId="0" fontId="29" fillId="81" borderId="55"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180" fontId="116" fillId="104" borderId="12" applyNumberFormat="0" applyAlignment="0" applyProtection="0"/>
    <xf numFmtId="180" fontId="116" fillId="104" borderId="12"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228" fillId="108" borderId="0" applyNumberFormat="0" applyBorder="0" applyAlignment="0" applyProtection="0"/>
    <xf numFmtId="180" fontId="116" fillId="104" borderId="12" applyNumberFormat="0" applyAlignment="0" applyProtection="0"/>
    <xf numFmtId="0" fontId="210" fillId="36" borderId="48" applyNumberFormat="0" applyAlignment="0" applyProtection="0"/>
    <xf numFmtId="0" fontId="206" fillId="37" borderId="0" applyNumberFormat="0" applyBorder="0" applyAlignment="0" applyProtection="0"/>
    <xf numFmtId="0" fontId="224" fillId="0" borderId="56" applyNumberFormat="0" applyFill="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193" fillId="82" borderId="0" applyNumberFormat="0" applyBorder="0" applyAlignment="0" applyProtection="0"/>
    <xf numFmtId="0" fontId="193" fillId="87" borderId="0" applyNumberFormat="0" applyBorder="0" applyAlignment="0" applyProtection="0"/>
    <xf numFmtId="0" fontId="193" fillId="91" borderId="0" applyNumberFormat="0" applyBorder="0" applyAlignment="0" applyProtection="0"/>
    <xf numFmtId="0" fontId="193" fillId="95" borderId="0" applyNumberFormat="0" applyBorder="0" applyAlignment="0" applyProtection="0"/>
    <xf numFmtId="0" fontId="29" fillId="81" borderId="55" applyNumberFormat="0" applyFont="0" applyAlignment="0" applyProtection="0"/>
    <xf numFmtId="0" fontId="207" fillId="77" borderId="0" applyNumberFormat="0" applyBorder="0" applyAlignment="0" applyProtection="0"/>
    <xf numFmtId="0" fontId="196" fillId="77" borderId="0" applyNumberFormat="0" applyBorder="0" applyAlignment="0" applyProtection="0"/>
    <xf numFmtId="0" fontId="210" fillId="36" borderId="48" applyNumberFormat="0" applyAlignment="0" applyProtection="0"/>
    <xf numFmtId="0" fontId="212" fillId="80" borderId="54" applyNumberFormat="0" applyAlignment="0" applyProtection="0"/>
    <xf numFmtId="0" fontId="220" fillId="80" borderId="54" applyNumberFormat="0" applyAlignment="0" applyProtection="0"/>
    <xf numFmtId="0" fontId="204" fillId="0" borderId="26" applyNumberFormat="0" applyFill="0" applyAlignment="0" applyProtection="0"/>
    <xf numFmtId="0" fontId="205" fillId="0" borderId="29" applyNumberFormat="0" applyFill="0" applyAlignment="0" applyProtection="0"/>
    <xf numFmtId="0" fontId="230" fillId="0" borderId="0" applyNumberFormat="0" applyFill="0" applyBorder="0" applyAlignment="0" applyProtection="0"/>
    <xf numFmtId="0" fontId="33" fillId="0" borderId="0"/>
    <xf numFmtId="0" fontId="209" fillId="38" borderId="52" applyNumberFormat="0" applyAlignment="0" applyProtection="0"/>
    <xf numFmtId="9" fontId="29" fillId="0" borderId="0" applyFont="0" applyFill="0" applyBorder="0" applyAlignment="0" applyProtection="0"/>
    <xf numFmtId="0" fontId="213" fillId="0" borderId="0" applyNumberFormat="0" applyFill="0" applyBorder="0" applyAlignment="0" applyProtection="0"/>
    <xf numFmtId="9" fontId="190" fillId="0" borderId="0" applyFont="0" applyFill="0" applyBorder="0" applyAlignment="0" applyProtection="0"/>
    <xf numFmtId="0" fontId="222" fillId="0" borderId="0"/>
    <xf numFmtId="9" fontId="222" fillId="0" borderId="0" applyFont="0" applyFill="0" applyBorder="0" applyAlignment="0" applyProtection="0"/>
    <xf numFmtId="9" fontId="222" fillId="0" borderId="0" applyFont="0" applyFill="0" applyBorder="0" applyAlignment="0" applyProtection="0"/>
    <xf numFmtId="0" fontId="29" fillId="11" borderId="1" applyNumberFormat="0" applyFont="0" applyAlignment="0" applyProtection="0"/>
    <xf numFmtId="0" fontId="202" fillId="0" borderId="0" applyNumberFormat="0" applyFill="0" applyBorder="0" applyAlignment="0" applyProtection="0"/>
    <xf numFmtId="0" fontId="209" fillId="79" borderId="52" applyNumberFormat="0" applyAlignment="0" applyProtection="0"/>
    <xf numFmtId="0" fontId="202" fillId="0" borderId="0" applyNumberFormat="0" applyFill="0" applyBorder="0" applyAlignment="0" applyProtection="0"/>
    <xf numFmtId="0" fontId="29" fillId="11" borderId="1" applyNumberFormat="0" applyFont="0" applyAlignment="0" applyProtection="0"/>
    <xf numFmtId="0" fontId="209" fillId="79" borderId="52" applyNumberFormat="0" applyAlignment="0" applyProtection="0"/>
    <xf numFmtId="0" fontId="190" fillId="83" borderId="0" applyNumberFormat="0" applyBorder="0" applyAlignment="0" applyProtection="0"/>
    <xf numFmtId="0" fontId="29" fillId="11" borderId="1" applyNumberFormat="0" applyFont="0" applyAlignment="0" applyProtection="0"/>
    <xf numFmtId="0" fontId="202" fillId="0" borderId="0" applyNumberFormat="0" applyFill="0" applyBorder="0" applyAlignment="0" applyProtection="0"/>
    <xf numFmtId="0" fontId="209" fillId="79" borderId="52" applyNumberFormat="0" applyAlignment="0" applyProtection="0"/>
    <xf numFmtId="0" fontId="202" fillId="0" borderId="0" applyNumberFormat="0" applyFill="0" applyBorder="0" applyAlignment="0" applyProtection="0"/>
    <xf numFmtId="0" fontId="209" fillId="79" borderId="52" applyNumberFormat="0" applyAlignment="0" applyProtection="0"/>
    <xf numFmtId="0" fontId="29" fillId="11" borderId="1" applyNumberFormat="0" applyFont="0" applyAlignment="0" applyProtection="0"/>
    <xf numFmtId="180" fontId="116" fillId="104" borderId="12" applyNumberFormat="0" applyAlignment="0" applyProtection="0"/>
    <xf numFmtId="0" fontId="29" fillId="11" borderId="1" applyNumberFormat="0" applyFont="0" applyAlignment="0" applyProtection="0"/>
    <xf numFmtId="0" fontId="213" fillId="0" borderId="0" applyNumberFormat="0" applyFill="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3"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88"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2"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96"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100"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4"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89"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3"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97"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101" borderId="0" applyNumberFormat="0" applyBorder="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32" fillId="81" borderId="55" applyNumberFormat="0" applyFont="0" applyAlignment="0" applyProtection="0"/>
    <xf numFmtId="0" fontId="180" fillId="40" borderId="6" applyNumberFormat="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3" fontId="29" fillId="0" borderId="0" applyFont="0" applyFill="0" applyBorder="0" applyAlignment="0" applyProtection="0"/>
    <xf numFmtId="184" fontId="29" fillId="0" borderId="0" applyFont="0" applyFill="0" applyBorder="0" applyAlignment="0" applyProtection="0"/>
    <xf numFmtId="43" fontId="33" fillId="0" borderId="0" applyFont="0" applyFill="0" applyBorder="0" applyAlignment="0" applyProtection="0"/>
    <xf numFmtId="189"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0" fontId="29"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93" fontId="190" fillId="0" borderId="0" applyFont="0" applyFill="0" applyBorder="0" applyAlignment="0" applyProtection="0"/>
    <xf numFmtId="180" fontId="116" fillId="104" borderId="12" applyNumberFormat="0" applyAlignment="0" applyProtection="0"/>
    <xf numFmtId="218" fontId="29" fillId="0" borderId="0" applyFont="0" applyFill="0" applyBorder="0" applyAlignment="0" applyProtection="0"/>
    <xf numFmtId="185" fontId="29" fillId="0" borderId="0" applyFont="0" applyFill="0" applyBorder="0" applyAlignment="0" applyProtection="0"/>
    <xf numFmtId="0" fontId="181" fillId="0" borderId="0" applyNumberFormat="0" applyFill="0" applyBorder="0" applyAlignment="0" applyProtection="0"/>
    <xf numFmtId="0" fontId="182" fillId="3" borderId="0" applyNumberFormat="0" applyBorder="0" applyAlignment="0" applyProtection="0"/>
    <xf numFmtId="0" fontId="183" fillId="0" borderId="23" applyNumberFormat="0" applyFill="0" applyAlignment="0" applyProtection="0"/>
    <xf numFmtId="0" fontId="184" fillId="0" borderId="26" applyNumberFormat="0" applyFill="0" applyAlignment="0" applyProtection="0"/>
    <xf numFmtId="0" fontId="185" fillId="0" borderId="28" applyNumberFormat="0" applyFill="0" applyAlignment="0" applyProtection="0"/>
    <xf numFmtId="0" fontId="185" fillId="0" borderId="0" applyNumberForma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183" fontId="190" fillId="0" borderId="0" applyFont="0" applyFill="0" applyBorder="0" applyAlignment="0" applyProtection="0"/>
    <xf numFmtId="0" fontId="186" fillId="0" borderId="19" applyNumberFormat="0" applyFill="0" applyAlignment="0" applyProtection="0"/>
    <xf numFmtId="0" fontId="225"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225" fillId="0" borderId="0"/>
    <xf numFmtId="0" fontId="225" fillId="0" borderId="0"/>
    <xf numFmtId="180" fontId="32"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53" fillId="11" borderId="1"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90" fillId="81" borderId="55" applyNumberFormat="0" applyFont="0" applyAlignment="0" applyProtection="0"/>
    <xf numFmtId="0" fontId="187" fillId="17" borderId="3" applyNumberFormat="0" applyAlignment="0" applyProtection="0"/>
    <xf numFmtId="211" fontId="32"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9" fontId="190" fillId="0" borderId="0" applyFont="0" applyFill="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48" fillId="0" borderId="0" applyNumberFormat="0" applyFill="0" applyBorder="0" applyAlignment="0" applyProtection="0"/>
    <xf numFmtId="0" fontId="188" fillId="0" borderId="0" applyNumberFormat="0" applyFill="0" applyBorder="0" applyAlignment="0" applyProtection="0"/>
    <xf numFmtId="41" fontId="190" fillId="0" borderId="0" applyFont="0" applyFill="0" applyBorder="0" applyAlignment="0" applyProtection="0"/>
    <xf numFmtId="41" fontId="190" fillId="0" borderId="0" applyFont="0" applyFill="0" applyBorder="0" applyAlignment="0" applyProtection="0"/>
    <xf numFmtId="41" fontId="190" fillId="0" borderId="0" applyFont="0" applyFill="0" applyBorder="0" applyAlignment="0" applyProtection="0"/>
    <xf numFmtId="41" fontId="190" fillId="0" borderId="0" applyFont="0" applyFill="0" applyBorder="0" applyAlignment="0" applyProtection="0"/>
    <xf numFmtId="41"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64" fontId="190" fillId="0" borderId="0" applyFont="0" applyFill="0" applyBorder="0" applyAlignment="0" applyProtection="0"/>
    <xf numFmtId="164" fontId="190" fillId="0" borderId="0" applyFont="0" applyFill="0" applyBorder="0" applyAlignment="0" applyProtection="0"/>
    <xf numFmtId="164" fontId="190" fillId="0" borderId="0" applyFont="0" applyFill="0" applyBorder="0" applyAlignment="0" applyProtection="0"/>
    <xf numFmtId="164" fontId="190" fillId="0" borderId="0" applyFont="0" applyFill="0" applyBorder="0" applyAlignment="0" applyProtection="0"/>
    <xf numFmtId="164" fontId="190" fillId="0" borderId="0" applyFont="0" applyFill="0" applyBorder="0" applyAlignment="0" applyProtection="0"/>
    <xf numFmtId="165" fontId="190" fillId="0" borderId="0" applyFont="0" applyFill="0" applyBorder="0" applyAlignment="0" applyProtection="0"/>
    <xf numFmtId="165" fontId="190" fillId="0" borderId="0" applyFont="0" applyFill="0" applyBorder="0" applyAlignment="0" applyProtection="0"/>
    <xf numFmtId="165" fontId="190" fillId="0" borderId="0" applyFont="0" applyFill="0" applyBorder="0" applyAlignment="0" applyProtection="0"/>
    <xf numFmtId="165" fontId="190" fillId="0" borderId="0" applyFont="0" applyFill="0" applyBorder="0" applyAlignment="0" applyProtection="0"/>
    <xf numFmtId="165" fontId="190" fillId="0" borderId="0" applyFont="0" applyFill="0" applyBorder="0" applyAlignment="0" applyProtection="0"/>
    <xf numFmtId="0" fontId="189" fillId="0" borderId="0" applyNumberForma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185" fontId="190" fillId="0" borderId="0" applyFont="0" applyFill="0" applyBorder="0" applyAlignment="0" applyProtection="0"/>
    <xf numFmtId="0" fontId="32" fillId="81" borderId="55" applyNumberFormat="0" applyFont="0" applyAlignment="0" applyProtection="0"/>
    <xf numFmtId="0" fontId="202" fillId="0" borderId="0" applyNumberFormat="0" applyFill="0" applyBorder="0" applyAlignment="0" applyProtection="0"/>
    <xf numFmtId="9" fontId="26" fillId="0" borderId="0" applyFont="0" applyFill="0" applyBorder="0" applyAlignment="0" applyProtection="0"/>
    <xf numFmtId="0" fontId="25" fillId="0" borderId="0"/>
    <xf numFmtId="0" fontId="25" fillId="101" borderId="0" applyNumberFormat="0" applyBorder="0" applyAlignment="0" applyProtection="0"/>
    <xf numFmtId="0" fontId="25" fillId="83" borderId="0" applyNumberFormat="0" applyBorder="0" applyAlignment="0" applyProtection="0"/>
    <xf numFmtId="0" fontId="25" fillId="96"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185" fontId="25" fillId="0" borderId="0" applyFont="0" applyFill="0" applyBorder="0" applyAlignment="0" applyProtection="0"/>
    <xf numFmtId="0" fontId="25" fillId="88" borderId="0" applyNumberFormat="0" applyBorder="0" applyAlignment="0" applyProtection="0"/>
    <xf numFmtId="0" fontId="25" fillId="0" borderId="0"/>
    <xf numFmtId="0" fontId="25" fillId="84" borderId="0" applyNumberFormat="0" applyBorder="0" applyAlignment="0" applyProtection="0"/>
    <xf numFmtId="0" fontId="25" fillId="97" borderId="0" applyNumberFormat="0" applyBorder="0" applyAlignment="0" applyProtection="0"/>
    <xf numFmtId="0" fontId="25" fillId="101" borderId="0" applyNumberFormat="0" applyBorder="0" applyAlignment="0" applyProtection="0"/>
    <xf numFmtId="0" fontId="25" fillId="84" borderId="0" applyNumberFormat="0" applyBorder="0" applyAlignment="0" applyProtection="0"/>
    <xf numFmtId="0" fontId="25" fillId="97" borderId="0" applyNumberFormat="0" applyBorder="0" applyAlignment="0" applyProtection="0"/>
    <xf numFmtId="0" fontId="25" fillId="83" borderId="0" applyNumberFormat="0" applyBorder="0" applyAlignment="0" applyProtection="0"/>
    <xf numFmtId="0" fontId="25" fillId="101" borderId="0" applyNumberFormat="0" applyBorder="0" applyAlignment="0" applyProtection="0"/>
    <xf numFmtId="0" fontId="25" fillId="83" borderId="0" applyNumberFormat="0" applyBorder="0" applyAlignment="0" applyProtection="0"/>
    <xf numFmtId="0" fontId="25" fillId="89" borderId="0" applyNumberFormat="0" applyBorder="0" applyAlignment="0" applyProtection="0"/>
    <xf numFmtId="193" fontId="25" fillId="0" borderId="0" applyFont="0" applyFill="0" applyBorder="0" applyAlignment="0" applyProtection="0"/>
    <xf numFmtId="0" fontId="25" fillId="0" borderId="0"/>
    <xf numFmtId="185" fontId="25" fillId="0" borderId="0" applyFont="0" applyFill="0" applyBorder="0" applyAlignment="0" applyProtection="0"/>
    <xf numFmtId="0" fontId="25" fillId="89" borderId="0" applyNumberFormat="0" applyBorder="0" applyAlignment="0" applyProtection="0"/>
    <xf numFmtId="0" fontId="25" fillId="100"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1" borderId="55" applyNumberFormat="0" applyFont="0" applyAlignment="0" applyProtection="0"/>
    <xf numFmtId="0" fontId="25" fillId="88" borderId="0" applyNumberFormat="0" applyBorder="0" applyAlignment="0" applyProtection="0"/>
    <xf numFmtId="0" fontId="25" fillId="84" borderId="0" applyNumberFormat="0" applyBorder="0" applyAlignment="0" applyProtection="0"/>
    <xf numFmtId="0" fontId="25" fillId="96" borderId="0" applyNumberFormat="0" applyBorder="0" applyAlignment="0" applyProtection="0"/>
    <xf numFmtId="0" fontId="25" fillId="83" borderId="0" applyNumberFormat="0" applyBorder="0" applyAlignment="0" applyProtection="0"/>
    <xf numFmtId="0" fontId="25" fillId="0" borderId="0"/>
    <xf numFmtId="0" fontId="25" fillId="101" borderId="0" applyNumberFormat="0" applyBorder="0" applyAlignment="0" applyProtection="0"/>
    <xf numFmtId="0" fontId="25" fillId="0" borderId="0"/>
    <xf numFmtId="0" fontId="25" fillId="89" borderId="0" applyNumberFormat="0" applyBorder="0" applyAlignment="0" applyProtection="0"/>
    <xf numFmtId="0" fontId="25" fillId="73" borderId="0" applyNumberFormat="0" applyBorder="0" applyAlignment="0" applyProtection="0"/>
    <xf numFmtId="0" fontId="25" fillId="72" borderId="0" applyNumberFormat="0" applyBorder="0" applyAlignment="0" applyProtection="0"/>
    <xf numFmtId="0" fontId="25" fillId="84" borderId="0" applyNumberFormat="0" applyBorder="0" applyAlignment="0" applyProtection="0"/>
    <xf numFmtId="0" fontId="202" fillId="0" borderId="0" applyNumberFormat="0" applyFill="0" applyBorder="0" applyAlignment="0" applyProtection="0"/>
    <xf numFmtId="183" fontId="25" fillId="0" borderId="0" applyFont="0" applyFill="0" applyBorder="0" applyAlignment="0" applyProtection="0"/>
    <xf numFmtId="0" fontId="25" fillId="0" borderId="0"/>
    <xf numFmtId="0" fontId="25" fillId="0" borderId="0"/>
    <xf numFmtId="0" fontId="25" fillId="84" borderId="0" applyNumberFormat="0" applyBorder="0" applyAlignment="0" applyProtection="0"/>
    <xf numFmtId="185" fontId="25" fillId="0" borderId="0" applyFont="0" applyFill="0" applyBorder="0" applyAlignment="0" applyProtection="0"/>
    <xf numFmtId="0" fontId="25" fillId="0" borderId="0"/>
    <xf numFmtId="0" fontId="25" fillId="0" borderId="0"/>
    <xf numFmtId="183" fontId="25" fillId="0" borderId="0" applyFont="0" applyFill="0" applyBorder="0" applyAlignment="0" applyProtection="0"/>
    <xf numFmtId="0" fontId="25" fillId="83" borderId="0" applyNumberFormat="0" applyBorder="0" applyAlignment="0" applyProtection="0"/>
    <xf numFmtId="0" fontId="25" fillId="96" borderId="0" applyNumberFormat="0" applyBorder="0" applyAlignment="0" applyProtection="0"/>
    <xf numFmtId="0" fontId="25" fillId="84" borderId="0" applyNumberFormat="0" applyBorder="0" applyAlignment="0" applyProtection="0"/>
    <xf numFmtId="0" fontId="25" fillId="97" borderId="0" applyNumberFormat="0" applyBorder="0" applyAlignment="0" applyProtection="0"/>
    <xf numFmtId="0" fontId="25" fillId="101" borderId="0" applyNumberFormat="0" applyBorder="0" applyAlignment="0" applyProtection="0"/>
    <xf numFmtId="0" fontId="25" fillId="84" borderId="0" applyNumberFormat="0" applyBorder="0" applyAlignment="0" applyProtection="0"/>
    <xf numFmtId="0" fontId="25" fillId="81" borderId="55" applyNumberFormat="0" applyFont="0" applyAlignment="0" applyProtection="0"/>
    <xf numFmtId="0" fontId="25" fillId="101" borderId="0" applyNumberFormat="0" applyBorder="0" applyAlignment="0" applyProtection="0"/>
    <xf numFmtId="0" fontId="25" fillId="0" borderId="0"/>
    <xf numFmtId="0" fontId="25" fillId="84" borderId="0" applyNumberFormat="0" applyBorder="0" applyAlignment="0" applyProtection="0"/>
    <xf numFmtId="0" fontId="25" fillId="0" borderId="0"/>
    <xf numFmtId="193" fontId="25" fillId="0" borderId="0" applyFont="0" applyFill="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84" borderId="0" applyNumberFormat="0" applyBorder="0" applyAlignment="0" applyProtection="0"/>
    <xf numFmtId="0" fontId="25" fillId="93" borderId="0" applyNumberFormat="0" applyBorder="0" applyAlignment="0" applyProtection="0"/>
    <xf numFmtId="0" fontId="25" fillId="0" borderId="0"/>
    <xf numFmtId="0" fontId="25" fillId="72" borderId="0" applyNumberFormat="0" applyBorder="0" applyAlignment="0" applyProtection="0"/>
    <xf numFmtId="0" fontId="25" fillId="88" borderId="0" applyNumberFormat="0" applyBorder="0" applyAlignment="0" applyProtection="0"/>
    <xf numFmtId="0" fontId="25" fillId="92" borderId="0" applyNumberFormat="0" applyBorder="0" applyAlignment="0" applyProtection="0"/>
    <xf numFmtId="0" fontId="25" fillId="100" borderId="0" applyNumberFormat="0" applyBorder="0" applyAlignment="0" applyProtection="0"/>
    <xf numFmtId="0" fontId="25" fillId="73" borderId="0" applyNumberFormat="0" applyBorder="0" applyAlignment="0" applyProtection="0"/>
    <xf numFmtId="0" fontId="25" fillId="89" borderId="0" applyNumberFormat="0" applyBorder="0" applyAlignment="0" applyProtection="0"/>
    <xf numFmtId="0" fontId="25" fillId="93" borderId="0" applyNumberFormat="0" applyBorder="0" applyAlignment="0" applyProtection="0"/>
    <xf numFmtId="0" fontId="25" fillId="96" borderId="0" applyNumberFormat="0" applyBorder="0" applyAlignment="0" applyProtection="0"/>
    <xf numFmtId="9" fontId="25" fillId="0" borderId="0" applyFont="0" applyFill="0" applyBorder="0" applyAlignment="0" applyProtection="0"/>
    <xf numFmtId="0" fontId="25" fillId="0" borderId="0"/>
    <xf numFmtId="0" fontId="25" fillId="73" borderId="0" applyNumberFormat="0" applyBorder="0" applyAlignment="0" applyProtection="0"/>
    <xf numFmtId="0" fontId="25" fillId="96" borderId="0" applyNumberFormat="0" applyBorder="0" applyAlignment="0" applyProtection="0"/>
    <xf numFmtId="0" fontId="25" fillId="93" borderId="0" applyNumberFormat="0" applyBorder="0" applyAlignment="0" applyProtection="0"/>
    <xf numFmtId="0" fontId="25" fillId="0" borderId="0"/>
    <xf numFmtId="0" fontId="25" fillId="93" borderId="0" applyNumberFormat="0" applyBorder="0" applyAlignment="0" applyProtection="0"/>
    <xf numFmtId="0" fontId="25" fillId="97" borderId="0" applyNumberFormat="0" applyBorder="0" applyAlignment="0" applyProtection="0"/>
    <xf numFmtId="0" fontId="25" fillId="93" borderId="0" applyNumberFormat="0" applyBorder="0" applyAlignment="0" applyProtection="0"/>
    <xf numFmtId="0" fontId="25" fillId="88" borderId="0" applyNumberFormat="0" applyBorder="0" applyAlignment="0" applyProtection="0"/>
    <xf numFmtId="183" fontId="25" fillId="0" borderId="0" applyFont="0" applyFill="0" applyBorder="0" applyAlignment="0" applyProtection="0"/>
    <xf numFmtId="0" fontId="25" fillId="96" borderId="0" applyNumberFormat="0" applyBorder="0" applyAlignment="0" applyProtection="0"/>
    <xf numFmtId="0" fontId="25" fillId="0" borderId="0"/>
    <xf numFmtId="0" fontId="25" fillId="89" borderId="0" applyNumberFormat="0" applyBorder="0" applyAlignment="0" applyProtection="0"/>
    <xf numFmtId="0" fontId="25" fillId="72" borderId="0" applyNumberFormat="0" applyBorder="0" applyAlignment="0" applyProtection="0"/>
    <xf numFmtId="0" fontId="25" fillId="73" borderId="0" applyNumberFormat="0" applyBorder="0" applyAlignment="0" applyProtection="0"/>
    <xf numFmtId="0" fontId="25" fillId="88" borderId="0" applyNumberFormat="0" applyBorder="0" applyAlignment="0" applyProtection="0"/>
    <xf numFmtId="0" fontId="25" fillId="89" borderId="0" applyNumberFormat="0" applyBorder="0" applyAlignment="0" applyProtection="0"/>
    <xf numFmtId="0" fontId="25" fillId="92" borderId="0" applyNumberFormat="0" applyBorder="0" applyAlignment="0" applyProtection="0"/>
    <xf numFmtId="0" fontId="25" fillId="93" borderId="0" applyNumberFormat="0" applyBorder="0" applyAlignment="0" applyProtection="0"/>
    <xf numFmtId="0" fontId="25" fillId="83" borderId="0" applyNumberFormat="0" applyBorder="0" applyAlignment="0" applyProtection="0"/>
    <xf numFmtId="0" fontId="25" fillId="100" borderId="0" applyNumberFormat="0" applyBorder="0" applyAlignment="0" applyProtection="0"/>
    <xf numFmtId="0" fontId="25" fillId="81" borderId="55" applyNumberFormat="0" applyFont="0" applyAlignment="0" applyProtection="0"/>
    <xf numFmtId="0" fontId="25" fillId="72" borderId="0" applyNumberFormat="0" applyBorder="0" applyAlignment="0" applyProtection="0"/>
    <xf numFmtId="0" fontId="25" fillId="73" borderId="0" applyNumberFormat="0" applyBorder="0" applyAlignment="0" applyProtection="0"/>
    <xf numFmtId="0" fontId="25" fillId="88" borderId="0" applyNumberFormat="0" applyBorder="0" applyAlignment="0" applyProtection="0"/>
    <xf numFmtId="0" fontId="25" fillId="89" borderId="0" applyNumberFormat="0" applyBorder="0" applyAlignment="0" applyProtection="0"/>
    <xf numFmtId="0" fontId="25" fillId="92" borderId="0" applyNumberFormat="0" applyBorder="0" applyAlignment="0" applyProtection="0"/>
    <xf numFmtId="0" fontId="25" fillId="93" borderId="0" applyNumberFormat="0" applyBorder="0" applyAlignment="0" applyProtection="0"/>
    <xf numFmtId="0" fontId="25" fillId="100" borderId="0" applyNumberFormat="0" applyBorder="0" applyAlignment="0" applyProtection="0"/>
    <xf numFmtId="0" fontId="25" fillId="97" borderId="0" applyNumberFormat="0" applyBorder="0" applyAlignment="0" applyProtection="0"/>
    <xf numFmtId="180" fontId="116" fillId="0" borderId="21" applyNumberFormat="0" applyFill="0" applyProtection="0"/>
    <xf numFmtId="0" fontId="25" fillId="83" borderId="0" applyNumberFormat="0" applyBorder="0" applyAlignment="0" applyProtection="0"/>
    <xf numFmtId="0" fontId="25" fillId="88" borderId="0" applyNumberFormat="0" applyBorder="0" applyAlignment="0" applyProtection="0"/>
    <xf numFmtId="9" fontId="25" fillId="0" borderId="0" applyFont="0" applyFill="0" applyBorder="0" applyAlignment="0" applyProtection="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0" fontId="25" fillId="72" borderId="0" applyNumberFormat="0" applyBorder="0" applyAlignment="0" applyProtection="0"/>
    <xf numFmtId="0" fontId="25" fillId="88" borderId="0" applyNumberFormat="0" applyBorder="0" applyAlignment="0" applyProtection="0"/>
    <xf numFmtId="0" fontId="25" fillId="92" borderId="0" applyNumberFormat="0" applyBorder="0" applyAlignment="0" applyProtection="0"/>
    <xf numFmtId="0" fontId="25" fillId="100" borderId="0" applyNumberFormat="0" applyBorder="0" applyAlignment="0" applyProtection="0"/>
    <xf numFmtId="0" fontId="25" fillId="89" borderId="0" applyNumberFormat="0" applyBorder="0" applyAlignment="0" applyProtection="0"/>
    <xf numFmtId="0" fontId="25" fillId="96" borderId="0" applyNumberFormat="0" applyBorder="0" applyAlignment="0" applyProtection="0"/>
    <xf numFmtId="0" fontId="25" fillId="73" borderId="0" applyNumberFormat="0" applyBorder="0" applyAlignment="0" applyProtection="0"/>
    <xf numFmtId="0" fontId="25" fillId="89" borderId="0" applyNumberFormat="0" applyBorder="0" applyAlignment="0" applyProtection="0"/>
    <xf numFmtId="0" fontId="25" fillId="93" borderId="0" applyNumberFormat="0" applyBorder="0" applyAlignment="0" applyProtection="0"/>
    <xf numFmtId="9" fontId="25" fillId="0" borderId="0" applyFont="0" applyFill="0" applyBorder="0" applyAlignment="0" applyProtection="0"/>
    <xf numFmtId="0" fontId="25" fillId="89" borderId="0" applyNumberFormat="0" applyBorder="0" applyAlignment="0" applyProtection="0"/>
    <xf numFmtId="0" fontId="25" fillId="0" borderId="0"/>
    <xf numFmtId="0" fontId="25" fillId="96" borderId="0" applyNumberFormat="0" applyBorder="0" applyAlignment="0" applyProtection="0"/>
    <xf numFmtId="0" fontId="25" fillId="88" borderId="0" applyNumberFormat="0" applyBorder="0" applyAlignment="0" applyProtection="0"/>
    <xf numFmtId="0" fontId="25" fillId="0" borderId="0"/>
    <xf numFmtId="0" fontId="25" fillId="92" borderId="0" applyNumberFormat="0" applyBorder="0" applyAlignment="0" applyProtection="0"/>
    <xf numFmtId="0" fontId="25" fillId="89" borderId="0" applyNumberFormat="0" applyBorder="0" applyAlignment="0" applyProtection="0"/>
    <xf numFmtId="193" fontId="25" fillId="0" borderId="0" applyFont="0" applyFill="0" applyBorder="0" applyAlignment="0" applyProtection="0"/>
    <xf numFmtId="0" fontId="25" fillId="0" borderId="0"/>
    <xf numFmtId="0" fontId="25" fillId="101" borderId="0" applyNumberFormat="0" applyBorder="0" applyAlignment="0" applyProtection="0"/>
    <xf numFmtId="0" fontId="25" fillId="101" borderId="0" applyNumberFormat="0" applyBorder="0" applyAlignment="0" applyProtection="0"/>
    <xf numFmtId="183" fontId="25" fillId="0" borderId="0" applyFont="0" applyFill="0" applyBorder="0" applyAlignment="0" applyProtection="0"/>
    <xf numFmtId="0" fontId="25" fillId="72" borderId="0" applyNumberFormat="0" applyBorder="0" applyAlignment="0" applyProtection="0"/>
    <xf numFmtId="0" fontId="25" fillId="83" borderId="0" applyNumberFormat="0" applyBorder="0" applyAlignment="0" applyProtection="0"/>
    <xf numFmtId="0" fontId="25" fillId="101" borderId="0" applyNumberFormat="0" applyBorder="0" applyAlignment="0" applyProtection="0"/>
    <xf numFmtId="0" fontId="25" fillId="83" borderId="0" applyNumberFormat="0" applyBorder="0" applyAlignment="0" applyProtection="0"/>
    <xf numFmtId="0" fontId="25" fillId="89" borderId="0" applyNumberFormat="0" applyBorder="0" applyAlignment="0" applyProtection="0"/>
    <xf numFmtId="0" fontId="25" fillId="0" borderId="0"/>
    <xf numFmtId="0" fontId="25" fillId="97" borderId="0" applyNumberFormat="0" applyBorder="0" applyAlignment="0" applyProtection="0"/>
    <xf numFmtId="0" fontId="25" fillId="88" borderId="0" applyNumberFormat="0" applyBorder="0" applyAlignment="0" applyProtection="0"/>
    <xf numFmtId="0" fontId="25" fillId="88" borderId="0" applyNumberFormat="0" applyBorder="0" applyAlignment="0" applyProtection="0"/>
    <xf numFmtId="0" fontId="25" fillId="83" borderId="0" applyNumberFormat="0" applyBorder="0" applyAlignment="0" applyProtection="0"/>
    <xf numFmtId="0" fontId="25" fillId="101" borderId="0" applyNumberFormat="0" applyBorder="0" applyAlignment="0" applyProtection="0"/>
    <xf numFmtId="180" fontId="116" fillId="0" borderId="21" applyNumberFormat="0" applyFill="0" applyProtection="0"/>
    <xf numFmtId="0" fontId="25" fillId="88" borderId="0" applyNumberFormat="0" applyBorder="0" applyAlignment="0" applyProtection="0"/>
    <xf numFmtId="43"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84" borderId="0" applyNumberFormat="0" applyBorder="0" applyAlignment="0" applyProtection="0"/>
    <xf numFmtId="0" fontId="25" fillId="83" borderId="0" applyNumberFormat="0" applyBorder="0" applyAlignment="0" applyProtection="0"/>
    <xf numFmtId="0" fontId="25" fillId="97" borderId="0" applyNumberFormat="0" applyBorder="0" applyAlignment="0" applyProtection="0"/>
    <xf numFmtId="0" fontId="25" fillId="92" borderId="0" applyNumberFormat="0" applyBorder="0" applyAlignment="0" applyProtection="0"/>
    <xf numFmtId="0" fontId="25" fillId="96" borderId="0" applyNumberFormat="0" applyBorder="0" applyAlignment="0" applyProtection="0"/>
    <xf numFmtId="0" fontId="25" fillId="93" borderId="0" applyNumberFormat="0" applyBorder="0" applyAlignment="0" applyProtection="0"/>
    <xf numFmtId="0" fontId="202" fillId="0" borderId="0" applyNumberFormat="0" applyFill="0" applyBorder="0" applyAlignment="0" applyProtection="0"/>
    <xf numFmtId="183" fontId="25" fillId="0" borderId="0" applyFont="0" applyFill="0" applyBorder="0" applyAlignment="0" applyProtection="0"/>
    <xf numFmtId="183" fontId="25" fillId="0" borderId="0" applyFont="0" applyFill="0" applyBorder="0" applyAlignment="0" applyProtection="0"/>
    <xf numFmtId="183" fontId="25" fillId="0" borderId="0" applyFont="0" applyFill="0" applyBorder="0" applyAlignment="0" applyProtection="0"/>
    <xf numFmtId="183" fontId="25" fillId="0" borderId="0" applyFont="0" applyFill="0" applyBorder="0" applyAlignment="0" applyProtection="0"/>
    <xf numFmtId="183" fontId="25" fillId="0" borderId="0" applyFont="0" applyFill="0" applyBorder="0" applyAlignment="0" applyProtection="0"/>
    <xf numFmtId="183" fontId="25" fillId="0" borderId="0" applyFont="0" applyFill="0" applyBorder="0" applyAlignment="0" applyProtection="0"/>
    <xf numFmtId="0" fontId="25" fillId="96" borderId="0" applyNumberFormat="0" applyBorder="0" applyAlignment="0" applyProtection="0"/>
    <xf numFmtId="0" fontId="25" fillId="84" borderId="0" applyNumberFormat="0" applyBorder="0" applyAlignment="0" applyProtection="0"/>
    <xf numFmtId="0" fontId="25" fillId="97" borderId="0" applyNumberFormat="0" applyBorder="0" applyAlignment="0" applyProtection="0"/>
    <xf numFmtId="0" fontId="25" fillId="0" borderId="0"/>
    <xf numFmtId="0" fontId="25" fillId="0" borderId="0"/>
    <xf numFmtId="0" fontId="25" fillId="83" borderId="0" applyNumberFormat="0" applyBorder="0" applyAlignment="0" applyProtection="0"/>
    <xf numFmtId="0" fontId="25" fillId="88" borderId="0" applyNumberFormat="0" applyBorder="0" applyAlignment="0" applyProtection="0"/>
    <xf numFmtId="0" fontId="29" fillId="0" borderId="0"/>
    <xf numFmtId="0" fontId="25" fillId="72" borderId="0" applyNumberFormat="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29" fillId="0" borderId="0"/>
    <xf numFmtId="0" fontId="25" fillId="0" borderId="0"/>
    <xf numFmtId="0" fontId="25" fillId="0" borderId="0"/>
    <xf numFmtId="0" fontId="25" fillId="0" borderId="0"/>
    <xf numFmtId="0" fontId="25" fillId="93" borderId="0" applyNumberFormat="0" applyBorder="0" applyAlignment="0" applyProtection="0"/>
    <xf numFmtId="0" fontId="25" fillId="0" borderId="0"/>
    <xf numFmtId="0" fontId="25" fillId="97" borderId="0" applyNumberFormat="0" applyBorder="0" applyAlignment="0" applyProtection="0"/>
    <xf numFmtId="0" fontId="25" fillId="0" borderId="0"/>
    <xf numFmtId="0" fontId="25" fillId="0" borderId="0"/>
    <xf numFmtId="0" fontId="25" fillId="0" borderId="0"/>
    <xf numFmtId="0" fontId="25" fillId="0" borderId="0"/>
    <xf numFmtId="0" fontId="25" fillId="92" borderId="0" applyNumberFormat="0" applyBorder="0" applyAlignment="0" applyProtection="0"/>
    <xf numFmtId="0" fontId="25" fillId="96" borderId="0" applyNumberFormat="0" applyBorder="0" applyAlignment="0" applyProtection="0"/>
    <xf numFmtId="0" fontId="25" fillId="72" borderId="0" applyNumberFormat="0" applyBorder="0" applyAlignment="0" applyProtection="0"/>
    <xf numFmtId="0" fontId="25" fillId="73" borderId="0" applyNumberFormat="0" applyBorder="0" applyAlignment="0" applyProtection="0"/>
    <xf numFmtId="0" fontId="25" fillId="81" borderId="55" applyNumberFormat="0" applyFont="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0" fontId="25" fillId="92" borderId="0" applyNumberFormat="0" applyBorder="0" applyAlignment="0" applyProtection="0"/>
    <xf numFmtId="183" fontId="25" fillId="0" borderId="0" applyFont="0" applyFill="0" applyBorder="0" applyAlignment="0" applyProtection="0"/>
    <xf numFmtId="0" fontId="25" fillId="97" borderId="0" applyNumberFormat="0" applyBorder="0" applyAlignment="0" applyProtection="0"/>
    <xf numFmtId="0" fontId="25" fillId="84" borderId="0" applyNumberFormat="0" applyBorder="0" applyAlignment="0" applyProtection="0"/>
    <xf numFmtId="0" fontId="25" fillId="73" borderId="0" applyNumberFormat="0" applyBorder="0" applyAlignment="0" applyProtection="0"/>
    <xf numFmtId="0" fontId="25" fillId="101" borderId="0" applyNumberFormat="0" applyBorder="0" applyAlignment="0" applyProtection="0"/>
    <xf numFmtId="0" fontId="25" fillId="84" borderId="0" applyNumberFormat="0" applyBorder="0" applyAlignment="0" applyProtection="0"/>
    <xf numFmtId="0" fontId="25" fillId="93" borderId="0" applyNumberFormat="0" applyBorder="0" applyAlignment="0" applyProtection="0"/>
    <xf numFmtId="43" fontId="29" fillId="0" borderId="0" applyFont="0" applyFill="0" applyBorder="0" applyAlignment="0" applyProtection="0"/>
    <xf numFmtId="0" fontId="25" fillId="97" borderId="0" applyNumberFormat="0" applyBorder="0" applyAlignment="0" applyProtection="0"/>
    <xf numFmtId="0" fontId="25" fillId="81" borderId="55" applyNumberFormat="0" applyFont="0" applyAlignment="0" applyProtection="0"/>
    <xf numFmtId="0" fontId="25" fillId="93" borderId="0" applyNumberFormat="0" applyBorder="0" applyAlignment="0" applyProtection="0"/>
    <xf numFmtId="9" fontId="25" fillId="0" borderId="0" applyFont="0" applyFill="0" applyBorder="0" applyAlignment="0" applyProtection="0"/>
    <xf numFmtId="0" fontId="25" fillId="81" borderId="55" applyNumberFormat="0" applyFont="0" applyAlignment="0" applyProtection="0"/>
    <xf numFmtId="0" fontId="25" fillId="101" borderId="0" applyNumberFormat="0" applyBorder="0" applyAlignment="0" applyProtection="0"/>
    <xf numFmtId="180" fontId="116" fillId="0" borderId="21" applyNumberFormat="0" applyFill="0" applyProtection="0"/>
    <xf numFmtId="0" fontId="25" fillId="84" borderId="0" applyNumberFormat="0" applyBorder="0" applyAlignment="0" applyProtection="0"/>
    <xf numFmtId="0" fontId="25" fillId="73" borderId="0" applyNumberFormat="0" applyBorder="0" applyAlignment="0" applyProtection="0"/>
    <xf numFmtId="183" fontId="25" fillId="0" borderId="0" applyFont="0" applyFill="0" applyBorder="0" applyAlignment="0" applyProtection="0"/>
    <xf numFmtId="9" fontId="25" fillId="0" borderId="0" applyFont="0" applyFill="0" applyBorder="0" applyAlignment="0" applyProtection="0"/>
    <xf numFmtId="0" fontId="25" fillId="83" borderId="0" applyNumberFormat="0" applyBorder="0" applyAlignment="0" applyProtection="0"/>
    <xf numFmtId="0" fontId="25" fillId="93" borderId="0" applyNumberFormat="0" applyBorder="0" applyAlignment="0" applyProtection="0"/>
    <xf numFmtId="0" fontId="25" fillId="0" borderId="0"/>
    <xf numFmtId="183" fontId="25" fillId="0" borderId="0" applyFont="0" applyFill="0" applyBorder="0" applyAlignment="0" applyProtection="0"/>
    <xf numFmtId="0" fontId="25" fillId="96" borderId="0" applyNumberFormat="0" applyBorder="0" applyAlignment="0" applyProtection="0"/>
    <xf numFmtId="0" fontId="25" fillId="81" borderId="55" applyNumberFormat="0" applyFont="0" applyAlignment="0" applyProtection="0"/>
    <xf numFmtId="43" fontId="25" fillId="0" borderId="0" applyFont="0" applyFill="0" applyBorder="0" applyAlignment="0" applyProtection="0"/>
    <xf numFmtId="0" fontId="25" fillId="83" borderId="0" applyNumberFormat="0" applyBorder="0" applyAlignment="0" applyProtection="0"/>
    <xf numFmtId="193" fontId="25" fillId="0" borderId="0" applyFont="0" applyFill="0" applyBorder="0" applyAlignment="0" applyProtection="0"/>
    <xf numFmtId="0" fontId="25" fillId="100" borderId="0" applyNumberFormat="0" applyBorder="0" applyAlignment="0" applyProtection="0"/>
    <xf numFmtId="0" fontId="25" fillId="88" borderId="0" applyNumberFormat="0" applyBorder="0" applyAlignment="0" applyProtection="0"/>
    <xf numFmtId="0" fontId="25" fillId="0" borderId="0"/>
    <xf numFmtId="0" fontId="25" fillId="0" borderId="0"/>
    <xf numFmtId="9" fontId="25" fillId="0" borderId="0" applyFont="0" applyFill="0" applyBorder="0" applyAlignment="0" applyProtection="0"/>
    <xf numFmtId="0" fontId="25" fillId="83" borderId="0" applyNumberFormat="0" applyBorder="0" applyAlignment="0" applyProtection="0"/>
    <xf numFmtId="0" fontId="25" fillId="83" borderId="0" applyNumberFormat="0" applyBorder="0" applyAlignment="0" applyProtection="0"/>
    <xf numFmtId="193" fontId="25" fillId="0" borderId="0" applyFont="0" applyFill="0" applyBorder="0" applyAlignment="0" applyProtection="0"/>
    <xf numFmtId="0" fontId="25" fillId="0" borderId="0"/>
    <xf numFmtId="0" fontId="25" fillId="84" borderId="0" applyNumberFormat="0" applyBorder="0" applyAlignment="0" applyProtection="0"/>
    <xf numFmtId="0" fontId="25" fillId="97" borderId="0" applyNumberFormat="0" applyBorder="0" applyAlignment="0" applyProtection="0"/>
    <xf numFmtId="0" fontId="25" fillId="96" borderId="0" applyNumberFormat="0" applyBorder="0" applyAlignment="0" applyProtection="0"/>
    <xf numFmtId="0" fontId="25" fillId="89" borderId="0" applyNumberFormat="0" applyBorder="0" applyAlignment="0" applyProtection="0"/>
    <xf numFmtId="0" fontId="25" fillId="100" borderId="0" applyNumberFormat="0" applyBorder="0" applyAlignment="0" applyProtection="0"/>
    <xf numFmtId="0" fontId="25" fillId="89" borderId="0" applyNumberFormat="0" applyBorder="0" applyAlignment="0" applyProtection="0"/>
    <xf numFmtId="0" fontId="25" fillId="72" borderId="0" applyNumberFormat="0" applyBorder="0" applyAlignment="0" applyProtection="0"/>
    <xf numFmtId="0" fontId="25" fillId="0" borderId="0"/>
    <xf numFmtId="183" fontId="25" fillId="0" borderId="0" applyFont="0" applyFill="0" applyBorder="0" applyAlignment="0" applyProtection="0"/>
    <xf numFmtId="0" fontId="25" fillId="93" borderId="0" applyNumberFormat="0" applyBorder="0" applyAlignment="0" applyProtection="0"/>
    <xf numFmtId="0" fontId="25" fillId="0" borderId="0"/>
    <xf numFmtId="0" fontId="25" fillId="97" borderId="0" applyNumberFormat="0" applyBorder="0" applyAlignment="0" applyProtection="0"/>
    <xf numFmtId="0" fontId="25" fillId="0" borderId="0"/>
    <xf numFmtId="0" fontId="25" fillId="92" borderId="0" applyNumberFormat="0" applyBorder="0" applyAlignment="0" applyProtection="0"/>
    <xf numFmtId="0" fontId="25" fillId="83" borderId="0" applyNumberFormat="0" applyBorder="0" applyAlignment="0" applyProtection="0"/>
    <xf numFmtId="9" fontId="25" fillId="0" borderId="0" applyFont="0" applyFill="0" applyBorder="0" applyAlignment="0" applyProtection="0"/>
    <xf numFmtId="183" fontId="25" fillId="0" borderId="0" applyFont="0" applyFill="0" applyBorder="0" applyAlignment="0" applyProtection="0"/>
    <xf numFmtId="0" fontId="25" fillId="83" borderId="0" applyNumberFormat="0" applyBorder="0" applyAlignment="0" applyProtection="0"/>
    <xf numFmtId="0" fontId="25" fillId="92" borderId="0" applyNumberFormat="0" applyBorder="0" applyAlignment="0" applyProtection="0"/>
    <xf numFmtId="0" fontId="25" fillId="89" borderId="0" applyNumberFormat="0" applyBorder="0" applyAlignment="0" applyProtection="0"/>
    <xf numFmtId="185" fontId="25" fillId="0" borderId="0" applyFont="0" applyFill="0" applyBorder="0" applyAlignment="0" applyProtection="0"/>
    <xf numFmtId="183" fontId="25" fillId="0" borderId="0" applyFont="0" applyFill="0" applyBorder="0" applyAlignment="0" applyProtection="0"/>
    <xf numFmtId="0" fontId="25" fillId="84" borderId="0" applyNumberFormat="0" applyBorder="0" applyAlignment="0" applyProtection="0"/>
    <xf numFmtId="0" fontId="25" fillId="101" borderId="0" applyNumberFormat="0" applyBorder="0" applyAlignment="0" applyProtection="0"/>
    <xf numFmtId="0" fontId="25" fillId="101" borderId="0" applyNumberFormat="0" applyBorder="0" applyAlignment="0" applyProtection="0"/>
    <xf numFmtId="0" fontId="25" fillId="100" borderId="0" applyNumberFormat="0" applyBorder="0" applyAlignment="0" applyProtection="0"/>
    <xf numFmtId="164" fontId="25" fillId="0" borderId="0" applyFont="0" applyFill="0" applyBorder="0" applyAlignment="0" applyProtection="0"/>
    <xf numFmtId="0" fontId="25" fillId="84" borderId="0" applyNumberFormat="0" applyBorder="0" applyAlignment="0" applyProtection="0"/>
    <xf numFmtId="9" fontId="25" fillId="0" borderId="0" applyFont="0" applyFill="0" applyBorder="0" applyAlignment="0" applyProtection="0"/>
    <xf numFmtId="0" fontId="25" fillId="0" borderId="0"/>
    <xf numFmtId="0" fontId="25" fillId="89" borderId="0" applyNumberFormat="0" applyBorder="0" applyAlignment="0" applyProtection="0"/>
    <xf numFmtId="9" fontId="25" fillId="0" borderId="0" applyFont="0" applyFill="0" applyBorder="0" applyAlignment="0" applyProtection="0"/>
    <xf numFmtId="0" fontId="25" fillId="96" borderId="0" applyNumberFormat="0" applyBorder="0" applyAlignment="0" applyProtection="0"/>
    <xf numFmtId="0" fontId="25" fillId="92" borderId="0" applyNumberFormat="0" applyBorder="0" applyAlignment="0" applyProtection="0"/>
    <xf numFmtId="0" fontId="25" fillId="97" borderId="0" applyNumberFormat="0" applyBorder="0" applyAlignment="0" applyProtection="0"/>
    <xf numFmtId="0" fontId="25" fillId="96" borderId="0" applyNumberFormat="0" applyBorder="0" applyAlignment="0" applyProtection="0"/>
    <xf numFmtId="0" fontId="25" fillId="93" borderId="0" applyNumberFormat="0" applyBorder="0" applyAlignment="0" applyProtection="0"/>
    <xf numFmtId="0" fontId="25" fillId="0" borderId="0"/>
    <xf numFmtId="0" fontId="25" fillId="73" borderId="0" applyNumberFormat="0" applyBorder="0" applyAlignment="0" applyProtection="0"/>
    <xf numFmtId="0" fontId="25" fillId="0" borderId="0"/>
    <xf numFmtId="0" fontId="25" fillId="72" borderId="0" applyNumberFormat="0" applyBorder="0" applyAlignment="0" applyProtection="0"/>
    <xf numFmtId="0" fontId="25" fillId="92" borderId="0" applyNumberFormat="0" applyBorder="0" applyAlignment="0" applyProtection="0"/>
    <xf numFmtId="0" fontId="25" fillId="97" borderId="0" applyNumberFormat="0" applyBorder="0" applyAlignment="0" applyProtection="0"/>
    <xf numFmtId="164" fontId="25" fillId="0" borderId="0" applyFont="0" applyFill="0" applyBorder="0" applyAlignment="0" applyProtection="0"/>
    <xf numFmtId="0" fontId="25" fillId="92" borderId="0" applyNumberFormat="0" applyBorder="0" applyAlignment="0" applyProtection="0"/>
    <xf numFmtId="9" fontId="25" fillId="0" borderId="0" applyFont="0" applyFill="0" applyBorder="0" applyAlignment="0" applyProtection="0"/>
    <xf numFmtId="183" fontId="25" fillId="0" borderId="0" applyFont="0" applyFill="0" applyBorder="0" applyAlignment="0" applyProtection="0"/>
    <xf numFmtId="193" fontId="25" fillId="0" borderId="0" applyFont="0" applyFill="0" applyBorder="0" applyAlignment="0" applyProtection="0"/>
    <xf numFmtId="0" fontId="25" fillId="96" borderId="0" applyNumberFormat="0" applyBorder="0" applyAlignment="0" applyProtection="0"/>
    <xf numFmtId="0" fontId="25" fillId="83" borderId="0" applyNumberFormat="0" applyBorder="0" applyAlignment="0" applyProtection="0"/>
    <xf numFmtId="0" fontId="25" fillId="96" borderId="0" applyNumberFormat="0" applyBorder="0" applyAlignment="0" applyProtection="0"/>
    <xf numFmtId="183" fontId="25" fillId="0" borderId="0" applyFont="0" applyFill="0" applyBorder="0" applyAlignment="0" applyProtection="0"/>
    <xf numFmtId="0" fontId="25" fillId="0" borderId="0"/>
    <xf numFmtId="0" fontId="25" fillId="84" borderId="0" applyNumberFormat="0" applyBorder="0" applyAlignment="0" applyProtection="0"/>
    <xf numFmtId="0" fontId="202" fillId="0" borderId="0" applyNumberFormat="0" applyFill="0" applyBorder="0" applyAlignment="0" applyProtection="0"/>
    <xf numFmtId="9" fontId="25" fillId="0" borderId="0" applyFont="0" applyFill="0" applyBorder="0" applyAlignment="0" applyProtection="0"/>
    <xf numFmtId="0" fontId="25" fillId="81" borderId="55" applyNumberFormat="0" applyFont="0" applyAlignment="0" applyProtection="0"/>
    <xf numFmtId="0" fontId="25" fillId="96" borderId="0" applyNumberFormat="0" applyBorder="0" applyAlignment="0" applyProtection="0"/>
    <xf numFmtId="0" fontId="25" fillId="0" borderId="0"/>
    <xf numFmtId="0" fontId="25" fillId="83" borderId="0" applyNumberFormat="0" applyBorder="0" applyAlignment="0" applyProtection="0"/>
    <xf numFmtId="9" fontId="25" fillId="0" borderId="0" applyFont="0" applyFill="0" applyBorder="0" applyAlignment="0" applyProtection="0"/>
    <xf numFmtId="0" fontId="25" fillId="92" borderId="0" applyNumberFormat="0" applyBorder="0" applyAlignment="0" applyProtection="0"/>
    <xf numFmtId="0" fontId="25" fillId="93" borderId="0" applyNumberFormat="0" applyBorder="0" applyAlignment="0" applyProtection="0"/>
    <xf numFmtId="43" fontId="25" fillId="0" borderId="0" applyFont="0" applyFill="0" applyBorder="0" applyAlignment="0" applyProtection="0"/>
    <xf numFmtId="0" fontId="25" fillId="97" borderId="0" applyNumberFormat="0" applyBorder="0" applyAlignment="0" applyProtection="0"/>
    <xf numFmtId="0" fontId="25" fillId="93" borderId="0" applyNumberFormat="0" applyBorder="0" applyAlignment="0" applyProtection="0"/>
    <xf numFmtId="0" fontId="25" fillId="88" borderId="0" applyNumberFormat="0" applyBorder="0" applyAlignment="0" applyProtection="0"/>
    <xf numFmtId="0" fontId="25" fillId="81" borderId="55" applyNumberFormat="0" applyFont="0" applyAlignment="0" applyProtection="0"/>
    <xf numFmtId="0" fontId="25" fillId="73" borderId="0" applyNumberFormat="0" applyBorder="0" applyAlignment="0" applyProtection="0"/>
    <xf numFmtId="0" fontId="25" fillId="96" borderId="0" applyNumberFormat="0" applyBorder="0" applyAlignment="0" applyProtection="0"/>
    <xf numFmtId="0" fontId="25" fillId="96" borderId="0" applyNumberFormat="0" applyBorder="0" applyAlignment="0" applyProtection="0"/>
    <xf numFmtId="0" fontId="25" fillId="101" borderId="0" applyNumberFormat="0" applyBorder="0" applyAlignment="0" applyProtection="0"/>
    <xf numFmtId="0" fontId="25" fillId="88" borderId="0" applyNumberFormat="0" applyBorder="0" applyAlignment="0" applyProtection="0"/>
    <xf numFmtId="0" fontId="25" fillId="72" borderId="0" applyNumberFormat="0" applyBorder="0" applyAlignment="0" applyProtection="0"/>
    <xf numFmtId="0" fontId="25" fillId="89" borderId="0" applyNumberFormat="0" applyBorder="0" applyAlignment="0" applyProtection="0"/>
    <xf numFmtId="0" fontId="25" fillId="101" borderId="0" applyNumberFormat="0" applyBorder="0" applyAlignment="0" applyProtection="0"/>
    <xf numFmtId="0" fontId="25" fillId="101" borderId="0" applyNumberFormat="0" applyBorder="0" applyAlignment="0" applyProtection="0"/>
    <xf numFmtId="0" fontId="25" fillId="97" borderId="0" applyNumberFormat="0" applyBorder="0" applyAlignment="0" applyProtection="0"/>
    <xf numFmtId="0" fontId="25" fillId="97" borderId="0" applyNumberFormat="0" applyBorder="0" applyAlignment="0" applyProtection="0"/>
    <xf numFmtId="0" fontId="25" fillId="101" borderId="0" applyNumberFormat="0" applyBorder="0" applyAlignment="0" applyProtection="0"/>
    <xf numFmtId="15" fontId="111" fillId="0" borderId="0" applyFill="0" applyBorder="0" applyAlignment="0" applyProtection="0"/>
    <xf numFmtId="193" fontId="25" fillId="0" borderId="0" applyFont="0" applyFill="0" applyBorder="0" applyAlignment="0" applyProtection="0"/>
    <xf numFmtId="0" fontId="25" fillId="84" borderId="0" applyNumberFormat="0" applyBorder="0" applyAlignment="0" applyProtection="0"/>
    <xf numFmtId="0" fontId="25" fillId="88" borderId="0" applyNumberFormat="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97" borderId="0" applyNumberFormat="0" applyBorder="0" applyAlignment="0" applyProtection="0"/>
    <xf numFmtId="0" fontId="25" fillId="0" borderId="0"/>
    <xf numFmtId="0" fontId="25" fillId="93" borderId="0" applyNumberFormat="0" applyBorder="0" applyAlignment="0" applyProtection="0"/>
    <xf numFmtId="0" fontId="25" fillId="101" borderId="0" applyNumberFormat="0" applyBorder="0" applyAlignment="0" applyProtection="0"/>
    <xf numFmtId="0" fontId="25" fillId="88" borderId="0" applyNumberFormat="0" applyBorder="0" applyAlignment="0" applyProtection="0"/>
    <xf numFmtId="9" fontId="25" fillId="0" borderId="0" applyFont="0" applyFill="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100" borderId="0" applyNumberFormat="0" applyBorder="0" applyAlignment="0" applyProtection="0"/>
    <xf numFmtId="0" fontId="25" fillId="101" borderId="0" applyNumberFormat="0" applyBorder="0" applyAlignment="0" applyProtection="0"/>
    <xf numFmtId="0" fontId="25" fillId="0" borderId="0"/>
    <xf numFmtId="0" fontId="25" fillId="0" borderId="0"/>
    <xf numFmtId="185" fontId="25" fillId="0" borderId="0" applyFont="0" applyFill="0" applyBorder="0" applyAlignment="0" applyProtection="0"/>
    <xf numFmtId="0" fontId="25" fillId="93" borderId="0" applyNumberFormat="0" applyBorder="0" applyAlignment="0" applyProtection="0"/>
    <xf numFmtId="164" fontId="25" fillId="0" borderId="0" applyFont="0" applyFill="0" applyBorder="0" applyAlignment="0" applyProtection="0"/>
    <xf numFmtId="0" fontId="25" fillId="83" borderId="0" applyNumberFormat="0" applyBorder="0" applyAlignment="0" applyProtection="0"/>
    <xf numFmtId="9" fontId="25" fillId="0" borderId="0" applyFont="0" applyFill="0" applyBorder="0" applyAlignment="0" applyProtection="0"/>
    <xf numFmtId="185" fontId="25" fillId="0" borderId="0" applyFont="0" applyFill="0" applyBorder="0" applyAlignment="0" applyProtection="0"/>
    <xf numFmtId="0" fontId="202" fillId="0" borderId="0" applyNumberFormat="0" applyFill="0" applyBorder="0" applyAlignment="0" applyProtection="0"/>
    <xf numFmtId="183" fontId="25" fillId="0" borderId="0" applyFont="0" applyFill="0" applyBorder="0" applyAlignment="0" applyProtection="0"/>
    <xf numFmtId="0" fontId="25" fillId="101" borderId="0" applyNumberFormat="0" applyBorder="0" applyAlignment="0" applyProtection="0"/>
    <xf numFmtId="43" fontId="25" fillId="0" borderId="0" applyFont="0" applyFill="0" applyBorder="0" applyAlignment="0" applyProtection="0"/>
    <xf numFmtId="0" fontId="25" fillId="93" borderId="0" applyNumberFormat="0" applyBorder="0" applyAlignment="0" applyProtection="0"/>
    <xf numFmtId="0" fontId="25" fillId="93" borderId="0" applyNumberFormat="0" applyBorder="0" applyAlignment="0" applyProtection="0"/>
    <xf numFmtId="185" fontId="25" fillId="0" borderId="0" applyFont="0" applyFill="0" applyBorder="0" applyAlignment="0" applyProtection="0"/>
    <xf numFmtId="0" fontId="25" fillId="73" borderId="0" applyNumberFormat="0" applyBorder="0" applyAlignment="0" applyProtection="0"/>
    <xf numFmtId="0" fontId="25" fillId="97" borderId="0" applyNumberFormat="0" applyBorder="0" applyAlignment="0" applyProtection="0"/>
    <xf numFmtId="0" fontId="25" fillId="84" borderId="0" applyNumberFormat="0" applyBorder="0" applyAlignment="0" applyProtection="0"/>
    <xf numFmtId="0" fontId="25" fillId="73" borderId="0" applyNumberFormat="0" applyBorder="0" applyAlignment="0" applyProtection="0"/>
    <xf numFmtId="0" fontId="25" fillId="0" borderId="0"/>
    <xf numFmtId="0" fontId="25" fillId="84" borderId="0" applyNumberFormat="0" applyBorder="0" applyAlignment="0" applyProtection="0"/>
    <xf numFmtId="0" fontId="25" fillId="72" borderId="0" applyNumberFormat="0" applyBorder="0" applyAlignment="0" applyProtection="0"/>
    <xf numFmtId="0" fontId="151" fillId="0" borderId="0"/>
    <xf numFmtId="0" fontId="25" fillId="0" borderId="0"/>
    <xf numFmtId="0" fontId="25" fillId="0" borderId="0"/>
    <xf numFmtId="180" fontId="116" fillId="104" borderId="12" applyNumberFormat="0" applyAlignment="0" applyProtection="0"/>
    <xf numFmtId="0" fontId="25" fillId="72" borderId="0" applyNumberFormat="0" applyBorder="0" applyAlignment="0" applyProtection="0"/>
    <xf numFmtId="0" fontId="25" fillId="81" borderId="55" applyNumberFormat="0" applyFont="0" applyAlignment="0" applyProtection="0"/>
    <xf numFmtId="0" fontId="25" fillId="92" borderId="0" applyNumberFormat="0" applyBorder="0" applyAlignment="0" applyProtection="0"/>
    <xf numFmtId="180" fontId="116" fillId="104" borderId="12" applyNumberFormat="0" applyAlignment="0" applyProtection="0"/>
    <xf numFmtId="0" fontId="25" fillId="83" borderId="0" applyNumberFormat="0" applyBorder="0" applyAlignment="0" applyProtection="0"/>
    <xf numFmtId="0" fontId="25" fillId="72" borderId="0" applyNumberFormat="0" applyBorder="0" applyAlignment="0" applyProtection="0"/>
    <xf numFmtId="0" fontId="25" fillId="88" borderId="0" applyNumberFormat="0" applyBorder="0" applyAlignment="0" applyProtection="0"/>
    <xf numFmtId="0" fontId="25" fillId="92" borderId="0" applyNumberFormat="0" applyBorder="0" applyAlignment="0" applyProtection="0"/>
    <xf numFmtId="0" fontId="25" fillId="96" borderId="0" applyNumberFormat="0" applyBorder="0" applyAlignment="0" applyProtection="0"/>
    <xf numFmtId="0" fontId="25" fillId="100" borderId="0" applyNumberFormat="0" applyBorder="0" applyAlignment="0" applyProtection="0"/>
    <xf numFmtId="0" fontId="25" fillId="83" borderId="0" applyNumberFormat="0" applyBorder="0" applyAlignment="0" applyProtection="0"/>
    <xf numFmtId="0" fontId="25" fillId="88" borderId="0" applyNumberFormat="0" applyBorder="0" applyAlignment="0" applyProtection="0"/>
    <xf numFmtId="0" fontId="25" fillId="92" borderId="0" applyNumberFormat="0" applyBorder="0" applyAlignment="0" applyProtection="0"/>
    <xf numFmtId="0" fontId="25" fillId="96" borderId="0" applyNumberFormat="0" applyBorder="0" applyAlignment="0" applyProtection="0"/>
    <xf numFmtId="0" fontId="25" fillId="84" borderId="0" applyNumberFormat="0" applyBorder="0" applyAlignment="0" applyProtection="0"/>
    <xf numFmtId="0" fontId="25" fillId="73" borderId="0" applyNumberFormat="0" applyBorder="0" applyAlignment="0" applyProtection="0"/>
    <xf numFmtId="0" fontId="25" fillId="89" borderId="0" applyNumberFormat="0" applyBorder="0" applyAlignment="0" applyProtection="0"/>
    <xf numFmtId="0" fontId="25" fillId="93" borderId="0" applyNumberFormat="0" applyBorder="0" applyAlignment="0" applyProtection="0"/>
    <xf numFmtId="0" fontId="25" fillId="97" borderId="0" applyNumberFormat="0" applyBorder="0" applyAlignment="0" applyProtection="0"/>
    <xf numFmtId="0" fontId="25" fillId="101" borderId="0" applyNumberFormat="0" applyBorder="0" applyAlignment="0" applyProtection="0"/>
    <xf numFmtId="0" fontId="25" fillId="97" borderId="0" applyNumberFormat="0" applyBorder="0" applyAlignment="0" applyProtection="0"/>
    <xf numFmtId="0" fontId="25" fillId="92" borderId="0" applyNumberFormat="0" applyBorder="0" applyAlignment="0" applyProtection="0"/>
    <xf numFmtId="9" fontId="25" fillId="0" borderId="0" applyFont="0" applyFill="0" applyBorder="0" applyAlignment="0" applyProtection="0"/>
    <xf numFmtId="0" fontId="25" fillId="72" borderId="0" applyNumberFormat="0" applyBorder="0" applyAlignment="0" applyProtection="0"/>
    <xf numFmtId="183"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164" fontId="25" fillId="0" borderId="0" applyFont="0" applyFill="0" applyBorder="0" applyAlignment="0" applyProtection="0"/>
    <xf numFmtId="16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65" fontId="25" fillId="0" borderId="0" applyFont="0" applyFill="0" applyBorder="0" applyAlignment="0" applyProtection="0"/>
    <xf numFmtId="0" fontId="25" fillId="72" borderId="0" applyNumberFormat="0" applyBorder="0" applyAlignment="0" applyProtection="0"/>
    <xf numFmtId="185" fontId="25" fillId="0" borderId="0" applyFont="0" applyFill="0" applyBorder="0" applyAlignment="0" applyProtection="0"/>
    <xf numFmtId="183" fontId="25" fillId="0" borderId="0" applyFont="0" applyFill="0" applyBorder="0" applyAlignment="0" applyProtection="0"/>
    <xf numFmtId="43" fontId="25" fillId="0" borderId="0" applyFont="0" applyFill="0" applyBorder="0" applyAlignment="0" applyProtection="0"/>
    <xf numFmtId="0" fontId="25" fillId="73" borderId="0" applyNumberFormat="0" applyBorder="0" applyAlignment="0" applyProtection="0"/>
    <xf numFmtId="0" fontId="25" fillId="84" borderId="0" applyNumberFormat="0" applyBorder="0" applyAlignment="0" applyProtection="0"/>
    <xf numFmtId="0" fontId="25" fillId="73" borderId="0" applyNumberFormat="0" applyBorder="0" applyAlignment="0" applyProtection="0"/>
    <xf numFmtId="0" fontId="25" fillId="89" borderId="0" applyNumberFormat="0" applyBorder="0" applyAlignment="0" applyProtection="0"/>
    <xf numFmtId="0" fontId="202" fillId="0" borderId="0" applyNumberFormat="0" applyFill="0" applyBorder="0" applyAlignment="0" applyProtection="0"/>
    <xf numFmtId="0" fontId="25" fillId="89" borderId="0" applyNumberFormat="0" applyBorder="0" applyAlignment="0" applyProtection="0"/>
    <xf numFmtId="183" fontId="25" fillId="0" borderId="0" applyFont="0" applyFill="0" applyBorder="0" applyAlignment="0" applyProtection="0"/>
    <xf numFmtId="0" fontId="25" fillId="84" borderId="0" applyNumberFormat="0" applyBorder="0" applyAlignment="0" applyProtection="0"/>
    <xf numFmtId="0" fontId="25" fillId="83" borderId="0" applyNumberFormat="0" applyBorder="0" applyAlignment="0" applyProtection="0"/>
    <xf numFmtId="0" fontId="25" fillId="101" borderId="0" applyNumberFormat="0" applyBorder="0" applyAlignment="0" applyProtection="0"/>
    <xf numFmtId="0" fontId="25" fillId="83" borderId="0" applyNumberFormat="0" applyBorder="0" applyAlignment="0" applyProtection="0"/>
    <xf numFmtId="0" fontId="25" fillId="72" borderId="0" applyNumberFormat="0" applyBorder="0" applyAlignment="0" applyProtection="0"/>
    <xf numFmtId="0" fontId="25" fillId="84" borderId="0" applyNumberFormat="0" applyBorder="0" applyAlignment="0" applyProtection="0"/>
    <xf numFmtId="0" fontId="25" fillId="93" borderId="0" applyNumberFormat="0" applyBorder="0" applyAlignment="0" applyProtection="0"/>
    <xf numFmtId="0" fontId="25" fillId="88" borderId="0" applyNumberFormat="0" applyBorder="0" applyAlignment="0" applyProtection="0"/>
    <xf numFmtId="0" fontId="25" fillId="0" borderId="0"/>
    <xf numFmtId="0" fontId="25" fillId="73" borderId="0" applyNumberFormat="0" applyBorder="0" applyAlignment="0" applyProtection="0"/>
    <xf numFmtId="0" fontId="25" fillId="97" borderId="0" applyNumberFormat="0" applyBorder="0" applyAlignment="0" applyProtection="0"/>
    <xf numFmtId="0" fontId="25" fillId="83" borderId="0" applyNumberFormat="0" applyBorder="0" applyAlignment="0" applyProtection="0"/>
    <xf numFmtId="0" fontId="25" fillId="97" borderId="0" applyNumberFormat="0" applyBorder="0" applyAlignment="0" applyProtection="0"/>
    <xf numFmtId="0" fontId="25" fillId="100" borderId="0" applyNumberFormat="0" applyBorder="0" applyAlignment="0" applyProtection="0"/>
    <xf numFmtId="0" fontId="25" fillId="92" borderId="0" applyNumberFormat="0" applyBorder="0" applyAlignment="0" applyProtection="0"/>
    <xf numFmtId="0" fontId="25" fillId="97" borderId="0" applyNumberFormat="0" applyBorder="0" applyAlignment="0" applyProtection="0"/>
    <xf numFmtId="0" fontId="25" fillId="84" borderId="0" applyNumberFormat="0" applyBorder="0" applyAlignment="0" applyProtection="0"/>
    <xf numFmtId="0" fontId="25" fillId="81" borderId="55" applyNumberFormat="0" applyFont="0" applyAlignment="0" applyProtection="0"/>
    <xf numFmtId="0" fontId="25" fillId="0" borderId="0"/>
    <xf numFmtId="180" fontId="116" fillId="0" borderId="21" applyNumberFormat="0" applyFill="0" applyProtection="0"/>
    <xf numFmtId="0" fontId="25" fillId="100" borderId="0" applyNumberFormat="0" applyBorder="0" applyAlignment="0" applyProtection="0"/>
    <xf numFmtId="0" fontId="25" fillId="84" borderId="0" applyNumberFormat="0" applyBorder="0" applyAlignment="0" applyProtection="0"/>
    <xf numFmtId="0" fontId="25" fillId="89" borderId="0" applyNumberFormat="0" applyBorder="0" applyAlignment="0" applyProtection="0"/>
    <xf numFmtId="0" fontId="25" fillId="72" borderId="0" applyNumberFormat="0" applyBorder="0" applyAlignment="0" applyProtection="0"/>
    <xf numFmtId="0" fontId="25" fillId="97" borderId="0" applyNumberFormat="0" applyBorder="0" applyAlignment="0" applyProtection="0"/>
    <xf numFmtId="0" fontId="25" fillId="83" borderId="0" applyNumberFormat="0" applyBorder="0" applyAlignment="0" applyProtection="0"/>
    <xf numFmtId="0" fontId="25" fillId="96" borderId="0" applyNumberFormat="0" applyBorder="0" applyAlignment="0" applyProtection="0"/>
    <xf numFmtId="0" fontId="25" fillId="100" borderId="0" applyNumberFormat="0" applyBorder="0" applyAlignment="0" applyProtection="0"/>
    <xf numFmtId="0" fontId="25" fillId="96" borderId="0" applyNumberFormat="0" applyBorder="0" applyAlignment="0" applyProtection="0"/>
    <xf numFmtId="0" fontId="25" fillId="72" borderId="0" applyNumberFormat="0" applyBorder="0" applyAlignment="0" applyProtection="0"/>
    <xf numFmtId="0" fontId="25" fillId="84" borderId="0" applyNumberFormat="0" applyBorder="0" applyAlignment="0" applyProtection="0"/>
    <xf numFmtId="0" fontId="25" fillId="100" borderId="0" applyNumberFormat="0" applyBorder="0" applyAlignment="0" applyProtection="0"/>
    <xf numFmtId="9" fontId="25" fillId="0" borderId="0" applyFont="0" applyFill="0" applyBorder="0" applyAlignment="0" applyProtection="0"/>
    <xf numFmtId="0" fontId="25" fillId="92" borderId="0" applyNumberFormat="0" applyBorder="0" applyAlignment="0" applyProtection="0"/>
    <xf numFmtId="0" fontId="25" fillId="83" borderId="0" applyNumberFormat="0" applyBorder="0" applyAlignment="0" applyProtection="0"/>
    <xf numFmtId="0" fontId="25" fillId="96" borderId="0" applyNumberFormat="0" applyBorder="0" applyAlignment="0" applyProtection="0"/>
    <xf numFmtId="0" fontId="25" fillId="84" borderId="0" applyNumberFormat="0" applyBorder="0" applyAlignment="0" applyProtection="0"/>
    <xf numFmtId="0" fontId="25" fillId="97" borderId="0" applyNumberFormat="0" applyBorder="0" applyAlignment="0" applyProtection="0"/>
    <xf numFmtId="0" fontId="25" fillId="101" borderId="0" applyNumberFormat="0" applyBorder="0" applyAlignment="0" applyProtection="0"/>
    <xf numFmtId="0" fontId="25" fillId="92" borderId="0" applyNumberFormat="0" applyBorder="0" applyAlignment="0" applyProtection="0"/>
    <xf numFmtId="0" fontId="25" fillId="92" borderId="0" applyNumberFormat="0" applyBorder="0" applyAlignment="0" applyProtection="0"/>
    <xf numFmtId="0" fontId="25" fillId="0" borderId="0"/>
    <xf numFmtId="0" fontId="25" fillId="0" borderId="0"/>
    <xf numFmtId="0" fontId="25" fillId="84" borderId="0" applyNumberFormat="0" applyBorder="0" applyAlignment="0" applyProtection="0"/>
    <xf numFmtId="0" fontId="25" fillId="84" borderId="0" applyNumberFormat="0" applyBorder="0" applyAlignment="0" applyProtection="0"/>
    <xf numFmtId="0" fontId="25" fillId="96" borderId="0" applyNumberFormat="0" applyBorder="0" applyAlignment="0" applyProtection="0"/>
    <xf numFmtId="0" fontId="25" fillId="83" borderId="0" applyNumberFormat="0" applyBorder="0" applyAlignment="0" applyProtection="0"/>
    <xf numFmtId="0" fontId="25" fillId="0" borderId="0"/>
    <xf numFmtId="0" fontId="25" fillId="101" borderId="0" applyNumberFormat="0" applyBorder="0" applyAlignment="0" applyProtection="0"/>
    <xf numFmtId="0" fontId="25" fillId="89"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93" borderId="0" applyNumberFormat="0" applyBorder="0" applyAlignment="0" applyProtection="0"/>
    <xf numFmtId="0" fontId="25" fillId="83"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100" borderId="0" applyNumberFormat="0" applyBorder="0" applyAlignment="0" applyProtection="0"/>
    <xf numFmtId="0" fontId="25" fillId="72" borderId="0" applyNumberFormat="0" applyBorder="0" applyAlignment="0" applyProtection="0"/>
    <xf numFmtId="0" fontId="25" fillId="89" borderId="0" applyNumberFormat="0" applyBorder="0" applyAlignment="0" applyProtection="0"/>
    <xf numFmtId="0" fontId="25" fillId="88" borderId="0" applyNumberFormat="0" applyBorder="0" applyAlignment="0" applyProtection="0"/>
    <xf numFmtId="0" fontId="25" fillId="92" borderId="0" applyNumberFormat="0" applyBorder="0" applyAlignment="0" applyProtection="0"/>
    <xf numFmtId="0" fontId="25" fillId="97" borderId="0" applyNumberFormat="0" applyBorder="0" applyAlignment="0" applyProtection="0"/>
    <xf numFmtId="0" fontId="25" fillId="100" borderId="0" applyNumberFormat="0" applyBorder="0" applyAlignment="0" applyProtection="0"/>
    <xf numFmtId="0" fontId="25" fillId="93" borderId="0" applyNumberFormat="0" applyBorder="0" applyAlignment="0" applyProtection="0"/>
    <xf numFmtId="0" fontId="25" fillId="73" borderId="0" applyNumberFormat="0" applyBorder="0" applyAlignment="0" applyProtection="0"/>
    <xf numFmtId="0" fontId="25" fillId="89" borderId="0" applyNumberFormat="0" applyBorder="0" applyAlignment="0" applyProtection="0"/>
    <xf numFmtId="0" fontId="25" fillId="93" borderId="0" applyNumberFormat="0" applyBorder="0" applyAlignment="0" applyProtection="0"/>
    <xf numFmtId="0" fontId="25" fillId="93" borderId="0" applyNumberFormat="0" applyBorder="0" applyAlignment="0" applyProtection="0"/>
    <xf numFmtId="0" fontId="25" fillId="72" borderId="0" applyNumberFormat="0" applyBorder="0" applyAlignment="0" applyProtection="0"/>
    <xf numFmtId="193" fontId="25" fillId="0" borderId="0" applyFont="0" applyFill="0" applyBorder="0" applyAlignment="0" applyProtection="0"/>
    <xf numFmtId="0" fontId="25" fillId="73" borderId="0" applyNumberFormat="0" applyBorder="0" applyAlignment="0" applyProtection="0"/>
    <xf numFmtId="0" fontId="25" fillId="89" borderId="0" applyNumberFormat="0" applyBorder="0" applyAlignment="0" applyProtection="0"/>
    <xf numFmtId="0" fontId="25" fillId="84" borderId="0" applyNumberFormat="0" applyBorder="0" applyAlignment="0" applyProtection="0"/>
    <xf numFmtId="0" fontId="25" fillId="93" borderId="0" applyNumberFormat="0" applyBorder="0" applyAlignment="0" applyProtection="0"/>
    <xf numFmtId="0" fontId="25" fillId="100" borderId="0" applyNumberFormat="0" applyBorder="0" applyAlignment="0" applyProtection="0"/>
    <xf numFmtId="0" fontId="25" fillId="92" borderId="0" applyNumberFormat="0" applyBorder="0" applyAlignment="0" applyProtection="0"/>
    <xf numFmtId="0" fontId="25" fillId="89" borderId="0" applyNumberFormat="0" applyBorder="0" applyAlignment="0" applyProtection="0"/>
    <xf numFmtId="0" fontId="25" fillId="100" borderId="0" applyNumberFormat="0" applyBorder="0" applyAlignment="0" applyProtection="0"/>
    <xf numFmtId="0" fontId="25" fillId="96" borderId="0" applyNumberFormat="0" applyBorder="0" applyAlignment="0" applyProtection="0"/>
    <xf numFmtId="43" fontId="25" fillId="0" borderId="0" applyFont="0" applyFill="0" applyBorder="0" applyAlignment="0" applyProtection="0"/>
    <xf numFmtId="0" fontId="25" fillId="0" borderId="0"/>
    <xf numFmtId="0" fontId="25" fillId="83" borderId="0" applyNumberFormat="0" applyBorder="0" applyAlignment="0" applyProtection="0"/>
    <xf numFmtId="0" fontId="25" fillId="83" borderId="0" applyNumberFormat="0" applyBorder="0" applyAlignment="0" applyProtection="0"/>
    <xf numFmtId="0" fontId="25" fillId="0" borderId="0"/>
    <xf numFmtId="0" fontId="25" fillId="97" borderId="0" applyNumberFormat="0" applyBorder="0" applyAlignment="0" applyProtection="0"/>
    <xf numFmtId="0" fontId="25" fillId="96" borderId="0" applyNumberFormat="0" applyBorder="0" applyAlignment="0" applyProtection="0"/>
    <xf numFmtId="0" fontId="25" fillId="81" borderId="55" applyNumberFormat="0" applyFont="0" applyAlignment="0" applyProtection="0"/>
    <xf numFmtId="183" fontId="25" fillId="0" borderId="0" applyFont="0" applyFill="0" applyBorder="0" applyAlignment="0" applyProtection="0"/>
    <xf numFmtId="183" fontId="25" fillId="0" borderId="0" applyFont="0" applyFill="0" applyBorder="0" applyAlignment="0" applyProtection="0"/>
    <xf numFmtId="0" fontId="25" fillId="88" borderId="0" applyNumberFormat="0" applyBorder="0" applyAlignment="0" applyProtection="0"/>
    <xf numFmtId="0" fontId="25" fillId="96" borderId="0" applyNumberFormat="0" applyBorder="0" applyAlignment="0" applyProtection="0"/>
    <xf numFmtId="0" fontId="25" fillId="100" borderId="0" applyNumberFormat="0" applyBorder="0" applyAlignment="0" applyProtection="0"/>
    <xf numFmtId="185" fontId="25" fillId="0" borderId="0" applyFont="0" applyFill="0" applyBorder="0" applyAlignment="0" applyProtection="0"/>
    <xf numFmtId="0" fontId="25" fillId="84" borderId="0" applyNumberFormat="0" applyBorder="0" applyAlignment="0" applyProtection="0"/>
    <xf numFmtId="0" fontId="25" fillId="97" borderId="0" applyNumberFormat="0" applyBorder="0" applyAlignment="0" applyProtection="0"/>
    <xf numFmtId="183"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25" fillId="96" borderId="0" applyNumberFormat="0" applyBorder="0" applyAlignment="0" applyProtection="0"/>
    <xf numFmtId="0" fontId="25" fillId="0" borderId="0"/>
    <xf numFmtId="0" fontId="25" fillId="89" borderId="0" applyNumberFormat="0" applyBorder="0" applyAlignment="0" applyProtection="0"/>
    <xf numFmtId="0" fontId="25" fillId="88" borderId="0" applyNumberFormat="0" applyBorder="0" applyAlignment="0" applyProtection="0"/>
    <xf numFmtId="0" fontId="25" fillId="0" borderId="0"/>
    <xf numFmtId="0" fontId="25" fillId="88" borderId="0" applyNumberFormat="0" applyBorder="0" applyAlignment="0" applyProtection="0"/>
    <xf numFmtId="0" fontId="25" fillId="93" borderId="0" applyNumberFormat="0" applyBorder="0" applyAlignment="0" applyProtection="0"/>
    <xf numFmtId="0" fontId="25" fillId="100" borderId="0" applyNumberFormat="0" applyBorder="0" applyAlignment="0" applyProtection="0"/>
    <xf numFmtId="0" fontId="25" fillId="96" borderId="0" applyNumberFormat="0" applyBorder="0" applyAlignment="0" applyProtection="0"/>
    <xf numFmtId="0" fontId="25" fillId="73" borderId="0" applyNumberFormat="0" applyBorder="0" applyAlignment="0" applyProtection="0"/>
    <xf numFmtId="185" fontId="25" fillId="0" borderId="0" applyFont="0" applyFill="0" applyBorder="0" applyAlignment="0" applyProtection="0"/>
    <xf numFmtId="0" fontId="25" fillId="81" borderId="55" applyNumberFormat="0" applyFont="0" applyAlignment="0" applyProtection="0"/>
    <xf numFmtId="0" fontId="25" fillId="0" borderId="0"/>
    <xf numFmtId="0" fontId="25" fillId="101" borderId="0" applyNumberFormat="0" applyBorder="0" applyAlignment="0" applyProtection="0"/>
    <xf numFmtId="193" fontId="25" fillId="0" borderId="0" applyFont="0" applyFill="0" applyBorder="0" applyAlignment="0" applyProtection="0"/>
    <xf numFmtId="0" fontId="25" fillId="100" borderId="0" applyNumberFormat="0" applyBorder="0" applyAlignment="0" applyProtection="0"/>
    <xf numFmtId="0" fontId="25" fillId="84" borderId="0" applyNumberFormat="0" applyBorder="0" applyAlignment="0" applyProtection="0"/>
    <xf numFmtId="0" fontId="25" fillId="97" borderId="0" applyNumberFormat="0" applyBorder="0" applyAlignment="0" applyProtection="0"/>
    <xf numFmtId="0" fontId="25" fillId="88" borderId="0" applyNumberFormat="0" applyBorder="0" applyAlignment="0" applyProtection="0"/>
    <xf numFmtId="0" fontId="25" fillId="96" borderId="0" applyNumberFormat="0" applyBorder="0" applyAlignment="0" applyProtection="0"/>
    <xf numFmtId="0" fontId="25" fillId="100" borderId="0" applyNumberFormat="0" applyBorder="0" applyAlignment="0" applyProtection="0"/>
    <xf numFmtId="0" fontId="25" fillId="96" borderId="0" applyNumberFormat="0" applyBorder="0" applyAlignment="0" applyProtection="0"/>
    <xf numFmtId="15" fontId="111" fillId="0" borderId="0" applyFill="0" applyBorder="0" applyAlignment="0" applyProtection="0"/>
    <xf numFmtId="0" fontId="25" fillId="81" borderId="55" applyNumberFormat="0" applyFont="0" applyAlignment="0" applyProtection="0"/>
    <xf numFmtId="0" fontId="25" fillId="72" borderId="0" applyNumberFormat="0" applyBorder="0" applyAlignment="0" applyProtection="0"/>
    <xf numFmtId="0" fontId="25" fillId="72" borderId="0" applyNumberFormat="0" applyBorder="0" applyAlignment="0" applyProtection="0"/>
    <xf numFmtId="165" fontId="25" fillId="0" borderId="0" applyFont="0" applyFill="0" applyBorder="0" applyAlignment="0" applyProtection="0"/>
    <xf numFmtId="0" fontId="25" fillId="89" borderId="0" applyNumberFormat="0" applyBorder="0" applyAlignment="0" applyProtection="0"/>
    <xf numFmtId="0" fontId="25" fillId="100" borderId="0" applyNumberFormat="0" applyBorder="0" applyAlignment="0" applyProtection="0"/>
    <xf numFmtId="0" fontId="25" fillId="0" borderId="0"/>
    <xf numFmtId="0" fontId="25" fillId="83" borderId="0" applyNumberFormat="0" applyBorder="0" applyAlignment="0" applyProtection="0"/>
    <xf numFmtId="9" fontId="25" fillId="0" borderId="0" applyFont="0" applyFill="0" applyBorder="0" applyAlignment="0" applyProtection="0"/>
    <xf numFmtId="0" fontId="25" fillId="73" borderId="0" applyNumberFormat="0" applyBorder="0" applyAlignment="0" applyProtection="0"/>
    <xf numFmtId="0" fontId="25" fillId="72" borderId="0" applyNumberFormat="0" applyBorder="0" applyAlignment="0" applyProtection="0"/>
    <xf numFmtId="0" fontId="25" fillId="73" borderId="0" applyNumberFormat="0" applyBorder="0" applyAlignment="0" applyProtection="0"/>
    <xf numFmtId="0" fontId="25" fillId="0" borderId="0"/>
    <xf numFmtId="0" fontId="25" fillId="83" borderId="0" applyNumberFormat="0" applyBorder="0" applyAlignment="0" applyProtection="0"/>
    <xf numFmtId="0" fontId="25" fillId="88" borderId="0" applyNumberFormat="0" applyBorder="0" applyAlignment="0" applyProtection="0"/>
    <xf numFmtId="0" fontId="25" fillId="83" borderId="0" applyNumberFormat="0" applyBorder="0" applyAlignment="0" applyProtection="0"/>
    <xf numFmtId="0" fontId="25" fillId="100" borderId="0" applyNumberFormat="0" applyBorder="0" applyAlignment="0" applyProtection="0"/>
    <xf numFmtId="0" fontId="25" fillId="96" borderId="0" applyNumberFormat="0" applyBorder="0" applyAlignment="0" applyProtection="0"/>
    <xf numFmtId="0" fontId="25" fillId="88" borderId="0" applyNumberFormat="0" applyBorder="0" applyAlignment="0" applyProtection="0"/>
    <xf numFmtId="0" fontId="25" fillId="0" borderId="0"/>
    <xf numFmtId="0" fontId="25" fillId="72" borderId="0" applyNumberFormat="0" applyBorder="0" applyAlignment="0" applyProtection="0"/>
    <xf numFmtId="0" fontId="25" fillId="73" borderId="0" applyNumberFormat="0" applyBorder="0" applyAlignment="0" applyProtection="0"/>
    <xf numFmtId="0" fontId="25" fillId="100" borderId="0" applyNumberFormat="0" applyBorder="0" applyAlignment="0" applyProtection="0"/>
    <xf numFmtId="0" fontId="25" fillId="101" borderId="0" applyNumberFormat="0" applyBorder="0" applyAlignment="0" applyProtection="0"/>
    <xf numFmtId="0" fontId="25" fillId="72" borderId="0" applyNumberFormat="0" applyBorder="0" applyAlignment="0" applyProtection="0"/>
    <xf numFmtId="0" fontId="25" fillId="88" borderId="0" applyNumberFormat="0" applyBorder="0" applyAlignment="0" applyProtection="0"/>
    <xf numFmtId="9" fontId="25" fillId="0" borderId="0" applyFont="0" applyFill="0" applyBorder="0" applyAlignment="0" applyProtection="0"/>
    <xf numFmtId="0" fontId="25" fillId="72"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193" fontId="25" fillId="0" borderId="0" applyFont="0" applyFill="0" applyBorder="0" applyAlignment="0" applyProtection="0"/>
    <xf numFmtId="0" fontId="25" fillId="100" borderId="0" applyNumberFormat="0" applyBorder="0" applyAlignment="0" applyProtection="0"/>
    <xf numFmtId="0" fontId="25" fillId="0" borderId="0"/>
    <xf numFmtId="0" fontId="25" fillId="73" borderId="0" applyNumberFormat="0" applyBorder="0" applyAlignment="0" applyProtection="0"/>
    <xf numFmtId="185" fontId="25" fillId="0" borderId="0" applyFont="0" applyFill="0" applyBorder="0" applyAlignment="0" applyProtection="0"/>
    <xf numFmtId="165" fontId="25" fillId="0" borderId="0" applyFont="0" applyFill="0" applyBorder="0" applyAlignment="0" applyProtection="0"/>
    <xf numFmtId="0" fontId="25" fillId="96" borderId="0" applyNumberFormat="0" applyBorder="0" applyAlignment="0" applyProtection="0"/>
    <xf numFmtId="0" fontId="25" fillId="73" borderId="0" applyNumberFormat="0" applyBorder="0" applyAlignment="0" applyProtection="0"/>
    <xf numFmtId="0" fontId="25" fillId="92" borderId="0" applyNumberFormat="0" applyBorder="0" applyAlignment="0" applyProtection="0"/>
    <xf numFmtId="185" fontId="25" fillId="0" borderId="0" applyFont="0" applyFill="0" applyBorder="0" applyAlignment="0" applyProtection="0"/>
    <xf numFmtId="0" fontId="25" fillId="0" borderId="0"/>
    <xf numFmtId="0" fontId="25" fillId="101" borderId="0" applyNumberFormat="0" applyBorder="0" applyAlignment="0" applyProtection="0"/>
    <xf numFmtId="0" fontId="25" fillId="0" borderId="0"/>
    <xf numFmtId="0" fontId="25" fillId="83" borderId="0" applyNumberFormat="0" applyBorder="0" applyAlignment="0" applyProtection="0"/>
    <xf numFmtId="0" fontId="25" fillId="92" borderId="0" applyNumberFormat="0" applyBorder="0" applyAlignment="0" applyProtection="0"/>
    <xf numFmtId="0" fontId="25" fillId="73" borderId="0" applyNumberFormat="0" applyBorder="0" applyAlignment="0" applyProtection="0"/>
    <xf numFmtId="183" fontId="25" fillId="0" borderId="0" applyFont="0" applyFill="0" applyBorder="0" applyAlignment="0" applyProtection="0"/>
    <xf numFmtId="0" fontId="25" fillId="96" borderId="0" applyNumberFormat="0" applyBorder="0" applyAlignment="0" applyProtection="0"/>
    <xf numFmtId="0" fontId="25" fillId="0" borderId="0"/>
    <xf numFmtId="0" fontId="25" fillId="81" borderId="55" applyNumberFormat="0" applyFont="0" applyAlignment="0" applyProtection="0"/>
    <xf numFmtId="0" fontId="25" fillId="96" borderId="0" applyNumberFormat="0" applyBorder="0" applyAlignment="0" applyProtection="0"/>
    <xf numFmtId="0" fontId="25" fillId="101" borderId="0" applyNumberFormat="0" applyBorder="0" applyAlignment="0" applyProtection="0"/>
    <xf numFmtId="0" fontId="25" fillId="0" borderId="0"/>
    <xf numFmtId="0" fontId="25" fillId="96" borderId="0" applyNumberFormat="0" applyBorder="0" applyAlignment="0" applyProtection="0"/>
    <xf numFmtId="183" fontId="25" fillId="0" borderId="0" applyFont="0" applyFill="0" applyBorder="0" applyAlignment="0" applyProtection="0"/>
    <xf numFmtId="0" fontId="25" fillId="89" borderId="0" applyNumberFormat="0" applyBorder="0" applyAlignment="0" applyProtection="0"/>
    <xf numFmtId="43" fontId="25" fillId="0" borderId="0" applyFont="0" applyFill="0" applyBorder="0" applyAlignment="0" applyProtection="0"/>
    <xf numFmtId="0" fontId="25" fillId="93" borderId="0" applyNumberFormat="0" applyBorder="0" applyAlignment="0" applyProtection="0"/>
    <xf numFmtId="0" fontId="25" fillId="96" borderId="0" applyNumberFormat="0" applyBorder="0" applyAlignment="0" applyProtection="0"/>
    <xf numFmtId="0" fontId="25" fillId="88" borderId="0" applyNumberFormat="0" applyBorder="0" applyAlignment="0" applyProtection="0"/>
    <xf numFmtId="0" fontId="25" fillId="100" borderId="0" applyNumberFormat="0" applyBorder="0" applyAlignment="0" applyProtection="0"/>
    <xf numFmtId="185" fontId="25" fillId="0" borderId="0" applyFont="0" applyFill="0" applyBorder="0" applyAlignment="0" applyProtection="0"/>
    <xf numFmtId="0" fontId="25" fillId="73" borderId="0" applyNumberFormat="0" applyBorder="0" applyAlignment="0" applyProtection="0"/>
    <xf numFmtId="0" fontId="25" fillId="92" borderId="0" applyNumberFormat="0" applyBorder="0" applyAlignment="0" applyProtection="0"/>
    <xf numFmtId="0" fontId="25" fillId="0" borderId="0"/>
    <xf numFmtId="0" fontId="25" fillId="97" borderId="0" applyNumberFormat="0" applyBorder="0" applyAlignment="0" applyProtection="0"/>
    <xf numFmtId="0" fontId="25" fillId="96" borderId="0" applyNumberFormat="0" applyBorder="0" applyAlignment="0" applyProtection="0"/>
    <xf numFmtId="0" fontId="25" fillId="97" borderId="0" applyNumberFormat="0" applyBorder="0" applyAlignment="0" applyProtection="0"/>
    <xf numFmtId="0" fontId="25" fillId="88" borderId="0" applyNumberFormat="0" applyBorder="0" applyAlignment="0" applyProtection="0"/>
    <xf numFmtId="9" fontId="25" fillId="0" borderId="0" applyFont="0" applyFill="0" applyBorder="0" applyAlignment="0" applyProtection="0"/>
    <xf numFmtId="0" fontId="25" fillId="96" borderId="0" applyNumberFormat="0" applyBorder="0" applyAlignment="0" applyProtection="0"/>
    <xf numFmtId="180" fontId="116" fillId="104" borderId="12" applyNumberFormat="0" applyAlignment="0" applyProtection="0"/>
    <xf numFmtId="0" fontId="25" fillId="89" borderId="0" applyNumberFormat="0" applyBorder="0" applyAlignment="0" applyProtection="0"/>
    <xf numFmtId="0" fontId="25" fillId="97" borderId="0" applyNumberFormat="0" applyBorder="0" applyAlignment="0" applyProtection="0"/>
    <xf numFmtId="0" fontId="25" fillId="92" borderId="0" applyNumberFormat="0" applyBorder="0" applyAlignment="0" applyProtection="0"/>
    <xf numFmtId="0" fontId="25" fillId="84" borderId="0" applyNumberFormat="0" applyBorder="0" applyAlignment="0" applyProtection="0"/>
    <xf numFmtId="9" fontId="25" fillId="0" borderId="0" applyFont="0" applyFill="0" applyBorder="0" applyAlignment="0" applyProtection="0"/>
    <xf numFmtId="0" fontId="25" fillId="84" borderId="0" applyNumberFormat="0" applyBorder="0" applyAlignment="0" applyProtection="0"/>
    <xf numFmtId="0" fontId="25" fillId="83" borderId="0" applyNumberFormat="0" applyBorder="0" applyAlignment="0" applyProtection="0"/>
    <xf numFmtId="0" fontId="25" fillId="97" borderId="0" applyNumberFormat="0" applyBorder="0" applyAlignment="0" applyProtection="0"/>
    <xf numFmtId="183" fontId="25" fillId="0" borderId="0" applyFont="0" applyFill="0" applyBorder="0" applyAlignment="0" applyProtection="0"/>
    <xf numFmtId="0" fontId="25" fillId="0" borderId="0"/>
    <xf numFmtId="0" fontId="25" fillId="84" borderId="0" applyNumberFormat="0" applyBorder="0" applyAlignment="0" applyProtection="0"/>
    <xf numFmtId="0" fontId="25" fillId="96" borderId="0" applyNumberFormat="0" applyBorder="0" applyAlignment="0" applyProtection="0"/>
    <xf numFmtId="0" fontId="25" fillId="89" borderId="0" applyNumberFormat="0" applyBorder="0" applyAlignment="0" applyProtection="0"/>
    <xf numFmtId="0" fontId="25" fillId="97" borderId="0" applyNumberFormat="0" applyBorder="0" applyAlignment="0" applyProtection="0"/>
    <xf numFmtId="9" fontId="25" fillId="0" borderId="0" applyFont="0" applyFill="0" applyBorder="0" applyAlignment="0" applyProtection="0"/>
    <xf numFmtId="0" fontId="25" fillId="92" borderId="0" applyNumberFormat="0" applyBorder="0" applyAlignment="0" applyProtection="0"/>
    <xf numFmtId="0" fontId="25" fillId="72" borderId="0" applyNumberFormat="0" applyBorder="0" applyAlignment="0" applyProtection="0"/>
    <xf numFmtId="0" fontId="25" fillId="0" borderId="0"/>
    <xf numFmtId="0" fontId="25" fillId="88" borderId="0" applyNumberFormat="0" applyBorder="0" applyAlignment="0" applyProtection="0"/>
    <xf numFmtId="0" fontId="25" fillId="0" borderId="0"/>
    <xf numFmtId="43" fontId="25" fillId="0" borderId="0" applyFont="0" applyFill="0" applyBorder="0" applyAlignment="0" applyProtection="0"/>
    <xf numFmtId="185" fontId="25" fillId="0" borderId="0" applyFont="0" applyFill="0" applyBorder="0" applyAlignment="0" applyProtection="0"/>
    <xf numFmtId="9" fontId="25" fillId="0" borderId="0" applyFont="0" applyFill="0" applyBorder="0" applyAlignment="0" applyProtection="0"/>
    <xf numFmtId="0" fontId="25" fillId="97" borderId="0" applyNumberFormat="0" applyBorder="0" applyAlignment="0" applyProtection="0"/>
    <xf numFmtId="0" fontId="25" fillId="83" borderId="0" applyNumberFormat="0" applyBorder="0" applyAlignment="0" applyProtection="0"/>
    <xf numFmtId="0" fontId="25" fillId="92" borderId="0" applyNumberFormat="0" applyBorder="0" applyAlignment="0" applyProtection="0"/>
    <xf numFmtId="0" fontId="25" fillId="93" borderId="0" applyNumberFormat="0" applyBorder="0" applyAlignment="0" applyProtection="0"/>
    <xf numFmtId="0" fontId="25" fillId="93" borderId="0" applyNumberFormat="0" applyBorder="0" applyAlignment="0" applyProtection="0"/>
    <xf numFmtId="0" fontId="25" fillId="81" borderId="55" applyNumberFormat="0" applyFont="0" applyAlignment="0" applyProtection="0"/>
    <xf numFmtId="183" fontId="25" fillId="0" borderId="0" applyFont="0" applyFill="0" applyBorder="0" applyAlignment="0" applyProtection="0"/>
    <xf numFmtId="0" fontId="25" fillId="96" borderId="0" applyNumberFormat="0" applyBorder="0" applyAlignment="0" applyProtection="0"/>
    <xf numFmtId="0" fontId="25" fillId="88" borderId="0" applyNumberFormat="0" applyBorder="0" applyAlignment="0" applyProtection="0"/>
    <xf numFmtId="0" fontId="25" fillId="72" borderId="0" applyNumberFormat="0" applyBorder="0" applyAlignment="0" applyProtection="0"/>
    <xf numFmtId="0" fontId="25" fillId="100" borderId="0" applyNumberFormat="0" applyBorder="0" applyAlignment="0" applyProtection="0"/>
    <xf numFmtId="0" fontId="25" fillId="0" borderId="0"/>
    <xf numFmtId="0" fontId="25" fillId="84" borderId="0" applyNumberFormat="0" applyBorder="0" applyAlignment="0" applyProtection="0"/>
    <xf numFmtId="0" fontId="25" fillId="0" borderId="0"/>
    <xf numFmtId="0" fontId="25" fillId="73" borderId="0" applyNumberFormat="0" applyBorder="0" applyAlignment="0" applyProtection="0"/>
    <xf numFmtId="0" fontId="25" fillId="0" borderId="0"/>
    <xf numFmtId="0" fontId="25" fillId="0" borderId="0"/>
    <xf numFmtId="0" fontId="25" fillId="101" borderId="0" applyNumberFormat="0" applyBorder="0" applyAlignment="0" applyProtection="0"/>
    <xf numFmtId="0" fontId="25" fillId="88" borderId="0" applyNumberFormat="0" applyBorder="0" applyAlignment="0" applyProtection="0"/>
    <xf numFmtId="0" fontId="25" fillId="73" borderId="0" applyNumberFormat="0" applyBorder="0" applyAlignment="0" applyProtection="0"/>
    <xf numFmtId="0" fontId="25" fillId="89" borderId="0" applyNumberFormat="0" applyBorder="0" applyAlignment="0" applyProtection="0"/>
    <xf numFmtId="0" fontId="25" fillId="93" borderId="0" applyNumberFormat="0" applyBorder="0" applyAlignment="0" applyProtection="0"/>
    <xf numFmtId="0" fontId="25" fillId="96" borderId="0" applyNumberFormat="0" applyBorder="0" applyAlignment="0" applyProtection="0"/>
    <xf numFmtId="0" fontId="25" fillId="0" borderId="0"/>
    <xf numFmtId="183" fontId="25" fillId="0" borderId="0" applyFont="0" applyFill="0" applyBorder="0" applyAlignment="0" applyProtection="0"/>
    <xf numFmtId="0" fontId="25" fillId="72" borderId="0" applyNumberFormat="0" applyBorder="0" applyAlignment="0" applyProtection="0"/>
    <xf numFmtId="0" fontId="25" fillId="0" borderId="0"/>
    <xf numFmtId="0" fontId="25" fillId="84" borderId="0" applyNumberFormat="0" applyBorder="0" applyAlignment="0" applyProtection="0"/>
    <xf numFmtId="0" fontId="25" fillId="93" borderId="0" applyNumberFormat="0" applyBorder="0" applyAlignment="0" applyProtection="0"/>
    <xf numFmtId="0" fontId="25" fillId="83" borderId="0" applyNumberFormat="0" applyBorder="0" applyAlignment="0" applyProtection="0"/>
    <xf numFmtId="0" fontId="25" fillId="92" borderId="0" applyNumberFormat="0" applyBorder="0" applyAlignment="0" applyProtection="0"/>
    <xf numFmtId="0" fontId="25" fillId="92" borderId="0" applyNumberFormat="0" applyBorder="0" applyAlignment="0" applyProtection="0"/>
    <xf numFmtId="0" fontId="25" fillId="88" borderId="0" applyNumberFormat="0" applyBorder="0" applyAlignment="0" applyProtection="0"/>
    <xf numFmtId="193" fontId="25" fillId="0" borderId="0" applyFont="0" applyFill="0" applyBorder="0" applyAlignment="0" applyProtection="0"/>
    <xf numFmtId="0" fontId="25" fillId="88" borderId="0" applyNumberFormat="0" applyBorder="0" applyAlignment="0" applyProtection="0"/>
    <xf numFmtId="0" fontId="25" fillId="83" borderId="0" applyNumberFormat="0" applyBorder="0" applyAlignment="0" applyProtection="0"/>
    <xf numFmtId="0" fontId="25" fillId="72" borderId="0" applyNumberFormat="0" applyBorder="0" applyAlignment="0" applyProtection="0"/>
    <xf numFmtId="0" fontId="25" fillId="0" borderId="0"/>
    <xf numFmtId="0" fontId="25" fillId="83" borderId="0" applyNumberFormat="0" applyBorder="0" applyAlignment="0" applyProtection="0"/>
    <xf numFmtId="0" fontId="25" fillId="0" borderId="0"/>
    <xf numFmtId="9" fontId="25" fillId="0" borderId="0" applyFont="0" applyFill="0" applyBorder="0" applyAlignment="0" applyProtection="0"/>
    <xf numFmtId="0" fontId="25" fillId="0" borderId="0"/>
    <xf numFmtId="0" fontId="25" fillId="96"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193" fontId="25" fillId="0" borderId="0" applyFont="0" applyFill="0" applyBorder="0" applyAlignment="0" applyProtection="0"/>
    <xf numFmtId="0" fontId="25" fillId="97" borderId="0" applyNumberFormat="0" applyBorder="0" applyAlignment="0" applyProtection="0"/>
    <xf numFmtId="9" fontId="25" fillId="0" borderId="0" applyFont="0" applyFill="0" applyBorder="0" applyAlignment="0" applyProtection="0"/>
    <xf numFmtId="0" fontId="25" fillId="0" borderId="0"/>
    <xf numFmtId="0" fontId="25" fillId="96" borderId="0" applyNumberFormat="0" applyBorder="0" applyAlignment="0" applyProtection="0"/>
    <xf numFmtId="0" fontId="25" fillId="96" borderId="0" applyNumberFormat="0" applyBorder="0" applyAlignment="0" applyProtection="0"/>
    <xf numFmtId="0" fontId="25" fillId="83" borderId="0" applyNumberFormat="0" applyBorder="0" applyAlignment="0" applyProtection="0"/>
    <xf numFmtId="183" fontId="25" fillId="0" borderId="0" applyFont="0" applyFill="0" applyBorder="0" applyAlignment="0" applyProtection="0"/>
    <xf numFmtId="0" fontId="25" fillId="73" borderId="0" applyNumberFormat="0" applyBorder="0" applyAlignment="0" applyProtection="0"/>
    <xf numFmtId="0" fontId="25" fillId="93" borderId="0" applyNumberFormat="0" applyBorder="0" applyAlignment="0" applyProtection="0"/>
    <xf numFmtId="0" fontId="25" fillId="83" borderId="0" applyNumberFormat="0" applyBorder="0" applyAlignment="0" applyProtection="0"/>
    <xf numFmtId="0" fontId="25" fillId="0" borderId="0"/>
    <xf numFmtId="0" fontId="25" fillId="88" borderId="0" applyNumberFormat="0" applyBorder="0" applyAlignment="0" applyProtection="0"/>
    <xf numFmtId="0" fontId="25" fillId="100" borderId="0" applyNumberFormat="0" applyBorder="0" applyAlignment="0" applyProtection="0"/>
    <xf numFmtId="0" fontId="25" fillId="84" borderId="0" applyNumberFormat="0" applyBorder="0" applyAlignment="0" applyProtection="0"/>
    <xf numFmtId="0" fontId="25" fillId="89" borderId="0" applyNumberFormat="0" applyBorder="0" applyAlignment="0" applyProtection="0"/>
    <xf numFmtId="0" fontId="25" fillId="0" borderId="0"/>
    <xf numFmtId="0" fontId="25" fillId="0" borderId="0"/>
    <xf numFmtId="0" fontId="25" fillId="83" borderId="0" applyNumberFormat="0" applyBorder="0" applyAlignment="0" applyProtection="0"/>
    <xf numFmtId="0" fontId="25" fillId="72" borderId="0" applyNumberFormat="0" applyBorder="0" applyAlignment="0" applyProtection="0"/>
    <xf numFmtId="0" fontId="25" fillId="101" borderId="0" applyNumberFormat="0" applyBorder="0" applyAlignment="0" applyProtection="0"/>
    <xf numFmtId="0" fontId="25" fillId="96" borderId="0" applyNumberFormat="0" applyBorder="0" applyAlignment="0" applyProtection="0"/>
    <xf numFmtId="0" fontId="25" fillId="89" borderId="0" applyNumberFormat="0" applyBorder="0" applyAlignment="0" applyProtection="0"/>
    <xf numFmtId="0" fontId="25" fillId="73" borderId="0" applyNumberFormat="0" applyBorder="0" applyAlignment="0" applyProtection="0"/>
    <xf numFmtId="0" fontId="25" fillId="101" borderId="0" applyNumberFormat="0" applyBorder="0" applyAlignment="0" applyProtection="0"/>
    <xf numFmtId="0" fontId="25" fillId="84" borderId="0" applyNumberFormat="0" applyBorder="0" applyAlignment="0" applyProtection="0"/>
    <xf numFmtId="43" fontId="25" fillId="0" borderId="0" applyFont="0" applyFill="0" applyBorder="0" applyAlignment="0" applyProtection="0"/>
    <xf numFmtId="0" fontId="25" fillId="97" borderId="0" applyNumberFormat="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101" borderId="0" applyNumberFormat="0" applyBorder="0" applyAlignment="0" applyProtection="0"/>
    <xf numFmtId="183" fontId="25" fillId="0" borderId="0" applyFont="0" applyFill="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100" borderId="0" applyNumberFormat="0" applyBorder="0" applyAlignment="0" applyProtection="0"/>
    <xf numFmtId="0" fontId="25" fillId="81" borderId="55" applyNumberFormat="0" applyFont="0" applyAlignment="0" applyProtection="0"/>
    <xf numFmtId="0" fontId="25" fillId="93" borderId="0" applyNumberFormat="0" applyBorder="0" applyAlignment="0" applyProtection="0"/>
    <xf numFmtId="0" fontId="25" fillId="93" borderId="0" applyNumberFormat="0" applyBorder="0" applyAlignment="0" applyProtection="0"/>
    <xf numFmtId="185" fontId="25" fillId="0" borderId="0" applyFont="0" applyFill="0" applyBorder="0" applyAlignment="0" applyProtection="0"/>
    <xf numFmtId="185" fontId="25" fillId="0" borderId="0" applyFont="0" applyFill="0" applyBorder="0" applyAlignment="0" applyProtection="0"/>
    <xf numFmtId="0" fontId="222" fillId="0" borderId="0"/>
    <xf numFmtId="0" fontId="25" fillId="0" borderId="0"/>
    <xf numFmtId="185" fontId="25" fillId="0" borderId="0" applyFont="0" applyFill="0" applyBorder="0" applyAlignment="0" applyProtection="0"/>
    <xf numFmtId="0" fontId="29" fillId="11" borderId="1" applyNumberFormat="0" applyFont="0" applyAlignment="0" applyProtection="0"/>
    <xf numFmtId="0" fontId="43" fillId="8" borderId="4" applyNumberFormat="0" applyAlignment="0" applyProtection="0"/>
    <xf numFmtId="0" fontId="49" fillId="0" borderId="10" applyNumberFormat="0" applyFill="0" applyAlignment="0" applyProtection="0"/>
    <xf numFmtId="180" fontId="116" fillId="104" borderId="11"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25" fillId="92" borderId="0" applyNumberFormat="0" applyBorder="0" applyAlignment="0" applyProtection="0"/>
    <xf numFmtId="0" fontId="43" fillId="8" borderId="4" applyNumberFormat="0" applyAlignment="0" applyProtection="0"/>
    <xf numFmtId="0" fontId="29" fillId="18" borderId="1" applyNumberFormat="0" applyFont="0" applyAlignment="0" applyProtection="0"/>
    <xf numFmtId="0" fontId="25" fillId="81" borderId="55" applyNumberFormat="0" applyFont="0" applyAlignment="0" applyProtection="0"/>
    <xf numFmtId="0" fontId="47" fillId="17" borderId="3" applyNumberFormat="0" applyAlignment="0" applyProtection="0"/>
    <xf numFmtId="0" fontId="49" fillId="0" borderId="10" applyNumberFormat="0" applyFill="0" applyAlignment="0" applyProtection="0"/>
    <xf numFmtId="0" fontId="47" fillId="17" borderId="3" applyNumberFormat="0" applyAlignment="0" applyProtection="0"/>
    <xf numFmtId="0" fontId="25" fillId="72" borderId="0" applyNumberFormat="0" applyBorder="0" applyAlignment="0" applyProtection="0"/>
    <xf numFmtId="0" fontId="25" fillId="83" borderId="0" applyNumberFormat="0" applyBorder="0" applyAlignment="0" applyProtection="0"/>
    <xf numFmtId="0" fontId="29" fillId="11" borderId="1" applyNumberFormat="0" applyFont="0" applyAlignment="0" applyProtection="0"/>
    <xf numFmtId="0" fontId="25" fillId="0" borderId="0"/>
    <xf numFmtId="0" fontId="43" fillId="8" borderId="4" applyNumberFormat="0" applyAlignment="0" applyProtection="0"/>
    <xf numFmtId="0" fontId="49" fillId="0" borderId="10" applyNumberFormat="0" applyFill="0" applyAlignment="0" applyProtection="0"/>
    <xf numFmtId="3" fontId="30" fillId="43" borderId="5">
      <alignment vertical="center"/>
    </xf>
    <xf numFmtId="0" fontId="25" fillId="73" borderId="0" applyNumberFormat="0" applyBorder="0" applyAlignment="0" applyProtection="0"/>
    <xf numFmtId="0" fontId="25" fillId="84" borderId="0" applyNumberFormat="0" applyBorder="0" applyAlignment="0" applyProtection="0"/>
    <xf numFmtId="3" fontId="30" fillId="43" borderId="5">
      <alignment vertical="center"/>
    </xf>
    <xf numFmtId="0" fontId="29" fillId="11" borderId="1" applyNumberFormat="0" applyFont="0" applyAlignment="0" applyProtection="0"/>
    <xf numFmtId="0" fontId="25" fillId="0" borderId="0"/>
    <xf numFmtId="0" fontId="49" fillId="0" borderId="10" applyNumberFormat="0" applyFill="0" applyAlignment="0" applyProtection="0"/>
    <xf numFmtId="0" fontId="47" fillId="17" borderId="3" applyNumberFormat="0" applyAlignment="0" applyProtection="0"/>
    <xf numFmtId="0" fontId="29" fillId="11" borderId="1" applyNumberFormat="0" applyFont="0" applyAlignment="0" applyProtection="0"/>
    <xf numFmtId="0" fontId="43" fillId="8" borderId="4" applyNumberFormat="0" applyAlignment="0" applyProtection="0"/>
    <xf numFmtId="0" fontId="47" fillId="17" borderId="3" applyNumberFormat="0" applyAlignment="0" applyProtection="0"/>
    <xf numFmtId="0" fontId="29" fillId="11" borderId="1" applyNumberFormat="0" applyFont="0" applyAlignment="0" applyProtection="0"/>
    <xf numFmtId="0" fontId="43" fillId="8" borderId="4" applyNumberFormat="0" applyAlignment="0" applyProtection="0"/>
    <xf numFmtId="0" fontId="47" fillId="17" borderId="3" applyNumberFormat="0" applyAlignment="0" applyProtection="0"/>
    <xf numFmtId="0" fontId="25" fillId="84" borderId="0" applyNumberFormat="0" applyBorder="0" applyAlignment="0" applyProtection="0"/>
    <xf numFmtId="0" fontId="25" fillId="93" borderId="0" applyNumberFormat="0" applyBorder="0" applyAlignment="0" applyProtection="0"/>
    <xf numFmtId="3" fontId="30" fillId="43" borderId="5">
      <alignment vertical="center"/>
    </xf>
    <xf numFmtId="0" fontId="29" fillId="11"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180" fontId="116" fillId="0" borderId="21" applyNumberFormat="0" applyFill="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29" fillId="11" borderId="1" applyNumberFormat="0" applyFont="0" applyAlignment="0" applyProtection="0"/>
    <xf numFmtId="43" fontId="25" fillId="0" borderId="0" applyFont="0" applyFill="0" applyBorder="0" applyAlignment="0" applyProtection="0"/>
    <xf numFmtId="0" fontId="25" fillId="73" borderId="0" applyNumberFormat="0" applyBorder="0" applyAlignment="0" applyProtection="0"/>
    <xf numFmtId="0" fontId="47" fillId="17" borderId="3" applyNumberFormat="0" applyAlignment="0" applyProtection="0"/>
    <xf numFmtId="3" fontId="30" fillId="43" borderId="5">
      <alignment vertical="center"/>
    </xf>
    <xf numFmtId="0" fontId="25" fillId="89" borderId="0" applyNumberFormat="0" applyBorder="0" applyAlignment="0" applyProtection="0"/>
    <xf numFmtId="0" fontId="25" fillId="100" borderId="0" applyNumberFormat="0" applyBorder="0" applyAlignment="0" applyProtection="0"/>
    <xf numFmtId="0" fontId="139" fillId="0" borderId="5" applyNumberFormat="0" applyFill="0" applyBorder="0">
      <alignment horizontal="center"/>
    </xf>
    <xf numFmtId="0" fontId="141" fillId="0" borderId="5" applyNumberFormat="0" applyFill="0" applyBorder="0">
      <alignment horizontal="left"/>
    </xf>
    <xf numFmtId="3" fontId="30" fillId="43" borderId="5">
      <alignment vertical="center"/>
    </xf>
    <xf numFmtId="185" fontId="25" fillId="0" borderId="0" applyFont="0" applyFill="0" applyBorder="0" applyAlignment="0" applyProtection="0"/>
    <xf numFmtId="0" fontId="25" fillId="73" borderId="0" applyNumberFormat="0" applyBorder="0" applyAlignment="0" applyProtection="0"/>
    <xf numFmtId="0" fontId="25" fillId="0" borderId="0"/>
    <xf numFmtId="9" fontId="25" fillId="0" borderId="0" applyFont="0" applyFill="0" applyBorder="0" applyAlignment="0" applyProtection="0"/>
    <xf numFmtId="0" fontId="25" fillId="100" borderId="0" applyNumberFormat="0" applyBorder="0" applyAlignment="0" applyProtection="0"/>
    <xf numFmtId="0" fontId="25" fillId="83" borderId="0" applyNumberFormat="0" applyBorder="0" applyAlignment="0" applyProtection="0"/>
    <xf numFmtId="183" fontId="25" fillId="0" borderId="0" applyFont="0" applyFill="0" applyBorder="0" applyAlignment="0" applyProtection="0"/>
    <xf numFmtId="0" fontId="25" fillId="100" borderId="0" applyNumberFormat="0" applyBorder="0" applyAlignment="0" applyProtection="0"/>
    <xf numFmtId="0" fontId="25" fillId="73" borderId="0" applyNumberFormat="0" applyBorder="0" applyAlignment="0" applyProtection="0"/>
    <xf numFmtId="0" fontId="25" fillId="96" borderId="0" applyNumberFormat="0" applyBorder="0" applyAlignment="0" applyProtection="0"/>
    <xf numFmtId="0" fontId="25" fillId="96" borderId="0" applyNumberFormat="0" applyBorder="0" applyAlignment="0" applyProtection="0"/>
    <xf numFmtId="0" fontId="25" fillId="92" borderId="0" applyNumberFormat="0" applyBorder="0" applyAlignment="0" applyProtection="0"/>
    <xf numFmtId="0" fontId="25" fillId="101" borderId="0" applyNumberFormat="0" applyBorder="0" applyAlignment="0" applyProtection="0"/>
    <xf numFmtId="0" fontId="25" fillId="101" borderId="0" applyNumberFormat="0" applyBorder="0" applyAlignment="0" applyProtection="0"/>
    <xf numFmtId="0" fontId="25" fillId="92" borderId="0" applyNumberFormat="0" applyBorder="0" applyAlignment="0" applyProtection="0"/>
    <xf numFmtId="0" fontId="25" fillId="89" borderId="0" applyNumberFormat="0" applyBorder="0" applyAlignment="0" applyProtection="0"/>
    <xf numFmtId="0" fontId="25" fillId="0" borderId="0"/>
    <xf numFmtId="0" fontId="25" fillId="96" borderId="0" applyNumberFormat="0" applyBorder="0" applyAlignment="0" applyProtection="0"/>
    <xf numFmtId="183" fontId="25" fillId="0" borderId="0" applyFont="0" applyFill="0" applyBorder="0" applyAlignment="0" applyProtection="0"/>
    <xf numFmtId="0" fontId="151" fillId="0" borderId="0"/>
    <xf numFmtId="0" fontId="25" fillId="83" borderId="0" applyNumberFormat="0" applyBorder="0" applyAlignment="0" applyProtection="0"/>
    <xf numFmtId="0" fontId="47" fillId="17" borderId="3" applyNumberFormat="0" applyAlignment="0" applyProtection="0"/>
    <xf numFmtId="0" fontId="43" fillId="8" borderId="4" applyNumberFormat="0" applyAlignment="0" applyProtection="0"/>
    <xf numFmtId="0" fontId="49" fillId="0" borderId="10" applyNumberFormat="0" applyFill="0" applyAlignment="0" applyProtection="0"/>
    <xf numFmtId="0" fontId="47" fillId="17" borderId="3" applyNumberFormat="0" applyAlignment="0" applyProtection="0"/>
    <xf numFmtId="0" fontId="47" fillId="19" borderId="3" applyNumberFormat="0" applyAlignment="0" applyProtection="0"/>
    <xf numFmtId="0" fontId="139" fillId="0" borderId="5" applyNumberFormat="0" applyFill="0" applyBorder="0">
      <alignment horizontal="center"/>
    </xf>
    <xf numFmtId="0" fontId="141" fillId="0" borderId="5" applyNumberFormat="0" applyFill="0" applyBorder="0">
      <alignment horizontal="left"/>
    </xf>
    <xf numFmtId="3" fontId="30" fillId="43" borderId="5">
      <alignment vertical="center"/>
    </xf>
    <xf numFmtId="0" fontId="59" fillId="17" borderId="4" applyNumberFormat="0" applyAlignment="0" applyProtection="0"/>
    <xf numFmtId="0" fontId="25" fillId="96" borderId="0" applyNumberFormat="0" applyBorder="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3" fontId="25" fillId="0" borderId="0" applyFont="0" applyFill="0" applyBorder="0" applyAlignment="0" applyProtection="0"/>
    <xf numFmtId="0" fontId="25" fillId="101" borderId="0" applyNumberFormat="0" applyBorder="0" applyAlignment="0" applyProtection="0"/>
    <xf numFmtId="0" fontId="59" fillId="17"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7" fillId="19"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25" fillId="93" borderId="0" applyNumberFormat="0" applyBorder="0" applyAlignment="0" applyProtection="0"/>
    <xf numFmtId="0" fontId="25" fillId="84" borderId="0" applyNumberFormat="0" applyBorder="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47" fillId="17" borderId="3" applyNumberFormat="0" applyAlignment="0" applyProtection="0"/>
    <xf numFmtId="0" fontId="25" fillId="84" borderId="0" applyNumberFormat="0" applyBorder="0" applyAlignment="0" applyProtection="0"/>
    <xf numFmtId="0" fontId="43" fillId="8" borderId="4" applyNumberFormat="0" applyAlignment="0" applyProtection="0"/>
    <xf numFmtId="0" fontId="47" fillId="17" borderId="3" applyNumberFormat="0" applyAlignment="0" applyProtection="0"/>
    <xf numFmtId="0" fontId="25" fillId="83" borderId="0" applyNumberFormat="0" applyBorder="0" applyAlignment="0" applyProtection="0"/>
    <xf numFmtId="0" fontId="43" fillId="8" borderId="4" applyNumberFormat="0" applyAlignment="0" applyProtection="0"/>
    <xf numFmtId="0" fontId="49" fillId="0" borderId="10" applyNumberFormat="0" applyFill="0" applyAlignment="0" applyProtection="0"/>
    <xf numFmtId="0" fontId="47" fillId="17" borderId="3" applyNumberFormat="0" applyAlignment="0" applyProtection="0"/>
    <xf numFmtId="0" fontId="47" fillId="19" borderId="3" applyNumberFormat="0" applyAlignment="0" applyProtection="0"/>
    <xf numFmtId="0" fontId="139" fillId="0" borderId="5" applyNumberFormat="0" applyFill="0" applyBorder="0">
      <alignment horizontal="center"/>
    </xf>
    <xf numFmtId="0" fontId="141" fillId="0" borderId="5" applyNumberFormat="0" applyFill="0" applyBorder="0">
      <alignment horizontal="left"/>
    </xf>
    <xf numFmtId="3" fontId="30" fillId="43" borderId="5">
      <alignment vertical="center"/>
    </xf>
    <xf numFmtId="0" fontId="59" fillId="17" borderId="4" applyNumberFormat="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5" fillId="97" borderId="0" applyNumberFormat="0" applyBorder="0" applyAlignment="0" applyProtection="0"/>
    <xf numFmtId="0" fontId="25" fillId="97" borderId="0" applyNumberFormat="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7" fillId="19" borderId="3" applyNumberFormat="0" applyAlignment="0" applyProtection="0"/>
    <xf numFmtId="180" fontId="116" fillId="104" borderId="11"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3" fillId="8" borderId="4"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43" fontId="25" fillId="0" borderId="0" applyFont="0" applyFill="0" applyBorder="0" applyAlignment="0" applyProtection="0"/>
    <xf numFmtId="0" fontId="43" fillId="8" borderId="4" applyNumberFormat="0" applyAlignment="0" applyProtection="0"/>
    <xf numFmtId="0" fontId="49" fillId="0" borderId="10" applyNumberFormat="0" applyFill="0" applyAlignment="0" applyProtection="0"/>
    <xf numFmtId="0" fontId="47" fillId="17" borderId="3" applyNumberFormat="0" applyAlignment="0" applyProtection="0"/>
    <xf numFmtId="0" fontId="47" fillId="19" borderId="3" applyNumberFormat="0" applyAlignment="0" applyProtection="0"/>
    <xf numFmtId="0" fontId="25" fillId="89" borderId="0" applyNumberFormat="0" applyBorder="0" applyAlignment="0" applyProtection="0"/>
    <xf numFmtId="0" fontId="139" fillId="0" borderId="5" applyNumberFormat="0" applyFill="0" applyBorder="0">
      <alignment horizontal="center"/>
    </xf>
    <xf numFmtId="0" fontId="141" fillId="0" borderId="5" applyNumberFormat="0" applyFill="0" applyBorder="0">
      <alignment horizontal="left"/>
    </xf>
    <xf numFmtId="3" fontId="30" fillId="43" borderId="5">
      <alignment vertical="center"/>
    </xf>
    <xf numFmtId="0" fontId="59" fillId="17" borderId="4" applyNumberFormat="0" applyAlignment="0" applyProtection="0"/>
    <xf numFmtId="0" fontId="25" fillId="92" borderId="0" applyNumberFormat="0" applyBorder="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49" fillId="0" borderId="10" applyNumberFormat="0" applyFill="0" applyAlignment="0" applyProtection="0"/>
    <xf numFmtId="0" fontId="43" fillId="8" borderId="4" applyNumberFormat="0" applyAlignment="0" applyProtection="0"/>
    <xf numFmtId="43" fontId="25" fillId="0" borderId="0" applyFont="0" applyFill="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9" fontId="25" fillId="0" borderId="0" applyFont="0" applyFill="0" applyBorder="0" applyAlignment="0" applyProtection="0"/>
    <xf numFmtId="0" fontId="25" fillId="100" borderId="0" applyNumberFormat="0" applyBorder="0" applyAlignment="0" applyProtection="0"/>
    <xf numFmtId="0" fontId="25" fillId="83" borderId="0" applyNumberFormat="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7" fillId="19" borderId="3" applyNumberFormat="0" applyAlignment="0" applyProtection="0"/>
    <xf numFmtId="180" fontId="116" fillId="104" borderId="11"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3" fillId="8" borderId="4"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3" fillId="8" borderId="4" applyNumberFormat="0" applyAlignment="0" applyProtection="0"/>
    <xf numFmtId="0" fontId="49" fillId="0" borderId="10" applyNumberFormat="0" applyFill="0" applyAlignment="0" applyProtection="0"/>
    <xf numFmtId="0" fontId="47" fillId="17" borderId="3" applyNumberFormat="0" applyAlignment="0" applyProtection="0"/>
    <xf numFmtId="0" fontId="47" fillId="19" borderId="3" applyNumberFormat="0" applyAlignment="0" applyProtection="0"/>
    <xf numFmtId="0" fontId="139" fillId="0" borderId="5" applyNumberFormat="0" applyFill="0" applyBorder="0">
      <alignment horizontal="center"/>
    </xf>
    <xf numFmtId="0" fontId="141" fillId="0" borderId="5" applyNumberFormat="0" applyFill="0" applyBorder="0">
      <alignment horizontal="left"/>
    </xf>
    <xf numFmtId="3" fontId="30" fillId="43" borderId="5">
      <alignment vertical="center"/>
    </xf>
    <xf numFmtId="0" fontId="59" fillId="17" borderId="4" applyNumberFormat="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49" fillId="0" borderId="10" applyNumberFormat="0" applyFill="0" applyAlignment="0" applyProtection="0"/>
    <xf numFmtId="0" fontId="43" fillId="8" borderId="4" applyNumberFormat="0" applyAlignment="0" applyProtection="0"/>
    <xf numFmtId="0" fontId="25" fillId="96" borderId="0" applyNumberFormat="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5" fillId="89" borderId="0" applyNumberFormat="0" applyBorder="0" applyAlignment="0" applyProtection="0"/>
    <xf numFmtId="0" fontId="25" fillId="92" borderId="0" applyNumberFormat="0" applyBorder="0" applyAlignment="0" applyProtection="0"/>
    <xf numFmtId="0" fontId="25" fillId="100" borderId="0" applyNumberFormat="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7" fillId="19" borderId="3" applyNumberFormat="0" applyAlignment="0" applyProtection="0"/>
    <xf numFmtId="180" fontId="116" fillId="104" borderId="11"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25" fillId="83" borderId="0" applyNumberFormat="0" applyBorder="0" applyAlignment="0" applyProtection="0"/>
    <xf numFmtId="0" fontId="25" fillId="0" borderId="0"/>
    <xf numFmtId="0" fontId="43" fillId="8" borderId="4"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7" fillId="17" borderId="3" applyNumberFormat="0" applyAlignment="0" applyProtection="0"/>
    <xf numFmtId="0" fontId="25" fillId="97" borderId="0" applyNumberFormat="0" applyBorder="0" applyAlignment="0" applyProtection="0"/>
    <xf numFmtId="0" fontId="25" fillId="73" borderId="0" applyNumberFormat="0" applyBorder="0" applyAlignment="0" applyProtection="0"/>
    <xf numFmtId="0" fontId="25" fillId="0" borderId="0"/>
    <xf numFmtId="0" fontId="25" fillId="81" borderId="55" applyNumberFormat="0" applyFont="0" applyAlignment="0" applyProtection="0"/>
    <xf numFmtId="185" fontId="25" fillId="0" borderId="0" applyFont="0" applyFill="0" applyBorder="0" applyAlignment="0" applyProtection="0"/>
    <xf numFmtId="0" fontId="25" fillId="72" borderId="0" applyNumberFormat="0" applyBorder="0" applyAlignment="0" applyProtection="0"/>
    <xf numFmtId="0" fontId="25" fillId="96" borderId="0" applyNumberFormat="0" applyBorder="0" applyAlignment="0" applyProtection="0"/>
    <xf numFmtId="0" fontId="25" fillId="83" borderId="0" applyNumberFormat="0" applyBorder="0" applyAlignment="0" applyProtection="0"/>
    <xf numFmtId="0" fontId="25" fillId="101" borderId="0" applyNumberFormat="0" applyBorder="0" applyAlignment="0" applyProtection="0"/>
    <xf numFmtId="0" fontId="25" fillId="93" borderId="0" applyNumberFormat="0" applyBorder="0" applyAlignment="0" applyProtection="0"/>
    <xf numFmtId="0" fontId="25" fillId="96" borderId="0" applyNumberFormat="0" applyBorder="0" applyAlignment="0" applyProtection="0"/>
    <xf numFmtId="0" fontId="25" fillId="88" borderId="0" applyNumberFormat="0" applyBorder="0" applyAlignment="0" applyProtection="0"/>
    <xf numFmtId="0" fontId="25" fillId="93" borderId="0" applyNumberFormat="0" applyBorder="0" applyAlignment="0" applyProtection="0"/>
    <xf numFmtId="0" fontId="25" fillId="0" borderId="0"/>
    <xf numFmtId="0" fontId="25" fillId="93" borderId="0" applyNumberFormat="0" applyBorder="0" applyAlignment="0" applyProtection="0"/>
    <xf numFmtId="9" fontId="25" fillId="0" borderId="0" applyFont="0" applyFill="0" applyBorder="0" applyAlignment="0" applyProtection="0"/>
    <xf numFmtId="0" fontId="25" fillId="100" borderId="0" applyNumberFormat="0" applyBorder="0" applyAlignment="0" applyProtection="0"/>
    <xf numFmtId="0" fontId="25" fillId="100" borderId="0" applyNumberFormat="0" applyBorder="0" applyAlignment="0" applyProtection="0"/>
    <xf numFmtId="0" fontId="139" fillId="0" borderId="5" applyNumberFormat="0" applyFill="0" applyBorder="0">
      <alignment horizontal="center"/>
    </xf>
    <xf numFmtId="0" fontId="141" fillId="0" borderId="5" applyNumberFormat="0" applyFill="0" applyBorder="0">
      <alignment horizontal="left"/>
    </xf>
    <xf numFmtId="0" fontId="25" fillId="83" borderId="0" applyNumberFormat="0" applyBorder="0" applyAlignment="0" applyProtection="0"/>
    <xf numFmtId="0" fontId="25" fillId="97" borderId="0" applyNumberFormat="0" applyBorder="0" applyAlignment="0" applyProtection="0"/>
    <xf numFmtId="0" fontId="202" fillId="0" borderId="0" applyNumberFormat="0" applyFill="0" applyBorder="0" applyAlignment="0" applyProtection="0"/>
    <xf numFmtId="0" fontId="25" fillId="97" borderId="0" applyNumberFormat="0" applyBorder="0" applyAlignment="0" applyProtection="0"/>
    <xf numFmtId="0" fontId="25" fillId="97" borderId="0" applyNumberFormat="0" applyBorder="0" applyAlignment="0" applyProtection="0"/>
    <xf numFmtId="0" fontId="25" fillId="81" borderId="55" applyNumberFormat="0" applyFont="0" applyAlignment="0" applyProtection="0"/>
    <xf numFmtId="0" fontId="25" fillId="100" borderId="0" applyNumberFormat="0" applyBorder="0" applyAlignment="0" applyProtection="0"/>
    <xf numFmtId="0" fontId="25" fillId="0" borderId="0"/>
    <xf numFmtId="0" fontId="25" fillId="72" borderId="0" applyNumberFormat="0" applyBorder="0" applyAlignment="0" applyProtection="0"/>
    <xf numFmtId="0" fontId="25" fillId="73" borderId="0" applyNumberFormat="0" applyBorder="0" applyAlignment="0" applyProtection="0"/>
    <xf numFmtId="0" fontId="25" fillId="97" borderId="0" applyNumberFormat="0" applyBorder="0" applyAlignment="0" applyProtection="0"/>
    <xf numFmtId="0" fontId="29" fillId="0" borderId="0"/>
    <xf numFmtId="3" fontId="30" fillId="43" borderId="5">
      <alignment vertical="center"/>
    </xf>
    <xf numFmtId="0" fontId="25" fillId="96" borderId="0" applyNumberFormat="0" applyBorder="0" applyAlignment="0" applyProtection="0"/>
    <xf numFmtId="0" fontId="25" fillId="92" borderId="0" applyNumberFormat="0" applyBorder="0" applyAlignment="0" applyProtection="0"/>
    <xf numFmtId="0" fontId="25" fillId="0" borderId="0"/>
    <xf numFmtId="0" fontId="25" fillId="100" borderId="0" applyNumberFormat="0" applyBorder="0" applyAlignment="0" applyProtection="0"/>
    <xf numFmtId="9" fontId="25" fillId="0" borderId="0" applyFont="0" applyFill="0" applyBorder="0" applyAlignment="0" applyProtection="0"/>
    <xf numFmtId="0" fontId="25" fillId="84" borderId="0" applyNumberFormat="0" applyBorder="0" applyAlignment="0" applyProtection="0"/>
    <xf numFmtId="0" fontId="25" fillId="0" borderId="0"/>
    <xf numFmtId="0" fontId="25" fillId="92" borderId="0" applyNumberFormat="0" applyBorder="0" applyAlignment="0" applyProtection="0"/>
    <xf numFmtId="0" fontId="25" fillId="92" borderId="0" applyNumberFormat="0" applyBorder="0" applyAlignment="0" applyProtection="0"/>
    <xf numFmtId="0" fontId="202" fillId="0" borderId="0" applyNumberFormat="0" applyFill="0" applyBorder="0" applyAlignment="0" applyProtection="0"/>
    <xf numFmtId="0" fontId="25" fillId="96" borderId="0" applyNumberFormat="0" applyBorder="0" applyAlignment="0" applyProtection="0"/>
    <xf numFmtId="181" fontId="110" fillId="39" borderId="5"/>
    <xf numFmtId="10" fontId="111" fillId="39" borderId="5"/>
    <xf numFmtId="10" fontId="134" fillId="46" borderId="5" applyNumberFormat="0" applyBorder="0" applyAlignment="0" applyProtection="0"/>
    <xf numFmtId="207" fontId="110" fillId="35" borderId="5">
      <protection locked="0"/>
    </xf>
    <xf numFmtId="0" fontId="25" fillId="81" borderId="55" applyNumberFormat="0" applyFont="0" applyAlignment="0" applyProtection="0"/>
    <xf numFmtId="0" fontId="25" fillId="101" borderId="0" applyNumberFormat="0" applyBorder="0" applyAlignment="0" applyProtection="0"/>
    <xf numFmtId="0" fontId="25" fillId="96" borderId="0" applyNumberFormat="0" applyBorder="0" applyAlignment="0" applyProtection="0"/>
    <xf numFmtId="0" fontId="25" fillId="88" borderId="0" applyNumberFormat="0" applyBorder="0" applyAlignment="0" applyProtection="0"/>
    <xf numFmtId="0" fontId="25" fillId="0" borderId="0"/>
    <xf numFmtId="0" fontId="25" fillId="0" borderId="0"/>
    <xf numFmtId="9" fontId="25" fillId="0" borderId="0" applyFont="0" applyFill="0" applyBorder="0" applyAlignment="0" applyProtection="0"/>
    <xf numFmtId="0" fontId="25" fillId="96" borderId="0" applyNumberFormat="0" applyBorder="0" applyAlignment="0" applyProtection="0"/>
    <xf numFmtId="185" fontId="25" fillId="0" borderId="0" applyFont="0" applyFill="0" applyBorder="0" applyAlignment="0" applyProtection="0"/>
    <xf numFmtId="0" fontId="25" fillId="73" borderId="0" applyNumberFormat="0" applyBorder="0" applyAlignment="0" applyProtection="0"/>
    <xf numFmtId="0" fontId="25" fillId="0" borderId="0"/>
    <xf numFmtId="0" fontId="208" fillId="78" borderId="48" applyNumberFormat="0" applyAlignment="0" applyProtection="0"/>
    <xf numFmtId="0" fontId="25" fillId="81" borderId="55" applyNumberFormat="0" applyFont="0" applyAlignment="0" applyProtection="0"/>
    <xf numFmtId="0" fontId="25" fillId="0" borderId="0"/>
    <xf numFmtId="0" fontId="25" fillId="92" borderId="0" applyNumberFormat="0" applyBorder="0" applyAlignment="0" applyProtection="0"/>
    <xf numFmtId="0" fontId="25" fillId="101" borderId="0" applyNumberFormat="0" applyBorder="0" applyAlignment="0" applyProtection="0"/>
    <xf numFmtId="183" fontId="25" fillId="0" borderId="0" applyFont="0" applyFill="0" applyBorder="0" applyAlignment="0" applyProtection="0"/>
    <xf numFmtId="0" fontId="25" fillId="83" borderId="0" applyNumberFormat="0" applyBorder="0" applyAlignment="0" applyProtection="0"/>
    <xf numFmtId="0" fontId="25" fillId="100" borderId="0" applyNumberFormat="0" applyBorder="0" applyAlignment="0" applyProtection="0"/>
    <xf numFmtId="0" fontId="139" fillId="0" borderId="5" applyNumberFormat="0" applyFill="0" applyBorder="0">
      <alignment horizontal="center"/>
    </xf>
    <xf numFmtId="0" fontId="141" fillId="0" borderId="5" applyNumberFormat="0" applyFill="0" applyBorder="0">
      <alignment horizontal="left"/>
    </xf>
    <xf numFmtId="3" fontId="30" fillId="43" borderId="5">
      <alignment vertical="center"/>
    </xf>
    <xf numFmtId="0" fontId="25" fillId="72" borderId="0" applyNumberFormat="0" applyBorder="0" applyAlignment="0" applyProtection="0"/>
    <xf numFmtId="0" fontId="25" fillId="83" borderId="0" applyNumberFormat="0" applyBorder="0" applyAlignment="0" applyProtection="0"/>
    <xf numFmtId="0" fontId="25" fillId="0" borderId="0"/>
    <xf numFmtId="0" fontId="25" fillId="0" borderId="0"/>
    <xf numFmtId="0" fontId="25" fillId="97" borderId="0" applyNumberFormat="0" applyBorder="0" applyAlignment="0" applyProtection="0"/>
    <xf numFmtId="0" fontId="25" fillId="88" borderId="0" applyNumberFormat="0" applyBorder="0" applyAlignment="0" applyProtection="0"/>
    <xf numFmtId="0" fontId="25" fillId="0" borderId="0"/>
    <xf numFmtId="0" fontId="25" fillId="88" borderId="0" applyNumberFormat="0" applyBorder="0" applyAlignment="0" applyProtection="0"/>
    <xf numFmtId="0" fontId="25" fillId="83" borderId="0" applyNumberFormat="0" applyBorder="0" applyAlignment="0" applyProtection="0"/>
    <xf numFmtId="0" fontId="25" fillId="101" borderId="0" applyNumberFormat="0" applyBorder="0" applyAlignment="0" applyProtection="0"/>
    <xf numFmtId="0" fontId="139" fillId="0" borderId="5" applyNumberFormat="0" applyFill="0" applyBorder="0">
      <alignment horizontal="center"/>
    </xf>
    <xf numFmtId="0" fontId="141" fillId="0" borderId="5" applyNumberFormat="0" applyFill="0" applyBorder="0">
      <alignment horizontal="left"/>
    </xf>
    <xf numFmtId="3" fontId="30" fillId="43" borderId="5">
      <alignment vertical="center"/>
    </xf>
    <xf numFmtId="0" fontId="25" fillId="0" borderId="0"/>
    <xf numFmtId="0" fontId="25" fillId="96" borderId="0" applyNumberFormat="0" applyBorder="0" applyAlignment="0" applyProtection="0"/>
    <xf numFmtId="0" fontId="25" fillId="93" borderId="0" applyNumberFormat="0" applyBorder="0" applyAlignment="0" applyProtection="0"/>
    <xf numFmtId="183" fontId="25" fillId="0" borderId="0" applyFont="0" applyFill="0" applyBorder="0" applyAlignment="0" applyProtection="0"/>
    <xf numFmtId="0" fontId="25" fillId="81" borderId="55" applyNumberFormat="0" applyFont="0" applyAlignment="0" applyProtection="0"/>
    <xf numFmtId="0" fontId="25" fillId="84" borderId="0" applyNumberFormat="0" applyBorder="0" applyAlignment="0" applyProtection="0"/>
    <xf numFmtId="0" fontId="25" fillId="100" borderId="0" applyNumberFormat="0" applyBorder="0" applyAlignment="0" applyProtection="0"/>
    <xf numFmtId="0" fontId="25" fillId="0" borderId="0"/>
    <xf numFmtId="0" fontId="25" fillId="88" borderId="0" applyNumberFormat="0" applyBorder="0" applyAlignment="0" applyProtection="0"/>
    <xf numFmtId="0" fontId="25" fillId="73" borderId="0" applyNumberFormat="0" applyBorder="0" applyAlignment="0" applyProtection="0"/>
    <xf numFmtId="0" fontId="25" fillId="84" borderId="0" applyNumberFormat="0" applyBorder="0" applyAlignment="0" applyProtection="0"/>
    <xf numFmtId="0" fontId="25" fillId="88" borderId="0" applyNumberFormat="0" applyBorder="0" applyAlignment="0" applyProtection="0"/>
    <xf numFmtId="0" fontId="25" fillId="89" borderId="0" applyNumberFormat="0" applyBorder="0" applyAlignment="0" applyProtection="0"/>
    <xf numFmtId="0" fontId="25" fillId="96" borderId="0" applyNumberFormat="0" applyBorder="0" applyAlignment="0" applyProtection="0"/>
    <xf numFmtId="0" fontId="25" fillId="84" borderId="0" applyNumberFormat="0" applyBorder="0" applyAlignment="0" applyProtection="0"/>
    <xf numFmtId="9" fontId="25" fillId="0" borderId="0" applyFont="0" applyFill="0" applyBorder="0" applyAlignment="0" applyProtection="0"/>
    <xf numFmtId="0" fontId="25" fillId="73" borderId="0" applyNumberFormat="0" applyBorder="0" applyAlignment="0" applyProtection="0"/>
    <xf numFmtId="0" fontId="25" fillId="0" borderId="0"/>
    <xf numFmtId="0" fontId="25" fillId="96" borderId="0" applyNumberFormat="0" applyBorder="0" applyAlignment="0" applyProtection="0"/>
    <xf numFmtId="0" fontId="25" fillId="83" borderId="0" applyNumberFormat="0" applyBorder="0" applyAlignment="0" applyProtection="0"/>
    <xf numFmtId="0" fontId="25" fillId="73" borderId="0" applyNumberFormat="0" applyBorder="0" applyAlignment="0" applyProtection="0"/>
    <xf numFmtId="0" fontId="202" fillId="0" borderId="0" applyNumberFormat="0" applyFill="0" applyBorder="0" applyAlignment="0" applyProtection="0"/>
    <xf numFmtId="0" fontId="25" fillId="97" borderId="0" applyNumberFormat="0" applyBorder="0" applyAlignment="0" applyProtection="0"/>
    <xf numFmtId="180" fontId="116" fillId="0" borderId="21" applyNumberFormat="0" applyFill="0" applyProtection="0"/>
    <xf numFmtId="0" fontId="25" fillId="0" borderId="0"/>
    <xf numFmtId="43" fontId="25" fillId="0" borderId="0" applyFont="0" applyFill="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88" borderId="0" applyNumberFormat="0" applyBorder="0" applyAlignment="0" applyProtection="0"/>
    <xf numFmtId="9" fontId="25" fillId="0" borderId="0" applyFont="0" applyFill="0" applyBorder="0" applyAlignment="0" applyProtection="0"/>
    <xf numFmtId="185" fontId="25" fillId="0" borderId="0" applyFont="0" applyFill="0" applyBorder="0" applyAlignment="0" applyProtection="0"/>
    <xf numFmtId="0" fontId="25" fillId="0" borderId="0"/>
    <xf numFmtId="0" fontId="25" fillId="0" borderId="0"/>
    <xf numFmtId="0" fontId="25" fillId="97" borderId="0" applyNumberFormat="0" applyBorder="0" applyAlignment="0" applyProtection="0"/>
    <xf numFmtId="0" fontId="25" fillId="97" borderId="0" applyNumberFormat="0" applyBorder="0" applyAlignment="0" applyProtection="0"/>
    <xf numFmtId="0" fontId="25" fillId="88" borderId="0" applyNumberFormat="0" applyBorder="0" applyAlignment="0" applyProtection="0"/>
    <xf numFmtId="43" fontId="25" fillId="0" borderId="0" applyFont="0" applyFill="0" applyBorder="0" applyAlignment="0" applyProtection="0"/>
    <xf numFmtId="0" fontId="25" fillId="72" borderId="0" applyNumberFormat="0" applyBorder="0" applyAlignment="0" applyProtection="0"/>
    <xf numFmtId="0" fontId="25" fillId="97" borderId="0" applyNumberFormat="0" applyBorder="0" applyAlignment="0" applyProtection="0"/>
    <xf numFmtId="0" fontId="25" fillId="0" borderId="0"/>
    <xf numFmtId="0" fontId="25" fillId="101" borderId="0" applyNumberFormat="0" applyBorder="0" applyAlignment="0" applyProtection="0"/>
    <xf numFmtId="0" fontId="25" fillId="84" borderId="0" applyNumberFormat="0" applyBorder="0" applyAlignment="0" applyProtection="0"/>
    <xf numFmtId="0" fontId="25" fillId="0" borderId="0"/>
    <xf numFmtId="0" fontId="25" fillId="101" borderId="0" applyNumberFormat="0" applyBorder="0" applyAlignment="0" applyProtection="0"/>
    <xf numFmtId="183" fontId="25" fillId="0" borderId="0" applyFont="0" applyFill="0" applyBorder="0" applyAlignment="0" applyProtection="0"/>
    <xf numFmtId="0" fontId="25" fillId="0" borderId="0"/>
    <xf numFmtId="0" fontId="25" fillId="81" borderId="55" applyNumberFormat="0" applyFont="0" applyAlignment="0" applyProtection="0"/>
    <xf numFmtId="0" fontId="25" fillId="83" borderId="0" applyNumberFormat="0" applyBorder="0" applyAlignment="0" applyProtection="0"/>
    <xf numFmtId="0" fontId="25" fillId="93" borderId="0" applyNumberFormat="0" applyBorder="0" applyAlignment="0" applyProtection="0"/>
    <xf numFmtId="0" fontId="25" fillId="96" borderId="0" applyNumberFormat="0" applyBorder="0" applyAlignment="0" applyProtection="0"/>
    <xf numFmtId="43" fontId="25" fillId="0" borderId="0" applyFont="0" applyFill="0" applyBorder="0" applyAlignment="0" applyProtection="0"/>
    <xf numFmtId="0" fontId="25" fillId="93" borderId="0" applyNumberFormat="0" applyBorder="0" applyAlignment="0" applyProtection="0"/>
    <xf numFmtId="0" fontId="25" fillId="0" borderId="0"/>
    <xf numFmtId="0" fontId="25" fillId="89" borderId="0" applyNumberFormat="0" applyBorder="0" applyAlignment="0" applyProtection="0"/>
    <xf numFmtId="0" fontId="25" fillId="0" borderId="0"/>
    <xf numFmtId="0" fontId="25" fillId="97" borderId="0" applyNumberFormat="0" applyBorder="0" applyAlignment="0" applyProtection="0"/>
    <xf numFmtId="0" fontId="25" fillId="89" borderId="0" applyNumberFormat="0" applyBorder="0" applyAlignment="0" applyProtection="0"/>
    <xf numFmtId="9" fontId="25" fillId="0" borderId="0" applyFont="0" applyFill="0" applyBorder="0" applyAlignment="0" applyProtection="0"/>
    <xf numFmtId="0" fontId="25" fillId="81" borderId="55" applyNumberFormat="0" applyFont="0" applyAlignment="0" applyProtection="0"/>
    <xf numFmtId="0" fontId="25" fillId="83" borderId="0" applyNumberFormat="0" applyBorder="0" applyAlignment="0" applyProtection="0"/>
    <xf numFmtId="0" fontId="25" fillId="72" borderId="0" applyNumberFormat="0" applyBorder="0" applyAlignment="0" applyProtection="0"/>
    <xf numFmtId="0" fontId="25" fillId="83"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181" fontId="110" fillId="39" borderId="5"/>
    <xf numFmtId="10" fontId="111" fillId="39" borderId="5"/>
    <xf numFmtId="0" fontId="25" fillId="83" borderId="0" applyNumberFormat="0" applyBorder="0" applyAlignment="0" applyProtection="0"/>
    <xf numFmtId="0" fontId="25" fillId="96" borderId="0" applyNumberFormat="0" applyBorder="0" applyAlignment="0" applyProtection="0"/>
    <xf numFmtId="0" fontId="25" fillId="84" borderId="0" applyNumberFormat="0" applyBorder="0" applyAlignment="0" applyProtection="0"/>
    <xf numFmtId="43" fontId="25" fillId="0" borderId="0" applyFont="0" applyFill="0" applyBorder="0" applyAlignment="0" applyProtection="0"/>
    <xf numFmtId="0" fontId="25" fillId="0" borderId="0"/>
    <xf numFmtId="0" fontId="25" fillId="72" borderId="0" applyNumberFormat="0" applyBorder="0" applyAlignment="0" applyProtection="0"/>
    <xf numFmtId="0" fontId="25" fillId="81" borderId="55" applyNumberFormat="0" applyFont="0" applyAlignment="0" applyProtection="0"/>
    <xf numFmtId="0" fontId="25" fillId="83" borderId="0" applyNumberFormat="0" applyBorder="0" applyAlignment="0" applyProtection="0"/>
    <xf numFmtId="0" fontId="25" fillId="0" borderId="0"/>
    <xf numFmtId="0" fontId="25" fillId="83" borderId="0" applyNumberFormat="0" applyBorder="0" applyAlignment="0" applyProtection="0"/>
    <xf numFmtId="180" fontId="116" fillId="0" borderId="21" applyNumberFormat="0" applyFill="0" applyProtection="0"/>
    <xf numFmtId="0" fontId="25" fillId="96" borderId="0" applyNumberFormat="0" applyBorder="0" applyAlignment="0" applyProtection="0"/>
    <xf numFmtId="0" fontId="25" fillId="97" borderId="0" applyNumberFormat="0" applyBorder="0" applyAlignment="0" applyProtection="0"/>
    <xf numFmtId="0" fontId="25" fillId="0" borderId="0"/>
    <xf numFmtId="0" fontId="25" fillId="93" borderId="0" applyNumberFormat="0" applyBorder="0" applyAlignment="0" applyProtection="0"/>
    <xf numFmtId="0" fontId="25" fillId="72" borderId="0" applyNumberFormat="0" applyBorder="0" applyAlignment="0" applyProtection="0"/>
    <xf numFmtId="0" fontId="25" fillId="73" borderId="0" applyNumberFormat="0" applyBorder="0" applyAlignment="0" applyProtection="0"/>
    <xf numFmtId="9" fontId="25" fillId="0" borderId="0" applyFont="0" applyFill="0" applyBorder="0" applyAlignment="0" applyProtection="0"/>
    <xf numFmtId="0" fontId="25" fillId="81" borderId="55" applyNumberFormat="0" applyFont="0" applyAlignment="0" applyProtection="0"/>
    <xf numFmtId="180" fontId="116" fillId="0" borderId="21" applyNumberFormat="0" applyFill="0" applyProtection="0"/>
    <xf numFmtId="0" fontId="25" fillId="92" borderId="0" applyNumberFormat="0" applyBorder="0" applyAlignment="0" applyProtection="0"/>
    <xf numFmtId="10" fontId="134" fillId="46" borderId="5" applyNumberFormat="0" applyBorder="0" applyAlignment="0" applyProtection="0"/>
    <xf numFmtId="207" fontId="110" fillId="35" borderId="5">
      <protection locked="0"/>
    </xf>
    <xf numFmtId="0" fontId="25" fillId="83" borderId="0" applyNumberFormat="0" applyBorder="0" applyAlignment="0" applyProtection="0"/>
    <xf numFmtId="0" fontId="25" fillId="101" borderId="0" applyNumberFormat="0" applyBorder="0" applyAlignment="0" applyProtection="0"/>
    <xf numFmtId="0" fontId="25" fillId="88" borderId="0" applyNumberFormat="0" applyBorder="0" applyAlignment="0" applyProtection="0"/>
    <xf numFmtId="0" fontId="25" fillId="100" borderId="0" applyNumberFormat="0" applyBorder="0" applyAlignment="0" applyProtection="0"/>
    <xf numFmtId="0" fontId="25" fillId="0" borderId="0"/>
    <xf numFmtId="9" fontId="25" fillId="0" borderId="0" applyFont="0" applyFill="0" applyBorder="0" applyAlignment="0" applyProtection="0"/>
    <xf numFmtId="0" fontId="25" fillId="92" borderId="0" applyNumberFormat="0" applyBorder="0" applyAlignment="0" applyProtection="0"/>
    <xf numFmtId="0" fontId="25" fillId="0" borderId="0"/>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25" fillId="89" borderId="0" applyNumberFormat="0" applyBorder="0" applyAlignment="0" applyProtection="0"/>
    <xf numFmtId="0" fontId="25" fillId="88" borderId="0" applyNumberFormat="0" applyBorder="0" applyAlignment="0" applyProtection="0"/>
    <xf numFmtId="0" fontId="25" fillId="83" borderId="0" applyNumberFormat="0" applyBorder="0" applyAlignment="0" applyProtection="0"/>
    <xf numFmtId="0" fontId="25" fillId="73" borderId="0" applyNumberFormat="0" applyBorder="0" applyAlignment="0" applyProtection="0"/>
    <xf numFmtId="0" fontId="25" fillId="101" borderId="0" applyNumberFormat="0" applyBorder="0" applyAlignment="0" applyProtection="0"/>
    <xf numFmtId="0" fontId="25" fillId="97" borderId="0" applyNumberFormat="0" applyBorder="0" applyAlignment="0" applyProtection="0"/>
    <xf numFmtId="0" fontId="25" fillId="97" borderId="0" applyNumberFormat="0" applyBorder="0" applyAlignment="0" applyProtection="0"/>
    <xf numFmtId="9" fontId="25" fillId="0" borderId="0" applyFont="0" applyFill="0" applyBorder="0" applyAlignment="0" applyProtection="0"/>
    <xf numFmtId="0" fontId="25" fillId="88" borderId="0" applyNumberFormat="0" applyBorder="0" applyAlignment="0" applyProtection="0"/>
    <xf numFmtId="9" fontId="25" fillId="0" borderId="0" applyFont="0" applyFill="0" applyBorder="0" applyAlignment="0" applyProtection="0"/>
    <xf numFmtId="0" fontId="25" fillId="96" borderId="0" applyNumberFormat="0" applyBorder="0" applyAlignment="0" applyProtection="0"/>
    <xf numFmtId="0" fontId="25" fillId="96" borderId="0" applyNumberFormat="0" applyBorder="0" applyAlignment="0" applyProtection="0"/>
    <xf numFmtId="0" fontId="25" fillId="0" borderId="0"/>
    <xf numFmtId="0" fontId="25" fillId="96" borderId="0" applyNumberFormat="0" applyBorder="0" applyAlignment="0" applyProtection="0"/>
    <xf numFmtId="0" fontId="25" fillId="96" borderId="0" applyNumberFormat="0" applyBorder="0" applyAlignment="0" applyProtection="0"/>
    <xf numFmtId="0" fontId="25" fillId="0" borderId="0"/>
    <xf numFmtId="43" fontId="25" fillId="0" borderId="0" applyFont="0" applyFill="0" applyBorder="0" applyAlignment="0" applyProtection="0"/>
    <xf numFmtId="0" fontId="25" fillId="0" borderId="0"/>
    <xf numFmtId="0" fontId="25" fillId="83" borderId="0" applyNumberFormat="0" applyBorder="0" applyAlignment="0" applyProtection="0"/>
    <xf numFmtId="0" fontId="25" fillId="92" borderId="0" applyNumberFormat="0" applyBorder="0" applyAlignment="0" applyProtection="0"/>
    <xf numFmtId="0" fontId="25" fillId="101" borderId="0" applyNumberFormat="0" applyBorder="0" applyAlignment="0" applyProtection="0"/>
    <xf numFmtId="0" fontId="25" fillId="96"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0" borderId="0"/>
    <xf numFmtId="0" fontId="25" fillId="88" borderId="0" applyNumberFormat="0" applyBorder="0" applyAlignment="0" applyProtection="0"/>
    <xf numFmtId="0" fontId="25" fillId="96" borderId="0" applyNumberFormat="0" applyBorder="0" applyAlignment="0" applyProtection="0"/>
    <xf numFmtId="0" fontId="25" fillId="0" borderId="0"/>
    <xf numFmtId="0" fontId="25" fillId="101" borderId="0" applyNumberFormat="0" applyBorder="0" applyAlignment="0" applyProtection="0"/>
    <xf numFmtId="0" fontId="25" fillId="81" borderId="55" applyNumberFormat="0" applyFont="0" applyAlignment="0" applyProtection="0"/>
    <xf numFmtId="0" fontId="25" fillId="101" borderId="0" applyNumberFormat="0" applyBorder="0" applyAlignment="0" applyProtection="0"/>
    <xf numFmtId="0" fontId="25" fillId="0" borderId="0"/>
    <xf numFmtId="0" fontId="25" fillId="101" borderId="0" applyNumberFormat="0" applyBorder="0" applyAlignment="0" applyProtection="0"/>
    <xf numFmtId="0" fontId="25" fillId="81" borderId="55" applyNumberFormat="0" applyFont="0" applyAlignment="0" applyProtection="0"/>
    <xf numFmtId="0" fontId="25" fillId="84" borderId="0" applyNumberFormat="0" applyBorder="0" applyAlignment="0" applyProtection="0"/>
    <xf numFmtId="0" fontId="25" fillId="100" borderId="0" applyNumberFormat="0" applyBorder="0" applyAlignment="0" applyProtection="0"/>
    <xf numFmtId="0" fontId="25" fillId="88" borderId="0" applyNumberFormat="0" applyBorder="0" applyAlignment="0" applyProtection="0"/>
    <xf numFmtId="0" fontId="25" fillId="72" borderId="0" applyNumberFormat="0" applyBorder="0" applyAlignment="0" applyProtection="0"/>
    <xf numFmtId="0" fontId="25" fillId="88" borderId="0" applyNumberFormat="0" applyBorder="0" applyAlignment="0" applyProtection="0"/>
    <xf numFmtId="0" fontId="25" fillId="0" borderId="0"/>
    <xf numFmtId="0" fontId="25" fillId="83" borderId="0" applyNumberFormat="0" applyBorder="0" applyAlignment="0" applyProtection="0"/>
    <xf numFmtId="15" fontId="111" fillId="0" borderId="0" applyFill="0" applyBorder="0" applyAlignment="0" applyProtection="0"/>
    <xf numFmtId="0" fontId="25" fillId="73" borderId="0" applyNumberFormat="0" applyBorder="0" applyAlignment="0" applyProtection="0"/>
    <xf numFmtId="0" fontId="25" fillId="0" borderId="0"/>
    <xf numFmtId="0" fontId="25" fillId="100" borderId="0" applyNumberFormat="0" applyBorder="0" applyAlignment="0" applyProtection="0"/>
    <xf numFmtId="0" fontId="25" fillId="72" borderId="0" applyNumberFormat="0" applyBorder="0" applyAlignment="0" applyProtection="0"/>
    <xf numFmtId="0" fontId="25" fillId="97" borderId="0" applyNumberFormat="0" applyBorder="0" applyAlignment="0" applyProtection="0"/>
    <xf numFmtId="0" fontId="25" fillId="0" borderId="0"/>
    <xf numFmtId="0" fontId="25" fillId="0" borderId="0"/>
    <xf numFmtId="0" fontId="25" fillId="88" borderId="0" applyNumberFormat="0" applyBorder="0" applyAlignment="0" applyProtection="0"/>
    <xf numFmtId="0" fontId="25" fillId="0" borderId="0"/>
    <xf numFmtId="0" fontId="25" fillId="84" borderId="0" applyNumberFormat="0" applyBorder="0" applyAlignment="0" applyProtection="0"/>
    <xf numFmtId="0" fontId="25" fillId="0" borderId="0"/>
    <xf numFmtId="0" fontId="25" fillId="84"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84" borderId="0" applyNumberFormat="0" applyBorder="0" applyAlignment="0" applyProtection="0"/>
    <xf numFmtId="0" fontId="25" fillId="92" borderId="0" applyNumberFormat="0" applyBorder="0" applyAlignment="0" applyProtection="0"/>
    <xf numFmtId="183" fontId="25" fillId="0" borderId="0" applyFont="0" applyFill="0" applyBorder="0" applyAlignment="0" applyProtection="0"/>
    <xf numFmtId="185" fontId="25" fillId="0" borderId="0" applyFont="0" applyFill="0" applyBorder="0" applyAlignment="0" applyProtection="0"/>
    <xf numFmtId="0" fontId="25" fillId="92" borderId="0" applyNumberFormat="0" applyBorder="0" applyAlignment="0" applyProtection="0"/>
    <xf numFmtId="0" fontId="25" fillId="100" borderId="0" applyNumberFormat="0" applyBorder="0" applyAlignment="0" applyProtection="0"/>
    <xf numFmtId="0" fontId="25" fillId="83" borderId="0" applyNumberFormat="0" applyBorder="0" applyAlignment="0" applyProtection="0"/>
    <xf numFmtId="41"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43" fontId="25" fillId="0" borderId="0" applyFont="0" applyFill="0" applyBorder="0" applyAlignment="0" applyProtection="0"/>
    <xf numFmtId="3" fontId="30" fillId="43" borderId="5">
      <alignment vertical="center"/>
    </xf>
    <xf numFmtId="3" fontId="30" fillId="43" borderId="5">
      <alignment vertical="center"/>
    </xf>
    <xf numFmtId="3" fontId="30" fillId="43" borderId="5">
      <alignment vertical="center"/>
    </xf>
    <xf numFmtId="3" fontId="30" fillId="43" borderId="5">
      <alignment vertical="center"/>
    </xf>
    <xf numFmtId="3" fontId="30" fillId="43" borderId="5">
      <alignment vertical="center"/>
    </xf>
    <xf numFmtId="3" fontId="30" fillId="43" borderId="5">
      <alignment vertical="center"/>
    </xf>
    <xf numFmtId="0" fontId="169" fillId="0" borderId="0" applyNumberFormat="0" applyFill="0" applyBorder="0" applyAlignment="0" applyProtection="0"/>
    <xf numFmtId="43" fontId="25" fillId="0" borderId="0" applyFont="0" applyFill="0" applyBorder="0" applyAlignment="0" applyProtection="0"/>
    <xf numFmtId="0" fontId="25" fillId="101" borderId="0" applyNumberFormat="0" applyBorder="0" applyAlignment="0" applyProtection="0"/>
    <xf numFmtId="183" fontId="25" fillId="0" borderId="0" applyFont="0" applyFill="0" applyBorder="0" applyAlignment="0" applyProtection="0"/>
    <xf numFmtId="183" fontId="25" fillId="0" borderId="0" applyFont="0" applyFill="0" applyBorder="0" applyAlignment="0" applyProtection="0"/>
    <xf numFmtId="0" fontId="25" fillId="81" borderId="55" applyNumberFormat="0" applyFont="0" applyAlignment="0" applyProtection="0"/>
    <xf numFmtId="183" fontId="25" fillId="0" borderId="0" applyFont="0" applyFill="0" applyBorder="0" applyAlignment="0" applyProtection="0"/>
    <xf numFmtId="0" fontId="25" fillId="101" borderId="0" applyNumberFormat="0" applyBorder="0" applyAlignment="0" applyProtection="0"/>
    <xf numFmtId="185" fontId="25" fillId="0" borderId="0" applyFont="0" applyFill="0" applyBorder="0" applyAlignment="0" applyProtection="0"/>
    <xf numFmtId="0" fontId="25" fillId="0" borderId="0"/>
    <xf numFmtId="0" fontId="25" fillId="92" borderId="0" applyNumberFormat="0" applyBorder="0" applyAlignment="0" applyProtection="0"/>
    <xf numFmtId="9" fontId="25" fillId="0" borderId="0" applyFont="0" applyFill="0" applyBorder="0" applyAlignment="0" applyProtection="0"/>
    <xf numFmtId="0" fontId="25" fillId="81" borderId="55" applyNumberFormat="0" applyFont="0" applyAlignment="0" applyProtection="0"/>
    <xf numFmtId="0" fontId="25" fillId="0" borderId="0"/>
    <xf numFmtId="0" fontId="25" fillId="88" borderId="0" applyNumberFormat="0" applyBorder="0" applyAlignment="0" applyProtection="0"/>
    <xf numFmtId="0" fontId="25" fillId="92" borderId="0" applyNumberFormat="0" applyBorder="0" applyAlignment="0" applyProtection="0"/>
    <xf numFmtId="0" fontId="25" fillId="83" borderId="0" applyNumberFormat="0" applyBorder="0" applyAlignment="0" applyProtection="0"/>
    <xf numFmtId="0" fontId="25" fillId="93" borderId="0" applyNumberFormat="0" applyBorder="0" applyAlignment="0" applyProtection="0"/>
    <xf numFmtId="0" fontId="25" fillId="83" borderId="0" applyNumberFormat="0" applyBorder="0" applyAlignment="0" applyProtection="0"/>
    <xf numFmtId="0" fontId="25" fillId="97" borderId="0" applyNumberFormat="0" applyBorder="0" applyAlignment="0" applyProtection="0"/>
    <xf numFmtId="0" fontId="25" fillId="97" borderId="0" applyNumberFormat="0" applyBorder="0" applyAlignment="0" applyProtection="0"/>
    <xf numFmtId="0" fontId="25" fillId="97" borderId="0" applyNumberFormat="0" applyBorder="0" applyAlignment="0" applyProtection="0"/>
    <xf numFmtId="0" fontId="25" fillId="89" borderId="0" applyNumberFormat="0" applyBorder="0" applyAlignment="0" applyProtection="0"/>
    <xf numFmtId="0" fontId="25" fillId="92" borderId="0" applyNumberFormat="0" applyBorder="0" applyAlignment="0" applyProtection="0"/>
    <xf numFmtId="0" fontId="25" fillId="88"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0" borderId="0"/>
    <xf numFmtId="0" fontId="25" fillId="83" borderId="0" applyNumberFormat="0" applyBorder="0" applyAlignment="0" applyProtection="0"/>
    <xf numFmtId="0" fontId="25" fillId="97" borderId="0" applyNumberFormat="0" applyBorder="0" applyAlignment="0" applyProtection="0"/>
    <xf numFmtId="0" fontId="25" fillId="84" borderId="0" applyNumberFormat="0" applyBorder="0" applyAlignment="0" applyProtection="0"/>
    <xf numFmtId="0" fontId="25" fillId="0" borderId="0"/>
    <xf numFmtId="0" fontId="29" fillId="18" borderId="1" applyNumberFormat="0" applyFont="0" applyAlignment="0" applyProtection="0"/>
    <xf numFmtId="0" fontId="49" fillId="0" borderId="10" applyNumberFormat="0" applyFill="0" applyAlignment="0" applyProtection="0"/>
    <xf numFmtId="180" fontId="116" fillId="104" borderId="11" applyNumberFormat="0" applyAlignment="0" applyProtection="0"/>
    <xf numFmtId="0" fontId="47" fillId="17" borderId="3" applyNumberFormat="0" applyAlignment="0" applyProtection="0"/>
    <xf numFmtId="0" fontId="47" fillId="17" borderId="3" applyNumberFormat="0" applyAlignment="0" applyProtection="0"/>
    <xf numFmtId="0" fontId="43" fillId="8" borderId="4" applyNumberFormat="0" applyAlignment="0" applyProtection="0"/>
    <xf numFmtId="180" fontId="116" fillId="104" borderId="11"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0" fontId="59" fillId="17" borderId="4" applyNumberFormat="0" applyAlignment="0" applyProtection="0"/>
    <xf numFmtId="0" fontId="43" fillId="8" borderId="4" applyNumberFormat="0" applyAlignment="0" applyProtection="0"/>
    <xf numFmtId="0" fontId="25" fillId="83" borderId="0" applyNumberFormat="0" applyBorder="0" applyAlignment="0" applyProtection="0"/>
    <xf numFmtId="0" fontId="43" fillId="8" borderId="4" applyNumberFormat="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4" fontId="52" fillId="54" borderId="3" applyNumberFormat="0" applyProtection="0">
      <alignment horizontal="right" vertical="center"/>
    </xf>
    <xf numFmtId="4" fontId="68" fillId="63" borderId="3" applyNumberFormat="0" applyProtection="0">
      <alignment horizontal="right" vertical="center"/>
    </xf>
    <xf numFmtId="0" fontId="25" fillId="92" borderId="0" applyNumberFormat="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9" fillId="11" borderId="1" applyNumberFormat="0" applyFont="0" applyAlignment="0" applyProtection="0"/>
    <xf numFmtId="0" fontId="49" fillId="0" borderId="10" applyNumberFormat="0" applyFill="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25" fillId="83" borderId="0" applyNumberFormat="0" applyBorder="0" applyAlignment="0" applyProtection="0"/>
    <xf numFmtId="0" fontId="47" fillId="17" borderId="3" applyNumberFormat="0" applyAlignment="0" applyProtection="0"/>
    <xf numFmtId="0" fontId="29" fillId="11" borderId="1" applyNumberFormat="0" applyFont="0" applyAlignment="0" applyProtection="0"/>
    <xf numFmtId="0" fontId="43" fillId="8" borderId="4" applyNumberFormat="0" applyAlignment="0" applyProtection="0"/>
    <xf numFmtId="0" fontId="25" fillId="92" borderId="0" applyNumberFormat="0" applyBorder="0" applyAlignment="0" applyProtection="0"/>
    <xf numFmtId="0" fontId="25" fillId="97" borderId="0" applyNumberFormat="0" applyBorder="0" applyAlignment="0" applyProtection="0"/>
    <xf numFmtId="0" fontId="25" fillId="0" borderId="0"/>
    <xf numFmtId="0" fontId="59" fillId="17" borderId="4" applyNumberFormat="0" applyAlignment="0" applyProtection="0"/>
    <xf numFmtId="0" fontId="43" fillId="8" borderId="4" applyNumberFormat="0" applyAlignment="0" applyProtection="0"/>
    <xf numFmtId="0" fontId="29" fillId="11" borderId="1" applyNumberFormat="0" applyFont="0" applyAlignment="0" applyProtection="0"/>
    <xf numFmtId="0" fontId="47" fillId="19" borderId="3" applyNumberFormat="0" applyAlignment="0" applyProtection="0"/>
    <xf numFmtId="0" fontId="47" fillId="17" borderId="3" applyNumberFormat="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29" fillId="11" borderId="1" applyNumberFormat="0" applyFont="0" applyAlignment="0" applyProtection="0"/>
    <xf numFmtId="0" fontId="47" fillId="17" borderId="3"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25" fillId="88" borderId="0" applyNumberFormat="0" applyBorder="0" applyAlignment="0" applyProtection="0"/>
    <xf numFmtId="0" fontId="29" fillId="65" borderId="3" applyNumberFormat="0" applyProtection="0">
      <alignment horizontal="left" vertical="center" indent="1"/>
    </xf>
    <xf numFmtId="0" fontId="49" fillId="0" borderId="10" applyNumberFormat="0" applyFill="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3" fillId="8" borderId="4" applyNumberFormat="0" applyAlignment="0" applyProtection="0"/>
    <xf numFmtId="0" fontId="47" fillId="19" borderId="3" applyNumberFormat="0" applyAlignment="0" applyProtection="0"/>
    <xf numFmtId="0" fontId="25" fillId="101" borderId="0" applyNumberFormat="0" applyBorder="0" applyAlignment="0" applyProtection="0"/>
    <xf numFmtId="0" fontId="29" fillId="52" borderId="3" applyNumberFormat="0" applyProtection="0">
      <alignment horizontal="left" vertical="center" indent="1"/>
    </xf>
    <xf numFmtId="0" fontId="49" fillId="0" borderId="10" applyNumberFormat="0" applyFill="0" applyAlignment="0" applyProtection="0"/>
    <xf numFmtId="0" fontId="49" fillId="0" borderId="10" applyNumberFormat="0" applyFill="0" applyAlignment="0" applyProtection="0"/>
    <xf numFmtId="0" fontId="25" fillId="89" borderId="0" applyNumberFormat="0" applyBorder="0" applyAlignment="0" applyProtection="0"/>
    <xf numFmtId="0" fontId="43" fillId="8" borderId="4" applyNumberFormat="0" applyAlignment="0" applyProtection="0"/>
    <xf numFmtId="0" fontId="43" fillId="8" borderId="4" applyNumberFormat="0" applyAlignment="0" applyProtection="0"/>
    <xf numFmtId="0" fontId="25" fillId="100" borderId="0" applyNumberFormat="0" applyBorder="0" applyAlignment="0" applyProtection="0"/>
    <xf numFmtId="0" fontId="47" fillId="17" borderId="3" applyNumberFormat="0" applyAlignment="0" applyProtection="0"/>
    <xf numFmtId="0" fontId="29" fillId="18" borderId="1" applyNumberFormat="0" applyFont="0" applyAlignment="0" applyProtection="0"/>
    <xf numFmtId="0" fontId="47" fillId="17" borderId="3" applyNumberFormat="0" applyAlignment="0" applyProtection="0"/>
    <xf numFmtId="0" fontId="49" fillId="0" borderId="10" applyNumberFormat="0" applyFill="0" applyAlignment="0" applyProtection="0"/>
    <xf numFmtId="0" fontId="43" fillId="8" borderId="4" applyNumberFormat="0" applyAlignment="0" applyProtection="0"/>
    <xf numFmtId="0" fontId="29" fillId="18" borderId="1" applyNumberFormat="0" applyFont="0" applyAlignment="0" applyProtection="0"/>
    <xf numFmtId="0" fontId="43" fillId="8" borderId="4" applyNumberFormat="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25" fillId="81" borderId="55" applyNumberFormat="0" applyFont="0" applyAlignment="0" applyProtection="0"/>
    <xf numFmtId="0" fontId="47" fillId="17" borderId="3" applyNumberFormat="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25" fillId="83" borderId="0" applyNumberFormat="0" applyBorder="0" applyAlignment="0" applyProtection="0"/>
    <xf numFmtId="185" fontId="25" fillId="0" borderId="0" applyFont="0" applyFill="0" applyBorder="0" applyAlignment="0" applyProtection="0"/>
    <xf numFmtId="15" fontId="111" fillId="0" borderId="0" applyFill="0" applyBorder="0" applyAlignment="0" applyProtection="0"/>
    <xf numFmtId="0" fontId="43" fillId="8" borderId="4" applyNumberFormat="0" applyAlignment="0" applyProtection="0"/>
    <xf numFmtId="0" fontId="47" fillId="17" borderId="3" applyNumberFormat="0" applyAlignment="0" applyProtection="0"/>
    <xf numFmtId="0" fontId="29" fillId="11" borderId="1" applyNumberFormat="0" applyFont="0" applyAlignment="0" applyProtection="0"/>
    <xf numFmtId="0" fontId="49" fillId="0" borderId="10" applyNumberFormat="0" applyFill="0" applyAlignment="0" applyProtection="0"/>
    <xf numFmtId="0" fontId="29" fillId="42" borderId="3" applyNumberFormat="0" applyProtection="0">
      <alignment horizontal="left" vertical="center" indent="1"/>
    </xf>
    <xf numFmtId="43" fontId="25" fillId="0" borderId="0" applyFont="0" applyFill="0" applyBorder="0" applyAlignment="0" applyProtection="0"/>
    <xf numFmtId="0" fontId="49" fillId="0" borderId="10" applyNumberFormat="0" applyFill="0" applyAlignment="0" applyProtection="0"/>
    <xf numFmtId="0" fontId="29" fillId="11" borderId="1" applyNumberFormat="0" applyFont="0" applyAlignment="0" applyProtection="0"/>
    <xf numFmtId="0" fontId="47" fillId="19"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43" fontId="25" fillId="0" borderId="0" applyFont="0" applyFill="0" applyBorder="0" applyAlignment="0" applyProtection="0"/>
    <xf numFmtId="0" fontId="47" fillId="17" borderId="3" applyNumberFormat="0" applyAlignment="0" applyProtection="0"/>
    <xf numFmtId="183" fontId="25" fillId="0" borderId="0" applyFont="0" applyFill="0" applyBorder="0" applyAlignment="0" applyProtection="0"/>
    <xf numFmtId="0" fontId="25" fillId="93" borderId="0" applyNumberFormat="0" applyBorder="0" applyAlignment="0" applyProtection="0"/>
    <xf numFmtId="0" fontId="29" fillId="11"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29" fillId="11" borderId="1" applyNumberFormat="0" applyFont="0" applyAlignment="0" applyProtection="0"/>
    <xf numFmtId="0" fontId="29" fillId="42" borderId="3" applyNumberFormat="0" applyProtection="0">
      <alignment horizontal="left" vertical="center" indent="1"/>
    </xf>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4" fontId="52" fillId="63" borderId="3" applyNumberFormat="0" applyProtection="0">
      <alignment horizontal="right" vertical="center"/>
    </xf>
    <xf numFmtId="0" fontId="43" fillId="8" borderId="4" applyNumberFormat="0" applyAlignment="0" applyProtection="0"/>
    <xf numFmtId="0" fontId="29" fillId="11" borderId="1" applyNumberFormat="0" applyFont="0" applyAlignment="0" applyProtection="0"/>
    <xf numFmtId="0" fontId="47" fillId="19" borderId="3" applyNumberFormat="0" applyAlignment="0" applyProtection="0"/>
    <xf numFmtId="0" fontId="29" fillId="11" borderId="1" applyNumberFormat="0" applyFont="0" applyAlignment="0" applyProtection="0"/>
    <xf numFmtId="0" fontId="25" fillId="96" borderId="0" applyNumberFormat="0" applyBorder="0" applyAlignment="0" applyProtection="0"/>
    <xf numFmtId="0" fontId="49" fillId="0" borderId="10" applyNumberFormat="0" applyFill="0" applyAlignment="0" applyProtection="0"/>
    <xf numFmtId="0" fontId="47" fillId="17" borderId="3" applyNumberFormat="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3" fillId="8" borderId="4" applyNumberFormat="0" applyAlignment="0" applyProtection="0"/>
    <xf numFmtId="0" fontId="49" fillId="0" borderId="10" applyNumberFormat="0" applyFill="0" applyAlignment="0" applyProtection="0"/>
    <xf numFmtId="0" fontId="59" fillId="17" borderId="4" applyNumberFormat="0" applyAlignment="0" applyProtection="0"/>
    <xf numFmtId="0" fontId="29" fillId="18" borderId="1" applyNumberFormat="0" applyFont="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49" fillId="0" borderId="10" applyNumberFormat="0" applyFill="0" applyAlignment="0" applyProtection="0"/>
    <xf numFmtId="0" fontId="47" fillId="17" borderId="3" applyNumberFormat="0" applyAlignment="0" applyProtection="0"/>
    <xf numFmtId="0" fontId="49" fillId="0" borderId="10" applyNumberFormat="0" applyFill="0" applyAlignment="0" applyProtection="0"/>
    <xf numFmtId="0" fontId="43" fillId="8" borderId="4" applyNumberFormat="0" applyAlignment="0" applyProtection="0"/>
    <xf numFmtId="0" fontId="25" fillId="0" borderId="0"/>
    <xf numFmtId="0" fontId="29" fillId="18" borderId="1" applyNumberFormat="0" applyFont="0" applyAlignment="0" applyProtection="0"/>
    <xf numFmtId="0" fontId="29" fillId="11" borderId="1" applyNumberFormat="0" applyFont="0" applyAlignment="0" applyProtection="0"/>
    <xf numFmtId="0" fontId="47" fillId="19"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185" fontId="25" fillId="0" borderId="0" applyFont="0" applyFill="0" applyBorder="0" applyAlignment="0" applyProtection="0"/>
    <xf numFmtId="0" fontId="25" fillId="97" borderId="0" applyNumberFormat="0" applyBorder="0" applyAlignment="0" applyProtection="0"/>
    <xf numFmtId="0" fontId="29" fillId="11" borderId="1" applyNumberFormat="0" applyFont="0" applyAlignment="0" applyProtection="0"/>
    <xf numFmtId="0" fontId="29" fillId="11" borderId="1" applyNumberFormat="0" applyFont="0" applyAlignment="0" applyProtection="0"/>
    <xf numFmtId="0" fontId="25" fillId="83" borderId="0" applyNumberFormat="0" applyBorder="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4" fontId="52" fillId="35" borderId="3" applyNumberFormat="0" applyProtection="0">
      <alignment horizontal="left" vertical="center" indent="1"/>
    </xf>
    <xf numFmtId="0" fontId="43" fillId="8" borderId="4" applyNumberFormat="0" applyAlignment="0" applyProtection="0"/>
    <xf numFmtId="0" fontId="43" fillId="8" borderId="4" applyNumberFormat="0" applyAlignment="0" applyProtection="0"/>
    <xf numFmtId="0" fontId="47" fillId="17" borderId="3" applyNumberFormat="0" applyAlignment="0" applyProtection="0"/>
    <xf numFmtId="0" fontId="29" fillId="18" borderId="1" applyNumberFormat="0" applyFont="0" applyAlignment="0" applyProtection="0"/>
    <xf numFmtId="4" fontId="52" fillId="57" borderId="3" applyNumberFormat="0" applyProtection="0">
      <alignment horizontal="right" vertical="center"/>
    </xf>
    <xf numFmtId="4" fontId="52" fillId="51" borderId="3" applyNumberFormat="0" applyProtection="0">
      <alignment horizontal="right" vertical="center"/>
    </xf>
    <xf numFmtId="0" fontId="29" fillId="42" borderId="3" applyNumberFormat="0" applyProtection="0">
      <alignment horizontal="left" vertical="center" indent="1"/>
    </xf>
    <xf numFmtId="0" fontId="49" fillId="0" borderId="10" applyNumberFormat="0" applyFill="0" applyAlignment="0" applyProtection="0"/>
    <xf numFmtId="0" fontId="47" fillId="17" borderId="3" applyNumberFormat="0" applyAlignment="0" applyProtection="0"/>
    <xf numFmtId="0" fontId="29" fillId="11" borderId="1" applyNumberFormat="0" applyFont="0" applyAlignment="0" applyProtection="0"/>
    <xf numFmtId="0" fontId="47" fillId="17" borderId="3" applyNumberFormat="0" applyAlignment="0" applyProtection="0"/>
    <xf numFmtId="0" fontId="29" fillId="11" borderId="1" applyNumberFormat="0" applyFont="0" applyAlignment="0" applyProtection="0"/>
    <xf numFmtId="0" fontId="29" fillId="18" borderId="1" applyNumberFormat="0" applyFont="0" applyAlignment="0" applyProtection="0"/>
    <xf numFmtId="0" fontId="49" fillId="0" borderId="10" applyNumberFormat="0" applyFill="0" applyAlignment="0" applyProtection="0"/>
    <xf numFmtId="0" fontId="47" fillId="17" borderId="3" applyNumberFormat="0" applyAlignment="0" applyProtection="0"/>
    <xf numFmtId="0" fontId="49" fillId="0" borderId="10" applyNumberFormat="0" applyFill="0" applyAlignment="0" applyProtection="0"/>
    <xf numFmtId="0" fontId="25" fillId="92" borderId="0" applyNumberFormat="0" applyBorder="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4" fontId="52" fillId="63" borderId="3" applyNumberFormat="0" applyProtection="0">
      <alignment horizontal="left" vertical="center" indent="1"/>
    </xf>
    <xf numFmtId="0" fontId="29" fillId="65" borderId="3" applyNumberFormat="0" applyProtection="0">
      <alignment horizontal="left" vertical="center" indent="1"/>
    </xf>
    <xf numFmtId="0" fontId="29" fillId="33" borderId="3" applyNumberFormat="0" applyProtection="0">
      <alignment horizontal="left" vertical="center" indent="1"/>
    </xf>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49" fillId="0" borderId="10" applyNumberFormat="0" applyFill="0" applyAlignment="0" applyProtection="0"/>
    <xf numFmtId="0" fontId="29" fillId="18" borderId="1" applyNumberFormat="0" applyFont="0" applyAlignment="0" applyProtection="0"/>
    <xf numFmtId="0" fontId="43" fillId="8" borderId="4" applyNumberFormat="0" applyAlignment="0" applyProtection="0"/>
    <xf numFmtId="0" fontId="49" fillId="0" borderId="10" applyNumberFormat="0" applyFill="0" applyAlignment="0" applyProtection="0"/>
    <xf numFmtId="0" fontId="43" fillId="8" borderId="4" applyNumberFormat="0" applyAlignment="0" applyProtection="0"/>
    <xf numFmtId="0" fontId="59" fillId="17" borderId="4" applyNumberFormat="0" applyAlignment="0" applyProtection="0"/>
    <xf numFmtId="0" fontId="25" fillId="92" borderId="0" applyNumberFormat="0" applyBorder="0" applyAlignment="0" applyProtection="0"/>
    <xf numFmtId="0" fontId="29" fillId="42" borderId="3" applyNumberFormat="0" applyProtection="0">
      <alignment horizontal="left" vertical="center" indent="1"/>
    </xf>
    <xf numFmtId="0" fontId="29" fillId="52" borderId="3" applyNumberFormat="0" applyProtection="0">
      <alignment horizontal="left" vertical="center" indent="1"/>
    </xf>
    <xf numFmtId="0" fontId="25" fillId="83" borderId="0" applyNumberFormat="0" applyBorder="0" applyAlignment="0" applyProtection="0"/>
    <xf numFmtId="0" fontId="43" fillId="8" borderId="4" applyNumberFormat="0" applyAlignment="0" applyProtection="0"/>
    <xf numFmtId="0" fontId="47" fillId="17" borderId="3" applyNumberFormat="0" applyAlignment="0" applyProtection="0"/>
    <xf numFmtId="0" fontId="29" fillId="18" borderId="1" applyNumberFormat="0" applyFon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59" fillId="17" borderId="4" applyNumberFormat="0" applyAlignment="0" applyProtection="0"/>
    <xf numFmtId="0" fontId="43" fillId="8" borderId="4" applyNumberFormat="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29" fillId="11" borderId="1" applyNumberFormat="0" applyFont="0" applyAlignment="0" applyProtection="0"/>
    <xf numFmtId="0" fontId="25" fillId="0" borderId="0"/>
    <xf numFmtId="0" fontId="29" fillId="18" borderId="1" applyNumberFormat="0" applyFont="0" applyAlignment="0" applyProtection="0"/>
    <xf numFmtId="0" fontId="47" fillId="17" borderId="3" applyNumberFormat="0" applyAlignment="0" applyProtection="0"/>
    <xf numFmtId="0" fontId="47" fillId="19" borderId="3" applyNumberFormat="0" applyAlignment="0" applyProtection="0"/>
    <xf numFmtId="0" fontId="47" fillId="17" borderId="3" applyNumberFormat="0" applyAlignment="0" applyProtection="0"/>
    <xf numFmtId="0" fontId="47" fillId="17" borderId="3" applyNumberFormat="0" applyAlignment="0" applyProtection="0"/>
    <xf numFmtId="0" fontId="29" fillId="42" borderId="3" applyNumberFormat="0" applyProtection="0">
      <alignment horizontal="left" vertical="center" indent="1"/>
    </xf>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3" fillId="8" borderId="4" applyNumberFormat="0" applyAlignment="0" applyProtection="0"/>
    <xf numFmtId="4" fontId="52" fillId="46" borderId="3" applyNumberFormat="0" applyProtection="0">
      <alignment horizontal="left" vertical="center" indent="1"/>
    </xf>
    <xf numFmtId="0" fontId="49" fillId="0" borderId="10" applyNumberFormat="0" applyFill="0" applyAlignment="0" applyProtection="0"/>
    <xf numFmtId="0" fontId="29" fillId="11" borderId="1" applyNumberFormat="0" applyFont="0" applyAlignment="0" applyProtection="0"/>
    <xf numFmtId="0" fontId="43" fillId="8" borderId="4"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43" fillId="8" borderId="4" applyNumberFormat="0" applyAlignment="0" applyProtection="0"/>
    <xf numFmtId="0" fontId="43" fillId="8" borderId="4" applyNumberFormat="0" applyAlignment="0" applyProtection="0"/>
    <xf numFmtId="0" fontId="47" fillId="17" borderId="3" applyNumberFormat="0" applyAlignment="0" applyProtection="0"/>
    <xf numFmtId="0" fontId="25" fillId="101" borderId="0" applyNumberFormat="0" applyBorder="0" applyAlignment="0" applyProtection="0"/>
    <xf numFmtId="9" fontId="25" fillId="0" borderId="0" applyFont="0" applyFill="0" applyBorder="0" applyAlignment="0" applyProtection="0"/>
    <xf numFmtId="0" fontId="43" fillId="8" borderId="4" applyNumberFormat="0" applyAlignment="0" applyProtection="0"/>
    <xf numFmtId="0" fontId="29" fillId="18" borderId="1" applyNumberFormat="0" applyFont="0" applyAlignment="0" applyProtection="0"/>
    <xf numFmtId="0" fontId="43" fillId="8" borderId="4" applyNumberFormat="0" applyAlignment="0" applyProtection="0"/>
    <xf numFmtId="4" fontId="52" fillId="46" borderId="3" applyNumberFormat="0" applyProtection="0">
      <alignment vertical="center"/>
    </xf>
    <xf numFmtId="0" fontId="49" fillId="0" borderId="10" applyNumberFormat="0" applyFill="0" applyAlignment="0" applyProtection="0"/>
    <xf numFmtId="0" fontId="47" fillId="17" borderId="3" applyNumberFormat="0" applyAlignment="0" applyProtection="0"/>
    <xf numFmtId="0" fontId="25" fillId="96" borderId="0" applyNumberFormat="0" applyBorder="0" applyAlignment="0" applyProtection="0"/>
    <xf numFmtId="0" fontId="43" fillId="8" borderId="4"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47" fillId="19" borderId="3" applyNumberFormat="0" applyAlignment="0" applyProtection="0"/>
    <xf numFmtId="0" fontId="43" fillId="8" borderId="4" applyNumberFormat="0" applyAlignment="0" applyProtection="0"/>
    <xf numFmtId="0" fontId="47" fillId="17" borderId="3" applyNumberFormat="0" applyAlignment="0" applyProtection="0"/>
    <xf numFmtId="0" fontId="49" fillId="0" borderId="10" applyNumberFormat="0" applyFill="0" applyAlignment="0" applyProtection="0"/>
    <xf numFmtId="183" fontId="25" fillId="0" borderId="0" applyFont="0" applyFill="0" applyBorder="0" applyAlignment="0" applyProtection="0"/>
    <xf numFmtId="0" fontId="25" fillId="81" borderId="55"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43" fillId="8" borderId="4" applyNumberFormat="0" applyAlignment="0" applyProtection="0"/>
    <xf numFmtId="203" fontId="127" fillId="0" borderId="14">
      <alignment horizontal="center"/>
    </xf>
    <xf numFmtId="0" fontId="49" fillId="0" borderId="10" applyNumberFormat="0" applyFill="0" applyAlignment="0" applyProtection="0"/>
    <xf numFmtId="0" fontId="29" fillId="11" borderId="1" applyNumberFormat="0" applyFont="0" applyAlignment="0" applyProtection="0"/>
    <xf numFmtId="0" fontId="49" fillId="0" borderId="10" applyNumberFormat="0" applyFill="0" applyAlignment="0" applyProtection="0"/>
    <xf numFmtId="180" fontId="116" fillId="104" borderId="11" applyNumberFormat="0" applyAlignment="0" applyProtection="0"/>
    <xf numFmtId="0" fontId="47" fillId="17" borderId="3" applyNumberFormat="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9" fillId="0" borderId="10" applyNumberFormat="0" applyFill="0" applyAlignment="0" applyProtection="0"/>
    <xf numFmtId="0" fontId="47" fillId="17" borderId="3" applyNumberFormat="0" applyAlignment="0" applyProtection="0"/>
    <xf numFmtId="0" fontId="43" fillId="8" borderId="4" applyNumberFormat="0" applyAlignment="0" applyProtection="0"/>
    <xf numFmtId="0" fontId="47" fillId="17" borderId="3" applyNumberFormat="0" applyAlignment="0" applyProtection="0"/>
    <xf numFmtId="0" fontId="25" fillId="83" borderId="0" applyNumberFormat="0" applyBorder="0" applyAlignment="0" applyProtection="0"/>
    <xf numFmtId="0" fontId="43" fillId="8" borderId="4" applyNumberFormat="0" applyAlignment="0" applyProtection="0"/>
    <xf numFmtId="0" fontId="47" fillId="17" borderId="3"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47" fillId="17" borderId="3" applyNumberFormat="0" applyAlignment="0" applyProtection="0"/>
    <xf numFmtId="0" fontId="25" fillId="83" borderId="0" applyNumberFormat="0" applyBorder="0" applyAlignment="0" applyProtection="0"/>
    <xf numFmtId="0" fontId="59" fillId="17" borderId="4" applyNumberFormat="0" applyAlignment="0" applyProtection="0"/>
    <xf numFmtId="185" fontId="25" fillId="0" borderId="0" applyFont="0" applyFill="0" applyBorder="0" applyAlignment="0" applyProtection="0"/>
    <xf numFmtId="43" fontId="25" fillId="0" borderId="0" applyFont="0" applyFill="0" applyBorder="0" applyAlignment="0" applyProtection="0"/>
    <xf numFmtId="0" fontId="29" fillId="11" borderId="1" applyNumberFormat="0" applyFont="0" applyAlignment="0" applyProtection="0"/>
    <xf numFmtId="0" fontId="25" fillId="0" borderId="0"/>
    <xf numFmtId="0" fontId="29" fillId="11" borderId="1" applyNumberFormat="0" applyFont="0" applyAlignment="0" applyProtection="0"/>
    <xf numFmtId="0" fontId="43" fillId="8" borderId="4" applyNumberFormat="0" applyAlignment="0" applyProtection="0"/>
    <xf numFmtId="0" fontId="49" fillId="0" borderId="10" applyNumberFormat="0" applyFill="0" applyAlignment="0" applyProtection="0"/>
    <xf numFmtId="0" fontId="25" fillId="72" borderId="0" applyNumberFormat="0" applyBorder="0" applyAlignment="0" applyProtection="0"/>
    <xf numFmtId="0" fontId="49" fillId="0" borderId="10" applyNumberFormat="0" applyFill="0" applyAlignment="0" applyProtection="0"/>
    <xf numFmtId="4" fontId="52" fillId="46" borderId="3" applyNumberFormat="0" applyProtection="0">
      <alignment horizontal="left" vertical="center" indent="1"/>
    </xf>
    <xf numFmtId="0" fontId="43" fillId="8" borderId="4" applyNumberFormat="0" applyAlignment="0" applyProtection="0"/>
    <xf numFmtId="4" fontId="52" fillId="65" borderId="3" applyNumberFormat="0" applyProtection="0">
      <alignment horizontal="left" vertical="center" indent="1"/>
    </xf>
    <xf numFmtId="0" fontId="47" fillId="19" borderId="3" applyNumberFormat="0" applyAlignment="0" applyProtection="0"/>
    <xf numFmtId="0" fontId="43" fillId="8" borderId="4" applyNumberFormat="0" applyAlignment="0" applyProtection="0"/>
    <xf numFmtId="0" fontId="29" fillId="11" borderId="1" applyNumberFormat="0" applyFont="0" applyAlignment="0" applyProtection="0"/>
    <xf numFmtId="0" fontId="43" fillId="8" borderId="4" applyNumberFormat="0" applyAlignment="0" applyProtection="0"/>
    <xf numFmtId="0" fontId="43" fillId="8" borderId="4"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29" fillId="11" borderId="1" applyNumberFormat="0" applyFont="0" applyAlignment="0" applyProtection="0"/>
    <xf numFmtId="0" fontId="25" fillId="72" borderId="0" applyNumberFormat="0" applyBorder="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4" fontId="68" fillId="63" borderId="3" applyNumberFormat="0" applyProtection="0">
      <alignment horizontal="right" vertical="center"/>
    </xf>
    <xf numFmtId="0" fontId="49" fillId="0" borderId="10" applyNumberFormat="0" applyFill="0" applyAlignment="0" applyProtection="0"/>
    <xf numFmtId="0" fontId="29" fillId="11" borderId="1" applyNumberFormat="0" applyFont="0" applyAlignment="0" applyProtection="0"/>
    <xf numFmtId="0" fontId="43" fillId="8" borderId="4" applyNumberFormat="0" applyAlignment="0" applyProtection="0"/>
    <xf numFmtId="0" fontId="169" fillId="0" borderId="0" applyNumberFormat="0" applyFill="0" applyBorder="0" applyAlignment="0" applyProtection="0"/>
    <xf numFmtId="0" fontId="25" fillId="96" borderId="0" applyNumberFormat="0" applyBorder="0" applyAlignment="0" applyProtection="0"/>
    <xf numFmtId="0" fontId="29" fillId="11" borderId="1" applyNumberFormat="0" applyFon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43" fillId="8" borderId="4" applyNumberFormat="0" applyAlignment="0" applyProtection="0"/>
    <xf numFmtId="0" fontId="29" fillId="11" borderId="1" applyNumberFormat="0" applyFont="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59" fillId="17" borderId="4" applyNumberFormat="0" applyAlignment="0" applyProtection="0"/>
    <xf numFmtId="180" fontId="116" fillId="104" borderId="11" applyNumberFormat="0" applyAlignment="0" applyProtection="0"/>
    <xf numFmtId="0" fontId="43" fillId="8" borderId="4" applyNumberFormat="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47" fillId="17" borderId="3" applyNumberFormat="0" applyAlignment="0" applyProtection="0"/>
    <xf numFmtId="0" fontId="43" fillId="8" borderId="4" applyNumberFormat="0" applyAlignment="0" applyProtection="0"/>
    <xf numFmtId="4" fontId="52" fillId="59" borderId="3" applyNumberFormat="0" applyProtection="0">
      <alignment horizontal="right" vertical="center"/>
    </xf>
    <xf numFmtId="4" fontId="52" fillId="59" borderId="3" applyNumberFormat="0" applyProtection="0">
      <alignment horizontal="right" vertical="center"/>
    </xf>
    <xf numFmtId="0" fontId="29" fillId="11" borderId="1" applyNumberFormat="0" applyFont="0" applyAlignment="0" applyProtection="0"/>
    <xf numFmtId="0" fontId="43" fillId="8" borderId="4" applyNumberFormat="0" applyAlignment="0" applyProtection="0"/>
    <xf numFmtId="0" fontId="49" fillId="0" borderId="10" applyNumberFormat="0" applyFill="0" applyAlignment="0" applyProtection="0"/>
    <xf numFmtId="0" fontId="47" fillId="17"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25" fillId="89" borderId="0" applyNumberFormat="0" applyBorder="0" applyAlignment="0" applyProtection="0"/>
    <xf numFmtId="4" fontId="52" fillId="55" borderId="3" applyNumberFormat="0" applyProtection="0">
      <alignment horizontal="right" vertical="center"/>
    </xf>
    <xf numFmtId="0" fontId="29" fillId="11" borderId="1" applyNumberFormat="0" applyFont="0" applyAlignment="0" applyProtection="0"/>
    <xf numFmtId="180" fontId="116" fillId="104" borderId="11" applyNumberFormat="0" applyAlignment="0" applyProtection="0"/>
    <xf numFmtId="0" fontId="29" fillId="11" borderId="1" applyNumberFormat="0" applyFont="0" applyAlignment="0" applyProtection="0"/>
    <xf numFmtId="0" fontId="47" fillId="19" borderId="3" applyNumberFormat="0" applyAlignment="0" applyProtection="0"/>
    <xf numFmtId="183" fontId="25" fillId="0" borderId="0" applyFont="0" applyFill="0" applyBorder="0" applyAlignment="0" applyProtection="0"/>
    <xf numFmtId="0" fontId="47" fillId="19" borderId="3" applyNumberFormat="0" applyAlignment="0" applyProtection="0"/>
    <xf numFmtId="0" fontId="47" fillId="17"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3" fillId="8" borderId="4" applyNumberFormat="0" applyAlignment="0" applyProtection="0"/>
    <xf numFmtId="43" fontId="25" fillId="0" borderId="0" applyFont="0" applyFill="0" applyBorder="0" applyAlignment="0" applyProtection="0"/>
    <xf numFmtId="183" fontId="25" fillId="0" borderId="0" applyFont="0" applyFill="0" applyBorder="0" applyAlignment="0" applyProtection="0"/>
    <xf numFmtId="4" fontId="52" fillId="54" borderId="3" applyNumberFormat="0" applyProtection="0">
      <alignment horizontal="right" vertical="center"/>
    </xf>
    <xf numFmtId="0" fontId="49" fillId="0" borderId="10" applyNumberFormat="0" applyFill="0" applyAlignment="0" applyProtection="0"/>
    <xf numFmtId="180" fontId="116" fillId="104" borderId="11" applyNumberFormat="0" applyAlignment="0" applyProtection="0"/>
    <xf numFmtId="0" fontId="43" fillId="8" borderId="4" applyNumberFormat="0" applyAlignment="0" applyProtection="0"/>
    <xf numFmtId="0" fontId="59" fillId="17" borderId="4" applyNumberFormat="0" applyAlignment="0" applyProtection="0"/>
    <xf numFmtId="0" fontId="43" fillId="8" borderId="4" applyNumberFormat="0" applyAlignment="0" applyProtection="0"/>
    <xf numFmtId="0" fontId="47" fillId="19"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29" fillId="11" borderId="1" applyNumberFormat="0" applyFont="0" applyAlignment="0" applyProtection="0"/>
    <xf numFmtId="0" fontId="47" fillId="17" borderId="3" applyNumberFormat="0" applyAlignment="0" applyProtection="0"/>
    <xf numFmtId="0" fontId="47" fillId="17" borderId="3" applyNumberFormat="0" applyAlignment="0" applyProtection="0"/>
    <xf numFmtId="4" fontId="148" fillId="46" borderId="3" applyNumberFormat="0" applyProtection="0">
      <alignment vertical="center"/>
    </xf>
    <xf numFmtId="0" fontId="25" fillId="89" borderId="0" applyNumberFormat="0" applyBorder="0" applyAlignment="0" applyProtection="0"/>
    <xf numFmtId="0" fontId="29" fillId="52" borderId="3" applyNumberFormat="0" applyProtection="0">
      <alignment horizontal="left" vertical="center" indent="1"/>
    </xf>
    <xf numFmtId="0" fontId="29" fillId="11" borderId="1"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9" fillId="11" borderId="1" applyNumberFormat="0" applyFont="0" applyAlignment="0" applyProtection="0"/>
    <xf numFmtId="0" fontId="47" fillId="17" borderId="3" applyNumberFormat="0" applyAlignment="0" applyProtection="0"/>
    <xf numFmtId="0" fontId="29" fillId="11" borderId="1" applyNumberFormat="0" applyFont="0" applyAlignment="0" applyProtection="0"/>
    <xf numFmtId="0" fontId="47" fillId="19"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9" fillId="11" borderId="1" applyNumberFormat="0" applyFont="0" applyAlignment="0" applyProtection="0"/>
    <xf numFmtId="0" fontId="119" fillId="0" borderId="14">
      <alignment horizontal="right" wrapText="1"/>
    </xf>
    <xf numFmtId="0" fontId="25" fillId="101" borderId="0" applyNumberFormat="0" applyBorder="0" applyAlignment="0" applyProtection="0"/>
    <xf numFmtId="0" fontId="29" fillId="52" borderId="3" applyNumberFormat="0" applyProtection="0">
      <alignment horizontal="left" vertical="center" indent="1"/>
    </xf>
    <xf numFmtId="0" fontId="29" fillId="11" borderId="1" applyNumberFormat="0" applyFont="0" applyAlignment="0" applyProtection="0"/>
    <xf numFmtId="0" fontId="49" fillId="0" borderId="10" applyNumberFormat="0" applyFill="0" applyAlignment="0" applyProtection="0"/>
    <xf numFmtId="0" fontId="29" fillId="11" borderId="1" applyNumberFormat="0" applyFont="0" applyAlignment="0" applyProtection="0"/>
    <xf numFmtId="0" fontId="25" fillId="89" borderId="0" applyNumberFormat="0" applyBorder="0" applyAlignment="0" applyProtection="0"/>
    <xf numFmtId="0" fontId="25" fillId="83" borderId="0" applyNumberFormat="0" applyBorder="0" applyAlignment="0" applyProtection="0"/>
    <xf numFmtId="0" fontId="47" fillId="17" borderId="3" applyNumberFormat="0" applyAlignment="0" applyProtection="0"/>
    <xf numFmtId="4" fontId="52" fillId="59" borderId="3" applyNumberFormat="0" applyProtection="0">
      <alignment horizontal="right" vertical="center"/>
    </xf>
    <xf numFmtId="0" fontId="25" fillId="0" borderId="0"/>
    <xf numFmtId="0" fontId="47" fillId="17" borderId="3"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25" fillId="72" borderId="0" applyNumberFormat="0" applyBorder="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43" fillId="8" borderId="4" applyNumberFormat="0" applyAlignment="0" applyProtection="0"/>
    <xf numFmtId="4" fontId="148" fillId="35" borderId="3" applyNumberFormat="0" applyProtection="0">
      <alignment vertical="center"/>
    </xf>
    <xf numFmtId="4" fontId="52" fillId="35" borderId="3" applyNumberFormat="0" applyProtection="0">
      <alignment horizontal="left" vertical="center" indent="1"/>
    </xf>
    <xf numFmtId="4" fontId="52" fillId="55" borderId="3" applyNumberFormat="0" applyProtection="0">
      <alignment horizontal="right" vertical="center"/>
    </xf>
    <xf numFmtId="4" fontId="52" fillId="53" borderId="3" applyNumberFormat="0" applyProtection="0">
      <alignment horizontal="right" vertical="center"/>
    </xf>
    <xf numFmtId="4" fontId="52" fillId="51" borderId="3" applyNumberFormat="0" applyProtection="0">
      <alignment horizontal="right" vertical="center"/>
    </xf>
    <xf numFmtId="0" fontId="29" fillId="33" borderId="3" applyNumberFormat="0" applyProtection="0">
      <alignment horizontal="left" vertical="center" indent="1"/>
    </xf>
    <xf numFmtId="0" fontId="29" fillId="42" borderId="3" applyNumberFormat="0" applyProtection="0">
      <alignment horizontal="left" vertical="center" indent="1"/>
    </xf>
    <xf numFmtId="0" fontId="47" fillId="17" borderId="3" applyNumberFormat="0" applyAlignment="0" applyProtection="0"/>
    <xf numFmtId="0" fontId="47" fillId="17" borderId="3" applyNumberFormat="0" applyAlignment="0" applyProtection="0"/>
    <xf numFmtId="0" fontId="43" fillId="8" borderId="4" applyNumberFormat="0" applyAlignment="0" applyProtection="0"/>
    <xf numFmtId="0" fontId="29" fillId="11"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7" borderId="3" applyNumberFormat="0" applyAlignment="0" applyProtection="0"/>
    <xf numFmtId="0" fontId="47" fillId="17" borderId="3" applyNumberFormat="0" applyAlignment="0" applyProtection="0"/>
    <xf numFmtId="4" fontId="148" fillId="35" borderId="3" applyNumberFormat="0" applyProtection="0">
      <alignment vertical="center"/>
    </xf>
    <xf numFmtId="4" fontId="52" fillId="53" borderId="3" applyNumberFormat="0" applyProtection="0">
      <alignment horizontal="right" vertical="center"/>
    </xf>
    <xf numFmtId="4" fontId="55" fillId="62" borderId="3" applyNumberFormat="0" applyProtection="0">
      <alignment horizontal="left" vertical="center" indent="1"/>
    </xf>
    <xf numFmtId="4" fontId="52" fillId="63" borderId="3" applyNumberFormat="0" applyProtection="0">
      <alignment horizontal="left" vertical="center" indent="1"/>
    </xf>
    <xf numFmtId="0" fontId="29" fillId="65" borderId="3" applyNumberFormat="0" applyProtection="0">
      <alignment horizontal="left" vertical="center" indent="1"/>
    </xf>
    <xf numFmtId="0" fontId="29" fillId="33" borderId="3" applyNumberFormat="0" applyProtection="0">
      <alignment horizontal="left" vertical="center" indent="1"/>
    </xf>
    <xf numFmtId="4" fontId="52" fillId="46" borderId="3" applyNumberFormat="0" applyProtection="0">
      <alignment horizontal="left" vertical="center" indent="1"/>
    </xf>
    <xf numFmtId="0" fontId="25" fillId="0" borderId="0"/>
    <xf numFmtId="0" fontId="25" fillId="97" borderId="0" applyNumberFormat="0" applyBorder="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29" fillId="33" borderId="3" applyNumberFormat="0" applyProtection="0">
      <alignment horizontal="left" vertical="center" indent="1"/>
    </xf>
    <xf numFmtId="0" fontId="49" fillId="0" borderId="10" applyNumberFormat="0" applyFill="0" applyAlignment="0" applyProtection="0"/>
    <xf numFmtId="0" fontId="29" fillId="11" borderId="1" applyNumberFormat="0" applyFont="0" applyAlignment="0" applyProtection="0"/>
    <xf numFmtId="0" fontId="49" fillId="0" borderId="10" applyNumberFormat="0" applyFill="0" applyAlignment="0" applyProtection="0"/>
    <xf numFmtId="0" fontId="47" fillId="17" borderId="3" applyNumberFormat="0" applyAlignment="0" applyProtection="0"/>
    <xf numFmtId="0" fontId="59" fillId="17" borderId="4" applyNumberFormat="0" applyAlignment="0" applyProtection="0"/>
    <xf numFmtId="0" fontId="29" fillId="11" borderId="1" applyNumberFormat="0" applyFont="0" applyAlignment="0" applyProtection="0"/>
    <xf numFmtId="4" fontId="52" fillId="35" borderId="3" applyNumberFormat="0" applyProtection="0">
      <alignment horizontal="left" vertical="center" indent="1"/>
    </xf>
    <xf numFmtId="0" fontId="25" fillId="101" borderId="0" applyNumberFormat="0" applyBorder="0" applyAlignment="0" applyProtection="0"/>
    <xf numFmtId="0" fontId="29" fillId="11" borderId="1" applyNumberFormat="0" applyFont="0" applyAlignment="0" applyProtection="0"/>
    <xf numFmtId="0" fontId="47" fillId="17" borderId="3" applyNumberFormat="0" applyAlignment="0" applyProtection="0"/>
    <xf numFmtId="0" fontId="29" fillId="11" borderId="1" applyNumberFormat="0" applyFont="0" applyAlignment="0" applyProtection="0"/>
    <xf numFmtId="0" fontId="43" fillId="8" borderId="4" applyNumberFormat="0" applyAlignment="0" applyProtection="0"/>
    <xf numFmtId="0" fontId="43" fillId="8" borderId="4" applyNumberFormat="0" applyAlignment="0" applyProtection="0"/>
    <xf numFmtId="0" fontId="47" fillId="19" borderId="3" applyNumberFormat="0" applyAlignment="0" applyProtection="0"/>
    <xf numFmtId="0" fontId="43" fillId="8" borderId="4" applyNumberFormat="0" applyAlignment="0" applyProtection="0"/>
    <xf numFmtId="0" fontId="29" fillId="18" borderId="1" applyNumberFormat="0" applyFont="0" applyAlignment="0" applyProtection="0"/>
    <xf numFmtId="0" fontId="43" fillId="8" borderId="4" applyNumberFormat="0" applyAlignment="0" applyProtection="0"/>
    <xf numFmtId="0" fontId="43" fillId="8" borderId="4" applyNumberFormat="0" applyAlignment="0" applyProtection="0"/>
    <xf numFmtId="0" fontId="29" fillId="11" borderId="1" applyNumberFormat="0" applyFont="0" applyAlignment="0" applyProtection="0"/>
    <xf numFmtId="0" fontId="43" fillId="8" borderId="4" applyNumberFormat="0" applyAlignment="0" applyProtection="0"/>
    <xf numFmtId="0" fontId="29" fillId="65" borderId="3" applyNumberFormat="0" applyProtection="0">
      <alignment horizontal="left" vertical="center" indent="1"/>
    </xf>
    <xf numFmtId="0" fontId="29" fillId="65" borderId="3" applyNumberFormat="0" applyProtection="0">
      <alignment horizontal="left" vertical="center" indent="1"/>
    </xf>
    <xf numFmtId="0" fontId="29" fillId="33" borderId="3" applyNumberFormat="0" applyProtection="0">
      <alignment horizontal="left" vertical="center" indent="1"/>
    </xf>
    <xf numFmtId="0" fontId="29" fillId="52" borderId="3" applyNumberFormat="0" applyProtection="0">
      <alignment horizontal="left" vertical="center" indent="1"/>
    </xf>
    <xf numFmtId="4" fontId="52" fillId="63" borderId="3" applyNumberFormat="0" applyProtection="0">
      <alignment horizontal="right" vertical="center"/>
    </xf>
    <xf numFmtId="0" fontId="25" fillId="88" borderId="0" applyNumberFormat="0" applyBorder="0" applyAlignment="0" applyProtection="0"/>
    <xf numFmtId="0" fontId="29" fillId="11"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47" fillId="19" borderId="3" applyNumberFormat="0" applyAlignment="0" applyProtection="0"/>
    <xf numFmtId="0" fontId="29" fillId="11" borderId="1" applyNumberFormat="0" applyFont="0" applyAlignment="0" applyProtection="0"/>
    <xf numFmtId="0" fontId="49" fillId="0" borderId="10" applyNumberFormat="0" applyFill="0" applyAlignment="0" applyProtection="0"/>
    <xf numFmtId="0" fontId="47" fillId="17" borderId="3" applyNumberFormat="0" applyAlignment="0" applyProtection="0"/>
    <xf numFmtId="0" fontId="29" fillId="18" borderId="1" applyNumberFormat="0" applyFont="0" applyAlignment="0" applyProtection="0"/>
    <xf numFmtId="0" fontId="49" fillId="0" borderId="10" applyNumberFormat="0" applyFill="0" applyAlignment="0" applyProtection="0"/>
    <xf numFmtId="0" fontId="29" fillId="11" borderId="1" applyNumberFormat="0" applyFont="0" applyAlignment="0" applyProtection="0"/>
    <xf numFmtId="0" fontId="29" fillId="18" borderId="1" applyNumberFormat="0" applyFont="0" applyAlignment="0" applyProtection="0"/>
    <xf numFmtId="0" fontId="25" fillId="0" borderId="0"/>
    <xf numFmtId="0" fontId="43" fillId="8" borderId="4" applyNumberFormat="0" applyAlignment="0" applyProtection="0"/>
    <xf numFmtId="0" fontId="43" fillId="8" borderId="4" applyNumberFormat="0" applyAlignment="0" applyProtection="0"/>
    <xf numFmtId="0" fontId="25" fillId="101" borderId="0" applyNumberFormat="0" applyBorder="0" applyAlignment="0" applyProtection="0"/>
    <xf numFmtId="0" fontId="25" fillId="100" borderId="0" applyNumberFormat="0" applyBorder="0" applyAlignment="0" applyProtection="0"/>
    <xf numFmtId="41" fontId="117" fillId="0" borderId="17" applyFill="0" applyBorder="0" applyProtection="0">
      <alignment horizontal="right" vertical="top"/>
    </xf>
    <xf numFmtId="0" fontId="43" fillId="8" borderId="4" applyNumberFormat="0" applyAlignment="0" applyProtection="0"/>
    <xf numFmtId="0" fontId="29" fillId="18" borderId="1" applyNumberFormat="0" applyFont="0" applyAlignment="0" applyProtection="0"/>
    <xf numFmtId="0" fontId="43" fillId="8" borderId="4" applyNumberFormat="0" applyAlignment="0" applyProtection="0"/>
    <xf numFmtId="0" fontId="29" fillId="11" borderId="1" applyNumberFormat="0" applyFont="0" applyAlignment="0" applyProtection="0"/>
    <xf numFmtId="0" fontId="47" fillId="19" borderId="3" applyNumberFormat="0" applyAlignment="0" applyProtection="0"/>
    <xf numFmtId="0" fontId="47" fillId="19" borderId="3" applyNumberFormat="0" applyAlignment="0" applyProtection="0"/>
    <xf numFmtId="0" fontId="47" fillId="17"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25" fillId="84" borderId="0" applyNumberFormat="0" applyBorder="0" applyAlignment="0" applyProtection="0"/>
    <xf numFmtId="0" fontId="47" fillId="17" borderId="3"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9" fillId="11" borderId="1" applyNumberFormat="0" applyFont="0" applyAlignment="0" applyProtection="0"/>
    <xf numFmtId="4" fontId="52" fillId="35" borderId="3" applyNumberFormat="0" applyProtection="0">
      <alignment horizontal="left" vertical="center" indent="1"/>
    </xf>
    <xf numFmtId="4" fontId="52" fillId="56" borderId="3" applyNumberFormat="0" applyProtection="0">
      <alignment horizontal="right" vertical="center"/>
    </xf>
    <xf numFmtId="0" fontId="29" fillId="18"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3" fillId="8" borderId="4" applyNumberFormat="0" applyAlignment="0" applyProtection="0"/>
    <xf numFmtId="4" fontId="148" fillId="63" borderId="3" applyNumberFormat="0" applyProtection="0">
      <alignment horizontal="right" vertical="center"/>
    </xf>
    <xf numFmtId="0" fontId="49" fillId="0" borderId="10" applyNumberFormat="0" applyFill="0" applyAlignment="0" applyProtection="0"/>
    <xf numFmtId="0" fontId="29" fillId="18" borderId="1" applyNumberFormat="0" applyFont="0" applyAlignment="0" applyProtection="0"/>
    <xf numFmtId="0" fontId="29" fillId="11" borderId="1" applyNumberFormat="0" applyFont="0" applyAlignment="0" applyProtection="0"/>
    <xf numFmtId="0" fontId="29" fillId="42" borderId="3" applyNumberFormat="0" applyProtection="0">
      <alignment horizontal="left" vertical="center" indent="1"/>
    </xf>
    <xf numFmtId="0" fontId="29" fillId="11" borderId="1" applyNumberFormat="0" applyFont="0" applyAlignment="0" applyProtection="0"/>
    <xf numFmtId="0" fontId="29" fillId="52" borderId="3" applyNumberFormat="0" applyProtection="0">
      <alignment horizontal="left" vertical="center" indent="1"/>
    </xf>
    <xf numFmtId="0" fontId="29" fillId="52" borderId="3" applyNumberFormat="0" applyProtection="0">
      <alignment horizontal="left" vertical="center" indent="1"/>
    </xf>
    <xf numFmtId="0" fontId="47" fillId="17" borderId="3" applyNumberFormat="0" applyAlignment="0" applyProtection="0"/>
    <xf numFmtId="0" fontId="29" fillId="11" borderId="1" applyNumberFormat="0" applyFont="0" applyAlignment="0" applyProtection="0"/>
    <xf numFmtId="0" fontId="29" fillId="18" borderId="1" applyNumberFormat="0" applyFont="0" applyAlignment="0" applyProtection="0"/>
    <xf numFmtId="0" fontId="59" fillId="17" borderId="4" applyNumberFormat="0" applyAlignment="0" applyProtection="0"/>
    <xf numFmtId="0" fontId="47" fillId="19" borderId="3" applyNumberFormat="0" applyAlignment="0" applyProtection="0"/>
    <xf numFmtId="0" fontId="43" fillId="8" borderId="4"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59" fillId="17" borderId="4" applyNumberFormat="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7" fillId="17" borderId="3" applyNumberFormat="0" applyAlignment="0" applyProtection="0"/>
    <xf numFmtId="0" fontId="43" fillId="8" borderId="4" applyNumberFormat="0" applyAlignment="0" applyProtection="0"/>
    <xf numFmtId="0" fontId="43" fillId="8" borderId="4" applyNumberFormat="0" applyAlignment="0" applyProtection="0"/>
    <xf numFmtId="4" fontId="52" fillId="48" borderId="3" applyNumberFormat="0" applyProtection="0">
      <alignment horizontal="right" vertical="center"/>
    </xf>
    <xf numFmtId="0" fontId="47" fillId="17" borderId="3" applyNumberFormat="0" applyAlignment="0" applyProtection="0"/>
    <xf numFmtId="43" fontId="25" fillId="0" borderId="0" applyFont="0" applyFill="0" applyBorder="0" applyAlignment="0" applyProtection="0"/>
    <xf numFmtId="0" fontId="29" fillId="18" borderId="1" applyNumberFormat="0" applyFont="0" applyAlignment="0" applyProtection="0"/>
    <xf numFmtId="0" fontId="43" fillId="8" borderId="4" applyNumberFormat="0" applyAlignment="0" applyProtection="0"/>
    <xf numFmtId="0" fontId="47" fillId="17" borderId="3" applyNumberFormat="0" applyAlignment="0" applyProtection="0"/>
    <xf numFmtId="0" fontId="43" fillId="8" borderId="4" applyNumberFormat="0" applyAlignment="0" applyProtection="0"/>
    <xf numFmtId="0" fontId="25" fillId="101" borderId="0" applyNumberFormat="0" applyBorder="0" applyAlignment="0" applyProtection="0"/>
    <xf numFmtId="0" fontId="25" fillId="92" borderId="0" applyNumberFormat="0" applyBorder="0" applyAlignment="0" applyProtection="0"/>
    <xf numFmtId="0" fontId="29" fillId="11"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29" fillId="11" borderId="1" applyNumberFormat="0" applyFont="0" applyAlignment="0" applyProtection="0"/>
    <xf numFmtId="0" fontId="49" fillId="0" borderId="10" applyNumberFormat="0" applyFill="0" applyAlignment="0" applyProtection="0"/>
    <xf numFmtId="0" fontId="29" fillId="11"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180" fontId="116" fillId="104" borderId="11"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47" fillId="17" borderId="3" applyNumberFormat="0" applyAlignment="0" applyProtection="0"/>
    <xf numFmtId="0" fontId="29" fillId="11" borderId="1" applyNumberFormat="0" applyFont="0" applyAlignment="0" applyProtection="0"/>
    <xf numFmtId="0" fontId="43" fillId="8" borderId="4" applyNumberFormat="0" applyAlignment="0" applyProtection="0"/>
    <xf numFmtId="0" fontId="49" fillId="0" borderId="10" applyNumberFormat="0" applyFill="0" applyAlignment="0" applyProtection="0"/>
    <xf numFmtId="0" fontId="29" fillId="52" borderId="3" applyNumberFormat="0" applyProtection="0">
      <alignment horizontal="left" vertical="center" indent="1"/>
    </xf>
    <xf numFmtId="0" fontId="43" fillId="8" borderId="4"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47" fillId="17" borderId="3" applyNumberFormat="0" applyAlignment="0" applyProtection="0"/>
    <xf numFmtId="0" fontId="43" fillId="8" borderId="4" applyNumberFormat="0" applyAlignment="0" applyProtection="0"/>
    <xf numFmtId="0" fontId="43" fillId="8" borderId="4" applyNumberFormat="0" applyAlignment="0" applyProtection="0"/>
    <xf numFmtId="0" fontId="29" fillId="11" borderId="1" applyNumberFormat="0" applyFont="0" applyAlignment="0" applyProtection="0"/>
    <xf numFmtId="0" fontId="43" fillId="8" borderId="4" applyNumberFormat="0" applyAlignment="0" applyProtection="0"/>
    <xf numFmtId="0" fontId="29" fillId="11" borderId="1" applyNumberFormat="0" applyFont="0" applyAlignment="0" applyProtection="0"/>
    <xf numFmtId="183" fontId="25" fillId="0" borderId="0" applyFont="0" applyFill="0" applyBorder="0" applyAlignment="0" applyProtection="0"/>
    <xf numFmtId="180" fontId="116" fillId="104" borderId="11" applyNumberFormat="0" applyAlignment="0" applyProtection="0"/>
    <xf numFmtId="0" fontId="29" fillId="11" borderId="1" applyNumberFormat="0" applyFont="0" applyAlignment="0" applyProtection="0"/>
    <xf numFmtId="0" fontId="47" fillId="17" borderId="3"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4" fontId="68" fillId="63" borderId="3" applyNumberFormat="0" applyProtection="0">
      <alignment horizontal="right" vertical="center"/>
    </xf>
    <xf numFmtId="0" fontId="29" fillId="11" borderId="1" applyNumberFormat="0" applyFont="0" applyAlignment="0" applyProtection="0"/>
    <xf numFmtId="0" fontId="47" fillId="19" borderId="3" applyNumberFormat="0" applyAlignment="0" applyProtection="0"/>
    <xf numFmtId="0" fontId="43" fillId="8" borderId="4"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3" fillId="8" borderId="4" applyNumberFormat="0" applyAlignment="0" applyProtection="0"/>
    <xf numFmtId="0" fontId="29" fillId="11" borderId="1" applyNumberFormat="0" applyFont="0" applyAlignment="0" applyProtection="0"/>
    <xf numFmtId="0" fontId="47" fillId="17" borderId="3" applyNumberFormat="0" applyAlignment="0" applyProtection="0"/>
    <xf numFmtId="180" fontId="116" fillId="104" borderId="11" applyNumberFormat="0" applyAlignment="0" applyProtection="0"/>
    <xf numFmtId="0" fontId="47" fillId="17" borderId="3" applyNumberFormat="0" applyAlignment="0" applyProtection="0"/>
    <xf numFmtId="0" fontId="59" fillId="17" borderId="4" applyNumberFormat="0" applyAlignment="0" applyProtection="0"/>
    <xf numFmtId="0" fontId="49" fillId="0" borderId="10" applyNumberFormat="0" applyFill="0" applyAlignment="0" applyProtection="0"/>
    <xf numFmtId="0" fontId="25" fillId="101" borderId="0" applyNumberFormat="0" applyBorder="0" applyAlignment="0" applyProtection="0"/>
    <xf numFmtId="0" fontId="47" fillId="17" borderId="3" applyNumberFormat="0" applyAlignment="0" applyProtection="0"/>
    <xf numFmtId="0" fontId="29" fillId="11" borderId="1" applyNumberFormat="0" applyFont="0" applyAlignment="0" applyProtection="0"/>
    <xf numFmtId="0" fontId="59" fillId="17" borderId="4" applyNumberFormat="0" applyAlignment="0" applyProtection="0"/>
    <xf numFmtId="0" fontId="49" fillId="0" borderId="10" applyNumberFormat="0" applyFill="0" applyAlignment="0" applyProtection="0"/>
    <xf numFmtId="0" fontId="47" fillId="17" borderId="3"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43" fillId="8" borderId="4"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9" fontId="25" fillId="0" borderId="0" applyFont="0" applyFill="0" applyBorder="0" applyAlignment="0" applyProtection="0"/>
    <xf numFmtId="0" fontId="29" fillId="11" borderId="1" applyNumberFormat="0" applyFont="0" applyAlignment="0" applyProtection="0"/>
    <xf numFmtId="0" fontId="47" fillId="19" borderId="3" applyNumberFormat="0" applyAlignment="0" applyProtection="0"/>
    <xf numFmtId="0" fontId="25" fillId="0" borderId="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29" fillId="52" borderId="3" applyNumberFormat="0" applyProtection="0">
      <alignment horizontal="left" vertical="center" indent="1"/>
    </xf>
    <xf numFmtId="0" fontId="49" fillId="0" borderId="10" applyNumberFormat="0" applyFill="0" applyAlignment="0" applyProtection="0"/>
    <xf numFmtId="0" fontId="49" fillId="0" borderId="10" applyNumberFormat="0" applyFill="0" applyAlignment="0" applyProtection="0"/>
    <xf numFmtId="0" fontId="29" fillId="18" borderId="1" applyNumberFormat="0" applyFont="0" applyAlignment="0" applyProtection="0"/>
    <xf numFmtId="0" fontId="25" fillId="0" borderId="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47" fillId="17" borderId="3" applyNumberFormat="0" applyAlignment="0" applyProtection="0"/>
    <xf numFmtId="0" fontId="29" fillId="11" borderId="1" applyNumberFormat="0" applyFont="0" applyAlignment="0" applyProtection="0"/>
    <xf numFmtId="0" fontId="47" fillId="17" borderId="3" applyNumberFormat="0" applyAlignment="0" applyProtection="0"/>
    <xf numFmtId="0" fontId="29" fillId="52" borderId="3" applyNumberFormat="0" applyProtection="0">
      <alignment horizontal="left" vertical="center" indent="1"/>
    </xf>
    <xf numFmtId="0" fontId="49" fillId="0" borderId="10" applyNumberFormat="0" applyFill="0" applyAlignment="0" applyProtection="0"/>
    <xf numFmtId="0" fontId="29" fillId="11" borderId="1" applyNumberFormat="0" applyFont="0" applyAlignment="0" applyProtection="0"/>
    <xf numFmtId="0" fontId="49" fillId="0" borderId="10" applyNumberFormat="0" applyFill="0" applyAlignment="0" applyProtection="0"/>
    <xf numFmtId="0" fontId="47" fillId="17" borderId="3" applyNumberFormat="0" applyAlignment="0" applyProtection="0"/>
    <xf numFmtId="0" fontId="49" fillId="0" borderId="10" applyNumberFormat="0" applyFill="0" applyAlignment="0" applyProtection="0"/>
    <xf numFmtId="0" fontId="43" fillId="8" borderId="4" applyNumberFormat="0" applyAlignment="0" applyProtection="0"/>
    <xf numFmtId="0" fontId="49" fillId="0" borderId="10" applyNumberFormat="0" applyFill="0" applyAlignment="0" applyProtection="0"/>
    <xf numFmtId="0" fontId="25" fillId="73" borderId="0" applyNumberFormat="0" applyBorder="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25" fillId="81" borderId="55" applyNumberFormat="0" applyFont="0" applyAlignment="0" applyProtection="0"/>
    <xf numFmtId="0" fontId="25" fillId="72" borderId="0" applyNumberFormat="0" applyBorder="0" applyAlignment="0" applyProtection="0"/>
    <xf numFmtId="0" fontId="29" fillId="11" borderId="1" applyNumberFormat="0" applyFont="0" applyAlignment="0" applyProtection="0"/>
    <xf numFmtId="0" fontId="43" fillId="8" borderId="4" applyNumberFormat="0" applyAlignment="0" applyProtection="0"/>
    <xf numFmtId="0" fontId="29" fillId="18" borderId="1" applyNumberFormat="0" applyFont="0" applyAlignment="0" applyProtection="0"/>
    <xf numFmtId="0" fontId="47" fillId="17" borderId="3" applyNumberFormat="0" applyAlignment="0" applyProtection="0"/>
    <xf numFmtId="0" fontId="29" fillId="52" borderId="3" applyNumberFormat="0" applyProtection="0">
      <alignment horizontal="left" vertical="center" indent="1"/>
    </xf>
    <xf numFmtId="4" fontId="52" fillId="46" borderId="3" applyNumberFormat="0" applyProtection="0">
      <alignment horizontal="left" vertical="center" indent="1"/>
    </xf>
    <xf numFmtId="0" fontId="47" fillId="17" borderId="3" applyNumberFormat="0" applyAlignment="0" applyProtection="0"/>
    <xf numFmtId="0" fontId="49" fillId="0" borderId="10" applyNumberFormat="0" applyFill="0" applyAlignment="0" applyProtection="0"/>
    <xf numFmtId="0" fontId="29" fillId="11" borderId="1" applyNumberFormat="0" applyFont="0" applyAlignment="0" applyProtection="0"/>
    <xf numFmtId="180" fontId="116" fillId="104" borderId="11" applyNumberFormat="0" applyAlignment="0" applyProtection="0"/>
    <xf numFmtId="0" fontId="29" fillId="18" borderId="1" applyNumberFormat="0" applyFont="0" applyAlignment="0" applyProtection="0"/>
    <xf numFmtId="0" fontId="47" fillId="17" borderId="3" applyNumberFormat="0" applyAlignment="0" applyProtection="0"/>
    <xf numFmtId="0" fontId="43" fillId="8" borderId="4" applyNumberFormat="0" applyAlignment="0" applyProtection="0"/>
    <xf numFmtId="0" fontId="29" fillId="11" borderId="1" applyNumberFormat="0" applyFont="0" applyAlignment="0" applyProtection="0"/>
    <xf numFmtId="0" fontId="43" fillId="8" borderId="4" applyNumberFormat="0" applyAlignment="0" applyProtection="0"/>
    <xf numFmtId="0" fontId="29" fillId="11" borderId="1" applyNumberFormat="0" applyFont="0" applyAlignment="0" applyProtection="0"/>
    <xf numFmtId="0" fontId="25" fillId="73" borderId="0" applyNumberFormat="0" applyBorder="0" applyAlignment="0" applyProtection="0"/>
    <xf numFmtId="0" fontId="25" fillId="96" borderId="0" applyNumberFormat="0" applyBorder="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0" fontId="25" fillId="97" borderId="0" applyNumberFormat="0" applyBorder="0" applyAlignment="0" applyProtection="0"/>
    <xf numFmtId="0" fontId="25" fillId="100" borderId="0" applyNumberFormat="0" applyBorder="0" applyAlignment="0" applyProtection="0"/>
    <xf numFmtId="43" fontId="25" fillId="0" borderId="0" applyFont="0" applyFill="0" applyBorder="0" applyAlignment="0" applyProtection="0"/>
    <xf numFmtId="0" fontId="25" fillId="88" borderId="0" applyNumberFormat="0" applyBorder="0" applyAlignment="0" applyProtection="0"/>
    <xf numFmtId="0" fontId="29" fillId="11" borderId="1" applyNumberFormat="0" applyFont="0" applyAlignment="0" applyProtection="0"/>
    <xf numFmtId="180" fontId="116" fillId="104" borderId="11" applyNumberFormat="0" applyAlignment="0" applyProtection="0"/>
    <xf numFmtId="180" fontId="116" fillId="104" borderId="11" applyNumberFormat="0" applyAlignment="0" applyProtection="0"/>
    <xf numFmtId="0" fontId="43" fillId="8" borderId="4" applyNumberFormat="0" applyAlignment="0" applyProtection="0"/>
    <xf numFmtId="0" fontId="29" fillId="11" borderId="1" applyNumberFormat="0" applyFont="0" applyAlignment="0" applyProtection="0"/>
    <xf numFmtId="0" fontId="49" fillId="0" borderId="10" applyNumberFormat="0" applyFill="0" applyAlignment="0" applyProtection="0"/>
    <xf numFmtId="0" fontId="29" fillId="52" borderId="3" applyNumberFormat="0" applyProtection="0">
      <alignment horizontal="left" vertical="center" indent="1"/>
    </xf>
    <xf numFmtId="0" fontId="49" fillId="0" borderId="10" applyNumberFormat="0" applyFill="0" applyAlignment="0" applyProtection="0"/>
    <xf numFmtId="0" fontId="29" fillId="52" borderId="3" applyNumberFormat="0" applyProtection="0">
      <alignment horizontal="left" vertical="center" indent="1"/>
    </xf>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29" fillId="11" borderId="1" applyNumberFormat="0" applyFont="0" applyAlignment="0" applyProtection="0"/>
    <xf numFmtId="0" fontId="119" fillId="0" borderId="14">
      <alignment horizontal="right" wrapText="1"/>
    </xf>
    <xf numFmtId="0" fontId="59" fillId="17" borderId="4" applyNumberFormat="0" applyAlignment="0" applyProtection="0"/>
    <xf numFmtId="0" fontId="47" fillId="19" borderId="3" applyNumberFormat="0" applyAlignment="0" applyProtection="0"/>
    <xf numFmtId="0" fontId="47" fillId="17" borderId="3" applyNumberFormat="0" applyAlignment="0" applyProtection="0"/>
    <xf numFmtId="0" fontId="29" fillId="11" borderId="1" applyNumberFormat="0" applyFont="0" applyAlignment="0" applyProtection="0"/>
    <xf numFmtId="0" fontId="29" fillId="11" borderId="1" applyNumberFormat="0" applyFont="0" applyAlignment="0" applyProtection="0"/>
    <xf numFmtId="180" fontId="116" fillId="0" borderId="21" applyNumberFormat="0" applyFill="0" applyProtection="0"/>
    <xf numFmtId="0" fontId="29" fillId="11" borderId="1" applyNumberFormat="0" applyFont="0" applyAlignment="0" applyProtection="0"/>
    <xf numFmtId="0" fontId="49" fillId="0" borderId="10" applyNumberFormat="0" applyFill="0" applyAlignment="0" applyProtection="0"/>
    <xf numFmtId="4" fontId="52" fillId="58" borderId="3" applyNumberFormat="0" applyProtection="0">
      <alignment horizontal="right" vertical="center"/>
    </xf>
    <xf numFmtId="0" fontId="29" fillId="52" borderId="3" applyNumberFormat="0" applyProtection="0">
      <alignment horizontal="left" vertical="center" indent="1"/>
    </xf>
    <xf numFmtId="0" fontId="43" fillId="8" borderId="4" applyNumberFormat="0" applyAlignment="0" applyProtection="0"/>
    <xf numFmtId="0" fontId="49" fillId="0" borderId="10" applyNumberFormat="0" applyFill="0" applyAlignment="0" applyProtection="0"/>
    <xf numFmtId="0" fontId="59" fillId="17" borderId="4" applyNumberFormat="0" applyAlignment="0" applyProtection="0"/>
    <xf numFmtId="0" fontId="49" fillId="0" borderId="10" applyNumberFormat="0" applyFill="0" applyAlignment="0" applyProtection="0"/>
    <xf numFmtId="0" fontId="43" fillId="8" borderId="4" applyNumberFormat="0" applyAlignment="0" applyProtection="0"/>
    <xf numFmtId="4" fontId="52" fillId="46" borderId="3" applyNumberFormat="0" applyProtection="0">
      <alignment horizontal="left" vertical="center" indent="1"/>
    </xf>
    <xf numFmtId="4" fontId="148" fillId="63" borderId="3" applyNumberFormat="0" applyProtection="0">
      <alignment horizontal="right" vertical="center"/>
    </xf>
    <xf numFmtId="0" fontId="25" fillId="100" borderId="0" applyNumberFormat="0" applyBorder="0" applyAlignment="0" applyProtection="0"/>
    <xf numFmtId="0" fontId="59" fillId="17" borderId="4" applyNumberFormat="0" applyAlignment="0" applyProtection="0"/>
    <xf numFmtId="0" fontId="43" fillId="8" borderId="4" applyNumberFormat="0" applyAlignment="0" applyProtection="0"/>
    <xf numFmtId="0" fontId="43" fillId="8" borderId="4" applyNumberFormat="0" applyAlignment="0" applyProtection="0"/>
    <xf numFmtId="0" fontId="29" fillId="11" borderId="1" applyNumberFormat="0" applyFont="0" applyAlignment="0" applyProtection="0"/>
    <xf numFmtId="0" fontId="49" fillId="0" borderId="10" applyNumberFormat="0" applyFill="0" applyAlignment="0" applyProtection="0"/>
    <xf numFmtId="0" fontId="47" fillId="17" borderId="3" applyNumberFormat="0" applyAlignment="0" applyProtection="0"/>
    <xf numFmtId="0" fontId="25" fillId="92" borderId="0" applyNumberFormat="0" applyBorder="0" applyAlignment="0" applyProtection="0"/>
    <xf numFmtId="0" fontId="47" fillId="17" borderId="3"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25" fillId="89" borderId="0" applyNumberFormat="0" applyBorder="0" applyAlignment="0" applyProtection="0"/>
    <xf numFmtId="0" fontId="49" fillId="0" borderId="10" applyNumberFormat="0" applyFill="0" applyAlignment="0" applyProtection="0"/>
    <xf numFmtId="0" fontId="47" fillId="17" borderId="3" applyNumberFormat="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47" fillId="19" borderId="3" applyNumberFormat="0" applyAlignment="0" applyProtection="0"/>
    <xf numFmtId="0" fontId="49" fillId="0" borderId="10" applyNumberFormat="0" applyFill="0" applyAlignment="0" applyProtection="0"/>
    <xf numFmtId="0" fontId="25" fillId="84" borderId="0" applyNumberFormat="0" applyBorder="0" applyAlignment="0" applyProtection="0"/>
    <xf numFmtId="0" fontId="25" fillId="96" borderId="0" applyNumberFormat="0" applyBorder="0" applyAlignment="0" applyProtection="0"/>
    <xf numFmtId="183" fontId="25" fillId="0" borderId="0" applyFont="0" applyFill="0" applyBorder="0" applyAlignment="0" applyProtection="0"/>
    <xf numFmtId="0" fontId="25" fillId="81" borderId="55" applyNumberFormat="0" applyFont="0" applyAlignment="0" applyProtection="0"/>
    <xf numFmtId="0" fontId="25" fillId="73" borderId="0" applyNumberFormat="0" applyBorder="0" applyAlignment="0" applyProtection="0"/>
    <xf numFmtId="0" fontId="25" fillId="88" borderId="0" applyNumberFormat="0" applyBorder="0" applyAlignment="0" applyProtection="0"/>
    <xf numFmtId="0" fontId="25" fillId="97" borderId="0" applyNumberFormat="0" applyBorder="0" applyAlignment="0" applyProtection="0"/>
    <xf numFmtId="0" fontId="25" fillId="101" borderId="0" applyNumberFormat="0" applyBorder="0" applyAlignment="0" applyProtection="0"/>
    <xf numFmtId="0" fontId="25" fillId="89" borderId="0" applyNumberFormat="0" applyBorder="0" applyAlignment="0" applyProtection="0"/>
    <xf numFmtId="0" fontId="25" fillId="0" borderId="0"/>
    <xf numFmtId="0" fontId="25" fillId="81" borderId="55" applyNumberFormat="0" applyFon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7" borderId="3" applyNumberFormat="0" applyAlignment="0" applyProtection="0"/>
    <xf numFmtId="0" fontId="47" fillId="17" borderId="3" applyNumberFormat="0" applyAlignment="0" applyProtection="0"/>
    <xf numFmtId="0" fontId="29" fillId="4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9" fillId="18" borderId="1" applyNumberFormat="0" applyFont="0" applyAlignment="0" applyProtection="0"/>
    <xf numFmtId="0" fontId="29" fillId="11" borderId="1" applyNumberFormat="0" applyFont="0" applyAlignment="0" applyProtection="0"/>
    <xf numFmtId="4" fontId="52" fillId="35" borderId="3" applyNumberFormat="0" applyProtection="0">
      <alignment horizontal="left" vertical="center" indent="1"/>
    </xf>
    <xf numFmtId="0" fontId="29" fillId="52" borderId="3" applyNumberFormat="0" applyProtection="0">
      <alignment horizontal="left" vertical="center" indent="1"/>
    </xf>
    <xf numFmtId="0" fontId="49" fillId="0" borderId="10" applyNumberFormat="0" applyFill="0" applyAlignment="0" applyProtection="0"/>
    <xf numFmtId="0" fontId="49" fillId="0" borderId="10" applyNumberFormat="0" applyFill="0" applyAlignment="0" applyProtection="0"/>
    <xf numFmtId="0" fontId="25" fillId="96" borderId="0" applyNumberFormat="0" applyBorder="0" applyAlignment="0" applyProtection="0"/>
    <xf numFmtId="0" fontId="43" fillId="8" borderId="4" applyNumberFormat="0" applyAlignment="0" applyProtection="0"/>
    <xf numFmtId="0" fontId="59" fillId="17" borderId="4" applyNumberFormat="0" applyAlignment="0" applyProtection="0"/>
    <xf numFmtId="0" fontId="25" fillId="73" borderId="0" applyNumberFormat="0" applyBorder="0" applyAlignment="0" applyProtection="0"/>
    <xf numFmtId="0" fontId="59" fillId="17" borderId="4" applyNumberFormat="0" applyAlignment="0" applyProtection="0"/>
    <xf numFmtId="0" fontId="49" fillId="0" borderId="10" applyNumberFormat="0" applyFill="0" applyAlignment="0" applyProtection="0"/>
    <xf numFmtId="0" fontId="29" fillId="52" borderId="3" applyNumberFormat="0" applyProtection="0">
      <alignment horizontal="left" vertical="center" indent="1"/>
    </xf>
    <xf numFmtId="0" fontId="25" fillId="88" borderId="0" applyNumberFormat="0" applyBorder="0" applyAlignment="0" applyProtection="0"/>
    <xf numFmtId="0" fontId="25" fillId="83" borderId="0" applyNumberFormat="0" applyBorder="0" applyAlignment="0" applyProtection="0"/>
    <xf numFmtId="0" fontId="25" fillId="101" borderId="0" applyNumberFormat="0" applyBorder="0" applyAlignment="0" applyProtection="0"/>
    <xf numFmtId="0" fontId="43" fillId="8" borderId="4" applyNumberFormat="0" applyAlignment="0" applyProtection="0"/>
    <xf numFmtId="0" fontId="43" fillId="8" borderId="4" applyNumberFormat="0" applyAlignment="0" applyProtection="0"/>
    <xf numFmtId="0" fontId="29" fillId="11" borderId="1" applyNumberFormat="0" applyFont="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29" fillId="11" borderId="1" applyNumberFormat="0" applyFont="0" applyAlignment="0" applyProtection="0"/>
    <xf numFmtId="0" fontId="43" fillId="8" borderId="4"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59" fillId="17" borderId="4" applyNumberFormat="0" applyAlignment="0" applyProtection="0"/>
    <xf numFmtId="0" fontId="25" fillId="0" borderId="0"/>
    <xf numFmtId="185" fontId="25" fillId="0" borderId="0" applyFont="0" applyFill="0" applyBorder="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25" fillId="84" borderId="0" applyNumberFormat="0" applyBorder="0" applyAlignment="0" applyProtection="0"/>
    <xf numFmtId="0" fontId="29" fillId="18" borderId="1" applyNumberFormat="0" applyFont="0" applyAlignment="0" applyProtection="0"/>
    <xf numFmtId="0" fontId="25" fillId="72" borderId="0" applyNumberFormat="0" applyBorder="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52" borderId="3" applyNumberFormat="0" applyProtection="0">
      <alignment horizontal="left" vertical="center" indent="1"/>
    </xf>
    <xf numFmtId="4" fontId="52" fillId="46" borderId="3" applyNumberFormat="0" applyProtection="0">
      <alignment vertical="center"/>
    </xf>
    <xf numFmtId="4" fontId="52" fillId="63" borderId="3" applyNumberFormat="0" applyProtection="0">
      <alignment horizontal="right" vertical="center"/>
    </xf>
    <xf numFmtId="0" fontId="29" fillId="52" borderId="3" applyNumberFormat="0" applyProtection="0">
      <alignment horizontal="left" vertical="center" indent="1"/>
    </xf>
    <xf numFmtId="0" fontId="25" fillId="93" borderId="0" applyNumberFormat="0" applyBorder="0" applyAlignment="0" applyProtection="0"/>
    <xf numFmtId="0" fontId="49" fillId="0" borderId="10" applyNumberFormat="0" applyFill="0" applyAlignment="0" applyProtection="0"/>
    <xf numFmtId="0" fontId="59" fillId="17" borderId="4" applyNumberFormat="0" applyAlignment="0" applyProtection="0"/>
    <xf numFmtId="0" fontId="43" fillId="8" borderId="4" applyNumberFormat="0" applyAlignment="0" applyProtection="0"/>
    <xf numFmtId="0" fontId="29" fillId="11" borderId="1" applyNumberFormat="0" applyFont="0" applyAlignment="0" applyProtection="0"/>
    <xf numFmtId="0" fontId="49" fillId="0" borderId="10" applyNumberFormat="0" applyFill="0" applyAlignment="0" applyProtection="0"/>
    <xf numFmtId="0" fontId="43" fillId="8" borderId="4" applyNumberFormat="0" applyAlignment="0" applyProtection="0"/>
    <xf numFmtId="0" fontId="29" fillId="18" borderId="1" applyNumberFormat="0" applyFont="0" applyAlignment="0" applyProtection="0"/>
    <xf numFmtId="0" fontId="29" fillId="18" borderId="1" applyNumberFormat="0" applyFont="0" applyAlignment="0" applyProtection="0"/>
    <xf numFmtId="0" fontId="47" fillId="17" borderId="3" applyNumberFormat="0" applyAlignment="0" applyProtection="0"/>
    <xf numFmtId="4" fontId="52" fillId="35" borderId="3" applyNumberFormat="0" applyProtection="0">
      <alignment vertical="center"/>
    </xf>
    <xf numFmtId="0" fontId="25" fillId="0" borderId="0"/>
    <xf numFmtId="0" fontId="49" fillId="0" borderId="10" applyNumberFormat="0" applyFill="0" applyAlignment="0" applyProtection="0"/>
    <xf numFmtId="0" fontId="29" fillId="11" borderId="1" applyNumberFormat="0" applyFont="0" applyAlignment="0" applyProtection="0"/>
    <xf numFmtId="0" fontId="49" fillId="0" borderId="10" applyNumberFormat="0" applyFill="0" applyAlignment="0" applyProtection="0"/>
    <xf numFmtId="0" fontId="59" fillId="17" borderId="4" applyNumberFormat="0" applyAlignment="0" applyProtection="0"/>
    <xf numFmtId="203" fontId="120" fillId="0" borderId="14">
      <alignment horizontal="left"/>
    </xf>
    <xf numFmtId="0" fontId="25" fillId="0" borderId="0"/>
    <xf numFmtId="0" fontId="43" fillId="8" borderId="4" applyNumberFormat="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5" fillId="101" borderId="0" applyNumberFormat="0" applyBorder="0" applyAlignment="0" applyProtection="0"/>
    <xf numFmtId="0" fontId="25" fillId="88" borderId="0" applyNumberFormat="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4" fontId="52" fillId="65" borderId="3" applyNumberFormat="0" applyProtection="0">
      <alignment horizontal="left" vertical="center" indent="1"/>
    </xf>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59" fillId="17" borderId="4" applyNumberFormat="0" applyAlignment="0" applyProtection="0"/>
    <xf numFmtId="0" fontId="25" fillId="88" borderId="0" applyNumberFormat="0" applyBorder="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49" fillId="0" borderId="10" applyNumberFormat="0" applyFill="0" applyAlignment="0" applyProtection="0"/>
    <xf numFmtId="0" fontId="43" fillId="8" borderId="4" applyNumberFormat="0" applyAlignment="0" applyProtection="0"/>
    <xf numFmtId="0" fontId="25" fillId="101" borderId="0" applyNumberFormat="0" applyBorder="0" applyAlignment="0" applyProtection="0"/>
    <xf numFmtId="0" fontId="47" fillId="19" borderId="3" applyNumberFormat="0" applyAlignment="0" applyProtection="0"/>
    <xf numFmtId="0" fontId="47" fillId="17"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29" fillId="11" borderId="1" applyNumberFormat="0" applyFont="0" applyAlignment="0" applyProtection="0"/>
    <xf numFmtId="0" fontId="29" fillId="11" borderId="1" applyNumberFormat="0" applyFont="0" applyAlignment="0" applyProtection="0"/>
    <xf numFmtId="4" fontId="148" fillId="46" borderId="3" applyNumberFormat="0" applyProtection="0">
      <alignment vertical="center"/>
    </xf>
    <xf numFmtId="0" fontId="25" fillId="88" borderId="0" applyNumberFormat="0" applyBorder="0" applyAlignment="0" applyProtection="0"/>
    <xf numFmtId="0" fontId="49" fillId="0" borderId="10" applyNumberFormat="0" applyFill="0" applyAlignment="0" applyProtection="0"/>
    <xf numFmtId="0" fontId="47" fillId="17" borderId="3" applyNumberFormat="0" applyAlignment="0" applyProtection="0"/>
    <xf numFmtId="0" fontId="43" fillId="8" borderId="4" applyNumberFormat="0" applyAlignment="0" applyProtection="0"/>
    <xf numFmtId="0" fontId="49" fillId="0" borderId="10" applyNumberFormat="0" applyFill="0" applyAlignment="0" applyProtection="0"/>
    <xf numFmtId="0" fontId="43" fillId="8" borderId="4" applyNumberFormat="0" applyAlignment="0" applyProtection="0"/>
    <xf numFmtId="0" fontId="29" fillId="11" borderId="1" applyNumberFormat="0" applyFont="0" applyAlignment="0" applyProtection="0"/>
    <xf numFmtId="0" fontId="25" fillId="72" borderId="0" applyNumberFormat="0" applyBorder="0" applyAlignment="0" applyProtection="0"/>
    <xf numFmtId="0" fontId="25" fillId="83" borderId="0" applyNumberFormat="0" applyBorder="0" applyAlignment="0" applyProtection="0"/>
    <xf numFmtId="0" fontId="25" fillId="88" borderId="0" applyNumberFormat="0" applyBorder="0" applyAlignment="0" applyProtection="0"/>
    <xf numFmtId="0" fontId="29" fillId="11" borderId="1" applyNumberFormat="0" applyFont="0" applyAlignment="0" applyProtection="0"/>
    <xf numFmtId="0" fontId="43" fillId="8" borderId="4" applyNumberFormat="0" applyAlignment="0" applyProtection="0"/>
    <xf numFmtId="0" fontId="29" fillId="11" borderId="1" applyNumberFormat="0" applyFont="0" applyAlignment="0" applyProtection="0"/>
    <xf numFmtId="0" fontId="47" fillId="17" borderId="3" applyNumberFormat="0" applyAlignment="0" applyProtection="0"/>
    <xf numFmtId="0" fontId="43" fillId="8" borderId="4" applyNumberFormat="0" applyAlignment="0" applyProtection="0"/>
    <xf numFmtId="0" fontId="29" fillId="11"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7" fillId="17" borderId="3" applyNumberFormat="0" applyAlignment="0" applyProtection="0"/>
    <xf numFmtId="0" fontId="29" fillId="11" borderId="1" applyNumberFormat="0" applyFont="0" applyAlignment="0" applyProtection="0"/>
    <xf numFmtId="0" fontId="49" fillId="0" borderId="10" applyNumberFormat="0" applyFill="0" applyAlignment="0" applyProtection="0"/>
    <xf numFmtId="0" fontId="29" fillId="18" borderId="1" applyNumberFormat="0" applyFont="0" applyAlignment="0" applyProtection="0"/>
    <xf numFmtId="203" fontId="120" fillId="0" borderId="14">
      <alignment horizontal="right"/>
    </xf>
    <xf numFmtId="0" fontId="43" fillId="8" borderId="4" applyNumberFormat="0" applyAlignment="0" applyProtection="0"/>
    <xf numFmtId="0" fontId="29" fillId="18" borderId="1" applyNumberFormat="0" applyFont="0" applyAlignment="0" applyProtection="0"/>
    <xf numFmtId="0" fontId="47" fillId="19" borderId="3" applyNumberFormat="0" applyAlignment="0" applyProtection="0"/>
    <xf numFmtId="0" fontId="47" fillId="17" borderId="3" applyNumberFormat="0" applyAlignment="0" applyProtection="0"/>
    <xf numFmtId="0" fontId="29" fillId="11" borderId="1" applyNumberFormat="0" applyFont="0" applyAlignment="0" applyProtection="0"/>
    <xf numFmtId="0" fontId="47" fillId="17" borderId="3" applyNumberFormat="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7" fillId="17" borderId="3" applyNumberFormat="0" applyAlignment="0" applyProtection="0"/>
    <xf numFmtId="0" fontId="49" fillId="0" borderId="10" applyNumberFormat="0" applyFill="0" applyAlignment="0" applyProtection="0"/>
    <xf numFmtId="0" fontId="25" fillId="0" borderId="0"/>
    <xf numFmtId="0" fontId="43" fillId="8" borderId="4" applyNumberFormat="0" applyAlignment="0" applyProtection="0"/>
    <xf numFmtId="0" fontId="29" fillId="52" borderId="3" applyNumberFormat="0" applyProtection="0">
      <alignment horizontal="left" vertical="center" indent="1"/>
    </xf>
    <xf numFmtId="0" fontId="43" fillId="8" borderId="4"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7" fillId="17" borderId="3"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9" fillId="0" borderId="10" applyNumberFormat="0" applyFill="0" applyAlignment="0" applyProtection="0"/>
    <xf numFmtId="0" fontId="59" fillId="17" borderId="4" applyNumberFormat="0" applyAlignment="0" applyProtection="0"/>
    <xf numFmtId="0" fontId="29" fillId="11" borderId="1" applyNumberFormat="0" applyFont="0" applyAlignment="0" applyProtection="0"/>
    <xf numFmtId="4" fontId="52" fillId="46" borderId="3" applyNumberFormat="0" applyProtection="0">
      <alignment vertical="center"/>
    </xf>
    <xf numFmtId="0" fontId="25" fillId="0" borderId="0"/>
    <xf numFmtId="0" fontId="43" fillId="8" borderId="4" applyNumberFormat="0" applyAlignment="0" applyProtection="0"/>
    <xf numFmtId="0" fontId="47" fillId="17" borderId="3" applyNumberFormat="0" applyAlignment="0" applyProtection="0"/>
    <xf numFmtId="0" fontId="25" fillId="73" borderId="0" applyNumberFormat="0" applyBorder="0" applyAlignment="0" applyProtection="0"/>
    <xf numFmtId="0" fontId="43" fillId="8" borderId="4" applyNumberFormat="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47" fillId="19" borderId="3" applyNumberForma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25" fillId="96" borderId="0" applyNumberFormat="0" applyBorder="0" applyAlignment="0" applyProtection="0"/>
    <xf numFmtId="0" fontId="29" fillId="11"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43" fillId="8" borderId="4" applyNumberFormat="0" applyAlignment="0" applyProtection="0"/>
    <xf numFmtId="0" fontId="29" fillId="18"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0" fontId="29" fillId="33" borderId="3" applyNumberFormat="0" applyProtection="0">
      <alignment horizontal="left" vertical="center" indent="1"/>
    </xf>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49" fillId="0" borderId="10" applyNumberFormat="0" applyFill="0" applyAlignment="0" applyProtection="0"/>
    <xf numFmtId="0" fontId="29" fillId="52" borderId="3" applyNumberFormat="0" applyProtection="0">
      <alignment horizontal="left" vertical="center" indent="1"/>
    </xf>
    <xf numFmtId="0" fontId="43" fillId="8" borderId="4" applyNumberFormat="0" applyAlignment="0" applyProtection="0"/>
    <xf numFmtId="0" fontId="49" fillId="0" borderId="10" applyNumberFormat="0" applyFill="0" applyAlignment="0" applyProtection="0"/>
    <xf numFmtId="0" fontId="43" fillId="8" borderId="4"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43" fillId="8" borderId="4" applyNumberFormat="0" applyAlignment="0" applyProtection="0"/>
    <xf numFmtId="0" fontId="49" fillId="0" borderId="10" applyNumberFormat="0" applyFill="0" applyAlignment="0" applyProtection="0"/>
    <xf numFmtId="0" fontId="47" fillId="17" borderId="3" applyNumberFormat="0" applyAlignment="0" applyProtection="0"/>
    <xf numFmtId="0" fontId="25" fillId="92" borderId="0" applyNumberFormat="0" applyBorder="0" applyAlignment="0" applyProtection="0"/>
    <xf numFmtId="0" fontId="59" fillId="17" borderId="4" applyNumberFormat="0" applyAlignment="0" applyProtection="0"/>
    <xf numFmtId="0" fontId="25" fillId="83" borderId="0" applyNumberFormat="0" applyBorder="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29" fillId="18" borderId="1" applyNumberFormat="0" applyFont="0" applyAlignment="0" applyProtection="0"/>
    <xf numFmtId="0" fontId="29" fillId="11" borderId="1" applyNumberFormat="0" applyFont="0" applyAlignment="0" applyProtection="0"/>
    <xf numFmtId="0" fontId="47" fillId="19" borderId="3" applyNumberFormat="0" applyAlignment="0" applyProtection="0"/>
    <xf numFmtId="180" fontId="116" fillId="104" borderId="11"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3" fillId="8" borderId="4" applyNumberFormat="0" applyAlignment="0" applyProtection="0"/>
    <xf numFmtId="0" fontId="47" fillId="17" borderId="3" applyNumberFormat="0" applyAlignment="0" applyProtection="0"/>
    <xf numFmtId="0" fontId="29" fillId="11" borderId="1" applyNumberFormat="0" applyFont="0" applyAlignment="0" applyProtection="0"/>
    <xf numFmtId="164" fontId="25" fillId="0" borderId="0" applyFont="0" applyFill="0" applyBorder="0" applyAlignment="0" applyProtection="0"/>
    <xf numFmtId="4" fontId="52" fillId="63" borderId="3" applyNumberFormat="0" applyProtection="0">
      <alignment horizontal="left" vertical="center" indent="1"/>
    </xf>
    <xf numFmtId="4" fontId="52" fillId="65" borderId="3" applyNumberFormat="0" applyProtection="0">
      <alignment horizontal="left" vertical="center" indent="1"/>
    </xf>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7" fillId="19" borderId="3" applyNumberFormat="0" applyAlignment="0" applyProtection="0"/>
    <xf numFmtId="0" fontId="29" fillId="52" borderId="3" applyNumberFormat="0" applyProtection="0">
      <alignment horizontal="left" vertical="center" indent="1"/>
    </xf>
    <xf numFmtId="0" fontId="29" fillId="52" borderId="3" applyNumberFormat="0" applyProtection="0">
      <alignment horizontal="left" vertical="center" indent="1"/>
    </xf>
    <xf numFmtId="0" fontId="25" fillId="81" borderId="55" applyNumberFormat="0" applyFont="0" applyAlignment="0" applyProtection="0"/>
    <xf numFmtId="0" fontId="25" fillId="83" borderId="0" applyNumberFormat="0" applyBorder="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29" fillId="11" borderId="1" applyNumberFormat="0" applyFont="0" applyAlignment="0" applyProtection="0"/>
    <xf numFmtId="0" fontId="29" fillId="65" borderId="3" applyNumberFormat="0" applyProtection="0">
      <alignment horizontal="left" vertical="center" indent="1"/>
    </xf>
    <xf numFmtId="0" fontId="49" fillId="0" borderId="10" applyNumberFormat="0" applyFill="0" applyAlignment="0" applyProtection="0"/>
    <xf numFmtId="0" fontId="49" fillId="0" borderId="10" applyNumberFormat="0" applyFill="0" applyAlignment="0" applyProtection="0"/>
    <xf numFmtId="0" fontId="43" fillId="8" borderId="4" applyNumberFormat="0" applyAlignment="0" applyProtection="0"/>
    <xf numFmtId="0" fontId="29" fillId="52" borderId="3" applyNumberFormat="0" applyProtection="0">
      <alignment horizontal="left" vertical="center" indent="1"/>
    </xf>
    <xf numFmtId="0" fontId="49" fillId="0" borderId="10" applyNumberFormat="0" applyFill="0" applyAlignment="0" applyProtection="0"/>
    <xf numFmtId="0" fontId="29" fillId="11" borderId="1" applyNumberFormat="0" applyFont="0" applyAlignment="0" applyProtection="0"/>
    <xf numFmtId="4" fontId="52" fillId="65" borderId="3" applyNumberFormat="0" applyProtection="0">
      <alignment horizontal="left" vertical="center" indent="1"/>
    </xf>
    <xf numFmtId="0" fontId="49" fillId="0" borderId="10" applyNumberFormat="0" applyFill="0" applyAlignment="0" applyProtection="0"/>
    <xf numFmtId="0" fontId="29" fillId="11" borderId="1" applyNumberFormat="0" applyFont="0" applyAlignment="0" applyProtection="0"/>
    <xf numFmtId="0" fontId="29" fillId="65" borderId="3" applyNumberFormat="0" applyProtection="0">
      <alignment horizontal="left" vertical="center" indent="1"/>
    </xf>
    <xf numFmtId="0" fontId="43" fillId="8" borderId="4"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3" fillId="8" borderId="4" applyNumberFormat="0" applyAlignment="0" applyProtection="0"/>
    <xf numFmtId="0" fontId="47" fillId="17" borderId="3" applyNumberFormat="0" applyAlignment="0" applyProtection="0"/>
    <xf numFmtId="0" fontId="29" fillId="11" borderId="1" applyNumberFormat="0" applyFont="0" applyAlignment="0" applyProtection="0"/>
    <xf numFmtId="0" fontId="29" fillId="11" borderId="1" applyNumberFormat="0" applyFont="0" applyAlignment="0" applyProtection="0"/>
    <xf numFmtId="4" fontId="52" fillId="54" borderId="3" applyNumberFormat="0" applyProtection="0">
      <alignment horizontal="right" vertical="center"/>
    </xf>
    <xf numFmtId="4" fontId="52" fillId="58" borderId="3" applyNumberFormat="0" applyProtection="0">
      <alignment horizontal="right" vertical="center"/>
    </xf>
    <xf numFmtId="0" fontId="49" fillId="0" borderId="10" applyNumberFormat="0" applyFill="0" applyAlignment="0" applyProtection="0"/>
    <xf numFmtId="0" fontId="47" fillId="17" borderId="3" applyNumberFormat="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47" fillId="19" borderId="3" applyNumberForma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4" fontId="52" fillId="35" borderId="3" applyNumberFormat="0" applyProtection="0">
      <alignment horizontal="left" vertical="center" indent="1"/>
    </xf>
    <xf numFmtId="0" fontId="29" fillId="11" borderId="1" applyNumberFormat="0" applyFont="0" applyAlignment="0" applyProtection="0"/>
    <xf numFmtId="0" fontId="49" fillId="0" borderId="10" applyNumberFormat="0" applyFill="0" applyAlignment="0" applyProtection="0"/>
    <xf numFmtId="0" fontId="47" fillId="17"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4" fontId="52" fillId="56" borderId="3" applyNumberFormat="0" applyProtection="0">
      <alignment horizontal="right" vertical="center"/>
    </xf>
    <xf numFmtId="0" fontId="43" fillId="8" borderId="4" applyNumberFormat="0" applyAlignment="0" applyProtection="0"/>
    <xf numFmtId="0" fontId="29" fillId="11" borderId="1" applyNumberFormat="0" applyFont="0" applyAlignment="0" applyProtection="0"/>
    <xf numFmtId="0" fontId="29" fillId="65" borderId="3" applyNumberFormat="0" applyProtection="0">
      <alignment horizontal="left" vertical="center" indent="1"/>
    </xf>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25" fillId="89" borderId="0" applyNumberFormat="0" applyBorder="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47" fillId="17" borderId="3" applyNumberFormat="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47" fillId="17" borderId="3" applyNumberFormat="0" applyAlignment="0" applyProtection="0"/>
    <xf numFmtId="0" fontId="49" fillId="0" borderId="10" applyNumberFormat="0" applyFill="0" applyAlignment="0" applyProtection="0"/>
    <xf numFmtId="180" fontId="116" fillId="104" borderId="11" applyNumberFormat="0" applyAlignment="0" applyProtection="0"/>
    <xf numFmtId="0" fontId="25" fillId="73" borderId="0" applyNumberFormat="0" applyBorder="0" applyAlignment="0" applyProtection="0"/>
    <xf numFmtId="0" fontId="49" fillId="0" borderId="10" applyNumberFormat="0" applyFill="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3" fillId="8" borderId="4" applyNumberFormat="0" applyAlignment="0" applyProtection="0"/>
    <xf numFmtId="0" fontId="29" fillId="11" borderId="1" applyNumberFormat="0" applyFont="0" applyAlignment="0" applyProtection="0"/>
    <xf numFmtId="0" fontId="43" fillId="8" borderId="4" applyNumberFormat="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0" fontId="116" fillId="104" borderId="11"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29" fillId="18" borderId="1" applyNumberFormat="0" applyFon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47" fillId="19" borderId="3" applyNumberFormat="0" applyAlignment="0" applyProtection="0"/>
    <xf numFmtId="0" fontId="29" fillId="11" borderId="1" applyNumberFormat="0" applyFont="0" applyAlignment="0" applyProtection="0"/>
    <xf numFmtId="0" fontId="47" fillId="17" borderId="3" applyNumberFormat="0" applyAlignment="0" applyProtection="0"/>
    <xf numFmtId="0" fontId="49" fillId="0" borderId="10" applyNumberFormat="0" applyFill="0" applyAlignment="0" applyProtection="0"/>
    <xf numFmtId="0" fontId="47" fillId="17" borderId="3"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49" fillId="0" borderId="10" applyNumberFormat="0" applyFill="0" applyAlignment="0" applyProtection="0"/>
    <xf numFmtId="3" fontId="30" fillId="43" borderId="5">
      <alignment vertical="center"/>
    </xf>
    <xf numFmtId="0" fontId="47" fillId="17"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180" fontId="116" fillId="104" borderId="11" applyNumberFormat="0" applyAlignment="0" applyProtection="0"/>
    <xf numFmtId="3" fontId="30" fillId="43" borderId="5">
      <alignment vertical="center"/>
    </xf>
    <xf numFmtId="0" fontId="29" fillId="11"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0" fontId="25" fillId="0" borderId="0"/>
    <xf numFmtId="0" fontId="25" fillId="84" borderId="0" applyNumberFormat="0" applyBorder="0" applyAlignment="0" applyProtection="0"/>
    <xf numFmtId="0" fontId="59" fillId="17" borderId="4" applyNumberFormat="0" applyAlignment="0" applyProtection="0"/>
    <xf numFmtId="0" fontId="47" fillId="17" borderId="3" applyNumberFormat="0" applyAlignment="0" applyProtection="0"/>
    <xf numFmtId="0" fontId="29" fillId="11" borderId="1" applyNumberFormat="0" applyFont="0" applyAlignment="0" applyProtection="0"/>
    <xf numFmtId="0" fontId="43" fillId="8" borderId="4" applyNumberFormat="0" applyAlignment="0" applyProtection="0"/>
    <xf numFmtId="0" fontId="47" fillId="17" borderId="3" applyNumberFormat="0" applyAlignment="0" applyProtection="0"/>
    <xf numFmtId="0" fontId="43" fillId="8" borderId="4" applyNumberFormat="0" applyAlignment="0" applyProtection="0"/>
    <xf numFmtId="0" fontId="47" fillId="17" borderId="3" applyNumberFormat="0" applyAlignment="0" applyProtection="0"/>
    <xf numFmtId="0" fontId="47" fillId="17" borderId="3" applyNumberFormat="0" applyAlignment="0" applyProtection="0"/>
    <xf numFmtId="180" fontId="116" fillId="104" borderId="11" applyNumberFormat="0" applyAlignment="0" applyProtection="0"/>
    <xf numFmtId="3" fontId="30" fillId="43" borderId="5">
      <alignment vertical="center"/>
    </xf>
    <xf numFmtId="0" fontId="29" fillId="11"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29" fillId="11" borderId="1" applyNumberFormat="0" applyFont="0" applyAlignment="0" applyProtection="0"/>
    <xf numFmtId="183" fontId="25" fillId="0" borderId="0" applyFont="0" applyFill="0" applyBorder="0" applyAlignment="0" applyProtection="0"/>
    <xf numFmtId="0" fontId="43" fillId="8" borderId="4"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47" fillId="17" borderId="3" applyNumberFormat="0" applyAlignment="0" applyProtection="0"/>
    <xf numFmtId="0" fontId="29" fillId="11" borderId="1" applyNumberFormat="0" applyFont="0" applyAlignment="0" applyProtection="0"/>
    <xf numFmtId="0" fontId="47" fillId="17" borderId="3" applyNumberFormat="0" applyAlignment="0" applyProtection="0"/>
    <xf numFmtId="3" fontId="30" fillId="43" borderId="5">
      <alignment vertical="center"/>
    </xf>
    <xf numFmtId="0" fontId="25" fillId="0" borderId="0"/>
    <xf numFmtId="0" fontId="43" fillId="8" borderId="4" applyNumberFormat="0" applyAlignment="0" applyProtection="0"/>
    <xf numFmtId="0" fontId="49" fillId="0" borderId="10" applyNumberFormat="0" applyFill="0" applyAlignment="0" applyProtection="0"/>
    <xf numFmtId="0" fontId="47" fillId="17" borderId="3" applyNumberFormat="0" applyAlignment="0" applyProtection="0"/>
    <xf numFmtId="0" fontId="47" fillId="19" borderId="3" applyNumberFormat="0" applyAlignment="0" applyProtection="0"/>
    <xf numFmtId="0" fontId="25" fillId="81" borderId="55" applyNumberFormat="0" applyFont="0" applyAlignment="0" applyProtection="0"/>
    <xf numFmtId="0" fontId="139" fillId="0" borderId="5" applyNumberFormat="0" applyFill="0" applyBorder="0">
      <alignment horizontal="center"/>
    </xf>
    <xf numFmtId="0" fontId="141" fillId="0" borderId="5" applyNumberFormat="0" applyFill="0" applyBorder="0">
      <alignment horizontal="left"/>
    </xf>
    <xf numFmtId="3" fontId="30" fillId="43" borderId="5">
      <alignment vertical="center"/>
    </xf>
    <xf numFmtId="0" fontId="59" fillId="17" borderId="4" applyNumberFormat="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49" fillId="0" borderId="10" applyNumberFormat="0" applyFill="0" applyAlignment="0" applyProtection="0"/>
    <xf numFmtId="0" fontId="43" fillId="8" borderId="4" applyNumberFormat="0" applyAlignment="0" applyProtection="0"/>
    <xf numFmtId="0" fontId="25" fillId="101" borderId="0" applyNumberFormat="0" applyBorder="0" applyAlignment="0" applyProtection="0"/>
    <xf numFmtId="0" fontId="25" fillId="93" borderId="0" applyNumberFormat="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5" fillId="92" borderId="0" applyNumberFormat="0" applyBorder="0" applyAlignment="0" applyProtection="0"/>
    <xf numFmtId="9" fontId="25" fillId="0" borderId="0" applyFont="0" applyFill="0" applyBorder="0" applyAlignment="0" applyProtection="0"/>
    <xf numFmtId="0" fontId="25" fillId="89" borderId="0" applyNumberFormat="0" applyBorder="0" applyAlignment="0" applyProtection="0"/>
    <xf numFmtId="0" fontId="59" fillId="17"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7" fillId="19" borderId="3" applyNumberFormat="0" applyAlignment="0" applyProtection="0"/>
    <xf numFmtId="180" fontId="116" fillId="104" borderId="11"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25" fillId="96" borderId="0" applyNumberFormat="0" applyBorder="0" applyAlignment="0" applyProtection="0"/>
    <xf numFmtId="0" fontId="43" fillId="8" borderId="4"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3" fillId="8" borderId="4" applyNumberFormat="0" applyAlignment="0" applyProtection="0"/>
    <xf numFmtId="0" fontId="49" fillId="0" borderId="10" applyNumberFormat="0" applyFill="0" applyAlignment="0" applyProtection="0"/>
    <xf numFmtId="0" fontId="47" fillId="17" borderId="3" applyNumberFormat="0" applyAlignment="0" applyProtection="0"/>
    <xf numFmtId="0" fontId="47" fillId="19" borderId="3" applyNumberFormat="0" applyAlignment="0" applyProtection="0"/>
    <xf numFmtId="0" fontId="139" fillId="0" borderId="5" applyNumberFormat="0" applyFill="0" applyBorder="0">
      <alignment horizontal="center"/>
    </xf>
    <xf numFmtId="0" fontId="141" fillId="0" borderId="5" applyNumberFormat="0" applyFill="0" applyBorder="0">
      <alignment horizontal="left"/>
    </xf>
    <xf numFmtId="3" fontId="30" fillId="43" borderId="5">
      <alignment vertical="center"/>
    </xf>
    <xf numFmtId="0" fontId="59" fillId="17" borderId="4" applyNumberFormat="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49" fillId="0" borderId="10" applyNumberFormat="0" applyFill="0" applyAlignment="0" applyProtection="0"/>
    <xf numFmtId="0" fontId="43" fillId="8" borderId="4" applyNumberFormat="0" applyAlignment="0" applyProtection="0"/>
    <xf numFmtId="0" fontId="25" fillId="101" borderId="0" applyNumberFormat="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5" fillId="96" borderId="0" applyNumberFormat="0" applyBorder="0" applyAlignment="0" applyProtection="0"/>
    <xf numFmtId="0" fontId="25" fillId="97" borderId="0" applyNumberFormat="0" applyBorder="0" applyAlignment="0" applyProtection="0"/>
    <xf numFmtId="0" fontId="59" fillId="17"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7" fillId="19" borderId="3" applyNumberFormat="0" applyAlignment="0" applyProtection="0"/>
    <xf numFmtId="180" fontId="116" fillId="104" borderId="11"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43" fontId="25" fillId="0" borderId="0" applyFont="0" applyFill="0" applyBorder="0" applyAlignment="0" applyProtection="0"/>
    <xf numFmtId="0" fontId="43" fillId="8" borderId="4"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25" fillId="73" borderId="0" applyNumberFormat="0" applyBorder="0" applyAlignment="0" applyProtection="0"/>
    <xf numFmtId="0" fontId="43" fillId="8" borderId="4" applyNumberFormat="0" applyAlignment="0" applyProtection="0"/>
    <xf numFmtId="0" fontId="47" fillId="17" borderId="3" applyNumberFormat="0" applyAlignment="0" applyProtection="0"/>
    <xf numFmtId="9" fontId="25" fillId="0" borderId="0" applyFont="0" applyFill="0" applyBorder="0" applyAlignment="0" applyProtection="0"/>
    <xf numFmtId="0" fontId="43" fillId="8" borderId="4" applyNumberFormat="0" applyAlignment="0" applyProtection="0"/>
    <xf numFmtId="0" fontId="49" fillId="0" borderId="10" applyNumberFormat="0" applyFill="0" applyAlignment="0" applyProtection="0"/>
    <xf numFmtId="0" fontId="47" fillId="17" borderId="3" applyNumberFormat="0" applyAlignment="0" applyProtection="0"/>
    <xf numFmtId="0" fontId="47" fillId="19" borderId="3" applyNumberFormat="0" applyAlignment="0" applyProtection="0"/>
    <xf numFmtId="0" fontId="25" fillId="83" borderId="0" applyNumberFormat="0" applyBorder="0" applyAlignment="0" applyProtection="0"/>
    <xf numFmtId="0" fontId="139" fillId="0" borderId="5" applyNumberFormat="0" applyFill="0" applyBorder="0">
      <alignment horizontal="center"/>
    </xf>
    <xf numFmtId="0" fontId="141" fillId="0" borderId="5" applyNumberFormat="0" applyFill="0" applyBorder="0">
      <alignment horizontal="left"/>
    </xf>
    <xf numFmtId="3" fontId="30" fillId="43" borderId="5">
      <alignment vertical="center"/>
    </xf>
    <xf numFmtId="0" fontId="59" fillId="17" borderId="4" applyNumberFormat="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5" fillId="96" borderId="0" applyNumberFormat="0" applyBorder="0" applyAlignment="0" applyProtection="0"/>
    <xf numFmtId="0" fontId="25" fillId="81" borderId="55" applyNumberFormat="0" applyFont="0" applyAlignment="0" applyProtection="0"/>
    <xf numFmtId="0" fontId="25" fillId="73" borderId="0" applyNumberFormat="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7" fillId="19" borderId="3" applyNumberFormat="0" applyAlignment="0" applyProtection="0"/>
    <xf numFmtId="180" fontId="116" fillId="104" borderId="11"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3" fillId="8" borderId="4"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3" fillId="8" borderId="4" applyNumberFormat="0" applyAlignment="0" applyProtection="0"/>
    <xf numFmtId="0" fontId="49" fillId="0" borderId="10" applyNumberFormat="0" applyFill="0" applyAlignment="0" applyProtection="0"/>
    <xf numFmtId="0" fontId="47" fillId="17" borderId="3" applyNumberFormat="0" applyAlignment="0" applyProtection="0"/>
    <xf numFmtId="0" fontId="47" fillId="19" borderId="3" applyNumberFormat="0" applyAlignment="0" applyProtection="0"/>
    <xf numFmtId="0" fontId="25" fillId="81" borderId="55" applyNumberFormat="0" applyFont="0" applyAlignment="0" applyProtection="0"/>
    <xf numFmtId="0" fontId="139" fillId="0" borderId="5" applyNumberFormat="0" applyFill="0" applyBorder="0">
      <alignment horizontal="center"/>
    </xf>
    <xf numFmtId="0" fontId="141" fillId="0" borderId="5" applyNumberFormat="0" applyFill="0" applyBorder="0">
      <alignment horizontal="left"/>
    </xf>
    <xf numFmtId="3" fontId="30" fillId="43" borderId="5">
      <alignment vertical="center"/>
    </xf>
    <xf numFmtId="0" fontId="59" fillId="17" borderId="4" applyNumberFormat="0" applyAlignment="0" applyProtection="0"/>
    <xf numFmtId="0" fontId="25" fillId="96" borderId="0" applyNumberFormat="0" applyBorder="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49" fillId="0" borderId="10" applyNumberFormat="0" applyFill="0" applyAlignment="0" applyProtection="0"/>
    <xf numFmtId="0" fontId="43" fillId="8" borderId="4" applyNumberFormat="0" applyAlignment="0" applyProtection="0"/>
    <xf numFmtId="0" fontId="25" fillId="0" borderId="0"/>
    <xf numFmtId="0" fontId="25" fillId="83" borderId="0" applyNumberFormat="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5" fillId="88" borderId="0" applyNumberFormat="0" applyBorder="0" applyAlignment="0" applyProtection="0"/>
    <xf numFmtId="0" fontId="25" fillId="96" borderId="0" applyNumberFormat="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7" fillId="19" borderId="3" applyNumberFormat="0" applyAlignment="0" applyProtection="0"/>
    <xf numFmtId="180" fontId="116" fillId="104" borderId="11"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25" fillId="0" borderId="0"/>
    <xf numFmtId="0" fontId="43" fillId="8" borderId="4"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9" fillId="0" borderId="10" applyNumberFormat="0" applyFill="0" applyAlignment="0" applyProtection="0"/>
    <xf numFmtId="0" fontId="43" fillId="8" borderId="4" applyNumberFormat="0" applyAlignment="0" applyProtection="0"/>
    <xf numFmtId="0" fontId="47" fillId="17" borderId="3" applyNumberFormat="0" applyAlignment="0" applyProtection="0"/>
    <xf numFmtId="0" fontId="25" fillId="0" borderId="0"/>
    <xf numFmtId="0" fontId="49" fillId="0" borderId="10" applyNumberFormat="0" applyFill="0" applyAlignment="0" applyProtection="0"/>
    <xf numFmtId="0" fontId="47" fillId="17" borderId="3" applyNumberFormat="0" applyAlignment="0" applyProtection="0"/>
    <xf numFmtId="185" fontId="25" fillId="0" borderId="0" applyFont="0" applyFill="0" applyBorder="0" applyAlignment="0" applyProtection="0"/>
    <xf numFmtId="0" fontId="47" fillId="17" borderId="3" applyNumberFormat="0" applyAlignment="0" applyProtection="0"/>
    <xf numFmtId="0" fontId="43" fillId="8" borderId="4" applyNumberFormat="0" applyAlignment="0" applyProtection="0"/>
    <xf numFmtId="0" fontId="49" fillId="0" borderId="10" applyNumberFormat="0" applyFill="0" applyAlignment="0" applyProtection="0"/>
    <xf numFmtId="0" fontId="29" fillId="52" borderId="3" applyNumberFormat="0" applyProtection="0">
      <alignment horizontal="left" vertical="center" indent="1"/>
    </xf>
    <xf numFmtId="0" fontId="29" fillId="11" borderId="1" applyNumberFormat="0" applyFont="0" applyAlignment="0" applyProtection="0"/>
    <xf numFmtId="0" fontId="47" fillId="17" borderId="3" applyNumberFormat="0" applyAlignment="0" applyProtection="0"/>
    <xf numFmtId="4" fontId="52" fillId="63" borderId="3" applyNumberFormat="0" applyProtection="0">
      <alignment horizontal="left" vertical="center" indent="1"/>
    </xf>
    <xf numFmtId="0" fontId="25" fillId="0" borderId="0"/>
    <xf numFmtId="0" fontId="29" fillId="18" borderId="1" applyNumberFormat="0" applyFont="0" applyAlignment="0" applyProtection="0"/>
    <xf numFmtId="0" fontId="29" fillId="11" borderId="1" applyNumberFormat="0" applyFont="0" applyAlignment="0" applyProtection="0"/>
    <xf numFmtId="0" fontId="25" fillId="96" borderId="0" applyNumberFormat="0" applyBorder="0" applyAlignment="0" applyProtection="0"/>
    <xf numFmtId="0" fontId="49" fillId="0" borderId="10" applyNumberFormat="0" applyFill="0" applyAlignment="0" applyProtection="0"/>
    <xf numFmtId="0" fontId="43" fillId="8" borderId="4" applyNumberFormat="0" applyAlignment="0" applyProtection="0"/>
    <xf numFmtId="0" fontId="29" fillId="11" borderId="1" applyNumberFormat="0" applyFont="0" applyAlignment="0" applyProtection="0"/>
    <xf numFmtId="0" fontId="43" fillId="8" borderId="4" applyNumberFormat="0" applyAlignment="0" applyProtection="0"/>
    <xf numFmtId="0" fontId="29" fillId="52" borderId="3" applyNumberFormat="0" applyProtection="0">
      <alignment horizontal="left" vertical="center" indent="1"/>
    </xf>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4" fontId="52" fillId="65" borderId="3" applyNumberFormat="0" applyProtection="0">
      <alignment horizontal="left" vertical="center" indent="1"/>
    </xf>
    <xf numFmtId="0" fontId="43" fillId="8" borderId="4" applyNumberFormat="0" applyAlignment="0" applyProtection="0"/>
    <xf numFmtId="0" fontId="25" fillId="0" borderId="0"/>
    <xf numFmtId="0" fontId="43" fillId="8" borderId="4" applyNumberFormat="0" applyAlignment="0" applyProtection="0"/>
    <xf numFmtId="0" fontId="29" fillId="65" borderId="3" applyNumberFormat="0" applyProtection="0">
      <alignment horizontal="left" vertical="center" indent="1"/>
    </xf>
    <xf numFmtId="0" fontId="49" fillId="0" borderId="10" applyNumberFormat="0" applyFill="0" applyAlignment="0" applyProtection="0"/>
    <xf numFmtId="0" fontId="29" fillId="11" borderId="1" applyNumberFormat="0" applyFont="0" applyAlignment="0" applyProtection="0"/>
    <xf numFmtId="0" fontId="47" fillId="17" borderId="3" applyNumberFormat="0" applyAlignment="0" applyProtection="0"/>
    <xf numFmtId="0" fontId="49" fillId="0" borderId="10" applyNumberFormat="0" applyFill="0" applyAlignment="0" applyProtection="0"/>
    <xf numFmtId="0" fontId="29" fillId="65" borderId="3" applyNumberFormat="0" applyProtection="0">
      <alignment horizontal="left" vertical="center" indent="1"/>
    </xf>
    <xf numFmtId="0" fontId="43" fillId="8" borderId="4" applyNumberFormat="0" applyAlignment="0" applyProtection="0"/>
    <xf numFmtId="203" fontId="120" fillId="0" borderId="14">
      <alignment horizontal="left"/>
    </xf>
    <xf numFmtId="0" fontId="25" fillId="0" borderId="0"/>
    <xf numFmtId="0" fontId="25" fillId="0" borderId="0"/>
    <xf numFmtId="185" fontId="25" fillId="0" borderId="0" applyFont="0" applyFill="0" applyBorder="0" applyAlignment="0" applyProtection="0"/>
    <xf numFmtId="4" fontId="52" fillId="63" borderId="3" applyNumberFormat="0" applyProtection="0">
      <alignment horizontal="left" vertical="center" indent="1"/>
    </xf>
    <xf numFmtId="0" fontId="43" fillId="8" borderId="4" applyNumberFormat="0" applyAlignment="0" applyProtection="0"/>
    <xf numFmtId="0" fontId="29" fillId="11" borderId="1" applyNumberFormat="0" applyFont="0" applyAlignment="0" applyProtection="0"/>
    <xf numFmtId="0" fontId="43" fillId="8" borderId="4" applyNumberFormat="0" applyAlignment="0" applyProtection="0"/>
    <xf numFmtId="0" fontId="43" fillId="8" borderId="4" applyNumberFormat="0" applyAlignment="0" applyProtection="0"/>
    <xf numFmtId="0" fontId="59" fillId="17" borderId="4" applyNumberFormat="0" applyAlignment="0" applyProtection="0"/>
    <xf numFmtId="0" fontId="43" fillId="8" borderId="4" applyNumberFormat="0" applyAlignment="0" applyProtection="0"/>
    <xf numFmtId="0" fontId="49" fillId="0" borderId="10" applyNumberFormat="0" applyFill="0" applyAlignment="0" applyProtection="0"/>
    <xf numFmtId="0" fontId="59" fillId="17" borderId="4" applyNumberFormat="0" applyAlignment="0" applyProtection="0"/>
    <xf numFmtId="0" fontId="43" fillId="8" borderId="4" applyNumberFormat="0" applyAlignment="0" applyProtection="0"/>
    <xf numFmtId="0" fontId="47" fillId="19" borderId="3" applyNumberFormat="0" applyAlignment="0" applyProtection="0"/>
    <xf numFmtId="0" fontId="47" fillId="17" borderId="3" applyNumberFormat="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49" fillId="0" borderId="10" applyNumberFormat="0" applyFill="0" applyAlignment="0" applyProtection="0"/>
    <xf numFmtId="0" fontId="43" fillId="8" borderId="4"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180" fontId="116" fillId="104" borderId="11"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5" fillId="97" borderId="0" applyNumberFormat="0" applyBorder="0" applyAlignment="0" applyProtection="0"/>
    <xf numFmtId="0" fontId="25" fillId="0" borderId="0"/>
    <xf numFmtId="0" fontId="43" fillId="8" borderId="4" applyNumberFormat="0" applyAlignment="0" applyProtection="0"/>
    <xf numFmtId="0" fontId="25" fillId="0" borderId="0"/>
    <xf numFmtId="0" fontId="49" fillId="0" borderId="10" applyNumberFormat="0" applyFill="0" applyAlignment="0" applyProtection="0"/>
    <xf numFmtId="0" fontId="25" fillId="0" borderId="0"/>
    <xf numFmtId="0" fontId="49" fillId="0" borderId="10" applyNumberFormat="0" applyFill="0" applyAlignment="0" applyProtection="0"/>
    <xf numFmtId="0" fontId="43" fillId="8" borderId="4" applyNumberFormat="0" applyAlignment="0" applyProtection="0"/>
    <xf numFmtId="0" fontId="59" fillId="17" borderId="4"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3" fillId="8" borderId="4" applyNumberFormat="0" applyAlignment="0" applyProtection="0"/>
    <xf numFmtId="0" fontId="47" fillId="17" borderId="3" applyNumberFormat="0" applyAlignment="0" applyProtection="0"/>
    <xf numFmtId="0" fontId="47" fillId="17" borderId="3" applyNumberFormat="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3" fillId="8" borderId="4"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29" fillId="11" borderId="1" applyNumberFormat="0" applyFont="0" applyAlignment="0" applyProtection="0"/>
    <xf numFmtId="0" fontId="43" fillId="8" borderId="4" applyNumberFormat="0" applyAlignment="0" applyProtection="0"/>
    <xf numFmtId="0" fontId="29" fillId="11" borderId="1" applyNumberFormat="0" applyFont="0" applyAlignment="0" applyProtection="0"/>
    <xf numFmtId="0" fontId="47" fillId="17" borderId="3" applyNumberFormat="0" applyAlignment="0" applyProtection="0"/>
    <xf numFmtId="0" fontId="25" fillId="93" borderId="0" applyNumberFormat="0" applyBorder="0" applyAlignment="0" applyProtection="0"/>
    <xf numFmtId="0" fontId="25" fillId="73" borderId="0" applyNumberFormat="0" applyBorder="0" applyAlignment="0" applyProtection="0"/>
    <xf numFmtId="0" fontId="29" fillId="11" borderId="1" applyNumberFormat="0" applyFont="0" applyAlignment="0" applyProtection="0"/>
    <xf numFmtId="0" fontId="49" fillId="0" borderId="10" applyNumberFormat="0" applyFill="0" applyAlignment="0" applyProtection="0"/>
    <xf numFmtId="4" fontId="52" fillId="63" borderId="3" applyNumberFormat="0" applyProtection="0">
      <alignment horizontal="left" vertical="center" indent="1"/>
    </xf>
    <xf numFmtId="0" fontId="59" fillId="17" borderId="4"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25" fillId="84" borderId="0" applyNumberFormat="0" applyBorder="0" applyAlignment="0" applyProtection="0"/>
    <xf numFmtId="0" fontId="29" fillId="11" borderId="1" applyNumberFormat="0" applyFont="0" applyAlignment="0" applyProtection="0"/>
    <xf numFmtId="0" fontId="29" fillId="52" borderId="3" applyNumberFormat="0" applyProtection="0">
      <alignment horizontal="left" vertical="center" indent="1"/>
    </xf>
    <xf numFmtId="0" fontId="25" fillId="0" borderId="0"/>
    <xf numFmtId="0" fontId="47" fillId="19" borderId="3" applyNumberFormat="0" applyAlignment="0" applyProtection="0"/>
    <xf numFmtId="4" fontId="55" fillId="62" borderId="3" applyNumberFormat="0" applyProtection="0">
      <alignment horizontal="left" vertical="center" indent="1"/>
    </xf>
    <xf numFmtId="0" fontId="29" fillId="11" borderId="1" applyNumberFormat="0" applyFont="0" applyAlignment="0" applyProtection="0"/>
    <xf numFmtId="0" fontId="59" fillId="17" borderId="4" applyNumberFormat="0" applyAlignment="0" applyProtection="0"/>
    <xf numFmtId="0" fontId="43" fillId="8" borderId="4"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9" fillId="0" borderId="10" applyNumberFormat="0" applyFill="0" applyAlignment="0" applyProtection="0"/>
    <xf numFmtId="0" fontId="47" fillId="17" borderId="3" applyNumberFormat="0" applyAlignment="0" applyProtection="0"/>
    <xf numFmtId="0" fontId="29" fillId="18" borderId="1" applyNumberFormat="0" applyFont="0" applyAlignment="0" applyProtection="0"/>
    <xf numFmtId="0" fontId="59" fillId="17" borderId="4" applyNumberFormat="0" applyAlignment="0" applyProtection="0"/>
    <xf numFmtId="0" fontId="43" fillId="8" borderId="4" applyNumberFormat="0" applyAlignment="0" applyProtection="0"/>
    <xf numFmtId="0" fontId="25" fillId="88" borderId="0" applyNumberFormat="0" applyBorder="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29" fillId="11" borderId="1" applyNumberFormat="0" applyFon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47" fillId="17" borderId="3" applyNumberFormat="0" applyAlignment="0" applyProtection="0"/>
    <xf numFmtId="0" fontId="49" fillId="0" borderId="10" applyNumberFormat="0" applyFill="0" applyAlignment="0" applyProtection="0"/>
    <xf numFmtId="0" fontId="43" fillId="8" borderId="4" applyNumberFormat="0" applyAlignment="0" applyProtection="0"/>
    <xf numFmtId="0" fontId="47" fillId="19" borderId="3" applyNumberFormat="0" applyAlignment="0" applyProtection="0"/>
    <xf numFmtId="4" fontId="52" fillId="48" borderId="3" applyNumberFormat="0" applyProtection="0">
      <alignment horizontal="right" vertical="center"/>
    </xf>
    <xf numFmtId="0" fontId="25" fillId="97" borderId="0" applyNumberFormat="0" applyBorder="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180" fontId="116" fillId="104" borderId="11" applyNumberFormat="0" applyAlignment="0" applyProtection="0"/>
    <xf numFmtId="4" fontId="55" fillId="62" borderId="3" applyNumberFormat="0" applyProtection="0">
      <alignment horizontal="left" vertical="center" indent="1"/>
    </xf>
    <xf numFmtId="0" fontId="29" fillId="11" borderId="1" applyNumberFormat="0" applyFont="0" applyAlignment="0" applyProtection="0"/>
    <xf numFmtId="0" fontId="29" fillId="18" borderId="1" applyNumberFormat="0" applyFont="0" applyAlignment="0" applyProtection="0"/>
    <xf numFmtId="0" fontId="25" fillId="92" borderId="0" applyNumberFormat="0" applyBorder="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43" fillId="8" borderId="4" applyNumberFormat="0" applyAlignment="0" applyProtection="0"/>
    <xf numFmtId="0" fontId="47" fillId="17" borderId="3" applyNumberFormat="0" applyAlignment="0" applyProtection="0"/>
    <xf numFmtId="180" fontId="116" fillId="104" borderId="11" applyNumberFormat="0" applyAlignment="0" applyProtection="0"/>
    <xf numFmtId="0" fontId="29" fillId="11" borderId="1" applyNumberFormat="0" applyFont="0" applyAlignment="0" applyProtection="0"/>
    <xf numFmtId="0" fontId="47" fillId="17" borderId="3" applyNumberFormat="0" applyAlignment="0" applyProtection="0"/>
    <xf numFmtId="0" fontId="29" fillId="11" borderId="1" applyNumberFormat="0" applyFont="0" applyAlignment="0" applyProtection="0"/>
    <xf numFmtId="0" fontId="43" fillId="8" borderId="4"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43" fillId="8" borderId="4" applyNumberFormat="0" applyAlignment="0" applyProtection="0"/>
    <xf numFmtId="0" fontId="47" fillId="17" borderId="3" applyNumberFormat="0" applyAlignment="0" applyProtection="0"/>
    <xf numFmtId="0" fontId="47" fillId="19" borderId="3" applyNumberFormat="0" applyAlignment="0" applyProtection="0"/>
    <xf numFmtId="0" fontId="49" fillId="0" borderId="10" applyNumberFormat="0" applyFill="0" applyAlignment="0" applyProtection="0"/>
    <xf numFmtId="0" fontId="43" fillId="8" borderId="4" applyNumberFormat="0" applyAlignment="0" applyProtection="0"/>
    <xf numFmtId="0" fontId="29" fillId="11" borderId="1" applyNumberFormat="0" applyFont="0" applyAlignment="0" applyProtection="0"/>
    <xf numFmtId="4" fontId="52" fillId="58" borderId="3" applyNumberFormat="0" applyProtection="0">
      <alignment horizontal="right" vertical="center"/>
    </xf>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4" fontId="52" fillId="51" borderId="3" applyNumberFormat="0" applyProtection="0">
      <alignment horizontal="right" vertical="center"/>
    </xf>
    <xf numFmtId="0" fontId="29" fillId="11" borderId="1" applyNumberFormat="0" applyFont="0" applyAlignment="0" applyProtection="0"/>
    <xf numFmtId="0" fontId="29" fillId="11" borderId="1" applyNumberFormat="0" applyFont="0" applyAlignment="0" applyProtection="0"/>
    <xf numFmtId="0" fontId="25" fillId="84" borderId="0" applyNumberFormat="0" applyBorder="0" applyAlignment="0" applyProtection="0"/>
    <xf numFmtId="0" fontId="25" fillId="83" borderId="0" applyNumberFormat="0" applyBorder="0" applyAlignment="0" applyProtection="0"/>
    <xf numFmtId="0" fontId="43" fillId="8" borderId="4" applyNumberFormat="0" applyAlignment="0" applyProtection="0"/>
    <xf numFmtId="0" fontId="47" fillId="17" borderId="3" applyNumberFormat="0" applyAlignment="0" applyProtection="0"/>
    <xf numFmtId="0" fontId="43" fillId="8" borderId="4" applyNumberFormat="0" applyAlignment="0" applyProtection="0"/>
    <xf numFmtId="0" fontId="29" fillId="11" borderId="1" applyNumberFormat="0" applyFont="0" applyAlignment="0" applyProtection="0"/>
    <xf numFmtId="0" fontId="43" fillId="8" borderId="4" applyNumberFormat="0" applyAlignment="0" applyProtection="0"/>
    <xf numFmtId="0" fontId="25" fillId="0" borderId="0"/>
    <xf numFmtId="0" fontId="25" fillId="84" borderId="0" applyNumberFormat="0" applyBorder="0" applyAlignment="0" applyProtection="0"/>
    <xf numFmtId="0" fontId="25" fillId="89" borderId="0" applyNumberFormat="0" applyBorder="0" applyAlignment="0" applyProtection="0"/>
    <xf numFmtId="0" fontId="25" fillId="100" borderId="0" applyNumberFormat="0" applyBorder="0" applyAlignment="0" applyProtection="0"/>
    <xf numFmtId="0" fontId="25" fillId="0" borderId="0"/>
    <xf numFmtId="0" fontId="25" fillId="72" borderId="0" applyNumberFormat="0" applyBorder="0" applyAlignment="0" applyProtection="0"/>
    <xf numFmtId="0" fontId="25" fillId="101" borderId="0" applyNumberFormat="0" applyBorder="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9" fillId="0" borderId="10" applyNumberFormat="0" applyFill="0" applyAlignment="0" applyProtection="0"/>
    <xf numFmtId="0" fontId="29" fillId="52" borderId="3" applyNumberFormat="0" applyProtection="0">
      <alignment horizontal="left" vertical="center" indent="1"/>
    </xf>
    <xf numFmtId="4" fontId="148" fillId="46" borderId="3" applyNumberFormat="0" applyProtection="0">
      <alignment vertical="center"/>
    </xf>
    <xf numFmtId="0" fontId="29" fillId="52" borderId="3" applyNumberFormat="0" applyProtection="0">
      <alignment horizontal="left" vertical="center" indent="1"/>
    </xf>
    <xf numFmtId="0" fontId="29" fillId="33" borderId="3" applyNumberFormat="0" applyProtection="0">
      <alignment horizontal="left" vertical="center" indent="1"/>
    </xf>
    <xf numFmtId="0" fontId="29" fillId="33" borderId="3" applyNumberFormat="0" applyProtection="0">
      <alignment horizontal="left" vertical="center" indent="1"/>
    </xf>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25" fillId="83" borderId="0" applyNumberFormat="0" applyBorder="0" applyAlignment="0" applyProtection="0"/>
    <xf numFmtId="0" fontId="25" fillId="100" borderId="0" applyNumberFormat="0" applyBorder="0" applyAlignment="0" applyProtection="0"/>
    <xf numFmtId="0" fontId="25" fillId="0" borderId="0"/>
    <xf numFmtId="0" fontId="43" fillId="8" borderId="4"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47" fillId="17" borderId="3" applyNumberFormat="0" applyAlignment="0" applyProtection="0"/>
    <xf numFmtId="0" fontId="29" fillId="11" borderId="1" applyNumberFormat="0" applyFont="0" applyAlignment="0" applyProtection="0"/>
    <xf numFmtId="0" fontId="47" fillId="17" borderId="3" applyNumberFormat="0" applyAlignment="0" applyProtection="0"/>
    <xf numFmtId="0" fontId="29" fillId="11" borderId="1"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5" fillId="84" borderId="0" applyNumberFormat="0" applyBorder="0" applyAlignment="0" applyProtection="0"/>
    <xf numFmtId="0" fontId="43" fillId="8" borderId="4" applyNumberFormat="0" applyAlignment="0" applyProtection="0"/>
    <xf numFmtId="0" fontId="29" fillId="11" borderId="1" applyNumberFormat="0" applyFont="0" applyAlignment="0" applyProtection="0"/>
    <xf numFmtId="0" fontId="49" fillId="0" borderId="10" applyNumberFormat="0" applyFill="0" applyAlignment="0" applyProtection="0"/>
    <xf numFmtId="0" fontId="47" fillId="17" borderId="3"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43" fillId="8" borderId="4" applyNumberFormat="0" applyAlignment="0" applyProtection="0"/>
    <xf numFmtId="0" fontId="49" fillId="0" borderId="10" applyNumberFormat="0" applyFill="0" applyAlignment="0" applyProtection="0"/>
    <xf numFmtId="0" fontId="47" fillId="17" borderId="3" applyNumberFormat="0" applyAlignment="0" applyProtection="0"/>
    <xf numFmtId="0" fontId="29" fillId="18" borderId="1" applyNumberFormat="0" applyFont="0" applyAlignment="0" applyProtection="0"/>
    <xf numFmtId="0" fontId="25" fillId="0" borderId="0"/>
    <xf numFmtId="0" fontId="25" fillId="83" borderId="0" applyNumberFormat="0" applyBorder="0" applyAlignment="0" applyProtection="0"/>
    <xf numFmtId="0" fontId="29" fillId="11"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5" fillId="73" borderId="0" applyNumberFormat="0" applyBorder="0" applyAlignment="0" applyProtection="0"/>
    <xf numFmtId="0" fontId="47" fillId="19"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29" fillId="18" borderId="1" applyNumberFormat="0" applyFont="0" applyAlignment="0" applyProtection="0"/>
    <xf numFmtId="0" fontId="25" fillId="97" borderId="0" applyNumberFormat="0" applyBorder="0" applyAlignment="0" applyProtection="0"/>
    <xf numFmtId="0" fontId="49" fillId="0" borderId="10" applyNumberFormat="0" applyFill="0" applyAlignment="0" applyProtection="0"/>
    <xf numFmtId="0" fontId="59" fillId="17" borderId="4" applyNumberFormat="0" applyAlignment="0" applyProtection="0"/>
    <xf numFmtId="0" fontId="25" fillId="93" borderId="0" applyNumberFormat="0" applyBorder="0" applyAlignment="0" applyProtection="0"/>
    <xf numFmtId="0" fontId="43" fillId="8" borderId="4" applyNumberFormat="0" applyAlignment="0" applyProtection="0"/>
    <xf numFmtId="0" fontId="49" fillId="0" borderId="10" applyNumberFormat="0" applyFill="0" applyAlignment="0" applyProtection="0"/>
    <xf numFmtId="0" fontId="25" fillId="93" borderId="0" applyNumberFormat="0" applyBorder="0" applyAlignment="0" applyProtection="0"/>
    <xf numFmtId="4" fontId="148" fillId="35" borderId="3" applyNumberFormat="0" applyProtection="0">
      <alignment vertical="center"/>
    </xf>
    <xf numFmtId="4" fontId="52" fillId="65" borderId="3" applyNumberFormat="0" applyProtection="0">
      <alignment horizontal="left" vertical="center" indent="1"/>
    </xf>
    <xf numFmtId="0" fontId="47" fillId="17" borderId="3" applyNumberFormat="0" applyAlignment="0" applyProtection="0"/>
    <xf numFmtId="0" fontId="43" fillId="8" borderId="4" applyNumberFormat="0" applyAlignment="0" applyProtection="0"/>
    <xf numFmtId="0" fontId="43" fillId="8" borderId="4" applyNumberFormat="0" applyAlignment="0" applyProtection="0"/>
    <xf numFmtId="0" fontId="29" fillId="11" borderId="1" applyNumberFormat="0" applyFont="0" applyAlignment="0" applyProtection="0"/>
    <xf numFmtId="0" fontId="25" fillId="96" borderId="0" applyNumberFormat="0" applyBorder="0" applyAlignment="0" applyProtection="0"/>
    <xf numFmtId="0" fontId="43" fillId="8" borderId="4" applyNumberFormat="0" applyAlignment="0" applyProtection="0"/>
    <xf numFmtId="0" fontId="29" fillId="11" borderId="1" applyNumberFormat="0" applyFont="0" applyAlignment="0" applyProtection="0"/>
    <xf numFmtId="0" fontId="47" fillId="17" borderId="3" applyNumberFormat="0" applyAlignment="0" applyProtection="0"/>
    <xf numFmtId="0" fontId="29" fillId="11" borderId="1" applyNumberFormat="0" applyFont="0" applyAlignment="0" applyProtection="0"/>
    <xf numFmtId="0" fontId="29" fillId="33" borderId="3" applyNumberFormat="0" applyProtection="0">
      <alignment horizontal="left" vertical="center" indent="1"/>
    </xf>
    <xf numFmtId="0" fontId="49" fillId="0" borderId="10" applyNumberFormat="0" applyFill="0" applyAlignment="0" applyProtection="0"/>
    <xf numFmtId="4" fontId="52" fillId="48" borderId="3" applyNumberFormat="0" applyProtection="0">
      <alignment horizontal="right" vertical="center"/>
    </xf>
    <xf numFmtId="0" fontId="43" fillId="8" borderId="4" applyNumberFormat="0" applyAlignment="0" applyProtection="0"/>
    <xf numFmtId="41" fontId="117" fillId="0" borderId="17" applyFill="0" applyBorder="0" applyProtection="0">
      <alignment horizontal="right" vertical="top"/>
    </xf>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25" fillId="93" borderId="0" applyNumberFormat="0" applyBorder="0" applyAlignment="0" applyProtection="0"/>
    <xf numFmtId="0" fontId="29" fillId="11" borderId="1" applyNumberFormat="0" applyFont="0" applyAlignment="0" applyProtection="0"/>
    <xf numFmtId="0" fontId="43" fillId="8" borderId="4" applyNumberFormat="0" applyAlignment="0" applyProtection="0"/>
    <xf numFmtId="0" fontId="25" fillId="101" borderId="0" applyNumberFormat="0" applyBorder="0" applyAlignment="0" applyProtection="0"/>
    <xf numFmtId="0" fontId="47" fillId="17"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5" fillId="92" borderId="0" applyNumberFormat="0" applyBorder="0" applyAlignment="0" applyProtection="0"/>
    <xf numFmtId="0" fontId="59" fillId="17" borderId="4" applyNumberFormat="0" applyAlignment="0" applyProtection="0"/>
    <xf numFmtId="0" fontId="29" fillId="11" borderId="1" applyNumberFormat="0" applyFont="0" applyAlignment="0" applyProtection="0"/>
    <xf numFmtId="0" fontId="43" fillId="8" borderId="4" applyNumberFormat="0" applyAlignment="0" applyProtection="0"/>
    <xf numFmtId="0" fontId="29" fillId="18" borderId="1" applyNumberFormat="0" applyFont="0" applyAlignment="0" applyProtection="0"/>
    <xf numFmtId="0" fontId="29" fillId="18" borderId="1" applyNumberFormat="0" applyFont="0" applyAlignment="0" applyProtection="0"/>
    <xf numFmtId="0" fontId="47" fillId="17" borderId="3" applyNumberFormat="0" applyAlignment="0" applyProtection="0"/>
    <xf numFmtId="180" fontId="116" fillId="104" borderId="11" applyNumberFormat="0" applyAlignment="0" applyProtection="0"/>
    <xf numFmtId="0" fontId="29" fillId="42" borderId="3" applyNumberFormat="0" applyProtection="0">
      <alignment horizontal="left" vertical="center" indent="1"/>
    </xf>
    <xf numFmtId="0" fontId="29" fillId="11" borderId="1" applyNumberFormat="0" applyFont="0" applyAlignment="0" applyProtection="0"/>
    <xf numFmtId="0" fontId="43" fillId="8" borderId="4" applyNumberFormat="0" applyAlignment="0" applyProtection="0"/>
    <xf numFmtId="0" fontId="47" fillId="17" borderId="3" applyNumberFormat="0" applyAlignment="0" applyProtection="0"/>
    <xf numFmtId="0" fontId="29" fillId="11" borderId="1" applyNumberFormat="0" applyFont="0" applyAlignment="0" applyProtection="0"/>
    <xf numFmtId="0" fontId="47" fillId="17" borderId="3" applyNumberFormat="0" applyAlignment="0" applyProtection="0"/>
    <xf numFmtId="0" fontId="43" fillId="8" borderId="4" applyNumberFormat="0" applyAlignment="0" applyProtection="0"/>
    <xf numFmtId="0" fontId="29" fillId="11" borderId="1" applyNumberFormat="0" applyFont="0" applyAlignment="0" applyProtection="0"/>
    <xf numFmtId="4" fontId="52" fillId="56" borderId="3" applyNumberFormat="0" applyProtection="0">
      <alignment horizontal="right" vertical="center"/>
    </xf>
    <xf numFmtId="0" fontId="43" fillId="8" borderId="4" applyNumberFormat="0" applyAlignment="0" applyProtection="0"/>
    <xf numFmtId="0" fontId="49" fillId="0" borderId="10" applyNumberFormat="0" applyFill="0" applyAlignment="0" applyProtection="0"/>
    <xf numFmtId="0" fontId="29" fillId="18" borderId="1" applyNumberFormat="0" applyFont="0" applyAlignment="0" applyProtection="0"/>
    <xf numFmtId="0" fontId="49" fillId="0" borderId="10" applyNumberFormat="0" applyFill="0" applyAlignment="0" applyProtection="0"/>
    <xf numFmtId="0" fontId="25" fillId="92" borderId="0" applyNumberFormat="0" applyBorder="0" applyAlignment="0" applyProtection="0"/>
    <xf numFmtId="0" fontId="29" fillId="33" borderId="3" applyNumberFormat="0" applyProtection="0">
      <alignment horizontal="left" vertical="center" indent="1"/>
    </xf>
    <xf numFmtId="0" fontId="29" fillId="11" borderId="1" applyNumberFormat="0" applyFont="0" applyAlignment="0" applyProtection="0"/>
    <xf numFmtId="0" fontId="25" fillId="93" borderId="0" applyNumberFormat="0" applyBorder="0" applyAlignment="0" applyProtection="0"/>
    <xf numFmtId="0" fontId="25" fillId="72" borderId="0" applyNumberFormat="0" applyBorder="0" applyAlignment="0" applyProtection="0"/>
    <xf numFmtId="0" fontId="29" fillId="11" borderId="1" applyNumberFormat="0" applyFont="0" applyAlignment="0" applyProtection="0"/>
    <xf numFmtId="43" fontId="25" fillId="0" borderId="0" applyFont="0" applyFill="0" applyBorder="0" applyAlignment="0" applyProtection="0"/>
    <xf numFmtId="0" fontId="25" fillId="89" borderId="0" applyNumberFormat="0" applyBorder="0" applyAlignment="0" applyProtection="0"/>
    <xf numFmtId="0" fontId="29" fillId="52" borderId="3" applyNumberFormat="0" applyProtection="0">
      <alignment horizontal="left" vertical="center" indent="1"/>
    </xf>
    <xf numFmtId="0" fontId="49" fillId="0" borderId="10" applyNumberFormat="0" applyFill="0" applyAlignment="0" applyProtection="0"/>
    <xf numFmtId="0" fontId="47" fillId="19" borderId="3" applyNumberFormat="0" applyAlignment="0" applyProtection="0"/>
    <xf numFmtId="0" fontId="25" fillId="84" borderId="0" applyNumberFormat="0" applyBorder="0" applyAlignment="0" applyProtection="0"/>
    <xf numFmtId="0" fontId="29" fillId="18" borderId="1" applyNumberFormat="0" applyFont="0" applyAlignment="0" applyProtection="0"/>
    <xf numFmtId="0" fontId="47" fillId="17" borderId="3" applyNumberFormat="0" applyAlignment="0" applyProtection="0"/>
    <xf numFmtId="0" fontId="29" fillId="11" borderId="1" applyNumberFormat="0" applyFont="0" applyAlignment="0" applyProtection="0"/>
    <xf numFmtId="0" fontId="47" fillId="17" borderId="3" applyNumberFormat="0" applyAlignment="0" applyProtection="0"/>
    <xf numFmtId="0" fontId="25" fillId="88" borderId="0" applyNumberFormat="0" applyBorder="0" applyAlignment="0" applyProtection="0"/>
    <xf numFmtId="0" fontId="43" fillId="8" borderId="4" applyNumberFormat="0" applyAlignment="0" applyProtection="0"/>
    <xf numFmtId="0" fontId="49" fillId="0" borderId="10" applyNumberFormat="0" applyFill="0" applyAlignment="0" applyProtection="0"/>
    <xf numFmtId="0" fontId="43" fillId="8" borderId="4" applyNumberFormat="0" applyAlignment="0" applyProtection="0"/>
    <xf numFmtId="0" fontId="49" fillId="0" borderId="10" applyNumberFormat="0" applyFill="0" applyAlignment="0" applyProtection="0"/>
    <xf numFmtId="0" fontId="43" fillId="8"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25" fillId="72" borderId="0" applyNumberFormat="0" applyBorder="0" applyAlignment="0" applyProtection="0"/>
    <xf numFmtId="0" fontId="25" fillId="89" borderId="0" applyNumberFormat="0" applyBorder="0" applyAlignment="0" applyProtection="0"/>
    <xf numFmtId="0" fontId="25" fillId="88" borderId="0" applyNumberFormat="0" applyBorder="0" applyAlignment="0" applyProtection="0"/>
    <xf numFmtId="0" fontId="25" fillId="89" borderId="0" applyNumberFormat="0" applyBorder="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4" fontId="52" fillId="57" borderId="3" applyNumberFormat="0" applyProtection="0">
      <alignment horizontal="right" vertical="center"/>
    </xf>
    <xf numFmtId="0" fontId="47" fillId="19" borderId="3" applyNumberFormat="0" applyAlignment="0" applyProtection="0"/>
    <xf numFmtId="0" fontId="47" fillId="17" borderId="3" applyNumberFormat="0" applyAlignment="0" applyProtection="0"/>
    <xf numFmtId="0" fontId="29" fillId="18" borderId="1" applyNumberFormat="0" applyFont="0" applyAlignment="0" applyProtection="0"/>
    <xf numFmtId="0" fontId="47" fillId="17" borderId="3" applyNumberFormat="0" applyAlignment="0" applyProtection="0"/>
    <xf numFmtId="0" fontId="49" fillId="0" borderId="10" applyNumberFormat="0" applyFill="0" applyAlignment="0" applyProtection="0"/>
    <xf numFmtId="4" fontId="52" fillId="46" borderId="3" applyNumberFormat="0" applyProtection="0">
      <alignment horizontal="left" vertical="center" indent="1"/>
    </xf>
    <xf numFmtId="0" fontId="29" fillId="52" borderId="3" applyNumberFormat="0" applyProtection="0">
      <alignment horizontal="left" vertical="center" indent="1"/>
    </xf>
    <xf numFmtId="0" fontId="29" fillId="42" borderId="3" applyNumberFormat="0" applyProtection="0">
      <alignment horizontal="left" vertical="center" indent="1"/>
    </xf>
    <xf numFmtId="4" fontId="52" fillId="57" borderId="3" applyNumberFormat="0" applyProtection="0">
      <alignment horizontal="right" vertical="center"/>
    </xf>
    <xf numFmtId="0" fontId="29" fillId="52" borderId="3" applyNumberFormat="0" applyProtection="0">
      <alignment horizontal="left" vertical="center" indent="1"/>
    </xf>
    <xf numFmtId="0" fontId="29" fillId="52" borderId="3" applyNumberFormat="0" applyProtection="0">
      <alignment horizontal="left" vertical="center" indent="1"/>
    </xf>
    <xf numFmtId="4" fontId="52" fillId="35" borderId="3" applyNumberFormat="0" applyProtection="0">
      <alignment vertical="center"/>
    </xf>
    <xf numFmtId="0" fontId="25" fillId="93" borderId="0" applyNumberFormat="0" applyBorder="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25" fillId="81" borderId="55" applyNumberFormat="0" applyFont="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180" fontId="116" fillId="104" borderId="11"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7" fillId="17" borderId="3" applyNumberFormat="0" applyAlignment="0" applyProtection="0"/>
    <xf numFmtId="0" fontId="43" fillId="8" borderId="4" applyNumberFormat="0" applyAlignment="0" applyProtection="0"/>
    <xf numFmtId="0" fontId="47" fillId="17" borderId="3" applyNumberFormat="0" applyAlignment="0" applyProtection="0"/>
    <xf numFmtId="0" fontId="47" fillId="19" borderId="3" applyNumberFormat="0" applyAlignment="0" applyProtection="0"/>
    <xf numFmtId="0" fontId="47" fillId="17" borderId="3" applyNumberFormat="0" applyAlignment="0" applyProtection="0"/>
    <xf numFmtId="0" fontId="43" fillId="8" borderId="4" applyNumberFormat="0" applyAlignment="0" applyProtection="0"/>
    <xf numFmtId="0" fontId="49" fillId="0" borderId="10" applyNumberFormat="0" applyFill="0" applyAlignment="0" applyProtection="0"/>
    <xf numFmtId="0" fontId="47" fillId="17" borderId="3" applyNumberFormat="0" applyAlignment="0" applyProtection="0"/>
    <xf numFmtId="0" fontId="47" fillId="19" borderId="3" applyNumberFormat="0" applyAlignment="0" applyProtection="0"/>
    <xf numFmtId="180" fontId="116" fillId="104" borderId="11" applyNumberFormat="0" applyAlignment="0" applyProtection="0"/>
    <xf numFmtId="0" fontId="29" fillId="18" borderId="1" applyNumberFormat="0" applyFont="0" applyAlignment="0" applyProtection="0"/>
    <xf numFmtId="0" fontId="43" fillId="8" borderId="4" applyNumberFormat="0" applyAlignment="0" applyProtection="0"/>
    <xf numFmtId="0" fontId="43" fillId="8"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29" fillId="11" borderId="1" applyNumberFormat="0" applyFont="0" applyAlignment="0" applyProtection="0"/>
    <xf numFmtId="0" fontId="25" fillId="97" borderId="0" applyNumberFormat="0" applyBorder="0" applyAlignment="0" applyProtection="0"/>
    <xf numFmtId="0" fontId="47" fillId="17" borderId="3" applyNumberFormat="0" applyAlignment="0" applyProtection="0"/>
    <xf numFmtId="0" fontId="25" fillId="101" borderId="0" applyNumberFormat="0" applyBorder="0" applyAlignment="0" applyProtection="0"/>
    <xf numFmtId="0" fontId="29" fillId="18" borderId="1" applyNumberFormat="0" applyFont="0" applyAlignment="0" applyProtection="0"/>
    <xf numFmtId="0" fontId="29" fillId="11" borderId="1" applyNumberFormat="0" applyFont="0" applyAlignment="0" applyProtection="0"/>
    <xf numFmtId="0" fontId="25" fillId="88" borderId="0" applyNumberFormat="0" applyBorder="0" applyAlignment="0" applyProtection="0"/>
    <xf numFmtId="0" fontId="29" fillId="11" borderId="1" applyNumberFormat="0" applyFont="0" applyAlignment="0" applyProtection="0"/>
    <xf numFmtId="0" fontId="47" fillId="17" borderId="3" applyNumberFormat="0" applyAlignment="0" applyProtection="0"/>
    <xf numFmtId="0" fontId="29" fillId="52" borderId="3" applyNumberFormat="0" applyProtection="0">
      <alignment horizontal="left" vertical="center" indent="1"/>
    </xf>
    <xf numFmtId="0" fontId="29" fillId="11" borderId="1" applyNumberFormat="0" applyFont="0" applyAlignment="0" applyProtection="0"/>
    <xf numFmtId="0" fontId="47" fillId="17" borderId="3" applyNumberFormat="0" applyAlignment="0" applyProtection="0"/>
    <xf numFmtId="0" fontId="29" fillId="42" borderId="3" applyNumberFormat="0" applyProtection="0">
      <alignment horizontal="left" vertical="center" indent="1"/>
    </xf>
    <xf numFmtId="0" fontId="29" fillId="11" borderId="1" applyNumberFormat="0" applyFont="0" applyAlignment="0" applyProtection="0"/>
    <xf numFmtId="0" fontId="47" fillId="17" borderId="3" applyNumberFormat="0" applyAlignment="0" applyProtection="0"/>
    <xf numFmtId="0" fontId="29" fillId="11" borderId="1" applyNumberFormat="0" applyFont="0" applyAlignment="0" applyProtection="0"/>
    <xf numFmtId="0" fontId="49" fillId="0" borderId="10" applyNumberFormat="0" applyFill="0" applyAlignment="0" applyProtection="0"/>
    <xf numFmtId="0" fontId="43" fillId="8" borderId="4" applyNumberFormat="0" applyAlignment="0" applyProtection="0"/>
    <xf numFmtId="0" fontId="29" fillId="18" borderId="1" applyNumberFormat="0" applyFont="0" applyAlignment="0" applyProtection="0"/>
    <xf numFmtId="15" fontId="111" fillId="0" borderId="0" applyFill="0" applyBorder="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59" fillId="17" borderId="4" applyNumberFormat="0" applyAlignment="0" applyProtection="0"/>
    <xf numFmtId="0" fontId="29" fillId="18" borderId="1" applyNumberFormat="0" applyFont="0" applyAlignment="0" applyProtection="0"/>
    <xf numFmtId="0" fontId="47" fillId="19" borderId="3" applyNumberFormat="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25" fillId="88" borderId="0" applyNumberFormat="0" applyBorder="0" applyAlignment="0" applyProtection="0"/>
    <xf numFmtId="0" fontId="47" fillId="17" borderId="3" applyNumberFormat="0" applyAlignment="0" applyProtection="0"/>
    <xf numFmtId="0" fontId="43" fillId="8" borderId="4" applyNumberFormat="0" applyAlignment="0" applyProtection="0"/>
    <xf numFmtId="0" fontId="29" fillId="11" borderId="1" applyNumberFormat="0" applyFont="0" applyAlignment="0" applyProtection="0"/>
    <xf numFmtId="0" fontId="47" fillId="17" borderId="3" applyNumberFormat="0" applyAlignment="0" applyProtection="0"/>
    <xf numFmtId="0" fontId="29" fillId="11" borderId="1" applyNumberFormat="0" applyFont="0" applyAlignment="0" applyProtection="0"/>
    <xf numFmtId="0" fontId="25" fillId="97" borderId="0" applyNumberFormat="0" applyBorder="0" applyAlignment="0" applyProtection="0"/>
    <xf numFmtId="0" fontId="47" fillId="19" borderId="3" applyNumberFormat="0" applyAlignment="0" applyProtection="0"/>
    <xf numFmtId="0" fontId="29" fillId="11" borderId="1" applyNumberFormat="0" applyFont="0" applyAlignment="0" applyProtection="0"/>
    <xf numFmtId="0" fontId="25" fillId="88" borderId="0" applyNumberFormat="0" applyBorder="0" applyAlignment="0" applyProtection="0"/>
    <xf numFmtId="0" fontId="25" fillId="89" borderId="0" applyNumberFormat="0" applyBorder="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5" fillId="83" borderId="0" applyNumberFormat="0" applyBorder="0" applyAlignment="0" applyProtection="0"/>
    <xf numFmtId="4" fontId="148" fillId="63" borderId="3" applyNumberFormat="0" applyProtection="0">
      <alignment horizontal="right" vertical="center"/>
    </xf>
    <xf numFmtId="0" fontId="29" fillId="11" borderId="1" applyNumberFormat="0" applyFont="0" applyAlignment="0" applyProtection="0"/>
    <xf numFmtId="0" fontId="43" fillId="8" borderId="4" applyNumberFormat="0" applyAlignment="0" applyProtection="0"/>
    <xf numFmtId="0" fontId="29" fillId="11" borderId="1" applyNumberFormat="0" applyFont="0" applyAlignment="0" applyProtection="0"/>
    <xf numFmtId="0" fontId="43" fillId="8" borderId="4" applyNumberFormat="0" applyAlignment="0" applyProtection="0"/>
    <xf numFmtId="183" fontId="25" fillId="0" borderId="0" applyFont="0" applyFill="0" applyBorder="0" applyAlignment="0" applyProtection="0"/>
    <xf numFmtId="0" fontId="29" fillId="33" borderId="3" applyNumberFormat="0" applyProtection="0">
      <alignment horizontal="left" vertical="center" indent="1"/>
    </xf>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29" fillId="65" borderId="3" applyNumberFormat="0" applyProtection="0">
      <alignment horizontal="left" vertical="center" indent="1"/>
    </xf>
    <xf numFmtId="0" fontId="29" fillId="11" borderId="1" applyNumberFormat="0" applyFont="0" applyAlignment="0" applyProtection="0"/>
    <xf numFmtId="0" fontId="59" fillId="17" borderId="4"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47" fillId="17" borderId="3" applyNumberFormat="0" applyAlignment="0" applyProtection="0"/>
    <xf numFmtId="0" fontId="25" fillId="96" borderId="0" applyNumberFormat="0" applyBorder="0" applyAlignment="0" applyProtection="0"/>
    <xf numFmtId="0" fontId="29" fillId="52" borderId="3" applyNumberFormat="0" applyProtection="0">
      <alignment horizontal="left" vertical="center" indent="1"/>
    </xf>
    <xf numFmtId="0" fontId="29" fillId="33" borderId="3" applyNumberFormat="0" applyProtection="0">
      <alignment horizontal="left" vertical="center" indent="1"/>
    </xf>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59" fillId="17" borderId="4" applyNumberFormat="0" applyAlignment="0" applyProtection="0"/>
    <xf numFmtId="0" fontId="43" fillId="8" borderId="4" applyNumberFormat="0" applyAlignment="0" applyProtection="0"/>
    <xf numFmtId="0" fontId="47" fillId="17" borderId="3" applyNumberFormat="0" applyAlignment="0" applyProtection="0"/>
    <xf numFmtId="0" fontId="29" fillId="18" borderId="1" applyNumberFormat="0" applyFont="0" applyAlignment="0" applyProtection="0"/>
    <xf numFmtId="0" fontId="29" fillId="11" borderId="1" applyNumberFormat="0" applyFont="0" applyAlignment="0" applyProtection="0"/>
    <xf numFmtId="9" fontId="25" fillId="0" borderId="0" applyFont="0" applyFill="0" applyBorder="0" applyAlignment="0" applyProtection="0"/>
    <xf numFmtId="0" fontId="43" fillId="8" borderId="4"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29" fillId="18" borderId="1" applyNumberFormat="0" applyFont="0" applyAlignment="0" applyProtection="0"/>
    <xf numFmtId="0" fontId="25" fillId="96" borderId="0" applyNumberFormat="0" applyBorder="0" applyAlignment="0" applyProtection="0"/>
    <xf numFmtId="0" fontId="43" fillId="8" borderId="4" applyNumberFormat="0" applyAlignment="0" applyProtection="0"/>
    <xf numFmtId="0" fontId="25" fillId="81" borderId="55" applyNumberFormat="0" applyFont="0" applyAlignment="0" applyProtection="0"/>
    <xf numFmtId="0" fontId="29" fillId="65" borderId="3" applyNumberFormat="0" applyProtection="0">
      <alignment horizontal="left" vertical="center" indent="1"/>
    </xf>
    <xf numFmtId="0" fontId="43" fillId="8" borderId="4" applyNumberFormat="0" applyAlignment="0" applyProtection="0"/>
    <xf numFmtId="0" fontId="43" fillId="8" borderId="4" applyNumberFormat="0" applyAlignment="0" applyProtection="0"/>
    <xf numFmtId="0" fontId="29" fillId="42" borderId="3" applyNumberFormat="0" applyProtection="0">
      <alignment horizontal="left" vertical="center" indent="1"/>
    </xf>
    <xf numFmtId="0" fontId="29" fillId="11" borderId="1"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7" fillId="17" borderId="3" applyNumberFormat="0" applyAlignment="0" applyProtection="0"/>
    <xf numFmtId="180" fontId="116" fillId="104" borderId="11" applyNumberFormat="0" applyAlignment="0" applyProtection="0"/>
    <xf numFmtId="0" fontId="29" fillId="11" borderId="1" applyNumberFormat="0" applyFont="0" applyAlignment="0" applyProtection="0"/>
    <xf numFmtId="180" fontId="116" fillId="104" borderId="11" applyNumberFormat="0" applyAlignment="0" applyProtection="0"/>
    <xf numFmtId="0" fontId="43" fillId="8" borderId="4" applyNumberFormat="0" applyAlignment="0" applyProtection="0"/>
    <xf numFmtId="180" fontId="116" fillId="104" borderId="11"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29" fillId="11" borderId="1" applyNumberFormat="0" applyFont="0" applyAlignment="0" applyProtection="0"/>
    <xf numFmtId="0" fontId="25" fillId="97" borderId="0" applyNumberFormat="0" applyBorder="0" applyAlignment="0" applyProtection="0"/>
    <xf numFmtId="0" fontId="29" fillId="11" borderId="1" applyNumberFormat="0" applyFont="0" applyAlignment="0" applyProtection="0"/>
    <xf numFmtId="0" fontId="29" fillId="18" borderId="1" applyNumberFormat="0" applyFont="0" applyAlignment="0" applyProtection="0"/>
    <xf numFmtId="0" fontId="25" fillId="96" borderId="0" applyNumberFormat="0" applyBorder="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43" fillId="8" borderId="4" applyNumberFormat="0" applyAlignment="0" applyProtection="0"/>
    <xf numFmtId="0" fontId="49" fillId="0" borderId="10" applyNumberFormat="0" applyFill="0" applyAlignment="0" applyProtection="0"/>
    <xf numFmtId="0" fontId="43" fillId="8" borderId="4" applyNumberFormat="0" applyAlignment="0" applyProtection="0"/>
    <xf numFmtId="0" fontId="29" fillId="18" borderId="1" applyNumberFormat="0" applyFont="0" applyAlignment="0" applyProtection="0"/>
    <xf numFmtId="0" fontId="49" fillId="0" borderId="10" applyNumberFormat="0" applyFill="0" applyAlignment="0" applyProtection="0"/>
    <xf numFmtId="0" fontId="43" fillId="8" borderId="4" applyNumberFormat="0" applyAlignment="0" applyProtection="0"/>
    <xf numFmtId="0" fontId="49" fillId="0" borderId="10" applyNumberFormat="0" applyFill="0" applyAlignment="0" applyProtection="0"/>
    <xf numFmtId="0" fontId="25" fillId="0" borderId="0"/>
    <xf numFmtId="4" fontId="52" fillId="35" borderId="3" applyNumberFormat="0" applyProtection="0">
      <alignment vertical="center"/>
    </xf>
    <xf numFmtId="0" fontId="29" fillId="18" borderId="1" applyNumberFormat="0" applyFont="0" applyAlignment="0" applyProtection="0"/>
    <xf numFmtId="0" fontId="43" fillId="8" borderId="4" applyNumberFormat="0" applyAlignment="0" applyProtection="0"/>
    <xf numFmtId="0" fontId="29" fillId="18" borderId="1" applyNumberFormat="0" applyFont="0" applyAlignment="0" applyProtection="0"/>
    <xf numFmtId="0" fontId="49" fillId="0" borderId="10" applyNumberFormat="0" applyFill="0" applyAlignment="0" applyProtection="0"/>
    <xf numFmtId="0" fontId="29" fillId="11" borderId="1" applyNumberFormat="0" applyFont="0" applyAlignment="0" applyProtection="0"/>
    <xf numFmtId="0" fontId="43" fillId="8" borderId="4" applyNumberFormat="0" applyAlignment="0" applyProtection="0"/>
    <xf numFmtId="0" fontId="43" fillId="8" borderId="4" applyNumberFormat="0" applyAlignment="0" applyProtection="0"/>
    <xf numFmtId="0" fontId="49" fillId="0" borderId="10" applyNumberFormat="0" applyFill="0" applyAlignment="0" applyProtection="0"/>
    <xf numFmtId="0" fontId="47" fillId="19" borderId="3" applyNumberFormat="0" applyAlignment="0" applyProtection="0"/>
    <xf numFmtId="180" fontId="116" fillId="104" borderId="11" applyNumberFormat="0" applyAlignment="0" applyProtection="0"/>
    <xf numFmtId="0" fontId="43" fillId="8" borderId="4" applyNumberFormat="0" applyAlignment="0" applyProtection="0"/>
    <xf numFmtId="0" fontId="43" fillId="8" borderId="4" applyNumberFormat="0" applyAlignment="0" applyProtection="0"/>
    <xf numFmtId="0" fontId="29" fillId="18" borderId="1" applyNumberFormat="0" applyFon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43" fillId="8" borderId="4"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47" fillId="17" borderId="3" applyNumberFormat="0" applyAlignment="0" applyProtection="0"/>
    <xf numFmtId="0" fontId="29" fillId="11" borderId="1" applyNumberFormat="0" applyFont="0" applyAlignment="0" applyProtection="0"/>
    <xf numFmtId="0" fontId="25" fillId="101" borderId="0" applyNumberFormat="0" applyBorder="0" applyAlignment="0" applyProtection="0"/>
    <xf numFmtId="0" fontId="43" fillId="8" borderId="4" applyNumberFormat="0" applyAlignment="0" applyProtection="0"/>
    <xf numFmtId="0" fontId="43" fillId="8" borderId="4" applyNumberFormat="0" applyAlignment="0" applyProtection="0"/>
    <xf numFmtId="0" fontId="47" fillId="17" borderId="3" applyNumberFormat="0" applyAlignment="0" applyProtection="0"/>
    <xf numFmtId="0" fontId="29" fillId="11" borderId="1" applyNumberFormat="0" applyFont="0" applyAlignment="0" applyProtection="0"/>
    <xf numFmtId="0" fontId="43" fillId="8" borderId="4" applyNumberForma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47" fillId="17" borderId="3" applyNumberFormat="0" applyAlignment="0" applyProtection="0"/>
    <xf numFmtId="0" fontId="29" fillId="11" borderId="1" applyNumberFormat="0" applyFont="0" applyAlignment="0" applyProtection="0"/>
    <xf numFmtId="0" fontId="43" fillId="8" borderId="4" applyNumberFormat="0" applyAlignment="0" applyProtection="0"/>
    <xf numFmtId="0" fontId="29" fillId="11" borderId="1" applyNumberFormat="0" applyFont="0" applyAlignment="0" applyProtection="0"/>
    <xf numFmtId="0" fontId="59" fillId="17" borderId="4"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25" fillId="72" borderId="0" applyNumberFormat="0" applyBorder="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180" fontId="116" fillId="104" borderId="12" applyNumberFormat="0" applyAlignment="0" applyProtection="0"/>
    <xf numFmtId="0" fontId="43" fillId="8" borderId="4" applyNumberFormat="0" applyAlignment="0" applyProtection="0"/>
    <xf numFmtId="0" fontId="47" fillId="17" borderId="3" applyNumberFormat="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47" fillId="17" borderId="3"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43" fillId="8" borderId="4" applyNumberFormat="0" applyAlignment="0" applyProtection="0"/>
    <xf numFmtId="185" fontId="25" fillId="0" borderId="0" applyFont="0" applyFill="0" applyBorder="0" applyAlignment="0" applyProtection="0"/>
    <xf numFmtId="0" fontId="29" fillId="18" borderId="1" applyNumberFormat="0" applyFont="0" applyAlignment="0" applyProtection="0"/>
    <xf numFmtId="0" fontId="49" fillId="0" borderId="10" applyNumberFormat="0" applyFill="0" applyAlignment="0" applyProtection="0"/>
    <xf numFmtId="0" fontId="29" fillId="18" borderId="1" applyNumberFormat="0" applyFont="0" applyAlignment="0" applyProtection="0"/>
    <xf numFmtId="0" fontId="47" fillId="17" borderId="3" applyNumberFormat="0" applyAlignment="0" applyProtection="0"/>
    <xf numFmtId="0" fontId="49" fillId="0" borderId="10" applyNumberFormat="0" applyFill="0" applyAlignment="0" applyProtection="0"/>
    <xf numFmtId="0" fontId="25" fillId="81" borderId="55" applyNumberFormat="0" applyFont="0" applyAlignment="0" applyProtection="0"/>
    <xf numFmtId="180" fontId="116" fillId="104" borderId="11" applyNumberFormat="0" applyAlignment="0" applyProtection="0"/>
    <xf numFmtId="0" fontId="47" fillId="17"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59" fillId="17" borderId="4" applyNumberFormat="0" applyAlignment="0" applyProtection="0"/>
    <xf numFmtId="0" fontId="43" fillId="8" borderId="4" applyNumberFormat="0" applyAlignment="0" applyProtection="0"/>
    <xf numFmtId="0" fontId="25" fillId="92" borderId="0" applyNumberFormat="0" applyBorder="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25" fillId="81" borderId="55" applyNumberFormat="0" applyFont="0" applyAlignment="0" applyProtection="0"/>
    <xf numFmtId="0" fontId="43" fillId="8" borderId="4" applyNumberFormat="0" applyAlignment="0" applyProtection="0"/>
    <xf numFmtId="0" fontId="43" fillId="8" borderId="4" applyNumberFormat="0" applyAlignment="0" applyProtection="0"/>
    <xf numFmtId="0" fontId="29" fillId="11" borderId="1" applyNumberFormat="0" applyFont="0" applyAlignment="0" applyProtection="0"/>
    <xf numFmtId="0" fontId="25" fillId="0" borderId="0"/>
    <xf numFmtId="0" fontId="29" fillId="11" borderId="1" applyNumberFormat="0" applyFont="0" applyAlignment="0" applyProtection="0"/>
    <xf numFmtId="0" fontId="29" fillId="18" borderId="1" applyNumberFormat="0" applyFont="0" applyAlignment="0" applyProtection="0"/>
    <xf numFmtId="0" fontId="59" fillId="17" borderId="4" applyNumberFormat="0" applyAlignment="0" applyProtection="0"/>
    <xf numFmtId="0" fontId="49" fillId="0" borderId="10" applyNumberFormat="0" applyFill="0" applyAlignment="0" applyProtection="0"/>
    <xf numFmtId="180" fontId="116" fillId="104" borderId="11" applyNumberFormat="0" applyAlignment="0" applyProtection="0"/>
    <xf numFmtId="0" fontId="47" fillId="19" borderId="3"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7" fillId="17" borderId="3" applyNumberFormat="0" applyAlignment="0" applyProtection="0"/>
    <xf numFmtId="0" fontId="49" fillId="0" borderId="10" applyNumberFormat="0" applyFill="0" applyAlignment="0" applyProtection="0"/>
    <xf numFmtId="0" fontId="47" fillId="17"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29" fillId="18" borderId="1" applyNumberFormat="0" applyFont="0" applyAlignment="0" applyProtection="0"/>
    <xf numFmtId="0" fontId="43" fillId="8" borderId="4" applyNumberFormat="0" applyAlignment="0" applyProtection="0"/>
    <xf numFmtId="0" fontId="43" fillId="8" borderId="4"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7" fillId="17" borderId="3" applyNumberFormat="0" applyAlignment="0" applyProtection="0"/>
    <xf numFmtId="0" fontId="47" fillId="17" borderId="3" applyNumberFormat="0" applyAlignment="0" applyProtection="0"/>
    <xf numFmtId="0" fontId="43" fillId="8" borderId="4" applyNumberFormat="0" applyAlignment="0" applyProtection="0"/>
    <xf numFmtId="0" fontId="49" fillId="0" borderId="10" applyNumberFormat="0" applyFill="0" applyAlignment="0" applyProtection="0"/>
    <xf numFmtId="180" fontId="116" fillId="104" borderId="11" applyNumberFormat="0" applyAlignment="0" applyProtection="0"/>
    <xf numFmtId="0" fontId="43" fillId="8" borderId="4" applyNumberFormat="0" applyAlignment="0" applyProtection="0"/>
    <xf numFmtId="0" fontId="49" fillId="0" borderId="10" applyNumberFormat="0" applyFill="0" applyAlignment="0" applyProtection="0"/>
    <xf numFmtId="0" fontId="29" fillId="11"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180" fontId="116" fillId="104" borderId="11" applyNumberFormat="0" applyAlignment="0" applyProtection="0"/>
    <xf numFmtId="0" fontId="29" fillId="11" borderId="1" applyNumberFormat="0" applyFont="0" applyAlignment="0" applyProtection="0"/>
    <xf numFmtId="0" fontId="29" fillId="11" borderId="1" applyNumberFormat="0" applyFont="0" applyAlignment="0" applyProtection="0"/>
    <xf numFmtId="4" fontId="52" fillId="55" borderId="3" applyNumberFormat="0" applyProtection="0">
      <alignment horizontal="right" vertical="center"/>
    </xf>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49" fillId="0" borderId="10" applyNumberFormat="0" applyFill="0" applyAlignment="0" applyProtection="0"/>
    <xf numFmtId="203" fontId="127" fillId="0" borderId="14">
      <alignment horizontal="center"/>
    </xf>
    <xf numFmtId="0" fontId="49" fillId="0" borderId="10" applyNumberFormat="0" applyFill="0" applyAlignment="0" applyProtection="0"/>
    <xf numFmtId="0" fontId="47" fillId="17" borderId="3" applyNumberFormat="0" applyAlignment="0" applyProtection="0"/>
    <xf numFmtId="0" fontId="29" fillId="11" borderId="1" applyNumberFormat="0" applyFont="0" applyAlignment="0" applyProtection="0"/>
    <xf numFmtId="0" fontId="47" fillId="17" borderId="3" applyNumberFormat="0" applyAlignment="0" applyProtection="0"/>
    <xf numFmtId="0" fontId="47" fillId="17" borderId="3"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47" fillId="19" borderId="3" applyNumberFormat="0" applyAlignment="0" applyProtection="0"/>
    <xf numFmtId="0" fontId="29" fillId="11" borderId="1" applyNumberFormat="0" applyFont="0" applyAlignment="0" applyProtection="0"/>
    <xf numFmtId="0" fontId="49" fillId="0" borderId="10" applyNumberFormat="0" applyFill="0" applyAlignment="0" applyProtection="0"/>
    <xf numFmtId="0" fontId="29" fillId="11" borderId="1" applyNumberFormat="0" applyFont="0" applyAlignment="0" applyProtection="0"/>
    <xf numFmtId="0" fontId="43" fillId="8" borderId="4" applyNumberFormat="0" applyAlignment="0" applyProtection="0"/>
    <xf numFmtId="0" fontId="25" fillId="101" borderId="0" applyNumberFormat="0" applyBorder="0" applyAlignment="0" applyProtection="0"/>
    <xf numFmtId="0" fontId="47" fillId="17" borderId="3" applyNumberFormat="0" applyAlignment="0" applyProtection="0"/>
    <xf numFmtId="0" fontId="59" fillId="17" borderId="4" applyNumberFormat="0" applyAlignment="0" applyProtection="0"/>
    <xf numFmtId="0" fontId="43" fillId="8" borderId="4" applyNumberFormat="0" applyAlignment="0" applyProtection="0"/>
    <xf numFmtId="0" fontId="29" fillId="18" borderId="1" applyNumberFormat="0" applyFont="0" applyAlignment="0" applyProtection="0"/>
    <xf numFmtId="4" fontId="52" fillId="53" borderId="3" applyNumberFormat="0" applyProtection="0">
      <alignment horizontal="right" vertical="center"/>
    </xf>
    <xf numFmtId="0" fontId="47" fillId="17" borderId="3" applyNumberFormat="0" applyAlignment="0" applyProtection="0"/>
    <xf numFmtId="0" fontId="47" fillId="17" borderId="3" applyNumberFormat="0" applyAlignment="0" applyProtection="0"/>
    <xf numFmtId="0" fontId="47" fillId="19"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180" fontId="116" fillId="104" borderId="11" applyNumberFormat="0" applyAlignment="0" applyProtection="0"/>
    <xf numFmtId="180" fontId="116" fillId="104" borderId="11" applyNumberFormat="0" applyAlignment="0" applyProtection="0"/>
    <xf numFmtId="0" fontId="43" fillId="8" borderId="4" applyNumberFormat="0" applyAlignment="0" applyProtection="0"/>
    <xf numFmtId="0" fontId="25" fillId="92" borderId="0" applyNumberFormat="0" applyBorder="0" applyAlignment="0" applyProtection="0"/>
    <xf numFmtId="0" fontId="25" fillId="101" borderId="0" applyNumberFormat="0" applyBorder="0" applyAlignment="0" applyProtection="0"/>
    <xf numFmtId="0" fontId="25" fillId="88" borderId="0" applyNumberFormat="0" applyBorder="0" applyAlignment="0" applyProtection="0"/>
    <xf numFmtId="0" fontId="25" fillId="88" borderId="0" applyNumberFormat="0" applyBorder="0" applyAlignment="0" applyProtection="0"/>
    <xf numFmtId="0" fontId="25" fillId="81" borderId="55" applyNumberFormat="0" applyFont="0" applyAlignment="0" applyProtection="0"/>
    <xf numFmtId="0" fontId="25" fillId="81" borderId="55"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47" fillId="19" borderId="3" applyNumberFormat="0" applyAlignment="0" applyProtection="0"/>
    <xf numFmtId="0" fontId="47" fillId="17" borderId="3" applyNumberFormat="0" applyAlignment="0" applyProtection="0"/>
    <xf numFmtId="0" fontId="43" fillId="8" borderId="4" applyNumberFormat="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43" fillId="8" borderId="4" applyNumberFormat="0" applyAlignment="0" applyProtection="0"/>
    <xf numFmtId="0" fontId="25" fillId="73" borderId="0" applyNumberFormat="0" applyBorder="0" applyAlignment="0" applyProtection="0"/>
    <xf numFmtId="0" fontId="43" fillId="8" borderId="4" applyNumberFormat="0" applyAlignment="0" applyProtection="0"/>
    <xf numFmtId="0" fontId="47" fillId="17" borderId="3" applyNumberFormat="0" applyAlignment="0" applyProtection="0"/>
    <xf numFmtId="0" fontId="47" fillId="19" borderId="3" applyNumberFormat="0" applyAlignment="0" applyProtection="0"/>
    <xf numFmtId="0" fontId="25" fillId="88" borderId="0" applyNumberFormat="0" applyBorder="0" applyAlignment="0" applyProtection="0"/>
    <xf numFmtId="0" fontId="49" fillId="0" borderId="10" applyNumberFormat="0" applyFill="0" applyAlignment="0" applyProtection="0"/>
    <xf numFmtId="0" fontId="29" fillId="11" borderId="1" applyNumberFormat="0" applyFont="0" applyAlignment="0" applyProtection="0"/>
    <xf numFmtId="0" fontId="47" fillId="17" borderId="3" applyNumberFormat="0" applyAlignment="0" applyProtection="0"/>
    <xf numFmtId="0" fontId="29" fillId="11" borderId="1" applyNumberFormat="0" applyFont="0" applyAlignment="0" applyProtection="0"/>
    <xf numFmtId="0" fontId="49" fillId="0" borderId="10" applyNumberFormat="0" applyFill="0" applyAlignment="0" applyProtection="0"/>
    <xf numFmtId="0" fontId="47" fillId="19" borderId="3" applyNumberFormat="0" applyAlignment="0" applyProtection="0"/>
    <xf numFmtId="180" fontId="116" fillId="104" borderId="11" applyNumberFormat="0" applyAlignment="0" applyProtection="0"/>
    <xf numFmtId="0" fontId="43" fillId="8" borderId="4" applyNumberFormat="0" applyAlignment="0" applyProtection="0"/>
    <xf numFmtId="0" fontId="29" fillId="18" borderId="1" applyNumberFormat="0" applyFont="0" applyAlignment="0" applyProtection="0"/>
    <xf numFmtId="0" fontId="43" fillId="8" borderId="4" applyNumberFormat="0" applyAlignment="0" applyProtection="0"/>
    <xf numFmtId="0" fontId="47" fillId="17" borderId="3" applyNumberFormat="0" applyAlignment="0" applyProtection="0"/>
    <xf numFmtId="0" fontId="47" fillId="19" borderId="3" applyNumberFormat="0" applyAlignment="0" applyProtection="0"/>
    <xf numFmtId="0" fontId="25" fillId="0" borderId="0"/>
    <xf numFmtId="0" fontId="47" fillId="17" borderId="3" applyNumberFormat="0" applyAlignment="0" applyProtection="0"/>
    <xf numFmtId="0" fontId="29" fillId="11" borderId="1" applyNumberFormat="0" applyFon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29" fillId="11" borderId="1" applyNumberFormat="0" applyFont="0" applyAlignment="0" applyProtection="0"/>
    <xf numFmtId="0" fontId="47" fillId="19" borderId="3" applyNumberFormat="0" applyAlignment="0" applyProtection="0"/>
    <xf numFmtId="0" fontId="29" fillId="18" borderId="1" applyNumberFormat="0" applyFont="0" applyAlignment="0" applyProtection="0"/>
    <xf numFmtId="0" fontId="43" fillId="8" borderId="4" applyNumberFormat="0" applyAlignment="0" applyProtection="0"/>
    <xf numFmtId="0" fontId="47" fillId="17" borderId="3" applyNumberFormat="0" applyAlignment="0" applyProtection="0"/>
    <xf numFmtId="0" fontId="47" fillId="19" borderId="3" applyNumberFormat="0" applyAlignment="0" applyProtection="0"/>
    <xf numFmtId="185" fontId="25" fillId="0" borderId="0" applyFont="0" applyFill="0" applyBorder="0" applyAlignment="0" applyProtection="0"/>
    <xf numFmtId="0" fontId="47" fillId="17" borderId="3" applyNumberFormat="0" applyAlignment="0" applyProtection="0"/>
    <xf numFmtId="0" fontId="43" fillId="8" borderId="4" applyNumberFormat="0" applyAlignment="0" applyProtection="0"/>
    <xf numFmtId="0" fontId="47" fillId="17" borderId="3" applyNumberFormat="0" applyAlignment="0" applyProtection="0"/>
    <xf numFmtId="0" fontId="47" fillId="17" borderId="3"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7" fillId="19" borderId="3" applyNumberFormat="0" applyAlignment="0" applyProtection="0"/>
    <xf numFmtId="0" fontId="29" fillId="11" borderId="1" applyNumberFormat="0" applyFont="0" applyAlignment="0" applyProtection="0"/>
    <xf numFmtId="0" fontId="43" fillId="8" borderId="4" applyNumberFormat="0" applyAlignment="0" applyProtection="0"/>
    <xf numFmtId="0" fontId="49" fillId="0" borderId="10" applyNumberFormat="0" applyFill="0" applyAlignment="0" applyProtection="0"/>
    <xf numFmtId="0" fontId="59" fillId="17" borderId="4" applyNumberFormat="0" applyAlignment="0" applyProtection="0"/>
    <xf numFmtId="0" fontId="29" fillId="18" borderId="1" applyNumberFormat="0" applyFont="0" applyAlignment="0" applyProtection="0"/>
    <xf numFmtId="0" fontId="29" fillId="11" borderId="1" applyNumberFormat="0" applyFont="0" applyAlignment="0" applyProtection="0"/>
    <xf numFmtId="0" fontId="49" fillId="0" borderId="10" applyNumberFormat="0" applyFill="0" applyAlignment="0" applyProtection="0"/>
    <xf numFmtId="0" fontId="29" fillId="11" borderId="1" applyNumberFormat="0" applyFont="0" applyAlignment="0" applyProtection="0"/>
    <xf numFmtId="0" fontId="29" fillId="11" borderId="1" applyNumberFormat="0" applyFont="0" applyAlignment="0" applyProtection="0"/>
    <xf numFmtId="0" fontId="47" fillId="17" borderId="3" applyNumberFormat="0" applyAlignment="0" applyProtection="0"/>
    <xf numFmtId="0" fontId="29" fillId="11" borderId="1" applyNumberFormat="0" applyFont="0" applyAlignment="0" applyProtection="0"/>
    <xf numFmtId="0" fontId="49" fillId="0" borderId="10" applyNumberFormat="0" applyFill="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203" fontId="120" fillId="0" borderId="14">
      <alignment horizontal="right"/>
    </xf>
    <xf numFmtId="0" fontId="25" fillId="83" borderId="0" applyNumberFormat="0" applyBorder="0" applyAlignment="0" applyProtection="0"/>
    <xf numFmtId="0" fontId="25" fillId="88" borderId="0" applyNumberFormat="0" applyBorder="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43" fontId="25" fillId="0" borderId="0" applyFont="0" applyFill="0" applyBorder="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183" fontId="25" fillId="0" borderId="0" applyFont="0" applyFill="0" applyBorder="0" applyAlignment="0" applyProtection="0"/>
    <xf numFmtId="180" fontId="116" fillId="104" borderId="11" applyNumberFormat="0" applyAlignment="0" applyProtection="0"/>
    <xf numFmtId="0" fontId="29" fillId="11" borderId="1" applyNumberFormat="0" applyFont="0" applyAlignment="0" applyProtection="0"/>
    <xf numFmtId="0" fontId="29" fillId="18" borderId="1" applyNumberFormat="0" applyFont="0" applyAlignment="0" applyProtection="0"/>
    <xf numFmtId="0" fontId="25" fillId="0" borderId="0"/>
    <xf numFmtId="0" fontId="29" fillId="11" borderId="1" applyNumberFormat="0" applyFont="0" applyAlignment="0" applyProtection="0"/>
    <xf numFmtId="0" fontId="29" fillId="11" borderId="1" applyNumberFormat="0" applyFont="0" applyAlignment="0" applyProtection="0"/>
    <xf numFmtId="180" fontId="116" fillId="104" borderId="11" applyNumberForma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8"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29" fillId="11" borderId="1" applyNumberFormat="0" applyFon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9"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4" fontId="52" fillId="35" borderId="3" applyNumberFormat="0" applyProtection="0">
      <alignment vertical="center"/>
    </xf>
    <xf numFmtId="4" fontId="148" fillId="35" borderId="3" applyNumberFormat="0" applyProtection="0">
      <alignment vertical="center"/>
    </xf>
    <xf numFmtId="4" fontId="52" fillId="35" borderId="3" applyNumberFormat="0" applyProtection="0">
      <alignment horizontal="left" vertical="center" indent="1"/>
    </xf>
    <xf numFmtId="4" fontId="52" fillId="35"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4" fontId="52" fillId="54" borderId="3" applyNumberFormat="0" applyProtection="0">
      <alignment horizontal="right" vertical="center"/>
    </xf>
    <xf numFmtId="4" fontId="52" fillId="55" borderId="3" applyNumberFormat="0" applyProtection="0">
      <alignment horizontal="right" vertical="center"/>
    </xf>
    <xf numFmtId="4" fontId="52" fillId="53" borderId="3" applyNumberFormat="0" applyProtection="0">
      <alignment horizontal="right" vertical="center"/>
    </xf>
    <xf numFmtId="4" fontId="52" fillId="56" borderId="3" applyNumberFormat="0" applyProtection="0">
      <alignment horizontal="right" vertical="center"/>
    </xf>
    <xf numFmtId="4" fontId="52" fillId="57" borderId="3" applyNumberFormat="0" applyProtection="0">
      <alignment horizontal="right" vertical="center"/>
    </xf>
    <xf numFmtId="4" fontId="52" fillId="51" borderId="3" applyNumberFormat="0" applyProtection="0">
      <alignment horizontal="right" vertical="center"/>
    </xf>
    <xf numFmtId="4" fontId="52" fillId="59" borderId="3" applyNumberFormat="0" applyProtection="0">
      <alignment horizontal="right" vertical="center"/>
    </xf>
    <xf numFmtId="4" fontId="52" fillId="58" borderId="3" applyNumberFormat="0" applyProtection="0">
      <alignment horizontal="right" vertical="center"/>
    </xf>
    <xf numFmtId="4" fontId="52" fillId="48" borderId="3" applyNumberFormat="0" applyProtection="0">
      <alignment horizontal="right" vertical="center"/>
    </xf>
    <xf numFmtId="4" fontId="55" fillId="6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4" fontId="52" fillId="63" borderId="3" applyNumberFormat="0" applyProtection="0">
      <alignment horizontal="left" vertical="center" indent="1"/>
    </xf>
    <xf numFmtId="4" fontId="52" fillId="63" borderId="3" applyNumberFormat="0" applyProtection="0">
      <alignment horizontal="left" vertical="center" indent="1"/>
    </xf>
    <xf numFmtId="4" fontId="52" fillId="65" borderId="3" applyNumberFormat="0" applyProtection="0">
      <alignment horizontal="left" vertical="center" indent="1"/>
    </xf>
    <xf numFmtId="4" fontId="52" fillId="65" borderId="3" applyNumberFormat="0" applyProtection="0">
      <alignment horizontal="left" vertical="center" indent="1"/>
    </xf>
    <xf numFmtId="0" fontId="29" fillId="65" borderId="3" applyNumberFormat="0" applyProtection="0">
      <alignment horizontal="left" vertical="center" indent="1"/>
    </xf>
    <xf numFmtId="0" fontId="29" fillId="65" borderId="3" applyNumberFormat="0" applyProtection="0">
      <alignment horizontal="left" vertical="center" indent="1"/>
    </xf>
    <xf numFmtId="0" fontId="29" fillId="65" borderId="3" applyNumberFormat="0" applyProtection="0">
      <alignment horizontal="left" vertical="center" indent="1"/>
    </xf>
    <xf numFmtId="0" fontId="29" fillId="65" borderId="3" applyNumberFormat="0" applyProtection="0">
      <alignment horizontal="left" vertical="center" indent="1"/>
    </xf>
    <xf numFmtId="0" fontId="29" fillId="33" borderId="3" applyNumberFormat="0" applyProtection="0">
      <alignment horizontal="left" vertical="center" indent="1"/>
    </xf>
    <xf numFmtId="0" fontId="29" fillId="33" borderId="3" applyNumberFormat="0" applyProtection="0">
      <alignment horizontal="left" vertical="center" indent="1"/>
    </xf>
    <xf numFmtId="0" fontId="29" fillId="33" borderId="3" applyNumberFormat="0" applyProtection="0">
      <alignment horizontal="left" vertical="center" indent="1"/>
    </xf>
    <xf numFmtId="0" fontId="29" fillId="33" borderId="3" applyNumberFormat="0" applyProtection="0">
      <alignment horizontal="left" vertical="center" indent="1"/>
    </xf>
    <xf numFmtId="0" fontId="29" fillId="42" borderId="3" applyNumberFormat="0" applyProtection="0">
      <alignment horizontal="left" vertical="center" indent="1"/>
    </xf>
    <xf numFmtId="0" fontId="29" fillId="42" borderId="3" applyNumberFormat="0" applyProtection="0">
      <alignment horizontal="left" vertical="center" indent="1"/>
    </xf>
    <xf numFmtId="0" fontId="29" fillId="42" borderId="3" applyNumberFormat="0" applyProtection="0">
      <alignment horizontal="left" vertical="center" indent="1"/>
    </xf>
    <xf numFmtId="0" fontId="29" fillId="4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4" fontId="52" fillId="46" borderId="3" applyNumberFormat="0" applyProtection="0">
      <alignment vertical="center"/>
    </xf>
    <xf numFmtId="4" fontId="148" fillId="46" borderId="3" applyNumberFormat="0" applyProtection="0">
      <alignment vertical="center"/>
    </xf>
    <xf numFmtId="4" fontId="52" fillId="46" borderId="3" applyNumberFormat="0" applyProtection="0">
      <alignment horizontal="left" vertical="center" indent="1"/>
    </xf>
    <xf numFmtId="4" fontId="52" fillId="46" borderId="3" applyNumberFormat="0" applyProtection="0">
      <alignment horizontal="left" vertical="center" indent="1"/>
    </xf>
    <xf numFmtId="4" fontId="52" fillId="63" borderId="3" applyNumberFormat="0" applyProtection="0">
      <alignment horizontal="right" vertical="center"/>
    </xf>
    <xf numFmtId="4" fontId="148" fillId="63" borderId="3" applyNumberFormat="0" applyProtection="0">
      <alignment horizontal="right" vertical="center"/>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0" fontId="29" fillId="52" borderId="3" applyNumberFormat="0" applyProtection="0">
      <alignment horizontal="left" vertical="center" indent="1"/>
    </xf>
    <xf numFmtId="4" fontId="68" fillId="63" borderId="3" applyNumberFormat="0" applyProtection="0">
      <alignment horizontal="right" vertical="center"/>
    </xf>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47" fillId="17" borderId="3" applyNumberFormat="0" applyAlignment="0" applyProtection="0"/>
    <xf numFmtId="0" fontId="25" fillId="92" borderId="0" applyNumberFormat="0" applyBorder="0" applyAlignment="0" applyProtection="0"/>
    <xf numFmtId="0" fontId="25" fillId="101" borderId="0" applyNumberFormat="0" applyBorder="0" applyAlignment="0" applyProtection="0"/>
    <xf numFmtId="0" fontId="25" fillId="92" borderId="0" applyNumberFormat="0" applyBorder="0" applyAlignment="0" applyProtection="0"/>
    <xf numFmtId="0" fontId="25" fillId="0" borderId="0"/>
    <xf numFmtId="0" fontId="25" fillId="100" borderId="0" applyNumberFormat="0" applyBorder="0" applyAlignment="0" applyProtection="0"/>
    <xf numFmtId="0" fontId="25" fillId="97" borderId="0" applyNumberFormat="0" applyBorder="0" applyAlignment="0" applyProtection="0"/>
    <xf numFmtId="183" fontId="25" fillId="0" borderId="0" applyFont="0" applyFill="0" applyBorder="0" applyAlignment="0" applyProtection="0"/>
    <xf numFmtId="185" fontId="25" fillId="0" borderId="0" applyFont="0" applyFill="0" applyBorder="0" applyAlignment="0" applyProtection="0"/>
    <xf numFmtId="0" fontId="25" fillId="92" borderId="0" applyNumberFormat="0" applyBorder="0" applyAlignment="0" applyProtection="0"/>
    <xf numFmtId="185" fontId="25" fillId="0" borderId="0" applyFont="0" applyFill="0" applyBorder="0" applyAlignment="0" applyProtection="0"/>
    <xf numFmtId="0" fontId="25" fillId="97" borderId="0" applyNumberFormat="0" applyBorder="0" applyAlignment="0" applyProtection="0"/>
    <xf numFmtId="0" fontId="25" fillId="84" borderId="0" applyNumberFormat="0" applyBorder="0" applyAlignment="0" applyProtection="0"/>
    <xf numFmtId="0" fontId="25" fillId="89" borderId="0" applyNumberFormat="0" applyBorder="0" applyAlignment="0" applyProtection="0"/>
    <xf numFmtId="0" fontId="25" fillId="92" borderId="0" applyNumberFormat="0" applyBorder="0" applyAlignment="0" applyProtection="0"/>
    <xf numFmtId="0" fontId="25" fillId="92" borderId="0" applyNumberFormat="0" applyBorder="0" applyAlignment="0" applyProtection="0"/>
    <xf numFmtId="0" fontId="202" fillId="0" borderId="0" applyNumberFormat="0" applyFill="0" applyBorder="0" applyAlignment="0" applyProtection="0"/>
    <xf numFmtId="0" fontId="25" fillId="73" borderId="0" applyNumberFormat="0" applyBorder="0" applyAlignment="0" applyProtection="0"/>
    <xf numFmtId="0" fontId="25" fillId="93" borderId="0" applyNumberFormat="0" applyBorder="0" applyAlignment="0" applyProtection="0"/>
    <xf numFmtId="0" fontId="25" fillId="92" borderId="0" applyNumberFormat="0" applyBorder="0" applyAlignment="0" applyProtection="0"/>
    <xf numFmtId="0" fontId="25" fillId="93" borderId="0" applyNumberFormat="0" applyBorder="0" applyAlignment="0" applyProtection="0"/>
    <xf numFmtId="9" fontId="25" fillId="0" borderId="0" applyFont="0" applyFill="0" applyBorder="0" applyAlignment="0" applyProtection="0"/>
    <xf numFmtId="0" fontId="25" fillId="89" borderId="0" applyNumberFormat="0" applyBorder="0" applyAlignment="0" applyProtection="0"/>
    <xf numFmtId="0" fontId="25" fillId="89" borderId="0" applyNumberFormat="0" applyBorder="0" applyAlignment="0" applyProtection="0"/>
    <xf numFmtId="0" fontId="25" fillId="92" borderId="0" applyNumberFormat="0" applyBorder="0" applyAlignment="0" applyProtection="0"/>
    <xf numFmtId="0" fontId="25" fillId="0" borderId="0"/>
    <xf numFmtId="0" fontId="25" fillId="93" borderId="0" applyNumberFormat="0" applyBorder="0" applyAlignment="0" applyProtection="0"/>
    <xf numFmtId="0" fontId="25" fillId="89" borderId="0" applyNumberFormat="0" applyBorder="0" applyAlignment="0" applyProtection="0"/>
    <xf numFmtId="0" fontId="25" fillId="0" borderId="0"/>
    <xf numFmtId="0" fontId="25" fillId="0" borderId="0"/>
    <xf numFmtId="9" fontId="25" fillId="0" borderId="0" applyFont="0" applyFill="0" applyBorder="0" applyAlignment="0" applyProtection="0"/>
    <xf numFmtId="0" fontId="25" fillId="84" borderId="0" applyNumberFormat="0" applyBorder="0" applyAlignment="0" applyProtection="0"/>
    <xf numFmtId="0" fontId="25" fillId="81" borderId="55" applyNumberFormat="0" applyFont="0" applyAlignment="0" applyProtection="0"/>
    <xf numFmtId="0" fontId="25" fillId="93" borderId="0" applyNumberFormat="0" applyBorder="0" applyAlignment="0" applyProtection="0"/>
    <xf numFmtId="0" fontId="25" fillId="89" borderId="0" applyNumberFormat="0" applyBorder="0" applyAlignment="0" applyProtection="0"/>
    <xf numFmtId="0" fontId="25" fillId="73" borderId="0" applyNumberFormat="0" applyBorder="0" applyAlignment="0" applyProtection="0"/>
    <xf numFmtId="0" fontId="25" fillId="100" borderId="0" applyNumberFormat="0" applyBorder="0" applyAlignment="0" applyProtection="0"/>
    <xf numFmtId="0" fontId="25" fillId="101" borderId="0" applyNumberFormat="0" applyBorder="0" applyAlignment="0" applyProtection="0"/>
    <xf numFmtId="0" fontId="25" fillId="72" borderId="0" applyNumberFormat="0" applyBorder="0" applyAlignment="0" applyProtection="0"/>
    <xf numFmtId="0" fontId="25" fillId="84" borderId="0" applyNumberFormat="0" applyBorder="0" applyAlignment="0" applyProtection="0"/>
    <xf numFmtId="0" fontId="25" fillId="0" borderId="0"/>
    <xf numFmtId="0" fontId="25" fillId="101" borderId="0" applyNumberFormat="0" applyBorder="0" applyAlignment="0" applyProtection="0"/>
    <xf numFmtId="0" fontId="25" fillId="89" borderId="0" applyNumberFormat="0" applyBorder="0" applyAlignment="0" applyProtection="0"/>
    <xf numFmtId="0" fontId="25" fillId="0" borderId="0"/>
    <xf numFmtId="43" fontId="25" fillId="0" borderId="0" applyFont="0" applyFill="0" applyBorder="0" applyAlignment="0" applyProtection="0"/>
    <xf numFmtId="0" fontId="25" fillId="96" borderId="0" applyNumberFormat="0" applyBorder="0" applyAlignment="0" applyProtection="0"/>
    <xf numFmtId="0" fontId="25" fillId="92" borderId="0" applyNumberFormat="0" applyBorder="0" applyAlignment="0" applyProtection="0"/>
    <xf numFmtId="0" fontId="25" fillId="83" borderId="0" applyNumberFormat="0" applyBorder="0" applyAlignment="0" applyProtection="0"/>
    <xf numFmtId="0" fontId="25" fillId="101" borderId="0" applyNumberFormat="0" applyBorder="0" applyAlignment="0" applyProtection="0"/>
    <xf numFmtId="41" fontId="25" fillId="0" borderId="0" applyFont="0" applyFill="0" applyBorder="0" applyAlignment="0" applyProtection="0"/>
    <xf numFmtId="183" fontId="25" fillId="0" borderId="0" applyFont="0" applyFill="0" applyBorder="0" applyAlignment="0" applyProtection="0"/>
    <xf numFmtId="0" fontId="25" fillId="84" borderId="0" applyNumberFormat="0" applyBorder="0" applyAlignment="0" applyProtection="0"/>
    <xf numFmtId="0" fontId="25" fillId="0" borderId="0"/>
    <xf numFmtId="0" fontId="25" fillId="93" borderId="0" applyNumberFormat="0" applyBorder="0" applyAlignment="0" applyProtection="0"/>
    <xf numFmtId="0" fontId="25" fillId="96" borderId="0" applyNumberFormat="0" applyBorder="0" applyAlignment="0" applyProtection="0"/>
    <xf numFmtId="0" fontId="25" fillId="92" borderId="0" applyNumberFormat="0" applyBorder="0" applyAlignment="0" applyProtection="0"/>
    <xf numFmtId="0" fontId="25" fillId="81" borderId="55" applyNumberFormat="0" applyFont="0" applyAlignment="0" applyProtection="0"/>
    <xf numFmtId="0" fontId="25" fillId="100" borderId="0" applyNumberFormat="0" applyBorder="0" applyAlignment="0" applyProtection="0"/>
    <xf numFmtId="0" fontId="25" fillId="93" borderId="0" applyNumberFormat="0" applyBorder="0" applyAlignment="0" applyProtection="0"/>
    <xf numFmtId="0" fontId="25" fillId="0" borderId="0"/>
    <xf numFmtId="0" fontId="25" fillId="84" borderId="0" applyNumberFormat="0" applyBorder="0" applyAlignment="0" applyProtection="0"/>
    <xf numFmtId="0" fontId="25" fillId="83" borderId="0" applyNumberFormat="0" applyBorder="0" applyAlignment="0" applyProtection="0"/>
    <xf numFmtId="0" fontId="25" fillId="81" borderId="55" applyNumberFormat="0" applyFont="0" applyAlignment="0" applyProtection="0"/>
    <xf numFmtId="0" fontId="25" fillId="0" borderId="0"/>
    <xf numFmtId="0" fontId="25" fillId="96" borderId="0" applyNumberFormat="0" applyBorder="0" applyAlignment="0" applyProtection="0"/>
    <xf numFmtId="185" fontId="25" fillId="0" borderId="0" applyFont="0" applyFill="0" applyBorder="0" applyAlignment="0" applyProtection="0"/>
    <xf numFmtId="0" fontId="25" fillId="0" borderId="0"/>
    <xf numFmtId="0" fontId="25" fillId="81" borderId="55" applyNumberFormat="0" applyFont="0" applyAlignment="0" applyProtection="0"/>
    <xf numFmtId="0" fontId="25" fillId="100" borderId="0" applyNumberFormat="0" applyBorder="0" applyAlignment="0" applyProtection="0"/>
    <xf numFmtId="0" fontId="25" fillId="73" borderId="0" applyNumberFormat="0" applyBorder="0" applyAlignment="0" applyProtection="0"/>
    <xf numFmtId="0" fontId="25" fillId="101" borderId="0" applyNumberFormat="0" applyBorder="0" applyAlignment="0" applyProtection="0"/>
    <xf numFmtId="0" fontId="25" fillId="88" borderId="0" applyNumberFormat="0" applyBorder="0" applyAlignment="0" applyProtection="0"/>
    <xf numFmtId="0" fontId="25" fillId="96" borderId="0" applyNumberFormat="0" applyBorder="0" applyAlignment="0" applyProtection="0"/>
    <xf numFmtId="0" fontId="25" fillId="73" borderId="0" applyNumberFormat="0" applyBorder="0" applyAlignment="0" applyProtection="0"/>
    <xf numFmtId="0" fontId="25" fillId="83" borderId="0" applyNumberFormat="0" applyBorder="0" applyAlignment="0" applyProtection="0"/>
    <xf numFmtId="0" fontId="25" fillId="0" borderId="0"/>
    <xf numFmtId="0" fontId="25" fillId="0" borderId="0"/>
    <xf numFmtId="43" fontId="25" fillId="0" borderId="0" applyFont="0" applyFill="0" applyBorder="0" applyAlignment="0" applyProtection="0"/>
    <xf numFmtId="0" fontId="25" fillId="83" borderId="0" applyNumberFormat="0" applyBorder="0" applyAlignment="0" applyProtection="0"/>
    <xf numFmtId="0" fontId="25" fillId="0" borderId="0"/>
    <xf numFmtId="0" fontId="25" fillId="83" borderId="0" applyNumberFormat="0" applyBorder="0" applyAlignment="0" applyProtection="0"/>
    <xf numFmtId="0" fontId="25" fillId="97" borderId="0" applyNumberFormat="0" applyBorder="0" applyAlignment="0" applyProtection="0"/>
    <xf numFmtId="0" fontId="25" fillId="0" borderId="0"/>
    <xf numFmtId="193" fontId="25" fillId="0" borderId="0" applyFont="0" applyFill="0" applyBorder="0" applyAlignment="0" applyProtection="0"/>
    <xf numFmtId="43" fontId="25" fillId="0" borderId="0" applyFont="0" applyFill="0" applyBorder="0" applyAlignment="0" applyProtection="0"/>
    <xf numFmtId="0" fontId="25" fillId="73" borderId="0" applyNumberFormat="0" applyBorder="0" applyAlignment="0" applyProtection="0"/>
    <xf numFmtId="0" fontId="25" fillId="92" borderId="0" applyNumberFormat="0" applyBorder="0" applyAlignment="0" applyProtection="0"/>
    <xf numFmtId="9" fontId="25" fillId="0" borderId="0" applyFont="0" applyFill="0" applyBorder="0" applyAlignment="0" applyProtection="0"/>
    <xf numFmtId="0" fontId="25" fillId="88" borderId="0" applyNumberFormat="0" applyBorder="0" applyAlignment="0" applyProtection="0"/>
    <xf numFmtId="0" fontId="25" fillId="96" borderId="0" applyNumberFormat="0" applyBorder="0" applyAlignment="0" applyProtection="0"/>
    <xf numFmtId="0" fontId="25" fillId="83" borderId="0" applyNumberFormat="0" applyBorder="0" applyAlignment="0" applyProtection="0"/>
    <xf numFmtId="0" fontId="25" fillId="0" borderId="0"/>
    <xf numFmtId="0" fontId="25" fillId="89" borderId="0" applyNumberFormat="0" applyBorder="0" applyAlignment="0" applyProtection="0"/>
    <xf numFmtId="0" fontId="25" fillId="0" borderId="0"/>
    <xf numFmtId="0" fontId="25" fillId="88" borderId="0" applyNumberFormat="0" applyBorder="0" applyAlignment="0" applyProtection="0"/>
    <xf numFmtId="0" fontId="25" fillId="96" borderId="0" applyNumberFormat="0" applyBorder="0" applyAlignment="0" applyProtection="0"/>
    <xf numFmtId="0" fontId="25" fillId="0" borderId="0"/>
    <xf numFmtId="0" fontId="25" fillId="84" borderId="0" applyNumberFormat="0" applyBorder="0" applyAlignment="0" applyProtection="0"/>
    <xf numFmtId="0" fontId="25" fillId="88" borderId="0" applyNumberFormat="0" applyBorder="0" applyAlignment="0" applyProtection="0"/>
    <xf numFmtId="0" fontId="25" fillId="97" borderId="0" applyNumberFormat="0" applyBorder="0" applyAlignment="0" applyProtection="0"/>
    <xf numFmtId="0" fontId="25" fillId="101" borderId="0" applyNumberFormat="0" applyBorder="0" applyAlignment="0" applyProtection="0"/>
    <xf numFmtId="0" fontId="25" fillId="88" borderId="0" applyNumberFormat="0" applyBorder="0" applyAlignment="0" applyProtection="0"/>
    <xf numFmtId="0" fontId="25" fillId="81" borderId="55" applyNumberFormat="0" applyFont="0" applyAlignment="0" applyProtection="0"/>
    <xf numFmtId="0" fontId="25" fillId="88" borderId="0" applyNumberFormat="0" applyBorder="0" applyAlignment="0" applyProtection="0"/>
    <xf numFmtId="0" fontId="25" fillId="93" borderId="0" applyNumberFormat="0" applyBorder="0" applyAlignment="0" applyProtection="0"/>
    <xf numFmtId="183" fontId="25" fillId="0" borderId="0" applyFont="0" applyFill="0" applyBorder="0" applyAlignment="0" applyProtection="0"/>
    <xf numFmtId="0" fontId="25" fillId="97" borderId="0" applyNumberFormat="0" applyBorder="0" applyAlignment="0" applyProtection="0"/>
    <xf numFmtId="0" fontId="25" fillId="93" borderId="0" applyNumberFormat="0" applyBorder="0" applyAlignment="0" applyProtection="0"/>
    <xf numFmtId="43" fontId="25" fillId="0" borderId="0" applyFont="0" applyFill="0" applyBorder="0" applyAlignment="0" applyProtection="0"/>
    <xf numFmtId="9" fontId="25" fillId="0" borderId="0" applyFont="0" applyFill="0" applyBorder="0" applyAlignment="0" applyProtection="0"/>
    <xf numFmtId="0" fontId="25" fillId="83" borderId="0" applyNumberFormat="0" applyBorder="0" applyAlignment="0" applyProtection="0"/>
    <xf numFmtId="0" fontId="25" fillId="0" borderId="0"/>
    <xf numFmtId="0" fontId="25" fillId="0" borderId="0"/>
    <xf numFmtId="0" fontId="25" fillId="72" borderId="0" applyNumberFormat="0" applyBorder="0" applyAlignment="0" applyProtection="0"/>
    <xf numFmtId="0" fontId="25" fillId="0" borderId="0"/>
    <xf numFmtId="0" fontId="25" fillId="93" borderId="0" applyNumberFormat="0" applyBorder="0" applyAlignment="0" applyProtection="0"/>
    <xf numFmtId="0" fontId="25" fillId="96" borderId="0" applyNumberFormat="0" applyBorder="0" applyAlignment="0" applyProtection="0"/>
    <xf numFmtId="0" fontId="25" fillId="89" borderId="0" applyNumberFormat="0" applyBorder="0" applyAlignment="0" applyProtection="0"/>
    <xf numFmtId="0" fontId="25" fillId="73" borderId="0" applyNumberFormat="0" applyBorder="0" applyAlignment="0" applyProtection="0"/>
    <xf numFmtId="183" fontId="25" fillId="0" borderId="0" applyFont="0" applyFill="0" applyBorder="0" applyAlignment="0" applyProtection="0"/>
    <xf numFmtId="0" fontId="25" fillId="83" borderId="0" applyNumberFormat="0" applyBorder="0" applyAlignment="0" applyProtection="0"/>
    <xf numFmtId="0" fontId="25" fillId="72" borderId="0" applyNumberFormat="0" applyBorder="0" applyAlignment="0" applyProtection="0"/>
    <xf numFmtId="0" fontId="25" fillId="96" borderId="0" applyNumberFormat="0" applyBorder="0" applyAlignment="0" applyProtection="0"/>
    <xf numFmtId="0" fontId="25" fillId="92" borderId="0" applyNumberFormat="0" applyBorder="0" applyAlignment="0" applyProtection="0"/>
    <xf numFmtId="0" fontId="25" fillId="100" borderId="0" applyNumberFormat="0" applyBorder="0" applyAlignment="0" applyProtection="0"/>
    <xf numFmtId="0" fontId="25" fillId="84" borderId="0" applyNumberFormat="0" applyBorder="0" applyAlignment="0" applyProtection="0"/>
    <xf numFmtId="0" fontId="25" fillId="96" borderId="0" applyNumberFormat="0" applyBorder="0" applyAlignment="0" applyProtection="0"/>
    <xf numFmtId="183" fontId="25" fillId="0" borderId="0" applyFont="0" applyFill="0" applyBorder="0" applyAlignment="0" applyProtection="0"/>
    <xf numFmtId="0" fontId="25" fillId="96" borderId="0" applyNumberFormat="0" applyBorder="0" applyAlignment="0" applyProtection="0"/>
    <xf numFmtId="0" fontId="25" fillId="73" borderId="0" applyNumberFormat="0" applyBorder="0" applyAlignment="0" applyProtection="0"/>
    <xf numFmtId="0" fontId="25" fillId="83" borderId="0" applyNumberFormat="0" applyBorder="0" applyAlignment="0" applyProtection="0"/>
    <xf numFmtId="0" fontId="25" fillId="0" borderId="0"/>
    <xf numFmtId="180" fontId="116" fillId="104" borderId="12" applyNumberFormat="0" applyAlignment="0" applyProtection="0"/>
    <xf numFmtId="9" fontId="25" fillId="0" borderId="0" applyFont="0" applyFill="0" applyBorder="0" applyAlignment="0" applyProtection="0"/>
    <xf numFmtId="0" fontId="25" fillId="101" borderId="0" applyNumberFormat="0" applyBorder="0" applyAlignment="0" applyProtection="0"/>
    <xf numFmtId="0" fontId="25" fillId="83" borderId="0" applyNumberFormat="0" applyBorder="0" applyAlignment="0" applyProtection="0"/>
    <xf numFmtId="183" fontId="25" fillId="0" borderId="0" applyFont="0" applyFill="0" applyBorder="0" applyAlignment="0" applyProtection="0"/>
    <xf numFmtId="0" fontId="25" fillId="0" borderId="0"/>
    <xf numFmtId="0" fontId="25" fillId="83" borderId="0" applyNumberFormat="0" applyBorder="0" applyAlignment="0" applyProtection="0"/>
    <xf numFmtId="0" fontId="25" fillId="97" borderId="0" applyNumberFormat="0" applyBorder="0" applyAlignment="0" applyProtection="0"/>
    <xf numFmtId="0" fontId="25" fillId="73" borderId="0" applyNumberFormat="0" applyBorder="0" applyAlignment="0" applyProtection="0"/>
    <xf numFmtId="0" fontId="25" fillId="0" borderId="0"/>
    <xf numFmtId="0" fontId="25" fillId="97" borderId="0" applyNumberFormat="0" applyBorder="0" applyAlignment="0" applyProtection="0"/>
    <xf numFmtId="43" fontId="25" fillId="0" borderId="0" applyFont="0" applyFill="0" applyBorder="0" applyAlignment="0" applyProtection="0"/>
    <xf numFmtId="0" fontId="25" fillId="83" borderId="0" applyNumberFormat="0" applyBorder="0" applyAlignment="0" applyProtection="0"/>
    <xf numFmtId="43" fontId="25" fillId="0" borderId="0" applyFont="0" applyFill="0" applyBorder="0" applyAlignment="0" applyProtection="0"/>
    <xf numFmtId="193" fontId="25" fillId="0" borderId="0" applyFont="0" applyFill="0" applyBorder="0" applyAlignment="0" applyProtection="0"/>
    <xf numFmtId="0" fontId="25" fillId="0" borderId="0"/>
    <xf numFmtId="193" fontId="25" fillId="0" borderId="0" applyFont="0" applyFill="0" applyBorder="0" applyAlignment="0" applyProtection="0"/>
    <xf numFmtId="0" fontId="25" fillId="84" borderId="0" applyNumberFormat="0" applyBorder="0" applyAlignment="0" applyProtection="0"/>
    <xf numFmtId="0" fontId="25" fillId="88" borderId="0" applyNumberFormat="0" applyBorder="0" applyAlignment="0" applyProtection="0"/>
    <xf numFmtId="183" fontId="25" fillId="0" borderId="0" applyFont="0" applyFill="0" applyBorder="0" applyAlignment="0" applyProtection="0"/>
    <xf numFmtId="0" fontId="25" fillId="101" borderId="0" applyNumberFormat="0" applyBorder="0" applyAlignment="0" applyProtection="0"/>
    <xf numFmtId="183" fontId="25" fillId="0" borderId="0" applyFont="0" applyFill="0" applyBorder="0" applyAlignment="0" applyProtection="0"/>
    <xf numFmtId="0" fontId="25" fillId="101" borderId="0" applyNumberFormat="0" applyBorder="0" applyAlignment="0" applyProtection="0"/>
    <xf numFmtId="0" fontId="25" fillId="81" borderId="55" applyNumberFormat="0" applyFont="0" applyAlignment="0" applyProtection="0"/>
    <xf numFmtId="0" fontId="25" fillId="101" borderId="0" applyNumberFormat="0" applyBorder="0" applyAlignment="0" applyProtection="0"/>
    <xf numFmtId="0" fontId="25" fillId="100" borderId="0" applyNumberFormat="0" applyBorder="0" applyAlignment="0" applyProtection="0"/>
    <xf numFmtId="0" fontId="25" fillId="0" borderId="0"/>
    <xf numFmtId="0" fontId="25" fillId="84" borderId="0" applyNumberFormat="0" applyBorder="0" applyAlignment="0" applyProtection="0"/>
    <xf numFmtId="0" fontId="25" fillId="83" borderId="0" applyNumberFormat="0" applyBorder="0" applyAlignment="0" applyProtection="0"/>
    <xf numFmtId="0" fontId="25" fillId="101" borderId="0" applyNumberFormat="0" applyBorder="0" applyAlignment="0" applyProtection="0"/>
    <xf numFmtId="0" fontId="25" fillId="96" borderId="0" applyNumberFormat="0" applyBorder="0" applyAlignment="0" applyProtection="0"/>
    <xf numFmtId="0" fontId="25" fillId="89" borderId="0" applyNumberFormat="0" applyBorder="0" applyAlignment="0" applyProtection="0"/>
    <xf numFmtId="0" fontId="25" fillId="88" borderId="0" applyNumberFormat="0" applyBorder="0" applyAlignment="0" applyProtection="0"/>
    <xf numFmtId="183" fontId="25" fillId="0" borderId="0" applyFont="0" applyFill="0" applyBorder="0" applyAlignment="0" applyProtection="0"/>
    <xf numFmtId="183" fontId="25" fillId="0" borderId="0" applyFont="0" applyFill="0" applyBorder="0" applyAlignment="0" applyProtection="0"/>
    <xf numFmtId="0" fontId="25" fillId="92" borderId="0" applyNumberFormat="0" applyBorder="0" applyAlignment="0" applyProtection="0"/>
    <xf numFmtId="0" fontId="25" fillId="92" borderId="0" applyNumberFormat="0" applyBorder="0" applyAlignment="0" applyProtection="0"/>
    <xf numFmtId="193" fontId="25" fillId="0" borderId="0" applyFont="0" applyFill="0" applyBorder="0" applyAlignment="0" applyProtection="0"/>
    <xf numFmtId="0" fontId="25" fillId="83" borderId="0" applyNumberFormat="0" applyBorder="0" applyAlignment="0" applyProtection="0"/>
    <xf numFmtId="9" fontId="25" fillId="0" borderId="0" applyFont="0" applyFill="0" applyBorder="0" applyAlignment="0" applyProtection="0"/>
    <xf numFmtId="0" fontId="25" fillId="0" borderId="0"/>
    <xf numFmtId="0" fontId="25" fillId="0" borderId="0"/>
    <xf numFmtId="0" fontId="25" fillId="83" borderId="0" applyNumberFormat="0" applyBorder="0" applyAlignment="0" applyProtection="0"/>
    <xf numFmtId="0" fontId="25" fillId="0" borderId="0"/>
    <xf numFmtId="0" fontId="25" fillId="96" borderId="0" applyNumberFormat="0" applyBorder="0" applyAlignment="0" applyProtection="0"/>
    <xf numFmtId="0" fontId="25" fillId="73" borderId="0" applyNumberFormat="0" applyBorder="0" applyAlignment="0" applyProtection="0"/>
    <xf numFmtId="0" fontId="25" fillId="96" borderId="0" applyNumberFormat="0" applyBorder="0" applyAlignment="0" applyProtection="0"/>
    <xf numFmtId="0" fontId="25" fillId="89" borderId="0" applyNumberFormat="0" applyBorder="0" applyAlignment="0" applyProtection="0"/>
    <xf numFmtId="0" fontId="25" fillId="83" borderId="0" applyNumberFormat="0" applyBorder="0" applyAlignment="0" applyProtection="0"/>
    <xf numFmtId="0" fontId="25" fillId="73" borderId="0" applyNumberFormat="0" applyBorder="0" applyAlignment="0" applyProtection="0"/>
    <xf numFmtId="0" fontId="25" fillId="101" borderId="0" applyNumberFormat="0" applyBorder="0" applyAlignment="0" applyProtection="0"/>
    <xf numFmtId="185" fontId="25" fillId="0" borderId="0" applyFont="0" applyFill="0" applyBorder="0" applyAlignment="0" applyProtection="0"/>
    <xf numFmtId="0" fontId="25" fillId="0" borderId="0"/>
    <xf numFmtId="0" fontId="25" fillId="0" borderId="0"/>
    <xf numFmtId="0" fontId="25" fillId="92" borderId="0" applyNumberFormat="0" applyBorder="0" applyAlignment="0" applyProtection="0"/>
    <xf numFmtId="0" fontId="25" fillId="88" borderId="0" applyNumberFormat="0" applyBorder="0" applyAlignment="0" applyProtection="0"/>
    <xf numFmtId="0" fontId="25" fillId="0" borderId="0"/>
    <xf numFmtId="0" fontId="25" fillId="73" borderId="0" applyNumberFormat="0" applyBorder="0" applyAlignment="0" applyProtection="0"/>
    <xf numFmtId="0" fontId="25" fillId="0" borderId="0"/>
    <xf numFmtId="0" fontId="25" fillId="84" borderId="0" applyNumberFormat="0" applyBorder="0" applyAlignment="0" applyProtection="0"/>
    <xf numFmtId="185" fontId="25" fillId="0" borderId="0" applyFont="0" applyFill="0" applyBorder="0" applyAlignment="0" applyProtection="0"/>
    <xf numFmtId="0" fontId="25" fillId="0" borderId="0"/>
    <xf numFmtId="43" fontId="25" fillId="0" borderId="0" applyFont="0" applyFill="0" applyBorder="0" applyAlignment="0" applyProtection="0"/>
    <xf numFmtId="0" fontId="25" fillId="101" borderId="0" applyNumberFormat="0" applyBorder="0" applyAlignment="0" applyProtection="0"/>
    <xf numFmtId="0" fontId="25" fillId="97" borderId="0" applyNumberFormat="0" applyBorder="0" applyAlignment="0" applyProtection="0"/>
    <xf numFmtId="0" fontId="25" fillId="96" borderId="0" applyNumberFormat="0" applyBorder="0" applyAlignment="0" applyProtection="0"/>
    <xf numFmtId="0" fontId="25" fillId="0" borderId="0"/>
    <xf numFmtId="0" fontId="25" fillId="101" borderId="0" applyNumberFormat="0" applyBorder="0" applyAlignment="0" applyProtection="0"/>
    <xf numFmtId="0" fontId="25" fillId="0" borderId="0"/>
    <xf numFmtId="185" fontId="25" fillId="0" borderId="0" applyFont="0" applyFill="0" applyBorder="0" applyAlignment="0" applyProtection="0"/>
    <xf numFmtId="0" fontId="25" fillId="93" borderId="0" applyNumberFormat="0" applyBorder="0" applyAlignment="0" applyProtection="0"/>
    <xf numFmtId="193" fontId="25" fillId="0" borderId="0" applyFont="0" applyFill="0" applyBorder="0" applyAlignment="0" applyProtection="0"/>
    <xf numFmtId="0" fontId="25" fillId="97" borderId="0" applyNumberFormat="0" applyBorder="0" applyAlignment="0" applyProtection="0"/>
    <xf numFmtId="0" fontId="25" fillId="93" borderId="0" applyNumberFormat="0" applyBorder="0" applyAlignment="0" applyProtection="0"/>
    <xf numFmtId="0" fontId="25" fillId="72" borderId="0" applyNumberFormat="0" applyBorder="0" applyAlignment="0" applyProtection="0"/>
    <xf numFmtId="0" fontId="25" fillId="96" borderId="0" applyNumberFormat="0" applyBorder="0" applyAlignment="0" applyProtection="0"/>
    <xf numFmtId="0" fontId="25" fillId="100" borderId="0" applyNumberFormat="0" applyBorder="0" applyAlignment="0" applyProtection="0"/>
    <xf numFmtId="0" fontId="25" fillId="96" borderId="0" applyNumberFormat="0" applyBorder="0" applyAlignment="0" applyProtection="0"/>
    <xf numFmtId="0" fontId="25" fillId="84" borderId="0" applyNumberFormat="0" applyBorder="0" applyAlignment="0" applyProtection="0"/>
    <xf numFmtId="180" fontId="116" fillId="0" borderId="21" applyNumberFormat="0" applyFill="0" applyProtection="0"/>
    <xf numFmtId="0" fontId="25" fillId="73" borderId="0" applyNumberFormat="0" applyBorder="0" applyAlignment="0" applyProtection="0"/>
    <xf numFmtId="0" fontId="25" fillId="97" borderId="0" applyNumberFormat="0" applyBorder="0" applyAlignment="0" applyProtection="0"/>
    <xf numFmtId="0" fontId="25" fillId="0" borderId="0"/>
    <xf numFmtId="9" fontId="25" fillId="0" borderId="0" applyFont="0" applyFill="0" applyBorder="0" applyAlignment="0" applyProtection="0"/>
    <xf numFmtId="0" fontId="25" fillId="88" borderId="0" applyNumberFormat="0" applyBorder="0" applyAlignment="0" applyProtection="0"/>
    <xf numFmtId="0" fontId="25" fillId="88" borderId="0" applyNumberFormat="0" applyBorder="0" applyAlignment="0" applyProtection="0"/>
    <xf numFmtId="0" fontId="25" fillId="93" borderId="0" applyNumberFormat="0" applyBorder="0" applyAlignment="0" applyProtection="0"/>
    <xf numFmtId="0" fontId="25" fillId="101" borderId="0" applyNumberFormat="0" applyBorder="0" applyAlignment="0" applyProtection="0"/>
    <xf numFmtId="0" fontId="25" fillId="81" borderId="55" applyNumberFormat="0" applyFont="0" applyAlignment="0" applyProtection="0"/>
    <xf numFmtId="0" fontId="25" fillId="93" borderId="0" applyNumberFormat="0" applyBorder="0" applyAlignment="0" applyProtection="0"/>
    <xf numFmtId="0" fontId="25" fillId="81" borderId="55" applyNumberFormat="0" applyFont="0" applyAlignment="0" applyProtection="0"/>
    <xf numFmtId="0" fontId="25" fillId="92" borderId="0" applyNumberFormat="0" applyBorder="0" applyAlignment="0" applyProtection="0"/>
    <xf numFmtId="0" fontId="25" fillId="88" borderId="0" applyNumberFormat="0" applyBorder="0" applyAlignment="0" applyProtection="0"/>
    <xf numFmtId="0" fontId="25" fillId="100" borderId="0" applyNumberFormat="0" applyBorder="0" applyAlignment="0" applyProtection="0"/>
    <xf numFmtId="9" fontId="25" fillId="0" borderId="0" applyFont="0" applyFill="0" applyBorder="0" applyAlignment="0" applyProtection="0"/>
    <xf numFmtId="0" fontId="202" fillId="0" borderId="0" applyNumberFormat="0" applyFill="0" applyBorder="0" applyAlignment="0" applyProtection="0"/>
    <xf numFmtId="0" fontId="25" fillId="81" borderId="55" applyNumberFormat="0" applyFont="0" applyAlignment="0" applyProtection="0"/>
    <xf numFmtId="0" fontId="25" fillId="97" borderId="0" applyNumberFormat="0" applyBorder="0" applyAlignment="0" applyProtection="0"/>
    <xf numFmtId="0" fontId="25" fillId="97" borderId="0" applyNumberFormat="0" applyBorder="0" applyAlignment="0" applyProtection="0"/>
    <xf numFmtId="0" fontId="25" fillId="101" borderId="0" applyNumberFormat="0" applyBorder="0" applyAlignment="0" applyProtection="0"/>
    <xf numFmtId="0" fontId="25" fillId="88"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83" borderId="0" applyNumberFormat="0" applyBorder="0" applyAlignment="0" applyProtection="0"/>
    <xf numFmtId="0" fontId="25" fillId="100" borderId="0" applyNumberFormat="0" applyBorder="0" applyAlignment="0" applyProtection="0"/>
    <xf numFmtId="0" fontId="25" fillId="97" borderId="0" applyNumberFormat="0" applyBorder="0" applyAlignment="0" applyProtection="0"/>
    <xf numFmtId="0" fontId="25" fillId="100" borderId="0" applyNumberFormat="0" applyBorder="0" applyAlignment="0" applyProtection="0"/>
    <xf numFmtId="0" fontId="25" fillId="96" borderId="0" applyNumberFormat="0" applyBorder="0" applyAlignment="0" applyProtection="0"/>
    <xf numFmtId="0" fontId="25" fillId="101" borderId="0" applyNumberFormat="0" applyBorder="0" applyAlignment="0" applyProtection="0"/>
    <xf numFmtId="0" fontId="25" fillId="0" borderId="0"/>
    <xf numFmtId="0" fontId="25" fillId="92" borderId="0" applyNumberFormat="0" applyBorder="0" applyAlignment="0" applyProtection="0"/>
    <xf numFmtId="0" fontId="25" fillId="0" borderId="0"/>
    <xf numFmtId="0" fontId="25" fillId="96" borderId="0" applyNumberFormat="0" applyBorder="0" applyAlignment="0" applyProtection="0"/>
    <xf numFmtId="0" fontId="25" fillId="101" borderId="0" applyNumberFormat="0" applyBorder="0" applyAlignment="0" applyProtection="0"/>
    <xf numFmtId="0" fontId="25" fillId="92" borderId="0" applyNumberFormat="0" applyBorder="0" applyAlignment="0" applyProtection="0"/>
    <xf numFmtId="0" fontId="25" fillId="96" borderId="0" applyNumberFormat="0" applyBorder="0" applyAlignment="0" applyProtection="0"/>
    <xf numFmtId="0" fontId="25" fillId="88" borderId="0" applyNumberFormat="0" applyBorder="0" applyAlignment="0" applyProtection="0"/>
    <xf numFmtId="0" fontId="25" fillId="81" borderId="55" applyNumberFormat="0" applyFont="0" applyAlignment="0" applyProtection="0"/>
    <xf numFmtId="183" fontId="25" fillId="0" borderId="0" applyFont="0" applyFill="0" applyBorder="0" applyAlignment="0" applyProtection="0"/>
    <xf numFmtId="0" fontId="25" fillId="84" borderId="0" applyNumberFormat="0" applyBorder="0" applyAlignment="0" applyProtection="0"/>
    <xf numFmtId="185" fontId="25" fillId="0" borderId="0" applyFont="0" applyFill="0" applyBorder="0" applyAlignment="0" applyProtection="0"/>
    <xf numFmtId="0" fontId="25" fillId="0" borderId="0"/>
    <xf numFmtId="0" fontId="25" fillId="83" borderId="0" applyNumberFormat="0" applyBorder="0" applyAlignment="0" applyProtection="0"/>
    <xf numFmtId="0" fontId="25" fillId="84" borderId="0" applyNumberFormat="0" applyBorder="0" applyAlignment="0" applyProtection="0"/>
    <xf numFmtId="193" fontId="25" fillId="0" borderId="0" applyFont="0" applyFill="0" applyBorder="0" applyAlignment="0" applyProtection="0"/>
    <xf numFmtId="9" fontId="25" fillId="0" borderId="0" applyFont="0" applyFill="0" applyBorder="0" applyAlignment="0" applyProtection="0"/>
    <xf numFmtId="0" fontId="25" fillId="0" borderId="0"/>
    <xf numFmtId="0" fontId="25" fillId="93" borderId="0" applyNumberFormat="0" applyBorder="0" applyAlignment="0" applyProtection="0"/>
    <xf numFmtId="183" fontId="25" fillId="0" borderId="0" applyFont="0" applyFill="0" applyBorder="0" applyAlignment="0" applyProtection="0"/>
    <xf numFmtId="0" fontId="25" fillId="100" borderId="0" applyNumberFormat="0" applyBorder="0" applyAlignment="0" applyProtection="0"/>
    <xf numFmtId="0" fontId="25" fillId="0" borderId="0"/>
    <xf numFmtId="0" fontId="25" fillId="93" borderId="0" applyNumberFormat="0" applyBorder="0" applyAlignment="0" applyProtection="0"/>
    <xf numFmtId="43" fontId="25" fillId="0" borderId="0" applyFont="0" applyFill="0" applyBorder="0" applyAlignment="0" applyProtection="0"/>
    <xf numFmtId="0" fontId="25" fillId="89" borderId="0" applyNumberFormat="0" applyBorder="0" applyAlignment="0" applyProtection="0"/>
    <xf numFmtId="0" fontId="25" fillId="83" borderId="0" applyNumberFormat="0" applyBorder="0" applyAlignment="0" applyProtection="0"/>
    <xf numFmtId="43" fontId="25" fillId="0" borderId="0" applyFont="0" applyFill="0" applyBorder="0" applyAlignment="0" applyProtection="0"/>
    <xf numFmtId="0" fontId="25" fillId="73" borderId="0" applyNumberFormat="0" applyBorder="0" applyAlignment="0" applyProtection="0"/>
    <xf numFmtId="0" fontId="25" fillId="89" borderId="0" applyNumberFormat="0" applyBorder="0" applyAlignment="0" applyProtection="0"/>
    <xf numFmtId="0" fontId="25" fillId="93" borderId="0" applyNumberFormat="0" applyBorder="0" applyAlignment="0" applyProtection="0"/>
    <xf numFmtId="0" fontId="25" fillId="81" borderId="55" applyNumberFormat="0" applyFont="0" applyAlignment="0" applyProtection="0"/>
    <xf numFmtId="0" fontId="25" fillId="97" borderId="0" applyNumberFormat="0" applyBorder="0" applyAlignment="0" applyProtection="0"/>
    <xf numFmtId="0" fontId="25" fillId="88" borderId="0" applyNumberFormat="0" applyBorder="0" applyAlignment="0" applyProtection="0"/>
    <xf numFmtId="0" fontId="25" fillId="101" borderId="0" applyNumberFormat="0" applyBorder="0" applyAlignment="0" applyProtection="0"/>
    <xf numFmtId="0" fontId="25" fillId="93"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0" borderId="0"/>
    <xf numFmtId="0" fontId="25" fillId="88" borderId="0" applyNumberFormat="0" applyBorder="0" applyAlignment="0" applyProtection="0"/>
    <xf numFmtId="0" fontId="25" fillId="97" borderId="0" applyNumberFormat="0" applyBorder="0" applyAlignment="0" applyProtection="0"/>
    <xf numFmtId="0" fontId="25" fillId="96" borderId="0" applyNumberFormat="0" applyBorder="0" applyAlignment="0" applyProtection="0"/>
    <xf numFmtId="0" fontId="25" fillId="72" borderId="0" applyNumberFormat="0" applyBorder="0" applyAlignment="0" applyProtection="0"/>
    <xf numFmtId="0" fontId="25" fillId="100" borderId="0" applyNumberFormat="0" applyBorder="0" applyAlignment="0" applyProtection="0"/>
    <xf numFmtId="0" fontId="25" fillId="97" borderId="0" applyNumberFormat="0" applyBorder="0" applyAlignment="0" applyProtection="0"/>
    <xf numFmtId="0" fontId="25" fillId="93" borderId="0" applyNumberFormat="0" applyBorder="0" applyAlignment="0" applyProtection="0"/>
    <xf numFmtId="0" fontId="25" fillId="84" borderId="0" applyNumberFormat="0" applyBorder="0" applyAlignment="0" applyProtection="0"/>
    <xf numFmtId="0" fontId="25" fillId="83" borderId="0" applyNumberFormat="0" applyBorder="0" applyAlignment="0" applyProtection="0"/>
    <xf numFmtId="0" fontId="25" fillId="101" borderId="0" applyNumberFormat="0" applyBorder="0" applyAlignment="0" applyProtection="0"/>
    <xf numFmtId="0" fontId="25" fillId="100" borderId="0" applyNumberFormat="0" applyBorder="0" applyAlignment="0" applyProtection="0"/>
    <xf numFmtId="0" fontId="25" fillId="73" borderId="0" applyNumberFormat="0" applyBorder="0" applyAlignment="0" applyProtection="0"/>
    <xf numFmtId="183" fontId="25" fillId="0" borderId="0" applyFont="0" applyFill="0" applyBorder="0" applyAlignment="0" applyProtection="0"/>
    <xf numFmtId="0" fontId="25" fillId="100" borderId="0" applyNumberFormat="0" applyBorder="0" applyAlignment="0" applyProtection="0"/>
    <xf numFmtId="0" fontId="25" fillId="93" borderId="0" applyNumberFormat="0" applyBorder="0" applyAlignment="0" applyProtection="0"/>
    <xf numFmtId="0" fontId="25" fillId="89" borderId="0" applyNumberFormat="0" applyBorder="0" applyAlignment="0" applyProtection="0"/>
    <xf numFmtId="0" fontId="25" fillId="84" borderId="0" applyNumberFormat="0" applyBorder="0" applyAlignment="0" applyProtection="0"/>
    <xf numFmtId="0" fontId="25" fillId="88" borderId="0" applyNumberFormat="0" applyBorder="0" applyAlignment="0" applyProtection="0"/>
    <xf numFmtId="0" fontId="25" fillId="101" borderId="0" applyNumberFormat="0" applyBorder="0" applyAlignment="0" applyProtection="0"/>
    <xf numFmtId="0" fontId="25" fillId="81" borderId="55" applyNumberFormat="0" applyFont="0" applyAlignment="0" applyProtection="0"/>
    <xf numFmtId="0" fontId="25" fillId="101" borderId="0" applyNumberFormat="0" applyBorder="0" applyAlignment="0" applyProtection="0"/>
    <xf numFmtId="0" fontId="25" fillId="0" borderId="0"/>
    <xf numFmtId="0" fontId="25" fillId="101" borderId="0" applyNumberFormat="0" applyBorder="0" applyAlignment="0" applyProtection="0"/>
    <xf numFmtId="0" fontId="25" fillId="88" borderId="0" applyNumberFormat="0" applyBorder="0" applyAlignment="0" applyProtection="0"/>
    <xf numFmtId="0" fontId="25" fillId="100" borderId="0" applyNumberFormat="0" applyBorder="0" applyAlignment="0" applyProtection="0"/>
    <xf numFmtId="0" fontId="25" fillId="81" borderId="55" applyNumberFormat="0" applyFont="0" applyAlignment="0" applyProtection="0"/>
    <xf numFmtId="0" fontId="25" fillId="92" borderId="0" applyNumberFormat="0" applyBorder="0" applyAlignment="0" applyProtection="0"/>
    <xf numFmtId="0" fontId="25" fillId="96" borderId="0" applyNumberFormat="0" applyBorder="0" applyAlignment="0" applyProtection="0"/>
    <xf numFmtId="0" fontId="25" fillId="72" borderId="0" applyNumberFormat="0" applyBorder="0" applyAlignment="0" applyProtection="0"/>
    <xf numFmtId="0" fontId="25" fillId="0" borderId="0"/>
    <xf numFmtId="183" fontId="25" fillId="0" borderId="0" applyFont="0" applyFill="0" applyBorder="0" applyAlignment="0" applyProtection="0"/>
    <xf numFmtId="183" fontId="25" fillId="0" borderId="0" applyFont="0" applyFill="0" applyBorder="0" applyAlignment="0" applyProtection="0"/>
    <xf numFmtId="0" fontId="25" fillId="0" borderId="0"/>
    <xf numFmtId="0" fontId="25" fillId="83" borderId="0" applyNumberFormat="0" applyBorder="0" applyAlignment="0" applyProtection="0"/>
    <xf numFmtId="0" fontId="25" fillId="83" borderId="0" applyNumberFormat="0" applyBorder="0" applyAlignment="0" applyProtection="0"/>
    <xf numFmtId="0" fontId="25" fillId="0" borderId="0"/>
    <xf numFmtId="0" fontId="25" fillId="81" borderId="55" applyNumberFormat="0" applyFont="0" applyAlignment="0" applyProtection="0"/>
    <xf numFmtId="41" fontId="25" fillId="0" borderId="0" applyFont="0" applyFill="0" applyBorder="0" applyAlignment="0" applyProtection="0"/>
    <xf numFmtId="0" fontId="25" fillId="97" borderId="0" applyNumberFormat="0" applyBorder="0" applyAlignment="0" applyProtection="0"/>
    <xf numFmtId="0" fontId="25" fillId="101" borderId="0" applyNumberFormat="0" applyBorder="0" applyAlignment="0" applyProtection="0"/>
    <xf numFmtId="0" fontId="25" fillId="0" borderId="0"/>
    <xf numFmtId="0" fontId="25" fillId="72" borderId="0" applyNumberFormat="0" applyBorder="0" applyAlignment="0" applyProtection="0"/>
    <xf numFmtId="0" fontId="25" fillId="0" borderId="0"/>
    <xf numFmtId="0" fontId="25" fillId="0" borderId="0"/>
    <xf numFmtId="0" fontId="25" fillId="96" borderId="0" applyNumberFormat="0" applyBorder="0" applyAlignment="0" applyProtection="0"/>
    <xf numFmtId="0" fontId="25" fillId="0" borderId="0"/>
    <xf numFmtId="0" fontId="25" fillId="97" borderId="0" applyNumberFormat="0" applyBorder="0" applyAlignment="0" applyProtection="0"/>
    <xf numFmtId="15" fontId="111" fillId="0" borderId="0" applyFill="0" applyBorder="0" applyAlignment="0" applyProtection="0"/>
    <xf numFmtId="0" fontId="25" fillId="100" borderId="0" applyNumberFormat="0" applyBorder="0" applyAlignment="0" applyProtection="0"/>
    <xf numFmtId="0" fontId="25" fillId="88" borderId="0" applyNumberFormat="0" applyBorder="0" applyAlignment="0" applyProtection="0"/>
    <xf numFmtId="0" fontId="25" fillId="83" borderId="0" applyNumberFormat="0" applyBorder="0" applyAlignment="0" applyProtection="0"/>
    <xf numFmtId="0" fontId="25" fillId="0" borderId="0"/>
    <xf numFmtId="0" fontId="25" fillId="96" borderId="0" applyNumberFormat="0" applyBorder="0" applyAlignment="0" applyProtection="0"/>
    <xf numFmtId="9" fontId="25" fillId="0" borderId="0" applyFont="0" applyFill="0" applyBorder="0" applyAlignment="0" applyProtection="0"/>
    <xf numFmtId="0" fontId="25" fillId="83" borderId="0" applyNumberFormat="0" applyBorder="0" applyAlignment="0" applyProtection="0"/>
    <xf numFmtId="0" fontId="25" fillId="81" borderId="55" applyNumberFormat="0" applyFont="0" applyAlignment="0" applyProtection="0"/>
    <xf numFmtId="0" fontId="25" fillId="81" borderId="55" applyNumberFormat="0" applyFont="0" applyAlignment="0" applyProtection="0"/>
    <xf numFmtId="0" fontId="25" fillId="84" borderId="0" applyNumberFormat="0" applyBorder="0" applyAlignment="0" applyProtection="0"/>
    <xf numFmtId="0" fontId="25" fillId="93" borderId="0" applyNumberFormat="0" applyBorder="0" applyAlignment="0" applyProtection="0"/>
    <xf numFmtId="0" fontId="25" fillId="97" borderId="0" applyNumberFormat="0" applyBorder="0" applyAlignment="0" applyProtection="0"/>
    <xf numFmtId="0" fontId="25" fillId="84" borderId="0" applyNumberFormat="0" applyBorder="0" applyAlignment="0" applyProtection="0"/>
    <xf numFmtId="0" fontId="25" fillId="101" borderId="0" applyNumberFormat="0" applyBorder="0" applyAlignment="0" applyProtection="0"/>
    <xf numFmtId="0" fontId="25" fillId="84"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1" borderId="55" applyNumberFormat="0" applyFont="0" applyAlignment="0" applyProtection="0"/>
    <xf numFmtId="0" fontId="25" fillId="100" borderId="0" applyNumberFormat="0" applyBorder="0" applyAlignment="0" applyProtection="0"/>
    <xf numFmtId="0" fontId="25" fillId="81" borderId="55" applyNumberFormat="0" applyFont="0" applyAlignment="0" applyProtection="0"/>
    <xf numFmtId="0" fontId="25" fillId="81" borderId="55" applyNumberFormat="0" applyFont="0" applyAlignment="0" applyProtection="0"/>
    <xf numFmtId="0" fontId="25" fillId="84" borderId="0" applyNumberFormat="0" applyBorder="0" applyAlignment="0" applyProtection="0"/>
    <xf numFmtId="0" fontId="25" fillId="89" borderId="0" applyNumberFormat="0" applyBorder="0" applyAlignment="0" applyProtection="0"/>
    <xf numFmtId="0" fontId="25" fillId="97" borderId="0" applyNumberFormat="0" applyBorder="0" applyAlignment="0" applyProtection="0"/>
    <xf numFmtId="0" fontId="25" fillId="101" borderId="0" applyNumberFormat="0" applyBorder="0" applyAlignment="0" applyProtection="0"/>
    <xf numFmtId="9" fontId="25" fillId="0" borderId="0" applyFont="0" applyFill="0" applyBorder="0" applyAlignment="0" applyProtection="0"/>
    <xf numFmtId="0" fontId="25" fillId="83" borderId="0" applyNumberFormat="0" applyBorder="0" applyAlignment="0" applyProtection="0"/>
    <xf numFmtId="0" fontId="25" fillId="73" borderId="0" applyNumberFormat="0" applyBorder="0" applyAlignment="0" applyProtection="0"/>
    <xf numFmtId="0" fontId="25" fillId="81" borderId="55" applyNumberFormat="0" applyFont="0" applyAlignment="0" applyProtection="0"/>
    <xf numFmtId="0" fontId="25" fillId="93" borderId="0" applyNumberFormat="0" applyBorder="0" applyAlignment="0" applyProtection="0"/>
    <xf numFmtId="0" fontId="25" fillId="72" borderId="0" applyNumberFormat="0" applyBorder="0" applyAlignment="0" applyProtection="0"/>
    <xf numFmtId="0" fontId="25" fillId="88" borderId="0" applyNumberFormat="0" applyBorder="0" applyAlignment="0" applyProtection="0"/>
    <xf numFmtId="0" fontId="25" fillId="97" borderId="0" applyNumberFormat="0" applyBorder="0" applyAlignment="0" applyProtection="0"/>
    <xf numFmtId="185" fontId="25" fillId="0" borderId="0" applyFont="0" applyFill="0" applyBorder="0" applyAlignment="0" applyProtection="0"/>
    <xf numFmtId="0" fontId="25" fillId="73"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0" borderId="0"/>
    <xf numFmtId="0" fontId="25" fillId="97" borderId="0" applyNumberFormat="0" applyBorder="0" applyAlignment="0" applyProtection="0"/>
    <xf numFmtId="185" fontId="25" fillId="0" borderId="0" applyFont="0" applyFill="0" applyBorder="0" applyAlignment="0" applyProtection="0"/>
    <xf numFmtId="0" fontId="25" fillId="73" borderId="0" applyNumberFormat="0" applyBorder="0" applyAlignment="0" applyProtection="0"/>
    <xf numFmtId="0" fontId="25" fillId="100" borderId="0" applyNumberFormat="0" applyBorder="0" applyAlignment="0" applyProtection="0"/>
    <xf numFmtId="0" fontId="25" fillId="72" borderId="0" applyNumberFormat="0" applyBorder="0" applyAlignment="0" applyProtection="0"/>
    <xf numFmtId="0" fontId="25" fillId="96" borderId="0" applyNumberFormat="0" applyBorder="0" applyAlignment="0" applyProtection="0"/>
    <xf numFmtId="183" fontId="25" fillId="0" borderId="0" applyFont="0" applyFill="0" applyBorder="0" applyAlignment="0" applyProtection="0"/>
    <xf numFmtId="0" fontId="25" fillId="100" borderId="0" applyNumberFormat="0" applyBorder="0" applyAlignment="0" applyProtection="0"/>
    <xf numFmtId="0" fontId="25" fillId="88" borderId="0" applyNumberFormat="0" applyBorder="0" applyAlignment="0" applyProtection="0"/>
    <xf numFmtId="0" fontId="25" fillId="96" borderId="0" applyNumberFormat="0" applyBorder="0" applyAlignment="0" applyProtection="0"/>
    <xf numFmtId="0" fontId="25" fillId="96" borderId="0" applyNumberFormat="0" applyBorder="0" applyAlignment="0" applyProtection="0"/>
    <xf numFmtId="0" fontId="25" fillId="0" borderId="0"/>
    <xf numFmtId="0" fontId="25" fillId="92" borderId="0" applyNumberFormat="0" applyBorder="0" applyAlignment="0" applyProtection="0"/>
    <xf numFmtId="0" fontId="25" fillId="100" borderId="0" applyNumberFormat="0" applyBorder="0" applyAlignment="0" applyProtection="0"/>
    <xf numFmtId="0" fontId="25" fillId="93" borderId="0" applyNumberFormat="0" applyBorder="0" applyAlignment="0" applyProtection="0"/>
    <xf numFmtId="0" fontId="25" fillId="97" borderId="0" applyNumberFormat="0" applyBorder="0" applyAlignment="0" applyProtection="0"/>
    <xf numFmtId="0" fontId="25" fillId="92" borderId="0" applyNumberFormat="0" applyBorder="0" applyAlignment="0" applyProtection="0"/>
    <xf numFmtId="0" fontId="25" fillId="96" borderId="0" applyNumberFormat="0" applyBorder="0" applyAlignment="0" applyProtection="0"/>
    <xf numFmtId="0" fontId="25" fillId="83" borderId="0" applyNumberFormat="0" applyBorder="0" applyAlignment="0" applyProtection="0"/>
    <xf numFmtId="0" fontId="25" fillId="0" borderId="0"/>
    <xf numFmtId="0" fontId="25" fillId="81" borderId="55" applyNumberFormat="0" applyFont="0" applyAlignment="0" applyProtection="0"/>
    <xf numFmtId="0" fontId="25" fillId="88" borderId="0" applyNumberFormat="0" applyBorder="0" applyAlignment="0" applyProtection="0"/>
    <xf numFmtId="0" fontId="25" fillId="0" borderId="0"/>
    <xf numFmtId="0" fontId="25" fillId="73" borderId="0" applyNumberFormat="0" applyBorder="0" applyAlignment="0" applyProtection="0"/>
    <xf numFmtId="0" fontId="25" fillId="72" borderId="0" applyNumberFormat="0" applyBorder="0" applyAlignment="0" applyProtection="0"/>
    <xf numFmtId="0" fontId="25" fillId="101" borderId="0" applyNumberFormat="0" applyBorder="0" applyAlignment="0" applyProtection="0"/>
    <xf numFmtId="0" fontId="25" fillId="84" borderId="0" applyNumberFormat="0" applyBorder="0" applyAlignment="0" applyProtection="0"/>
    <xf numFmtId="9" fontId="25" fillId="0" borderId="0" applyFont="0" applyFill="0" applyBorder="0" applyAlignment="0" applyProtection="0"/>
    <xf numFmtId="0" fontId="25" fillId="81" borderId="55" applyNumberFormat="0" applyFont="0" applyAlignment="0" applyProtection="0"/>
    <xf numFmtId="0" fontId="25" fillId="100" borderId="0" applyNumberFormat="0" applyBorder="0" applyAlignment="0" applyProtection="0"/>
    <xf numFmtId="0" fontId="25" fillId="96" borderId="0" applyNumberFormat="0" applyBorder="0" applyAlignment="0" applyProtection="0"/>
    <xf numFmtId="0" fontId="25" fillId="81" borderId="55" applyNumberFormat="0" applyFont="0" applyAlignment="0" applyProtection="0"/>
    <xf numFmtId="0" fontId="25" fillId="0" borderId="0"/>
    <xf numFmtId="9" fontId="25" fillId="0" borderId="0" applyFont="0" applyFill="0" applyBorder="0" applyAlignment="0" applyProtection="0"/>
    <xf numFmtId="0" fontId="25" fillId="96" borderId="0" applyNumberFormat="0" applyBorder="0" applyAlignment="0" applyProtection="0"/>
    <xf numFmtId="0" fontId="25" fillId="97" borderId="0" applyNumberFormat="0" applyBorder="0" applyAlignment="0" applyProtection="0"/>
    <xf numFmtId="0" fontId="202" fillId="0" borderId="0" applyNumberFormat="0" applyFill="0" applyBorder="0" applyAlignment="0" applyProtection="0"/>
    <xf numFmtId="0" fontId="25" fillId="72" borderId="0" applyNumberFormat="0" applyBorder="0" applyAlignment="0" applyProtection="0"/>
    <xf numFmtId="0" fontId="25" fillId="73" borderId="0" applyNumberFormat="0" applyBorder="0" applyAlignment="0" applyProtection="0"/>
    <xf numFmtId="183" fontId="25" fillId="0" borderId="0" applyFont="0" applyFill="0" applyBorder="0" applyAlignment="0" applyProtection="0"/>
    <xf numFmtId="43" fontId="25" fillId="0" borderId="0" applyFont="0" applyFill="0" applyBorder="0" applyAlignment="0" applyProtection="0"/>
    <xf numFmtId="0" fontId="25" fillId="84" borderId="0" applyNumberFormat="0" applyBorder="0" applyAlignment="0" applyProtection="0"/>
    <xf numFmtId="0" fontId="25" fillId="93" borderId="0" applyNumberFormat="0" applyBorder="0" applyAlignment="0" applyProtection="0"/>
    <xf numFmtId="0" fontId="25" fillId="0" borderId="0"/>
    <xf numFmtId="0" fontId="25" fillId="73" borderId="0" applyNumberFormat="0" applyBorder="0" applyAlignment="0" applyProtection="0"/>
    <xf numFmtId="0" fontId="25" fillId="100" borderId="0" applyNumberFormat="0" applyBorder="0" applyAlignment="0" applyProtection="0"/>
    <xf numFmtId="0" fontId="25" fillId="84" borderId="0" applyNumberFormat="0" applyBorder="0" applyAlignment="0" applyProtection="0"/>
    <xf numFmtId="0" fontId="25" fillId="92" borderId="0" applyNumberFormat="0" applyBorder="0" applyAlignment="0" applyProtection="0"/>
    <xf numFmtId="0" fontId="25" fillId="101" borderId="0" applyNumberFormat="0" applyBorder="0" applyAlignment="0" applyProtection="0"/>
    <xf numFmtId="0" fontId="25" fillId="100" borderId="0" applyNumberFormat="0" applyBorder="0" applyAlignment="0" applyProtection="0"/>
    <xf numFmtId="0" fontId="25" fillId="92" borderId="0" applyNumberFormat="0" applyBorder="0" applyAlignment="0" applyProtection="0"/>
    <xf numFmtId="0" fontId="25" fillId="84" borderId="0" applyNumberFormat="0" applyBorder="0" applyAlignment="0" applyProtection="0"/>
    <xf numFmtId="0" fontId="25" fillId="89" borderId="0" applyNumberFormat="0" applyBorder="0" applyAlignment="0" applyProtection="0"/>
    <xf numFmtId="0" fontId="25" fillId="0" borderId="0"/>
    <xf numFmtId="0" fontId="25" fillId="0" borderId="0"/>
    <xf numFmtId="183" fontId="25" fillId="0" borderId="0" applyFont="0" applyFill="0" applyBorder="0" applyAlignment="0" applyProtection="0"/>
    <xf numFmtId="0" fontId="25" fillId="92" borderId="0" applyNumberFormat="0" applyBorder="0" applyAlignment="0" applyProtection="0"/>
    <xf numFmtId="0" fontId="25" fillId="92" borderId="0" applyNumberFormat="0" applyBorder="0" applyAlignment="0" applyProtection="0"/>
    <xf numFmtId="0" fontId="25" fillId="96" borderId="0" applyNumberFormat="0" applyBorder="0" applyAlignment="0" applyProtection="0"/>
    <xf numFmtId="0" fontId="25" fillId="92" borderId="0" applyNumberFormat="0" applyBorder="0" applyAlignment="0" applyProtection="0"/>
    <xf numFmtId="0" fontId="25" fillId="0" borderId="0"/>
    <xf numFmtId="0" fontId="25" fillId="92" borderId="0" applyNumberFormat="0" applyBorder="0" applyAlignment="0" applyProtection="0"/>
    <xf numFmtId="0" fontId="25" fillId="101" borderId="0" applyNumberFormat="0" applyBorder="0" applyAlignment="0" applyProtection="0"/>
    <xf numFmtId="183" fontId="25" fillId="0" borderId="0" applyFont="0" applyFill="0" applyBorder="0" applyAlignment="0" applyProtection="0"/>
    <xf numFmtId="0" fontId="25" fillId="83" borderId="0" applyNumberFormat="0" applyBorder="0" applyAlignment="0" applyProtection="0"/>
    <xf numFmtId="0" fontId="25" fillId="101" borderId="0" applyNumberFormat="0" applyBorder="0" applyAlignment="0" applyProtection="0"/>
    <xf numFmtId="0" fontId="25" fillId="73" borderId="0" applyNumberFormat="0" applyBorder="0" applyAlignment="0" applyProtection="0"/>
    <xf numFmtId="0" fontId="25" fillId="72" borderId="0" applyNumberFormat="0" applyBorder="0" applyAlignment="0" applyProtection="0"/>
    <xf numFmtId="0" fontId="25" fillId="97" borderId="0" applyNumberFormat="0" applyBorder="0" applyAlignment="0" applyProtection="0"/>
    <xf numFmtId="0" fontId="25" fillId="92" borderId="0" applyNumberFormat="0" applyBorder="0" applyAlignment="0" applyProtection="0"/>
    <xf numFmtId="0" fontId="25" fillId="93" borderId="0" applyNumberFormat="0" applyBorder="0" applyAlignment="0" applyProtection="0"/>
    <xf numFmtId="0" fontId="25" fillId="81" borderId="55" applyNumberFormat="0" applyFont="0" applyAlignment="0" applyProtection="0"/>
    <xf numFmtId="0" fontId="25" fillId="92" borderId="0" applyNumberFormat="0" applyBorder="0" applyAlignment="0" applyProtection="0"/>
    <xf numFmtId="0" fontId="25" fillId="83" borderId="0" applyNumberFormat="0" applyBorder="0" applyAlignment="0" applyProtection="0"/>
    <xf numFmtId="0" fontId="25" fillId="81" borderId="55" applyNumberFormat="0" applyFont="0" applyAlignment="0" applyProtection="0"/>
    <xf numFmtId="0" fontId="25" fillId="0" borderId="0"/>
    <xf numFmtId="0" fontId="25" fillId="97" borderId="0" applyNumberFormat="0" applyBorder="0" applyAlignment="0" applyProtection="0"/>
    <xf numFmtId="0" fontId="25" fillId="96" borderId="0" applyNumberFormat="0" applyBorder="0" applyAlignment="0" applyProtection="0"/>
    <xf numFmtId="0" fontId="25" fillId="96" borderId="0" applyNumberFormat="0" applyBorder="0" applyAlignment="0" applyProtection="0"/>
    <xf numFmtId="0" fontId="25" fillId="83" borderId="0" applyNumberFormat="0" applyBorder="0" applyAlignment="0" applyProtection="0"/>
    <xf numFmtId="0" fontId="25" fillId="0" borderId="0"/>
    <xf numFmtId="0" fontId="25" fillId="81" borderId="55" applyNumberFormat="0" applyFont="0" applyAlignment="0" applyProtection="0"/>
    <xf numFmtId="0" fontId="25" fillId="83" borderId="0" applyNumberFormat="0" applyBorder="0" applyAlignment="0" applyProtection="0"/>
    <xf numFmtId="0" fontId="25" fillId="84" borderId="0" applyNumberFormat="0" applyBorder="0" applyAlignment="0" applyProtection="0"/>
    <xf numFmtId="0" fontId="25" fillId="96" borderId="0" applyNumberFormat="0" applyBorder="0" applyAlignment="0" applyProtection="0"/>
    <xf numFmtId="183" fontId="25" fillId="0" borderId="0" applyFont="0" applyFill="0" applyBorder="0" applyAlignment="0" applyProtection="0"/>
    <xf numFmtId="0" fontId="25" fillId="96" borderId="0" applyNumberFormat="0" applyBorder="0" applyAlignment="0" applyProtection="0"/>
    <xf numFmtId="180" fontId="116" fillId="104" borderId="12" applyNumberFormat="0" applyAlignment="0" applyProtection="0"/>
    <xf numFmtId="0" fontId="25" fillId="81" borderId="55" applyNumberFormat="0" applyFont="0" applyAlignment="0" applyProtection="0"/>
    <xf numFmtId="0" fontId="25" fillId="83" borderId="0" applyNumberFormat="0" applyBorder="0" applyAlignment="0" applyProtection="0"/>
    <xf numFmtId="0" fontId="25" fillId="100" borderId="0" applyNumberFormat="0" applyBorder="0" applyAlignment="0" applyProtection="0"/>
    <xf numFmtId="43" fontId="25" fillId="0" borderId="0" applyFont="0" applyFill="0" applyBorder="0" applyAlignment="0" applyProtection="0"/>
    <xf numFmtId="0" fontId="25" fillId="92" borderId="0" applyNumberFormat="0" applyBorder="0" applyAlignment="0" applyProtection="0"/>
    <xf numFmtId="0" fontId="25" fillId="92" borderId="0" applyNumberFormat="0" applyBorder="0" applyAlignment="0" applyProtection="0"/>
    <xf numFmtId="0" fontId="25" fillId="93" borderId="0" applyNumberFormat="0" applyBorder="0" applyAlignment="0" applyProtection="0"/>
    <xf numFmtId="0" fontId="25" fillId="0" borderId="0"/>
    <xf numFmtId="183" fontId="25" fillId="0" borderId="0" applyFont="0" applyFill="0" applyBorder="0" applyAlignment="0" applyProtection="0"/>
    <xf numFmtId="0" fontId="25" fillId="93" borderId="0" applyNumberFormat="0" applyBorder="0" applyAlignment="0" applyProtection="0"/>
    <xf numFmtId="180" fontId="116" fillId="0" borderId="21" applyNumberFormat="0" applyFill="0" applyProtection="0"/>
    <xf numFmtId="0" fontId="25" fillId="97" borderId="0" applyNumberFormat="0" applyBorder="0" applyAlignment="0" applyProtection="0"/>
    <xf numFmtId="185" fontId="25" fillId="0" borderId="0" applyFont="0" applyFill="0" applyBorder="0" applyAlignment="0" applyProtection="0"/>
    <xf numFmtId="9" fontId="25" fillId="0" borderId="0" applyFont="0" applyFill="0" applyBorder="0" applyAlignment="0" applyProtection="0"/>
    <xf numFmtId="0" fontId="25" fillId="72" borderId="0" applyNumberFormat="0" applyBorder="0" applyAlignment="0" applyProtection="0"/>
    <xf numFmtId="0" fontId="25" fillId="97" borderId="0" applyNumberFormat="0" applyBorder="0" applyAlignment="0" applyProtection="0"/>
    <xf numFmtId="0" fontId="25" fillId="96" borderId="0" applyNumberFormat="0" applyBorder="0" applyAlignment="0" applyProtection="0"/>
    <xf numFmtId="0" fontId="25" fillId="0" borderId="0"/>
    <xf numFmtId="0" fontId="25" fillId="92" borderId="0" applyNumberFormat="0" applyBorder="0" applyAlignment="0" applyProtection="0"/>
    <xf numFmtId="0" fontId="25" fillId="97" borderId="0" applyNumberFormat="0" applyBorder="0" applyAlignment="0" applyProtection="0"/>
    <xf numFmtId="0" fontId="25" fillId="88" borderId="0" applyNumberFormat="0" applyBorder="0" applyAlignment="0" applyProtection="0"/>
    <xf numFmtId="0" fontId="25" fillId="0" borderId="0"/>
    <xf numFmtId="0" fontId="25" fillId="0" borderId="0"/>
    <xf numFmtId="0" fontId="25" fillId="0" borderId="0"/>
    <xf numFmtId="180" fontId="116" fillId="0" borderId="21" applyNumberFormat="0" applyFill="0" applyProtection="0"/>
    <xf numFmtId="0" fontId="25" fillId="84" borderId="0" applyNumberFormat="0" applyBorder="0" applyAlignment="0" applyProtection="0"/>
    <xf numFmtId="0" fontId="25" fillId="97" borderId="0" applyNumberFormat="0" applyBorder="0" applyAlignment="0" applyProtection="0"/>
    <xf numFmtId="0" fontId="25" fillId="96" borderId="0" applyNumberFormat="0" applyBorder="0" applyAlignment="0" applyProtection="0"/>
    <xf numFmtId="0" fontId="25" fillId="89" borderId="0" applyNumberFormat="0" applyBorder="0" applyAlignment="0" applyProtection="0"/>
    <xf numFmtId="0" fontId="25" fillId="88" borderId="0" applyNumberFormat="0" applyBorder="0" applyAlignment="0" applyProtection="0"/>
    <xf numFmtId="193" fontId="25" fillId="0" borderId="0" applyFont="0" applyFill="0" applyBorder="0" applyAlignment="0" applyProtection="0"/>
    <xf numFmtId="193" fontId="25" fillId="0" borderId="0" applyFont="0" applyFill="0" applyBorder="0" applyAlignment="0" applyProtection="0"/>
    <xf numFmtId="0" fontId="25" fillId="72" borderId="0" applyNumberFormat="0" applyBorder="0" applyAlignment="0" applyProtection="0"/>
    <xf numFmtId="0" fontId="25" fillId="84" borderId="0" applyNumberFormat="0" applyBorder="0" applyAlignment="0" applyProtection="0"/>
    <xf numFmtId="0" fontId="25" fillId="97" borderId="0" applyNumberFormat="0" applyBorder="0" applyAlignment="0" applyProtection="0"/>
    <xf numFmtId="0" fontId="25" fillId="83" borderId="0" applyNumberFormat="0" applyBorder="0" applyAlignment="0" applyProtection="0"/>
    <xf numFmtId="0" fontId="25" fillId="97" borderId="0" applyNumberFormat="0" applyBorder="0" applyAlignment="0" applyProtection="0"/>
    <xf numFmtId="0" fontId="25" fillId="88" borderId="0" applyNumberFormat="0" applyBorder="0" applyAlignment="0" applyProtection="0"/>
    <xf numFmtId="43" fontId="25" fillId="0" borderId="0" applyFont="0" applyFill="0" applyBorder="0" applyAlignment="0" applyProtection="0"/>
    <xf numFmtId="0" fontId="25" fillId="89" borderId="0" applyNumberFormat="0" applyBorder="0" applyAlignment="0" applyProtection="0"/>
    <xf numFmtId="0" fontId="25" fillId="0" borderId="0"/>
    <xf numFmtId="0" fontId="25" fillId="97" borderId="0" applyNumberFormat="0" applyBorder="0" applyAlignment="0" applyProtection="0"/>
    <xf numFmtId="9" fontId="25" fillId="0" borderId="0" applyFont="0" applyFill="0" applyBorder="0" applyAlignment="0" applyProtection="0"/>
    <xf numFmtId="0" fontId="25" fillId="101" borderId="0" applyNumberFormat="0" applyBorder="0" applyAlignment="0" applyProtection="0"/>
    <xf numFmtId="183" fontId="25" fillId="0" borderId="0" applyFont="0" applyFill="0" applyBorder="0" applyAlignment="0" applyProtection="0"/>
    <xf numFmtId="0" fontId="25" fillId="96" borderId="0" applyNumberFormat="0" applyBorder="0" applyAlignment="0" applyProtection="0"/>
    <xf numFmtId="0" fontId="25" fillId="96" borderId="0" applyNumberFormat="0" applyBorder="0" applyAlignment="0" applyProtection="0"/>
    <xf numFmtId="0" fontId="25" fillId="0" borderId="0"/>
    <xf numFmtId="183" fontId="25" fillId="0" borderId="0" applyFont="0" applyFill="0" applyBorder="0" applyAlignment="0" applyProtection="0"/>
    <xf numFmtId="0" fontId="25" fillId="72" borderId="0" applyNumberFormat="0" applyBorder="0" applyAlignment="0" applyProtection="0"/>
    <xf numFmtId="165" fontId="25" fillId="0" borderId="0" applyFont="0" applyFill="0" applyBorder="0" applyAlignment="0" applyProtection="0"/>
    <xf numFmtId="183" fontId="25" fillId="0" borderId="0" applyFont="0" applyFill="0" applyBorder="0" applyAlignment="0" applyProtection="0"/>
    <xf numFmtId="0" fontId="25" fillId="101" borderId="0" applyNumberFormat="0" applyBorder="0" applyAlignment="0" applyProtection="0"/>
    <xf numFmtId="0" fontId="25" fillId="83" borderId="0" applyNumberFormat="0" applyBorder="0" applyAlignment="0" applyProtection="0"/>
    <xf numFmtId="0" fontId="25" fillId="0" borderId="0"/>
    <xf numFmtId="0" fontId="25" fillId="84" borderId="0" applyNumberFormat="0" applyBorder="0" applyAlignment="0" applyProtection="0"/>
    <xf numFmtId="0" fontId="25" fillId="96" borderId="0" applyNumberFormat="0" applyBorder="0" applyAlignment="0" applyProtection="0"/>
    <xf numFmtId="0" fontId="25" fillId="96" borderId="0" applyNumberFormat="0" applyBorder="0" applyAlignment="0" applyProtection="0"/>
    <xf numFmtId="0" fontId="25" fillId="0" borderId="0"/>
    <xf numFmtId="0" fontId="25" fillId="101" borderId="0" applyNumberFormat="0" applyBorder="0" applyAlignment="0" applyProtection="0"/>
    <xf numFmtId="0" fontId="25" fillId="88" borderId="0" applyNumberFormat="0" applyBorder="0" applyAlignment="0" applyProtection="0"/>
    <xf numFmtId="0" fontId="25" fillId="101" borderId="0" applyNumberFormat="0" applyBorder="0" applyAlignment="0" applyProtection="0"/>
    <xf numFmtId="0" fontId="25" fillId="93" borderId="0" applyNumberFormat="0" applyBorder="0" applyAlignment="0" applyProtection="0"/>
    <xf numFmtId="0" fontId="25" fillId="89" borderId="0" applyNumberFormat="0" applyBorder="0" applyAlignment="0" applyProtection="0"/>
    <xf numFmtId="0" fontId="25" fillId="96" borderId="0" applyNumberFormat="0" applyBorder="0" applyAlignment="0" applyProtection="0"/>
    <xf numFmtId="183" fontId="25" fillId="0" borderId="0" applyFont="0" applyFill="0" applyBorder="0" applyAlignment="0" applyProtection="0"/>
    <xf numFmtId="0" fontId="25" fillId="84" borderId="0" applyNumberFormat="0" applyBorder="0" applyAlignment="0" applyProtection="0"/>
    <xf numFmtId="9" fontId="25" fillId="0" borderId="0" applyFont="0" applyFill="0" applyBorder="0" applyAlignment="0" applyProtection="0"/>
    <xf numFmtId="0" fontId="25" fillId="0" borderId="0"/>
    <xf numFmtId="0" fontId="25" fillId="0" borderId="0"/>
    <xf numFmtId="0" fontId="25" fillId="81" borderId="55" applyNumberFormat="0" applyFont="0" applyAlignment="0" applyProtection="0"/>
    <xf numFmtId="0" fontId="25" fillId="72" borderId="0" applyNumberFormat="0" applyBorder="0" applyAlignment="0" applyProtection="0"/>
    <xf numFmtId="0" fontId="25" fillId="101" borderId="0" applyNumberFormat="0" applyBorder="0" applyAlignment="0" applyProtection="0"/>
    <xf numFmtId="0" fontId="25" fillId="101" borderId="0" applyNumberFormat="0" applyBorder="0" applyAlignment="0" applyProtection="0"/>
    <xf numFmtId="0" fontId="25" fillId="96" borderId="0" applyNumberFormat="0" applyBorder="0" applyAlignment="0" applyProtection="0"/>
    <xf numFmtId="0" fontId="25" fillId="83" borderId="0" applyNumberFormat="0" applyBorder="0" applyAlignment="0" applyProtection="0"/>
    <xf numFmtId="0" fontId="25" fillId="0" borderId="0"/>
    <xf numFmtId="0" fontId="25" fillId="96" borderId="0" applyNumberFormat="0" applyBorder="0" applyAlignment="0" applyProtection="0"/>
    <xf numFmtId="0" fontId="25" fillId="0" borderId="0"/>
    <xf numFmtId="0" fontId="25" fillId="84" borderId="0" applyNumberFormat="0" applyBorder="0" applyAlignment="0" applyProtection="0"/>
    <xf numFmtId="0" fontId="25" fillId="101" borderId="0" applyNumberFormat="0" applyBorder="0" applyAlignment="0" applyProtection="0"/>
    <xf numFmtId="43"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97" borderId="0" applyNumberFormat="0" applyBorder="0" applyAlignment="0" applyProtection="0"/>
    <xf numFmtId="0" fontId="25" fillId="92" borderId="0" applyNumberFormat="0" applyBorder="0" applyAlignment="0" applyProtection="0"/>
    <xf numFmtId="0" fontId="25" fillId="97" borderId="0" applyNumberFormat="0" applyBorder="0" applyAlignment="0" applyProtection="0"/>
    <xf numFmtId="0" fontId="25" fillId="96" borderId="0" applyNumberFormat="0" applyBorder="0" applyAlignment="0" applyProtection="0"/>
    <xf numFmtId="0" fontId="25" fillId="0" borderId="0"/>
    <xf numFmtId="9" fontId="25" fillId="0" borderId="0" applyFont="0" applyFill="0" applyBorder="0" applyAlignment="0" applyProtection="0"/>
    <xf numFmtId="0" fontId="25" fillId="101" borderId="0" applyNumberFormat="0" applyBorder="0" applyAlignment="0" applyProtection="0"/>
    <xf numFmtId="43" fontId="25" fillId="0" borderId="0" applyFont="0" applyFill="0" applyBorder="0" applyAlignment="0" applyProtection="0"/>
    <xf numFmtId="0" fontId="25" fillId="81" borderId="55" applyNumberFormat="0" applyFont="0" applyAlignment="0" applyProtection="0"/>
    <xf numFmtId="0" fontId="25" fillId="92" borderId="0" applyNumberFormat="0" applyBorder="0" applyAlignment="0" applyProtection="0"/>
    <xf numFmtId="0" fontId="25" fillId="0" borderId="0"/>
    <xf numFmtId="0" fontId="25" fillId="92" borderId="0" applyNumberFormat="0" applyBorder="0" applyAlignment="0" applyProtection="0"/>
    <xf numFmtId="0" fontId="202" fillId="0" borderId="0" applyNumberFormat="0" applyFill="0" applyBorder="0" applyAlignment="0" applyProtection="0"/>
    <xf numFmtId="0" fontId="25" fillId="83" borderId="0" applyNumberFormat="0" applyBorder="0" applyAlignment="0" applyProtection="0"/>
    <xf numFmtId="0" fontId="25" fillId="96" borderId="0" applyNumberFormat="0" applyBorder="0" applyAlignment="0" applyProtection="0"/>
    <xf numFmtId="0" fontId="25" fillId="72" borderId="0" applyNumberFormat="0" applyBorder="0" applyAlignment="0" applyProtection="0"/>
    <xf numFmtId="0" fontId="25" fillId="92" borderId="0" applyNumberFormat="0" applyBorder="0" applyAlignment="0" applyProtection="0"/>
    <xf numFmtId="183" fontId="25" fillId="0" borderId="0" applyFont="0" applyFill="0" applyBorder="0" applyAlignment="0" applyProtection="0"/>
    <xf numFmtId="0" fontId="25" fillId="100" borderId="0" applyNumberFormat="0" applyBorder="0" applyAlignment="0" applyProtection="0"/>
    <xf numFmtId="0" fontId="25" fillId="84" borderId="0" applyNumberFormat="0" applyBorder="0" applyAlignment="0" applyProtection="0"/>
    <xf numFmtId="0" fontId="25" fillId="73" borderId="0" applyNumberFormat="0" applyBorder="0" applyAlignment="0" applyProtection="0"/>
    <xf numFmtId="0" fontId="25" fillId="97" borderId="0" applyNumberFormat="0" applyBorder="0" applyAlignment="0" applyProtection="0"/>
    <xf numFmtId="185" fontId="25" fillId="0" borderId="0" applyFont="0" applyFill="0" applyBorder="0" applyAlignment="0" applyProtection="0"/>
    <xf numFmtId="0" fontId="25" fillId="0" borderId="0"/>
    <xf numFmtId="0" fontId="25" fillId="92"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93" borderId="0" applyNumberFormat="0" applyBorder="0" applyAlignment="0" applyProtection="0"/>
    <xf numFmtId="0" fontId="25" fillId="92" borderId="0" applyNumberFormat="0" applyBorder="0" applyAlignment="0" applyProtection="0"/>
    <xf numFmtId="0" fontId="25" fillId="84" borderId="0" applyNumberFormat="0" applyBorder="0" applyAlignment="0" applyProtection="0"/>
    <xf numFmtId="0" fontId="25" fillId="100" borderId="0" applyNumberFormat="0" applyBorder="0" applyAlignment="0" applyProtection="0"/>
    <xf numFmtId="9" fontId="25" fillId="0" borderId="0" applyFont="0" applyFill="0" applyBorder="0" applyAlignment="0" applyProtection="0"/>
    <xf numFmtId="0" fontId="25" fillId="93" borderId="0" applyNumberFormat="0" applyBorder="0" applyAlignment="0" applyProtection="0"/>
    <xf numFmtId="0" fontId="25" fillId="100" borderId="0" applyNumberFormat="0" applyBorder="0" applyAlignment="0" applyProtection="0"/>
    <xf numFmtId="0" fontId="25" fillId="88" borderId="0" applyNumberFormat="0" applyBorder="0" applyAlignment="0" applyProtection="0"/>
    <xf numFmtId="185" fontId="25" fillId="0" borderId="0" applyFont="0" applyFill="0" applyBorder="0" applyAlignment="0" applyProtection="0"/>
    <xf numFmtId="0" fontId="25" fillId="72" borderId="0" applyNumberFormat="0" applyBorder="0" applyAlignment="0" applyProtection="0"/>
    <xf numFmtId="0" fontId="25" fillId="0" borderId="0"/>
    <xf numFmtId="43" fontId="25" fillId="0" borderId="0" applyFont="0" applyFill="0" applyBorder="0" applyAlignment="0" applyProtection="0"/>
    <xf numFmtId="0" fontId="25" fillId="92" borderId="0" applyNumberFormat="0" applyBorder="0" applyAlignment="0" applyProtection="0"/>
    <xf numFmtId="0" fontId="25" fillId="84" borderId="0" applyNumberFormat="0" applyBorder="0" applyAlignment="0" applyProtection="0"/>
    <xf numFmtId="0" fontId="202" fillId="0" borderId="0" applyNumberFormat="0" applyFill="0" applyBorder="0" applyAlignment="0" applyProtection="0"/>
    <xf numFmtId="43" fontId="25" fillId="0" borderId="0" applyFont="0" applyFill="0" applyBorder="0" applyAlignment="0" applyProtection="0"/>
    <xf numFmtId="0" fontId="25" fillId="101" borderId="0" applyNumberFormat="0" applyBorder="0" applyAlignment="0" applyProtection="0"/>
    <xf numFmtId="0" fontId="25" fillId="0" borderId="0"/>
    <xf numFmtId="0" fontId="25" fillId="100" borderId="0" applyNumberFormat="0" applyBorder="0" applyAlignment="0" applyProtection="0"/>
    <xf numFmtId="0" fontId="25" fillId="84" borderId="0" applyNumberFormat="0" applyBorder="0" applyAlignment="0" applyProtection="0"/>
    <xf numFmtId="0" fontId="25" fillId="97" borderId="0" applyNumberFormat="0" applyBorder="0" applyAlignment="0" applyProtection="0"/>
    <xf numFmtId="0" fontId="25" fillId="0" borderId="0"/>
    <xf numFmtId="0" fontId="25" fillId="0" borderId="0"/>
    <xf numFmtId="0" fontId="25" fillId="0" borderId="0"/>
    <xf numFmtId="0" fontId="25" fillId="72" borderId="0" applyNumberFormat="0" applyBorder="0" applyAlignment="0" applyProtection="0"/>
    <xf numFmtId="0" fontId="25" fillId="84" borderId="0" applyNumberFormat="0" applyBorder="0" applyAlignment="0" applyProtection="0"/>
    <xf numFmtId="165" fontId="25" fillId="0" borderId="0" applyFont="0" applyFill="0" applyBorder="0" applyAlignment="0" applyProtection="0"/>
    <xf numFmtId="0" fontId="25" fillId="73" borderId="0" applyNumberFormat="0" applyBorder="0" applyAlignment="0" applyProtection="0"/>
    <xf numFmtId="0" fontId="25" fillId="97" borderId="0" applyNumberFormat="0" applyBorder="0" applyAlignment="0" applyProtection="0"/>
    <xf numFmtId="0" fontId="25" fillId="100" borderId="0" applyNumberFormat="0" applyBorder="0" applyAlignment="0" applyProtection="0"/>
    <xf numFmtId="0" fontId="25" fillId="101" borderId="0" applyNumberFormat="0" applyBorder="0" applyAlignment="0" applyProtection="0"/>
    <xf numFmtId="0" fontId="25" fillId="0" borderId="0"/>
    <xf numFmtId="0" fontId="25" fillId="73" borderId="0" applyNumberFormat="0" applyBorder="0" applyAlignment="0" applyProtection="0"/>
    <xf numFmtId="0" fontId="25" fillId="73" borderId="0" applyNumberFormat="0" applyBorder="0" applyAlignment="0" applyProtection="0"/>
    <xf numFmtId="193" fontId="25" fillId="0" borderId="0" applyFont="0" applyFill="0" applyBorder="0" applyAlignment="0" applyProtection="0"/>
    <xf numFmtId="0" fontId="25" fillId="0" borderId="0"/>
    <xf numFmtId="0" fontId="25" fillId="101" borderId="0" applyNumberFormat="0" applyBorder="0" applyAlignment="0" applyProtection="0"/>
    <xf numFmtId="0" fontId="25" fillId="83" borderId="0" applyNumberFormat="0" applyBorder="0" applyAlignment="0" applyProtection="0"/>
    <xf numFmtId="0" fontId="25" fillId="96" borderId="0" applyNumberFormat="0" applyBorder="0" applyAlignment="0" applyProtection="0"/>
    <xf numFmtId="0" fontId="25" fillId="0" borderId="0"/>
    <xf numFmtId="0" fontId="25" fillId="101" borderId="0" applyNumberFormat="0" applyBorder="0" applyAlignment="0" applyProtection="0"/>
    <xf numFmtId="0" fontId="25" fillId="92" borderId="0" applyNumberFormat="0" applyBorder="0" applyAlignment="0" applyProtection="0"/>
    <xf numFmtId="0" fontId="25" fillId="89" borderId="0" applyNumberFormat="0" applyBorder="0" applyAlignment="0" applyProtection="0"/>
    <xf numFmtId="0" fontId="25" fillId="97" borderId="0" applyNumberFormat="0" applyBorder="0" applyAlignment="0" applyProtection="0"/>
    <xf numFmtId="185" fontId="25" fillId="0" borderId="0" applyFont="0" applyFill="0" applyBorder="0" applyAlignment="0" applyProtection="0"/>
    <xf numFmtId="0" fontId="25" fillId="84" borderId="0" applyNumberFormat="0" applyBorder="0" applyAlignment="0" applyProtection="0"/>
    <xf numFmtId="185" fontId="25" fillId="0" borderId="0" applyFont="0" applyFill="0" applyBorder="0" applyAlignment="0" applyProtection="0"/>
    <xf numFmtId="0" fontId="25" fillId="0" borderId="0"/>
    <xf numFmtId="180" fontId="116" fillId="0" borderId="21" applyNumberFormat="0" applyFill="0" applyProtection="0"/>
    <xf numFmtId="0" fontId="25" fillId="97" borderId="0" applyNumberFormat="0" applyBorder="0" applyAlignment="0" applyProtection="0"/>
    <xf numFmtId="0" fontId="25" fillId="0" borderId="0"/>
    <xf numFmtId="0" fontId="25" fillId="84" borderId="0" applyNumberFormat="0" applyBorder="0" applyAlignment="0" applyProtection="0"/>
    <xf numFmtId="0" fontId="25" fillId="73" borderId="0" applyNumberFormat="0" applyBorder="0" applyAlignment="0" applyProtection="0"/>
    <xf numFmtId="0" fontId="25" fillId="96" borderId="0" applyNumberFormat="0" applyBorder="0" applyAlignment="0" applyProtection="0"/>
    <xf numFmtId="0" fontId="25" fillId="92" borderId="0" applyNumberFormat="0" applyBorder="0" applyAlignment="0" applyProtection="0"/>
    <xf numFmtId="0" fontId="25" fillId="72" borderId="0" applyNumberFormat="0" applyBorder="0" applyAlignment="0" applyProtection="0"/>
    <xf numFmtId="193" fontId="25" fillId="0" borderId="0" applyFont="0" applyFill="0" applyBorder="0" applyAlignment="0" applyProtection="0"/>
    <xf numFmtId="0" fontId="25" fillId="97" borderId="0" applyNumberFormat="0" applyBorder="0" applyAlignment="0" applyProtection="0"/>
    <xf numFmtId="0" fontId="25" fillId="0" borderId="0"/>
    <xf numFmtId="0" fontId="25" fillId="83" borderId="0" applyNumberFormat="0" applyBorder="0" applyAlignment="0" applyProtection="0"/>
    <xf numFmtId="0" fontId="25" fillId="83" borderId="0" applyNumberFormat="0" applyBorder="0" applyAlignment="0" applyProtection="0"/>
    <xf numFmtId="0" fontId="25" fillId="101" borderId="0" applyNumberFormat="0" applyBorder="0" applyAlignment="0" applyProtection="0"/>
    <xf numFmtId="0" fontId="25" fillId="84" borderId="0" applyNumberFormat="0" applyBorder="0" applyAlignment="0" applyProtection="0"/>
    <xf numFmtId="183" fontId="25" fillId="0" borderId="0" applyFont="0" applyFill="0" applyBorder="0" applyAlignment="0" applyProtection="0"/>
    <xf numFmtId="0" fontId="25" fillId="81" borderId="55" applyNumberFormat="0" applyFont="0" applyAlignment="0" applyProtection="0"/>
    <xf numFmtId="0" fontId="25" fillId="89" borderId="0" applyNumberFormat="0" applyBorder="0" applyAlignment="0" applyProtection="0"/>
    <xf numFmtId="0" fontId="25" fillId="89" borderId="0" applyNumberFormat="0" applyBorder="0" applyAlignment="0" applyProtection="0"/>
    <xf numFmtId="0" fontId="25" fillId="92" borderId="0" applyNumberFormat="0" applyBorder="0" applyAlignment="0" applyProtection="0"/>
    <xf numFmtId="0" fontId="25" fillId="92"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0" borderId="0"/>
    <xf numFmtId="0" fontId="25" fillId="84" borderId="0" applyNumberFormat="0" applyBorder="0" applyAlignment="0" applyProtection="0"/>
    <xf numFmtId="185" fontId="25" fillId="0" borderId="0" applyFont="0" applyFill="0" applyBorder="0" applyAlignment="0" applyProtection="0"/>
    <xf numFmtId="0" fontId="25" fillId="96" borderId="0" applyNumberFormat="0" applyBorder="0" applyAlignment="0" applyProtection="0"/>
    <xf numFmtId="0" fontId="25" fillId="83" borderId="0" applyNumberFormat="0" applyBorder="0" applyAlignment="0" applyProtection="0"/>
    <xf numFmtId="41" fontId="25" fillId="0" borderId="0" applyFont="0" applyFill="0" applyBorder="0" applyAlignment="0" applyProtection="0"/>
    <xf numFmtId="0" fontId="25" fillId="0" borderId="0"/>
    <xf numFmtId="0" fontId="25" fillId="93" borderId="0" applyNumberFormat="0" applyBorder="0" applyAlignment="0" applyProtection="0"/>
    <xf numFmtId="0" fontId="25" fillId="0" borderId="0"/>
    <xf numFmtId="0" fontId="25" fillId="0" borderId="0"/>
    <xf numFmtId="0" fontId="25" fillId="84" borderId="0" applyNumberFormat="0" applyBorder="0" applyAlignment="0" applyProtection="0"/>
    <xf numFmtId="0" fontId="25" fillId="101" borderId="0" applyNumberFormat="0" applyBorder="0" applyAlignment="0" applyProtection="0"/>
    <xf numFmtId="185" fontId="25" fillId="0" borderId="0" applyFont="0" applyFill="0" applyBorder="0" applyAlignment="0" applyProtection="0"/>
    <xf numFmtId="0" fontId="25" fillId="89" borderId="0" applyNumberFormat="0" applyBorder="0" applyAlignment="0" applyProtection="0"/>
    <xf numFmtId="0" fontId="25" fillId="89" borderId="0" applyNumberFormat="0" applyBorder="0" applyAlignment="0" applyProtection="0"/>
    <xf numFmtId="0" fontId="25" fillId="100" borderId="0" applyNumberFormat="0" applyBorder="0" applyAlignment="0" applyProtection="0"/>
    <xf numFmtId="0" fontId="25" fillId="81" borderId="55" applyNumberFormat="0" applyFont="0" applyAlignment="0" applyProtection="0"/>
    <xf numFmtId="0" fontId="25" fillId="101" borderId="0" applyNumberFormat="0" applyBorder="0" applyAlignment="0" applyProtection="0"/>
    <xf numFmtId="183" fontId="25" fillId="0" borderId="0" applyFont="0" applyFill="0" applyBorder="0" applyAlignment="0" applyProtection="0"/>
    <xf numFmtId="0" fontId="25" fillId="84" borderId="0" applyNumberFormat="0" applyBorder="0" applyAlignment="0" applyProtection="0"/>
    <xf numFmtId="0" fontId="25" fillId="81" borderId="55" applyNumberFormat="0" applyFont="0" applyAlignment="0" applyProtection="0"/>
    <xf numFmtId="0" fontId="25" fillId="0" borderId="0"/>
    <xf numFmtId="0" fontId="25" fillId="0" borderId="0"/>
    <xf numFmtId="0" fontId="25" fillId="0" borderId="0"/>
    <xf numFmtId="0" fontId="25" fillId="101"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3" borderId="0" applyNumberFormat="0" applyBorder="0" applyAlignment="0" applyProtection="0"/>
    <xf numFmtId="0" fontId="25" fillId="0" borderId="0"/>
    <xf numFmtId="0" fontId="25" fillId="93" borderId="0" applyNumberFormat="0" applyBorder="0" applyAlignment="0" applyProtection="0"/>
    <xf numFmtId="185" fontId="25" fillId="0" borderId="0" applyFont="0" applyFill="0" applyBorder="0" applyAlignment="0" applyProtection="0"/>
    <xf numFmtId="0" fontId="25" fillId="96" borderId="0" applyNumberFormat="0" applyBorder="0" applyAlignment="0" applyProtection="0"/>
    <xf numFmtId="0" fontId="25" fillId="88" borderId="0" applyNumberFormat="0" applyBorder="0" applyAlignment="0" applyProtection="0"/>
    <xf numFmtId="9" fontId="25" fillId="0" borderId="0" applyFont="0" applyFill="0" applyBorder="0" applyAlignment="0" applyProtection="0"/>
    <xf numFmtId="0" fontId="25" fillId="0" borderId="0"/>
    <xf numFmtId="0" fontId="25" fillId="97" borderId="0" applyNumberFormat="0" applyBorder="0" applyAlignment="0" applyProtection="0"/>
    <xf numFmtId="0" fontId="25" fillId="100" borderId="0" applyNumberFormat="0" applyBorder="0" applyAlignment="0" applyProtection="0"/>
    <xf numFmtId="0" fontId="25" fillId="100" borderId="0" applyNumberFormat="0" applyBorder="0" applyAlignment="0" applyProtection="0"/>
    <xf numFmtId="0" fontId="25" fillId="73" borderId="0" applyNumberFormat="0" applyBorder="0" applyAlignment="0" applyProtection="0"/>
    <xf numFmtId="0" fontId="25" fillId="97" borderId="0" applyNumberFormat="0" applyBorder="0" applyAlignment="0" applyProtection="0"/>
    <xf numFmtId="0" fontId="25" fillId="73" borderId="0" applyNumberFormat="0" applyBorder="0" applyAlignment="0" applyProtection="0"/>
    <xf numFmtId="0" fontId="25" fillId="0" borderId="0"/>
    <xf numFmtId="0" fontId="25" fillId="101" borderId="0" applyNumberFormat="0" applyBorder="0" applyAlignment="0" applyProtection="0"/>
    <xf numFmtId="0" fontId="25" fillId="0" borderId="0"/>
    <xf numFmtId="0" fontId="25" fillId="101" borderId="0" applyNumberFormat="0" applyBorder="0" applyAlignment="0" applyProtection="0"/>
    <xf numFmtId="0" fontId="25" fillId="93" borderId="0" applyNumberFormat="0" applyBorder="0" applyAlignment="0" applyProtection="0"/>
    <xf numFmtId="0" fontId="25" fillId="96" borderId="0" applyNumberFormat="0" applyBorder="0" applyAlignment="0" applyProtection="0"/>
    <xf numFmtId="0" fontId="25" fillId="88" borderId="0" applyNumberFormat="0" applyBorder="0" applyAlignment="0" applyProtection="0"/>
    <xf numFmtId="0" fontId="25" fillId="96" borderId="0" applyNumberFormat="0" applyBorder="0" applyAlignment="0" applyProtection="0"/>
    <xf numFmtId="0" fontId="25" fillId="92" borderId="0" applyNumberFormat="0" applyBorder="0" applyAlignment="0" applyProtection="0"/>
    <xf numFmtId="0" fontId="25" fillId="92" borderId="0" applyNumberFormat="0" applyBorder="0" applyAlignment="0" applyProtection="0"/>
    <xf numFmtId="0" fontId="25" fillId="83" borderId="0" applyNumberFormat="0" applyBorder="0" applyAlignment="0" applyProtection="0"/>
    <xf numFmtId="0" fontId="25" fillId="101" borderId="0" applyNumberFormat="0" applyBorder="0" applyAlignment="0" applyProtection="0"/>
    <xf numFmtId="0" fontId="25" fillId="88" borderId="0" applyNumberFormat="0" applyBorder="0" applyAlignment="0" applyProtection="0"/>
    <xf numFmtId="0" fontId="25" fillId="97" borderId="0" applyNumberFormat="0" applyBorder="0" applyAlignment="0" applyProtection="0"/>
    <xf numFmtId="0" fontId="25" fillId="89" borderId="0" applyNumberFormat="0" applyBorder="0" applyAlignment="0" applyProtection="0"/>
    <xf numFmtId="0" fontId="25" fillId="84" borderId="0" applyNumberFormat="0" applyBorder="0" applyAlignment="0" applyProtection="0"/>
    <xf numFmtId="0" fontId="25" fillId="73" borderId="0" applyNumberFormat="0" applyBorder="0" applyAlignment="0" applyProtection="0"/>
    <xf numFmtId="0" fontId="25" fillId="96" borderId="0" applyNumberFormat="0" applyBorder="0" applyAlignment="0" applyProtection="0"/>
    <xf numFmtId="0" fontId="25" fillId="88" borderId="0" applyNumberFormat="0" applyBorder="0" applyAlignment="0" applyProtection="0"/>
    <xf numFmtId="0" fontId="25" fillId="0" borderId="0"/>
    <xf numFmtId="0" fontId="25" fillId="92" borderId="0" applyNumberFormat="0" applyBorder="0" applyAlignment="0" applyProtection="0"/>
    <xf numFmtId="0" fontId="25" fillId="88" borderId="0" applyNumberFormat="0" applyBorder="0" applyAlignment="0" applyProtection="0"/>
    <xf numFmtId="0" fontId="25" fillId="97" borderId="0" applyNumberFormat="0" applyBorder="0" applyAlignment="0" applyProtection="0"/>
    <xf numFmtId="0" fontId="25" fillId="0" borderId="0"/>
    <xf numFmtId="0" fontId="25" fillId="83" borderId="0" applyNumberFormat="0" applyBorder="0" applyAlignment="0" applyProtection="0"/>
    <xf numFmtId="0" fontId="25" fillId="73" borderId="0" applyNumberFormat="0" applyBorder="0" applyAlignment="0" applyProtection="0"/>
    <xf numFmtId="0" fontId="25" fillId="93" borderId="0" applyNumberFormat="0" applyBorder="0" applyAlignment="0" applyProtection="0"/>
    <xf numFmtId="0" fontId="25" fillId="84" borderId="0" applyNumberFormat="0" applyBorder="0" applyAlignment="0" applyProtection="0"/>
    <xf numFmtId="193" fontId="25" fillId="0" borderId="0" applyFont="0" applyFill="0" applyBorder="0" applyAlignment="0" applyProtection="0"/>
    <xf numFmtId="0" fontId="25" fillId="81" borderId="55" applyNumberFormat="0" applyFont="0" applyAlignment="0" applyProtection="0"/>
    <xf numFmtId="0" fontId="25" fillId="96" borderId="0" applyNumberFormat="0" applyBorder="0" applyAlignment="0" applyProtection="0"/>
    <xf numFmtId="0" fontId="25" fillId="92" borderId="0" applyNumberFormat="0" applyBorder="0" applyAlignment="0" applyProtection="0"/>
    <xf numFmtId="9" fontId="25" fillId="0" borderId="0" applyFont="0" applyFill="0" applyBorder="0" applyAlignment="0" applyProtection="0"/>
    <xf numFmtId="0" fontId="25" fillId="0" borderId="0"/>
    <xf numFmtId="0" fontId="25" fillId="84" borderId="0" applyNumberFormat="0" applyBorder="0" applyAlignment="0" applyProtection="0"/>
    <xf numFmtId="0" fontId="25" fillId="96" borderId="0" applyNumberFormat="0" applyBorder="0" applyAlignment="0" applyProtection="0"/>
    <xf numFmtId="9" fontId="25" fillId="0" borderId="0" applyFont="0" applyFill="0" applyBorder="0" applyAlignment="0" applyProtection="0"/>
    <xf numFmtId="0" fontId="25" fillId="100" borderId="0" applyNumberFormat="0" applyBorder="0" applyAlignment="0" applyProtection="0"/>
    <xf numFmtId="0" fontId="25" fillId="100" borderId="0" applyNumberFormat="0" applyBorder="0" applyAlignment="0" applyProtection="0"/>
    <xf numFmtId="9" fontId="25" fillId="0" borderId="0" applyFont="0" applyFill="0" applyBorder="0" applyAlignment="0" applyProtection="0"/>
    <xf numFmtId="41" fontId="25" fillId="0" borderId="0" applyFont="0" applyFill="0" applyBorder="0" applyAlignment="0" applyProtection="0"/>
    <xf numFmtId="0" fontId="25" fillId="101" borderId="0" applyNumberFormat="0" applyBorder="0" applyAlignment="0" applyProtection="0"/>
    <xf numFmtId="0" fontId="25" fillId="96" borderId="0" applyNumberFormat="0" applyBorder="0" applyAlignment="0" applyProtection="0"/>
    <xf numFmtId="0" fontId="25" fillId="97" borderId="0" applyNumberFormat="0" applyBorder="0" applyAlignment="0" applyProtection="0"/>
    <xf numFmtId="0" fontId="25" fillId="0" borderId="0"/>
    <xf numFmtId="0" fontId="25" fillId="93" borderId="0" applyNumberFormat="0" applyBorder="0" applyAlignment="0" applyProtection="0"/>
    <xf numFmtId="0" fontId="25" fillId="96" borderId="0" applyNumberFormat="0" applyBorder="0" applyAlignment="0" applyProtection="0"/>
    <xf numFmtId="0" fontId="25" fillId="88" borderId="0" applyNumberFormat="0" applyBorder="0" applyAlignment="0" applyProtection="0"/>
    <xf numFmtId="0" fontId="25" fillId="93" borderId="0" applyNumberFormat="0" applyBorder="0" applyAlignment="0" applyProtection="0"/>
    <xf numFmtId="43" fontId="25" fillId="0" borderId="0" applyFont="0" applyFill="0" applyBorder="0" applyAlignment="0" applyProtection="0"/>
    <xf numFmtId="185" fontId="25" fillId="0" borderId="0" applyFont="0" applyFill="0" applyBorder="0" applyAlignment="0" applyProtection="0"/>
    <xf numFmtId="0" fontId="25" fillId="96" borderId="0" applyNumberFormat="0" applyBorder="0" applyAlignment="0" applyProtection="0"/>
    <xf numFmtId="0" fontId="25" fillId="0" borderId="0"/>
    <xf numFmtId="0" fontId="25" fillId="89" borderId="0" applyNumberFormat="0" applyBorder="0" applyAlignment="0" applyProtection="0"/>
    <xf numFmtId="0" fontId="25" fillId="96" borderId="0" applyNumberFormat="0" applyBorder="0" applyAlignment="0" applyProtection="0"/>
    <xf numFmtId="0" fontId="25" fillId="84" borderId="0" applyNumberFormat="0" applyBorder="0" applyAlignment="0" applyProtection="0"/>
    <xf numFmtId="0" fontId="25" fillId="96" borderId="0" applyNumberFormat="0" applyBorder="0" applyAlignment="0" applyProtection="0"/>
    <xf numFmtId="43" fontId="25" fillId="0" borderId="0" applyFont="0" applyFill="0" applyBorder="0" applyAlignment="0" applyProtection="0"/>
    <xf numFmtId="0" fontId="25" fillId="83" borderId="0" applyNumberFormat="0" applyBorder="0" applyAlignment="0" applyProtection="0"/>
    <xf numFmtId="9" fontId="25" fillId="0" borderId="0" applyFont="0" applyFill="0" applyBorder="0" applyAlignment="0" applyProtection="0"/>
    <xf numFmtId="0" fontId="25" fillId="0" borderId="0"/>
    <xf numFmtId="0" fontId="25" fillId="92" borderId="0" applyNumberFormat="0" applyBorder="0" applyAlignment="0" applyProtection="0"/>
    <xf numFmtId="0" fontId="25" fillId="73" borderId="0" applyNumberFormat="0" applyBorder="0" applyAlignment="0" applyProtection="0"/>
    <xf numFmtId="9" fontId="25" fillId="0" borderId="0" applyFont="0" applyFill="0" applyBorder="0" applyAlignment="0" applyProtection="0"/>
    <xf numFmtId="0" fontId="25" fillId="101" borderId="0" applyNumberFormat="0" applyBorder="0" applyAlignment="0" applyProtection="0"/>
    <xf numFmtId="43" fontId="25" fillId="0" borderId="0" applyFont="0" applyFill="0" applyBorder="0" applyAlignment="0" applyProtection="0"/>
    <xf numFmtId="9" fontId="25" fillId="0" borderId="0" applyFont="0" applyFill="0" applyBorder="0" applyAlignment="0" applyProtection="0"/>
    <xf numFmtId="0" fontId="25" fillId="101" borderId="0" applyNumberFormat="0" applyBorder="0" applyAlignment="0" applyProtection="0"/>
    <xf numFmtId="0" fontId="25" fillId="96" borderId="0" applyNumberFormat="0" applyBorder="0" applyAlignment="0" applyProtection="0"/>
    <xf numFmtId="0" fontId="25" fillId="92" borderId="0" applyNumberFormat="0" applyBorder="0" applyAlignment="0" applyProtection="0"/>
    <xf numFmtId="0" fontId="25" fillId="101" borderId="0" applyNumberFormat="0" applyBorder="0" applyAlignment="0" applyProtection="0"/>
    <xf numFmtId="0" fontId="25" fillId="89" borderId="0" applyNumberFormat="0" applyBorder="0" applyAlignment="0" applyProtection="0"/>
    <xf numFmtId="0" fontId="25" fillId="84" borderId="0" applyNumberFormat="0" applyBorder="0" applyAlignment="0" applyProtection="0"/>
    <xf numFmtId="0" fontId="25" fillId="0" borderId="0"/>
    <xf numFmtId="0" fontId="25" fillId="92" borderId="0" applyNumberFormat="0" applyBorder="0" applyAlignment="0" applyProtection="0"/>
    <xf numFmtId="0" fontId="25" fillId="92" borderId="0" applyNumberFormat="0" applyBorder="0" applyAlignment="0" applyProtection="0"/>
    <xf numFmtId="0" fontId="25" fillId="0" borderId="0"/>
    <xf numFmtId="0" fontId="25" fillId="89" borderId="0" applyNumberFormat="0" applyBorder="0" applyAlignment="0" applyProtection="0"/>
    <xf numFmtId="0" fontId="25" fillId="0" borderId="0"/>
    <xf numFmtId="0" fontId="25" fillId="83" borderId="0" applyNumberFormat="0" applyBorder="0" applyAlignment="0" applyProtection="0"/>
    <xf numFmtId="0" fontId="25" fillId="96" borderId="0" applyNumberFormat="0" applyBorder="0" applyAlignment="0" applyProtection="0"/>
    <xf numFmtId="0" fontId="25" fillId="100" borderId="0" applyNumberFormat="0" applyBorder="0" applyAlignment="0" applyProtection="0"/>
    <xf numFmtId="0" fontId="25" fillId="84" borderId="0" applyNumberFormat="0" applyBorder="0" applyAlignment="0" applyProtection="0"/>
    <xf numFmtId="0" fontId="25" fillId="73" borderId="0" applyNumberFormat="0" applyBorder="0" applyAlignment="0" applyProtection="0"/>
    <xf numFmtId="0" fontId="25" fillId="0" borderId="0"/>
    <xf numFmtId="0" fontId="25" fillId="93" borderId="0" applyNumberFormat="0" applyBorder="0" applyAlignment="0" applyProtection="0"/>
    <xf numFmtId="0" fontId="25" fillId="84" borderId="0" applyNumberFormat="0" applyBorder="0" applyAlignment="0" applyProtection="0"/>
    <xf numFmtId="0" fontId="25" fillId="89" borderId="0" applyNumberFormat="0" applyBorder="0" applyAlignment="0" applyProtection="0"/>
    <xf numFmtId="0" fontId="25" fillId="73" borderId="0" applyNumberFormat="0" applyBorder="0" applyAlignment="0" applyProtection="0"/>
    <xf numFmtId="0" fontId="25" fillId="101" borderId="0" applyNumberFormat="0" applyBorder="0" applyAlignment="0" applyProtection="0"/>
    <xf numFmtId="0" fontId="25" fillId="81" borderId="55" applyNumberFormat="0" applyFont="0" applyAlignment="0" applyProtection="0"/>
    <xf numFmtId="0" fontId="25" fillId="88" borderId="0" applyNumberFormat="0" applyBorder="0" applyAlignment="0" applyProtection="0"/>
    <xf numFmtId="0" fontId="25" fillId="97" borderId="0" applyNumberFormat="0" applyBorder="0" applyAlignment="0" applyProtection="0"/>
    <xf numFmtId="0" fontId="25" fillId="93" borderId="0" applyNumberFormat="0" applyBorder="0" applyAlignment="0" applyProtection="0"/>
    <xf numFmtId="0" fontId="25" fillId="93" borderId="0" applyNumberFormat="0" applyBorder="0" applyAlignment="0" applyProtection="0"/>
    <xf numFmtId="0" fontId="25" fillId="97" borderId="0" applyNumberFormat="0" applyBorder="0" applyAlignment="0" applyProtection="0"/>
    <xf numFmtId="0" fontId="25" fillId="92" borderId="0" applyNumberFormat="0" applyBorder="0" applyAlignment="0" applyProtection="0"/>
    <xf numFmtId="0" fontId="25" fillId="0" borderId="0"/>
    <xf numFmtId="0" fontId="25" fillId="81" borderId="55" applyNumberFormat="0" applyFont="0" applyAlignment="0" applyProtection="0"/>
    <xf numFmtId="0" fontId="25" fillId="81" borderId="55" applyNumberFormat="0" applyFont="0" applyAlignment="0" applyProtection="0"/>
    <xf numFmtId="183" fontId="25" fillId="0" borderId="0" applyFont="0" applyFill="0" applyBorder="0" applyAlignment="0" applyProtection="0"/>
    <xf numFmtId="183" fontId="25" fillId="0" borderId="0" applyFont="0" applyFill="0" applyBorder="0" applyAlignment="0" applyProtection="0"/>
    <xf numFmtId="9" fontId="25" fillId="0" borderId="0" applyFont="0" applyFill="0" applyBorder="0" applyAlignment="0" applyProtection="0"/>
    <xf numFmtId="0" fontId="25" fillId="97" borderId="0" applyNumberFormat="0" applyBorder="0" applyAlignment="0" applyProtection="0"/>
    <xf numFmtId="0" fontId="25" fillId="100" borderId="0" applyNumberFormat="0" applyBorder="0" applyAlignment="0" applyProtection="0"/>
    <xf numFmtId="180" fontId="116" fillId="0" borderId="21" applyNumberFormat="0" applyFill="0" applyProtection="0"/>
    <xf numFmtId="43" fontId="25" fillId="0" borderId="0" applyFont="0" applyFill="0" applyBorder="0" applyAlignment="0" applyProtection="0"/>
    <xf numFmtId="0" fontId="25" fillId="92" borderId="0" applyNumberFormat="0" applyBorder="0" applyAlignment="0" applyProtection="0"/>
    <xf numFmtId="0" fontId="25" fillId="0" borderId="0"/>
    <xf numFmtId="0" fontId="25" fillId="97" borderId="0" applyNumberFormat="0" applyBorder="0" applyAlignment="0" applyProtection="0"/>
    <xf numFmtId="0" fontId="25" fillId="84" borderId="0" applyNumberFormat="0" applyBorder="0" applyAlignment="0" applyProtection="0"/>
    <xf numFmtId="0" fontId="25" fillId="72" borderId="0" applyNumberFormat="0" applyBorder="0" applyAlignment="0" applyProtection="0"/>
    <xf numFmtId="183" fontId="25" fillId="0" borderId="0" applyFont="0" applyFill="0" applyBorder="0" applyAlignment="0" applyProtection="0"/>
    <xf numFmtId="0" fontId="25" fillId="101" borderId="0" applyNumberFormat="0" applyBorder="0" applyAlignment="0" applyProtection="0"/>
    <xf numFmtId="0" fontId="25" fillId="73" borderId="0" applyNumberFormat="0" applyBorder="0" applyAlignment="0" applyProtection="0"/>
    <xf numFmtId="0" fontId="25" fillId="0" borderId="0"/>
    <xf numFmtId="0" fontId="25" fillId="100" borderId="0" applyNumberFormat="0" applyBorder="0" applyAlignment="0" applyProtection="0"/>
    <xf numFmtId="0" fontId="25" fillId="92" borderId="0" applyNumberFormat="0" applyBorder="0" applyAlignment="0" applyProtection="0"/>
    <xf numFmtId="9" fontId="25" fillId="0" borderId="0" applyFont="0" applyFill="0" applyBorder="0" applyAlignment="0" applyProtection="0"/>
    <xf numFmtId="0" fontId="25" fillId="83" borderId="0" applyNumberFormat="0" applyBorder="0" applyAlignment="0" applyProtection="0"/>
    <xf numFmtId="0" fontId="25" fillId="72" borderId="0" applyNumberFormat="0" applyBorder="0" applyAlignment="0" applyProtection="0"/>
    <xf numFmtId="0" fontId="25" fillId="89" borderId="0" applyNumberFormat="0" applyBorder="0" applyAlignment="0" applyProtection="0"/>
    <xf numFmtId="0" fontId="25" fillId="92" borderId="0" applyNumberFormat="0" applyBorder="0" applyAlignment="0" applyProtection="0"/>
    <xf numFmtId="0" fontId="25" fillId="92" borderId="0" applyNumberFormat="0" applyBorder="0" applyAlignment="0" applyProtection="0"/>
    <xf numFmtId="0" fontId="25" fillId="92" borderId="0" applyNumberFormat="0" applyBorder="0" applyAlignment="0" applyProtection="0"/>
    <xf numFmtId="0" fontId="25" fillId="0" borderId="0"/>
    <xf numFmtId="0" fontId="25" fillId="83" borderId="0" applyNumberFormat="0" applyBorder="0" applyAlignment="0" applyProtection="0"/>
    <xf numFmtId="0" fontId="25" fillId="73" borderId="0" applyNumberFormat="0" applyBorder="0" applyAlignment="0" applyProtection="0"/>
    <xf numFmtId="0" fontId="25" fillId="97" borderId="0" applyNumberFormat="0" applyBorder="0" applyAlignment="0" applyProtection="0"/>
    <xf numFmtId="0" fontId="25" fillId="89" borderId="0" applyNumberFormat="0" applyBorder="0" applyAlignment="0" applyProtection="0"/>
    <xf numFmtId="0" fontId="25" fillId="0" borderId="0"/>
    <xf numFmtId="0" fontId="25" fillId="0" borderId="0"/>
    <xf numFmtId="0" fontId="25" fillId="101" borderId="0" applyNumberFormat="0" applyBorder="0" applyAlignment="0" applyProtection="0"/>
    <xf numFmtId="0" fontId="25" fillId="96" borderId="0" applyNumberFormat="0" applyBorder="0" applyAlignment="0" applyProtection="0"/>
    <xf numFmtId="0" fontId="25" fillId="96" borderId="0" applyNumberFormat="0" applyBorder="0" applyAlignment="0" applyProtection="0"/>
    <xf numFmtId="0" fontId="25" fillId="96" borderId="0" applyNumberFormat="0" applyBorder="0" applyAlignment="0" applyProtection="0"/>
    <xf numFmtId="0" fontId="25" fillId="0" borderId="0"/>
    <xf numFmtId="0" fontId="25" fillId="96" borderId="0" applyNumberFormat="0" applyBorder="0" applyAlignment="0" applyProtection="0"/>
    <xf numFmtId="193" fontId="25" fillId="0" borderId="0" applyFont="0" applyFill="0" applyBorder="0" applyAlignment="0" applyProtection="0"/>
    <xf numFmtId="0" fontId="25" fillId="73" borderId="0" applyNumberFormat="0" applyBorder="0" applyAlignment="0" applyProtection="0"/>
    <xf numFmtId="0" fontId="25" fillId="0" borderId="0"/>
    <xf numFmtId="0" fontId="25" fillId="97" borderId="0" applyNumberFormat="0" applyBorder="0" applyAlignment="0" applyProtection="0"/>
    <xf numFmtId="0" fontId="25" fillId="72" borderId="0" applyNumberFormat="0" applyBorder="0" applyAlignment="0" applyProtection="0"/>
    <xf numFmtId="0" fontId="25" fillId="97" borderId="0" applyNumberFormat="0" applyBorder="0" applyAlignment="0" applyProtection="0"/>
    <xf numFmtId="0" fontId="25" fillId="81" borderId="55" applyNumberFormat="0" applyFont="0" applyAlignment="0" applyProtection="0"/>
    <xf numFmtId="0" fontId="25" fillId="0" borderId="0"/>
    <xf numFmtId="0" fontId="25" fillId="0" borderId="0"/>
    <xf numFmtId="0" fontId="25" fillId="96" borderId="0" applyNumberFormat="0" applyBorder="0" applyAlignment="0" applyProtection="0"/>
    <xf numFmtId="0" fontId="25" fillId="89" borderId="0" applyNumberFormat="0" applyBorder="0" applyAlignment="0" applyProtection="0"/>
    <xf numFmtId="43" fontId="25" fillId="0" borderId="0" applyFont="0" applyFill="0" applyBorder="0" applyAlignment="0" applyProtection="0"/>
    <xf numFmtId="0" fontId="25" fillId="83" borderId="0" applyNumberFormat="0" applyBorder="0" applyAlignment="0" applyProtection="0"/>
    <xf numFmtId="0" fontId="25" fillId="88" borderId="0" applyNumberFormat="0" applyBorder="0" applyAlignment="0" applyProtection="0"/>
    <xf numFmtId="183" fontId="25" fillId="0" borderId="0" applyFont="0" applyFill="0" applyBorder="0" applyAlignment="0" applyProtection="0"/>
    <xf numFmtId="0" fontId="25" fillId="83" borderId="0" applyNumberFormat="0" applyBorder="0" applyAlignment="0" applyProtection="0"/>
    <xf numFmtId="0" fontId="25" fillId="101" borderId="0" applyNumberFormat="0" applyBorder="0" applyAlignment="0" applyProtection="0"/>
    <xf numFmtId="0" fontId="25" fillId="100" borderId="0" applyNumberFormat="0" applyBorder="0" applyAlignment="0" applyProtection="0"/>
    <xf numFmtId="0" fontId="25" fillId="73" borderId="0" applyNumberFormat="0" applyBorder="0" applyAlignment="0" applyProtection="0"/>
    <xf numFmtId="183" fontId="25" fillId="0" borderId="0" applyFont="0" applyFill="0" applyBorder="0" applyAlignment="0" applyProtection="0"/>
    <xf numFmtId="0" fontId="25" fillId="9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183" fontId="25" fillId="0" borderId="0" applyFont="0" applyFill="0" applyBorder="0" applyAlignment="0" applyProtection="0"/>
    <xf numFmtId="0" fontId="25" fillId="73" borderId="0" applyNumberFormat="0" applyBorder="0" applyAlignment="0" applyProtection="0"/>
    <xf numFmtId="0" fontId="25" fillId="100" borderId="0" applyNumberFormat="0" applyBorder="0" applyAlignment="0" applyProtection="0"/>
    <xf numFmtId="0" fontId="25" fillId="93" borderId="0" applyNumberFormat="0" applyBorder="0" applyAlignment="0" applyProtection="0"/>
    <xf numFmtId="0" fontId="25" fillId="96" borderId="0" applyNumberFormat="0" applyBorder="0" applyAlignment="0" applyProtection="0"/>
    <xf numFmtId="193" fontId="25" fillId="0" borderId="0" applyFont="0" applyFill="0" applyBorder="0" applyAlignment="0" applyProtection="0"/>
    <xf numFmtId="0" fontId="25" fillId="89" borderId="0" applyNumberFormat="0" applyBorder="0" applyAlignment="0" applyProtection="0"/>
    <xf numFmtId="185" fontId="25" fillId="0" borderId="0" applyFont="0" applyFill="0" applyBorder="0" applyAlignment="0" applyProtection="0"/>
    <xf numFmtId="0" fontId="25" fillId="83" borderId="0" applyNumberFormat="0" applyBorder="0" applyAlignment="0" applyProtection="0"/>
    <xf numFmtId="0" fontId="25" fillId="96" borderId="0" applyNumberFormat="0" applyBorder="0" applyAlignment="0" applyProtection="0"/>
    <xf numFmtId="0" fontId="25" fillId="73" borderId="0" applyNumberFormat="0" applyBorder="0" applyAlignment="0" applyProtection="0"/>
    <xf numFmtId="0" fontId="25" fillId="96" borderId="0" applyNumberFormat="0" applyBorder="0" applyAlignment="0" applyProtection="0"/>
    <xf numFmtId="0" fontId="25" fillId="0" borderId="0"/>
    <xf numFmtId="0" fontId="25" fillId="89" borderId="0" applyNumberFormat="0" applyBorder="0" applyAlignment="0" applyProtection="0"/>
    <xf numFmtId="0" fontId="25" fillId="0" borderId="0"/>
    <xf numFmtId="0" fontId="25" fillId="81" borderId="55" applyNumberFormat="0" applyFont="0" applyAlignment="0" applyProtection="0"/>
    <xf numFmtId="0" fontId="25" fillId="81" borderId="55" applyNumberFormat="0" applyFont="0" applyAlignment="0" applyProtection="0"/>
    <xf numFmtId="9" fontId="25" fillId="0" borderId="0" applyFont="0" applyFill="0" applyBorder="0" applyAlignment="0" applyProtection="0"/>
    <xf numFmtId="0" fontId="25" fillId="0" borderId="0"/>
    <xf numFmtId="0" fontId="25" fillId="88" borderId="0" applyNumberFormat="0" applyBorder="0" applyAlignment="0" applyProtection="0"/>
    <xf numFmtId="193" fontId="25" fillId="0" borderId="0" applyFont="0" applyFill="0" applyBorder="0" applyAlignment="0" applyProtection="0"/>
    <xf numFmtId="0" fontId="25" fillId="0" borderId="0"/>
    <xf numFmtId="0" fontId="25" fillId="72" borderId="0" applyNumberFormat="0" applyBorder="0" applyAlignment="0" applyProtection="0"/>
    <xf numFmtId="0" fontId="25" fillId="100" borderId="0" applyNumberFormat="0" applyBorder="0" applyAlignment="0" applyProtection="0"/>
    <xf numFmtId="0" fontId="25" fillId="100" borderId="0" applyNumberFormat="0" applyBorder="0" applyAlignment="0" applyProtection="0"/>
    <xf numFmtId="0" fontId="25" fillId="0" borderId="0"/>
    <xf numFmtId="0" fontId="25" fillId="84" borderId="0" applyNumberFormat="0" applyBorder="0" applyAlignment="0" applyProtection="0"/>
    <xf numFmtId="0" fontId="25" fillId="92" borderId="0" applyNumberFormat="0" applyBorder="0" applyAlignment="0" applyProtection="0"/>
    <xf numFmtId="0" fontId="25" fillId="93" borderId="0" applyNumberFormat="0" applyBorder="0" applyAlignment="0" applyProtection="0"/>
    <xf numFmtId="183" fontId="25" fillId="0" borderId="0" applyFont="0" applyFill="0" applyBorder="0" applyAlignment="0" applyProtection="0"/>
    <xf numFmtId="0" fontId="25" fillId="73" borderId="0" applyNumberFormat="0" applyBorder="0" applyAlignment="0" applyProtection="0"/>
    <xf numFmtId="0" fontId="25" fillId="0" borderId="0"/>
    <xf numFmtId="9" fontId="25" fillId="0" borderId="0" applyFont="0" applyFill="0" applyBorder="0" applyAlignment="0" applyProtection="0"/>
    <xf numFmtId="0" fontId="25" fillId="0" borderId="0"/>
    <xf numFmtId="0" fontId="25" fillId="101" borderId="0" applyNumberFormat="0" applyBorder="0" applyAlignment="0" applyProtection="0"/>
    <xf numFmtId="0" fontId="25" fillId="97" borderId="0" applyNumberFormat="0" applyBorder="0" applyAlignment="0" applyProtection="0"/>
    <xf numFmtId="0" fontId="25" fillId="101" borderId="0" applyNumberFormat="0" applyBorder="0" applyAlignment="0" applyProtection="0"/>
    <xf numFmtId="0" fontId="25" fillId="89" borderId="0" applyNumberFormat="0" applyBorder="0" applyAlignment="0" applyProtection="0"/>
    <xf numFmtId="0" fontId="25" fillId="89" borderId="0" applyNumberFormat="0" applyBorder="0" applyAlignment="0" applyProtection="0"/>
    <xf numFmtId="0" fontId="25" fillId="0" borderId="0"/>
    <xf numFmtId="0" fontId="25" fillId="93" borderId="0" applyNumberFormat="0" applyBorder="0" applyAlignment="0" applyProtection="0"/>
    <xf numFmtId="0" fontId="25" fillId="72" borderId="0" applyNumberFormat="0" applyBorder="0" applyAlignment="0" applyProtection="0"/>
    <xf numFmtId="0" fontId="25" fillId="89" borderId="0" applyNumberFormat="0" applyBorder="0" applyAlignment="0" applyProtection="0"/>
    <xf numFmtId="0" fontId="25" fillId="73" borderId="0" applyNumberFormat="0" applyBorder="0" applyAlignment="0" applyProtection="0"/>
    <xf numFmtId="0" fontId="25" fillId="97" borderId="0" applyNumberFormat="0" applyBorder="0" applyAlignment="0" applyProtection="0"/>
    <xf numFmtId="0" fontId="25" fillId="101" borderId="0" applyNumberFormat="0" applyBorder="0" applyAlignment="0" applyProtection="0"/>
    <xf numFmtId="0" fontId="25" fillId="81" borderId="55" applyNumberFormat="0" applyFont="0" applyAlignment="0" applyProtection="0"/>
    <xf numFmtId="0" fontId="25" fillId="97" borderId="0" applyNumberFormat="0" applyBorder="0" applyAlignment="0" applyProtection="0"/>
    <xf numFmtId="0" fontId="25" fillId="84" borderId="0" applyNumberFormat="0" applyBorder="0" applyAlignment="0" applyProtection="0"/>
    <xf numFmtId="193" fontId="25" fillId="0" borderId="0" applyFont="0" applyFill="0" applyBorder="0" applyAlignment="0" applyProtection="0"/>
    <xf numFmtId="0" fontId="25" fillId="81" borderId="55" applyNumberFormat="0" applyFont="0" applyAlignment="0" applyProtection="0"/>
    <xf numFmtId="0" fontId="25" fillId="0" borderId="0"/>
    <xf numFmtId="0" fontId="25" fillId="88" borderId="0" applyNumberFormat="0" applyBorder="0" applyAlignment="0" applyProtection="0"/>
    <xf numFmtId="0" fontId="25" fillId="0" borderId="0"/>
    <xf numFmtId="0" fontId="25" fillId="83" borderId="0" applyNumberFormat="0" applyBorder="0" applyAlignment="0" applyProtection="0"/>
    <xf numFmtId="0" fontId="25" fillId="84" borderId="0" applyNumberFormat="0" applyBorder="0" applyAlignment="0" applyProtection="0"/>
    <xf numFmtId="0" fontId="25" fillId="0" borderId="0"/>
    <xf numFmtId="0" fontId="25" fillId="96" borderId="0" applyNumberFormat="0" applyBorder="0" applyAlignment="0" applyProtection="0"/>
    <xf numFmtId="0" fontId="25" fillId="97" borderId="0" applyNumberFormat="0" applyBorder="0" applyAlignment="0" applyProtection="0"/>
    <xf numFmtId="0" fontId="25" fillId="101" borderId="0" applyNumberFormat="0" applyBorder="0" applyAlignment="0" applyProtection="0"/>
    <xf numFmtId="0" fontId="25" fillId="88" borderId="0" applyNumberFormat="0" applyBorder="0" applyAlignment="0" applyProtection="0"/>
    <xf numFmtId="180" fontId="116" fillId="0" borderId="21" applyNumberFormat="0" applyFill="0" applyProtection="0"/>
    <xf numFmtId="0" fontId="25" fillId="96" borderId="0" applyNumberFormat="0" applyBorder="0" applyAlignment="0" applyProtection="0"/>
    <xf numFmtId="0" fontId="25" fillId="101" borderId="0" applyNumberFormat="0" applyBorder="0" applyAlignment="0" applyProtection="0"/>
    <xf numFmtId="0" fontId="25" fillId="88" borderId="0" applyNumberFormat="0" applyBorder="0" applyAlignment="0" applyProtection="0"/>
    <xf numFmtId="0" fontId="25" fillId="0" borderId="0"/>
    <xf numFmtId="0" fontId="25" fillId="89" borderId="0" applyNumberFormat="0" applyBorder="0" applyAlignment="0" applyProtection="0"/>
    <xf numFmtId="0" fontId="25" fillId="83" borderId="0" applyNumberFormat="0" applyBorder="0" applyAlignment="0" applyProtection="0"/>
    <xf numFmtId="0" fontId="25" fillId="97" borderId="0" applyNumberFormat="0" applyBorder="0" applyAlignment="0" applyProtection="0"/>
    <xf numFmtId="0" fontId="25" fillId="83" borderId="0" applyNumberFormat="0" applyBorder="0" applyAlignment="0" applyProtection="0"/>
    <xf numFmtId="0" fontId="25" fillId="0" borderId="0"/>
    <xf numFmtId="0" fontId="25" fillId="84"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0" borderId="0"/>
    <xf numFmtId="0" fontId="25" fillId="81" borderId="55" applyNumberFormat="0" applyFont="0" applyAlignment="0" applyProtection="0"/>
    <xf numFmtId="0" fontId="25" fillId="101" borderId="0" applyNumberFormat="0" applyBorder="0" applyAlignment="0" applyProtection="0"/>
    <xf numFmtId="0" fontId="25" fillId="73" borderId="0" applyNumberFormat="0" applyBorder="0" applyAlignment="0" applyProtection="0"/>
    <xf numFmtId="0" fontId="202" fillId="0" borderId="0" applyNumberFormat="0" applyFill="0" applyBorder="0" applyAlignment="0" applyProtection="0"/>
    <xf numFmtId="0" fontId="25" fillId="101" borderId="0" applyNumberFormat="0" applyBorder="0" applyAlignment="0" applyProtection="0"/>
    <xf numFmtId="0" fontId="25" fillId="73" borderId="0" applyNumberFormat="0" applyBorder="0" applyAlignment="0" applyProtection="0"/>
    <xf numFmtId="185" fontId="25" fillId="0" borderId="0" applyFont="0" applyFill="0" applyBorder="0" applyAlignment="0" applyProtection="0"/>
    <xf numFmtId="0" fontId="25" fillId="100" borderId="0" applyNumberFormat="0" applyBorder="0" applyAlignment="0" applyProtection="0"/>
    <xf numFmtId="0" fontId="25" fillId="101" borderId="0" applyNumberFormat="0" applyBorder="0" applyAlignment="0" applyProtection="0"/>
    <xf numFmtId="0" fontId="25" fillId="83" borderId="0" applyNumberFormat="0" applyBorder="0" applyAlignment="0" applyProtection="0"/>
    <xf numFmtId="183" fontId="25" fillId="0" borderId="0" applyFont="0" applyFill="0" applyBorder="0" applyAlignment="0" applyProtection="0"/>
    <xf numFmtId="0" fontId="25" fillId="83" borderId="0" applyNumberFormat="0" applyBorder="0" applyAlignment="0" applyProtection="0"/>
    <xf numFmtId="0" fontId="25" fillId="89" borderId="0" applyNumberFormat="0" applyBorder="0" applyAlignment="0" applyProtection="0"/>
    <xf numFmtId="0" fontId="25" fillId="83" borderId="0" applyNumberFormat="0" applyBorder="0" applyAlignment="0" applyProtection="0"/>
    <xf numFmtId="0" fontId="25" fillId="0" borderId="0"/>
    <xf numFmtId="0" fontId="25" fillId="100" borderId="0" applyNumberFormat="0" applyBorder="0" applyAlignment="0" applyProtection="0"/>
    <xf numFmtId="0" fontId="25" fillId="73" borderId="0" applyNumberFormat="0" applyBorder="0" applyAlignment="0" applyProtection="0"/>
    <xf numFmtId="0" fontId="25" fillId="101" borderId="0" applyNumberFormat="0" applyBorder="0" applyAlignment="0" applyProtection="0"/>
    <xf numFmtId="0" fontId="25" fillId="83" borderId="0" applyNumberFormat="0" applyBorder="0" applyAlignment="0" applyProtection="0"/>
    <xf numFmtId="0" fontId="25" fillId="89" borderId="0" applyNumberFormat="0" applyBorder="0" applyAlignment="0" applyProtection="0"/>
    <xf numFmtId="0" fontId="25" fillId="72" borderId="0" applyNumberFormat="0" applyBorder="0" applyAlignment="0" applyProtection="0"/>
    <xf numFmtId="0" fontId="25" fillId="100" borderId="0" applyNumberFormat="0" applyBorder="0" applyAlignment="0" applyProtection="0"/>
    <xf numFmtId="185" fontId="25" fillId="0" borderId="0" applyFont="0" applyFill="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0" borderId="0"/>
    <xf numFmtId="0" fontId="25" fillId="84" borderId="0" applyNumberFormat="0" applyBorder="0" applyAlignment="0" applyProtection="0"/>
    <xf numFmtId="0" fontId="25" fillId="92" borderId="0" applyNumberFormat="0" applyBorder="0" applyAlignment="0" applyProtection="0"/>
    <xf numFmtId="0" fontId="25" fillId="100" borderId="0" applyNumberFormat="0" applyBorder="0" applyAlignment="0" applyProtection="0"/>
    <xf numFmtId="0" fontId="25" fillId="97" borderId="0" applyNumberFormat="0" applyBorder="0" applyAlignment="0" applyProtection="0"/>
    <xf numFmtId="0" fontId="25" fillId="101" borderId="0" applyNumberFormat="0" applyBorder="0" applyAlignment="0" applyProtection="0"/>
    <xf numFmtId="9" fontId="25" fillId="0" borderId="0" applyFont="0" applyFill="0" applyBorder="0" applyAlignment="0" applyProtection="0"/>
    <xf numFmtId="0" fontId="25" fillId="0" borderId="0"/>
    <xf numFmtId="0" fontId="25" fillId="72" borderId="0" applyNumberFormat="0" applyBorder="0" applyAlignment="0" applyProtection="0"/>
    <xf numFmtId="0" fontId="25" fillId="73" borderId="0" applyNumberFormat="0" applyBorder="0" applyAlignment="0" applyProtection="0"/>
    <xf numFmtId="0" fontId="25" fillId="96" borderId="0" applyNumberFormat="0" applyBorder="0" applyAlignment="0" applyProtection="0"/>
    <xf numFmtId="0" fontId="25" fillId="97" borderId="0" applyNumberFormat="0" applyBorder="0" applyAlignment="0" applyProtection="0"/>
    <xf numFmtId="0" fontId="25" fillId="0" borderId="0"/>
    <xf numFmtId="0" fontId="25" fillId="96" borderId="0" applyNumberFormat="0" applyBorder="0" applyAlignment="0" applyProtection="0"/>
    <xf numFmtId="0" fontId="25" fillId="0" borderId="0"/>
    <xf numFmtId="0" fontId="25" fillId="88" borderId="0" applyNumberFormat="0" applyBorder="0" applyAlignment="0" applyProtection="0"/>
    <xf numFmtId="165" fontId="25" fillId="0" borderId="0" applyFont="0" applyFill="0" applyBorder="0" applyAlignment="0" applyProtection="0"/>
    <xf numFmtId="0" fontId="25" fillId="89" borderId="0" applyNumberFormat="0" applyBorder="0" applyAlignment="0" applyProtection="0"/>
    <xf numFmtId="183" fontId="25" fillId="0" borderId="0" applyFont="0" applyFill="0" applyBorder="0" applyAlignment="0" applyProtection="0"/>
    <xf numFmtId="0" fontId="25" fillId="81" borderId="55" applyNumberFormat="0" applyFont="0" applyAlignment="0" applyProtection="0"/>
    <xf numFmtId="183" fontId="25" fillId="0" borderId="0" applyFont="0" applyFill="0" applyBorder="0" applyAlignment="0" applyProtection="0"/>
    <xf numFmtId="0" fontId="25" fillId="0" borderId="0"/>
    <xf numFmtId="193" fontId="25" fillId="0" borderId="0" applyFont="0" applyFill="0" applyBorder="0" applyAlignment="0" applyProtection="0"/>
    <xf numFmtId="0" fontId="25" fillId="0" borderId="0"/>
    <xf numFmtId="0" fontId="25" fillId="100" borderId="0" applyNumberFormat="0" applyBorder="0" applyAlignment="0" applyProtection="0"/>
    <xf numFmtId="0" fontId="25" fillId="0" borderId="0"/>
    <xf numFmtId="0" fontId="25" fillId="88" borderId="0" applyNumberFormat="0" applyBorder="0" applyAlignment="0" applyProtection="0"/>
    <xf numFmtId="0" fontId="25" fillId="0" borderId="0"/>
    <xf numFmtId="0" fontId="25" fillId="83" borderId="0" applyNumberFormat="0" applyBorder="0" applyAlignment="0" applyProtection="0"/>
    <xf numFmtId="0" fontId="25" fillId="100" borderId="0" applyNumberFormat="0" applyBorder="0" applyAlignment="0" applyProtection="0"/>
    <xf numFmtId="185" fontId="25" fillId="0" borderId="0" applyFont="0" applyFill="0" applyBorder="0" applyAlignment="0" applyProtection="0"/>
    <xf numFmtId="9" fontId="25" fillId="0" borderId="0" applyFont="0" applyFill="0" applyBorder="0" applyAlignment="0" applyProtection="0"/>
    <xf numFmtId="0" fontId="25" fillId="100" borderId="0" applyNumberFormat="0" applyBorder="0" applyAlignment="0" applyProtection="0"/>
    <xf numFmtId="164" fontId="25" fillId="0" borderId="0" applyFont="0" applyFill="0" applyBorder="0" applyAlignment="0" applyProtection="0"/>
    <xf numFmtId="0" fontId="25" fillId="97" borderId="0" applyNumberFormat="0" applyBorder="0" applyAlignment="0" applyProtection="0"/>
    <xf numFmtId="0" fontId="25" fillId="73" borderId="0" applyNumberFormat="0" applyBorder="0" applyAlignment="0" applyProtection="0"/>
    <xf numFmtId="0" fontId="25" fillId="96" borderId="0" applyNumberFormat="0" applyBorder="0" applyAlignment="0" applyProtection="0"/>
    <xf numFmtId="185" fontId="25" fillId="0" borderId="0" applyFont="0" applyFill="0" applyBorder="0" applyAlignment="0" applyProtection="0"/>
    <xf numFmtId="0" fontId="25" fillId="92" borderId="0" applyNumberFormat="0" applyBorder="0" applyAlignment="0" applyProtection="0"/>
    <xf numFmtId="0" fontId="25" fillId="81" borderId="55" applyNumberFormat="0" applyFont="0" applyAlignment="0" applyProtection="0"/>
    <xf numFmtId="0" fontId="25" fillId="88" borderId="0" applyNumberFormat="0" applyBorder="0" applyAlignment="0" applyProtection="0"/>
    <xf numFmtId="43" fontId="25" fillId="0" borderId="0" applyFont="0" applyFill="0" applyBorder="0" applyAlignment="0" applyProtection="0"/>
    <xf numFmtId="183" fontId="25" fillId="0" borderId="0" applyFont="0" applyFill="0" applyBorder="0" applyAlignment="0" applyProtection="0"/>
    <xf numFmtId="0" fontId="25" fillId="88" borderId="0" applyNumberFormat="0" applyBorder="0" applyAlignment="0" applyProtection="0"/>
    <xf numFmtId="0" fontId="25" fillId="83" borderId="0" applyNumberFormat="0" applyBorder="0" applyAlignment="0" applyProtection="0"/>
    <xf numFmtId="0" fontId="25" fillId="101" borderId="0" applyNumberFormat="0" applyBorder="0" applyAlignment="0" applyProtection="0"/>
    <xf numFmtId="0" fontId="25" fillId="83" borderId="0" applyNumberFormat="0" applyBorder="0" applyAlignment="0" applyProtection="0"/>
    <xf numFmtId="0" fontId="25" fillId="88" borderId="0" applyNumberFormat="0" applyBorder="0" applyAlignment="0" applyProtection="0"/>
    <xf numFmtId="0" fontId="25" fillId="97" borderId="0" applyNumberFormat="0" applyBorder="0" applyAlignment="0" applyProtection="0"/>
    <xf numFmtId="0" fontId="25" fillId="83" borderId="0" applyNumberFormat="0" applyBorder="0" applyAlignment="0" applyProtection="0"/>
    <xf numFmtId="0" fontId="25" fillId="89" borderId="0" applyNumberFormat="0" applyBorder="0" applyAlignment="0" applyProtection="0"/>
    <xf numFmtId="0" fontId="25" fillId="97" borderId="0" applyNumberFormat="0" applyBorder="0" applyAlignment="0" applyProtection="0"/>
    <xf numFmtId="0" fontId="25" fillId="89" borderId="0" applyNumberFormat="0" applyBorder="0" applyAlignment="0" applyProtection="0"/>
    <xf numFmtId="0" fontId="25" fillId="84" borderId="0" applyNumberFormat="0" applyBorder="0" applyAlignment="0" applyProtection="0"/>
    <xf numFmtId="0" fontId="25" fillId="101" borderId="0" applyNumberFormat="0" applyBorder="0" applyAlignment="0" applyProtection="0"/>
    <xf numFmtId="0" fontId="25" fillId="89" borderId="0" applyNumberFormat="0" applyBorder="0" applyAlignment="0" applyProtection="0"/>
    <xf numFmtId="0" fontId="25" fillId="88" borderId="0" applyNumberFormat="0" applyBorder="0" applyAlignment="0" applyProtection="0"/>
    <xf numFmtId="0" fontId="25" fillId="88" borderId="0" applyNumberFormat="0" applyBorder="0" applyAlignment="0" applyProtection="0"/>
    <xf numFmtId="0" fontId="25" fillId="100" borderId="0" applyNumberFormat="0" applyBorder="0" applyAlignment="0" applyProtection="0"/>
    <xf numFmtId="0" fontId="25" fillId="0" borderId="0"/>
    <xf numFmtId="185" fontId="25" fillId="0" borderId="0" applyFont="0" applyFill="0" applyBorder="0" applyAlignment="0" applyProtection="0"/>
    <xf numFmtId="0" fontId="25" fillId="0" borderId="0"/>
    <xf numFmtId="0" fontId="25" fillId="0" borderId="0"/>
    <xf numFmtId="0" fontId="25" fillId="0" borderId="0"/>
    <xf numFmtId="0" fontId="25" fillId="88" borderId="0" applyNumberFormat="0" applyBorder="0" applyAlignment="0" applyProtection="0"/>
    <xf numFmtId="0" fontId="25" fillId="73" borderId="0" applyNumberFormat="0" applyBorder="0" applyAlignment="0" applyProtection="0"/>
    <xf numFmtId="0" fontId="25" fillId="101" borderId="0" applyNumberFormat="0" applyBorder="0" applyAlignment="0" applyProtection="0"/>
    <xf numFmtId="0" fontId="25" fillId="97" borderId="0" applyNumberFormat="0" applyBorder="0" applyAlignment="0" applyProtection="0"/>
    <xf numFmtId="0" fontId="25" fillId="83"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83" borderId="0" applyNumberFormat="0" applyBorder="0" applyAlignment="0" applyProtection="0"/>
    <xf numFmtId="0" fontId="25" fillId="0" borderId="0"/>
    <xf numFmtId="0" fontId="25" fillId="0" borderId="0"/>
    <xf numFmtId="43" fontId="25" fillId="0" borderId="0" applyFont="0" applyFill="0" applyBorder="0" applyAlignment="0" applyProtection="0"/>
    <xf numFmtId="0" fontId="25" fillId="0" borderId="0"/>
    <xf numFmtId="185" fontId="25" fillId="0" borderId="0" applyFont="0" applyFill="0" applyBorder="0" applyAlignment="0" applyProtection="0"/>
    <xf numFmtId="0" fontId="25" fillId="0" borderId="0"/>
    <xf numFmtId="0" fontId="25" fillId="83" borderId="0" applyNumberFormat="0" applyBorder="0" applyAlignment="0" applyProtection="0"/>
    <xf numFmtId="0" fontId="25" fillId="96" borderId="0" applyNumberFormat="0" applyBorder="0" applyAlignment="0" applyProtection="0"/>
    <xf numFmtId="0" fontId="25" fillId="97" borderId="0" applyNumberFormat="0" applyBorder="0" applyAlignment="0" applyProtection="0"/>
    <xf numFmtId="0" fontId="25" fillId="0" borderId="0"/>
    <xf numFmtId="0" fontId="25" fillId="92" borderId="0" applyNumberFormat="0" applyBorder="0" applyAlignment="0" applyProtection="0"/>
    <xf numFmtId="0" fontId="25" fillId="89" borderId="0" applyNumberFormat="0" applyBorder="0" applyAlignment="0" applyProtection="0"/>
    <xf numFmtId="0" fontId="25" fillId="93" borderId="0" applyNumberFormat="0" applyBorder="0" applyAlignment="0" applyProtection="0"/>
    <xf numFmtId="0" fontId="25" fillId="101" borderId="0" applyNumberFormat="0" applyBorder="0" applyAlignment="0" applyProtection="0"/>
    <xf numFmtId="180" fontId="116" fillId="0" borderId="21" applyNumberFormat="0" applyFill="0" applyProtection="0"/>
    <xf numFmtId="0" fontId="25" fillId="96" borderId="0" applyNumberFormat="0" applyBorder="0" applyAlignment="0" applyProtection="0"/>
    <xf numFmtId="0" fontId="25" fillId="92" borderId="0" applyNumberFormat="0" applyBorder="0" applyAlignment="0" applyProtection="0"/>
    <xf numFmtId="0" fontId="25" fillId="96" borderId="0" applyNumberFormat="0" applyBorder="0" applyAlignment="0" applyProtection="0"/>
    <xf numFmtId="0" fontId="25" fillId="83" borderId="0" applyNumberFormat="0" applyBorder="0" applyAlignment="0" applyProtection="0"/>
    <xf numFmtId="9" fontId="25" fillId="0" borderId="0" applyFont="0" applyFill="0" applyBorder="0" applyAlignment="0" applyProtection="0"/>
    <xf numFmtId="183" fontId="25" fillId="0" borderId="0" applyFont="0" applyFill="0" applyBorder="0" applyAlignment="0" applyProtection="0"/>
    <xf numFmtId="0" fontId="25" fillId="0" borderId="0"/>
    <xf numFmtId="0" fontId="25" fillId="100" borderId="0" applyNumberFormat="0" applyBorder="0" applyAlignment="0" applyProtection="0"/>
    <xf numFmtId="0" fontId="25" fillId="97" borderId="0" applyNumberFormat="0" applyBorder="0" applyAlignment="0" applyProtection="0"/>
    <xf numFmtId="0" fontId="25" fillId="0" borderId="0"/>
    <xf numFmtId="0" fontId="25" fillId="93" borderId="0" applyNumberFormat="0" applyBorder="0" applyAlignment="0" applyProtection="0"/>
    <xf numFmtId="0" fontId="25" fillId="84" borderId="0" applyNumberFormat="0" applyBorder="0" applyAlignment="0" applyProtection="0"/>
    <xf numFmtId="0" fontId="25" fillId="97" borderId="0" applyNumberFormat="0" applyBorder="0" applyAlignment="0" applyProtection="0"/>
    <xf numFmtId="0" fontId="25" fillId="97" borderId="0" applyNumberFormat="0" applyBorder="0" applyAlignment="0" applyProtection="0"/>
    <xf numFmtId="0" fontId="25" fillId="84" borderId="0" applyNumberFormat="0" applyBorder="0" applyAlignment="0" applyProtection="0"/>
    <xf numFmtId="0" fontId="25" fillId="96" borderId="0" applyNumberFormat="0" applyBorder="0" applyAlignment="0" applyProtection="0"/>
    <xf numFmtId="0" fontId="25" fillId="83" borderId="0" applyNumberFormat="0" applyBorder="0" applyAlignment="0" applyProtection="0"/>
    <xf numFmtId="0" fontId="25" fillId="96" borderId="0" applyNumberFormat="0" applyBorder="0" applyAlignment="0" applyProtection="0"/>
    <xf numFmtId="0" fontId="25" fillId="0" borderId="0"/>
    <xf numFmtId="0" fontId="25" fillId="96" borderId="0" applyNumberFormat="0" applyBorder="0" applyAlignment="0" applyProtection="0"/>
    <xf numFmtId="0" fontId="25" fillId="0" borderId="0"/>
    <xf numFmtId="0" fontId="25" fillId="92" borderId="0" applyNumberFormat="0" applyBorder="0" applyAlignment="0" applyProtection="0"/>
    <xf numFmtId="0" fontId="25" fillId="81" borderId="55" applyNumberFormat="0" applyFont="0" applyAlignment="0" applyProtection="0"/>
    <xf numFmtId="0" fontId="25" fillId="89" borderId="0" applyNumberFormat="0" applyBorder="0" applyAlignment="0" applyProtection="0"/>
    <xf numFmtId="0" fontId="25" fillId="88" borderId="0" applyNumberFormat="0" applyBorder="0" applyAlignment="0" applyProtection="0"/>
    <xf numFmtId="0" fontId="25" fillId="0" borderId="0"/>
    <xf numFmtId="0" fontId="25" fillId="88" borderId="0" applyNumberFormat="0" applyBorder="0" applyAlignment="0" applyProtection="0"/>
    <xf numFmtId="9" fontId="25" fillId="0" borderId="0" applyFont="0" applyFill="0" applyBorder="0" applyAlignment="0" applyProtection="0"/>
    <xf numFmtId="0" fontId="25" fillId="0" borderId="0"/>
    <xf numFmtId="0" fontId="25" fillId="88" borderId="0" applyNumberFormat="0" applyBorder="0" applyAlignment="0" applyProtection="0"/>
    <xf numFmtId="0" fontId="25" fillId="0" borderId="0"/>
    <xf numFmtId="15" fontId="111" fillId="0" borderId="0" applyFill="0" applyBorder="0" applyAlignment="0" applyProtection="0"/>
    <xf numFmtId="0" fontId="25" fillId="88" borderId="0" applyNumberFormat="0" applyBorder="0" applyAlignment="0" applyProtection="0"/>
    <xf numFmtId="0" fontId="25" fillId="96" borderId="0" applyNumberFormat="0" applyBorder="0" applyAlignment="0" applyProtection="0"/>
    <xf numFmtId="0" fontId="25" fillId="92" borderId="0" applyNumberFormat="0" applyBorder="0" applyAlignment="0" applyProtection="0"/>
    <xf numFmtId="0" fontId="25" fillId="0" borderId="0"/>
    <xf numFmtId="0" fontId="25" fillId="92" borderId="0" applyNumberFormat="0" applyBorder="0" applyAlignment="0" applyProtection="0"/>
    <xf numFmtId="0" fontId="25" fillId="0" borderId="0"/>
    <xf numFmtId="0" fontId="25" fillId="0" borderId="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88" borderId="0" applyNumberFormat="0" applyBorder="0" applyAlignment="0" applyProtection="0"/>
    <xf numFmtId="0" fontId="25" fillId="93" borderId="0" applyNumberFormat="0" applyBorder="0" applyAlignment="0" applyProtection="0"/>
    <xf numFmtId="0" fontId="25" fillId="83" borderId="0" applyNumberFormat="0" applyBorder="0" applyAlignment="0" applyProtection="0"/>
    <xf numFmtId="0" fontId="25" fillId="88" borderId="0" applyNumberFormat="0" applyBorder="0" applyAlignment="0" applyProtection="0"/>
    <xf numFmtId="0" fontId="25" fillId="0" borderId="0"/>
    <xf numFmtId="185" fontId="25" fillId="0" borderId="0" applyFont="0" applyFill="0" applyBorder="0" applyAlignment="0" applyProtection="0"/>
    <xf numFmtId="0" fontId="25" fillId="0" borderId="0"/>
    <xf numFmtId="0" fontId="25" fillId="72"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92" borderId="0" applyNumberFormat="0" applyBorder="0" applyAlignment="0" applyProtection="0"/>
    <xf numFmtId="0" fontId="202" fillId="0" borderId="0" applyNumberFormat="0" applyFill="0" applyBorder="0" applyAlignment="0" applyProtection="0"/>
    <xf numFmtId="0" fontId="25" fillId="0" borderId="0"/>
    <xf numFmtId="0" fontId="25" fillId="0" borderId="0"/>
    <xf numFmtId="0" fontId="202" fillId="0" borderId="0" applyNumberFormat="0" applyFill="0" applyBorder="0" applyAlignment="0" applyProtection="0"/>
    <xf numFmtId="180" fontId="116" fillId="0" borderId="21" applyNumberFormat="0" applyFill="0" applyProtection="0"/>
    <xf numFmtId="180" fontId="116" fillId="0" borderId="21" applyNumberFormat="0" applyFill="0" applyProtection="0"/>
    <xf numFmtId="0" fontId="202" fillId="0" borderId="0" applyNumberFormat="0" applyFill="0" applyBorder="0" applyAlignment="0" applyProtection="0"/>
    <xf numFmtId="180" fontId="116" fillId="0" borderId="21" applyNumberFormat="0" applyFill="0" applyProtection="0"/>
    <xf numFmtId="0" fontId="25" fillId="0" borderId="0"/>
    <xf numFmtId="0" fontId="25" fillId="0" borderId="0"/>
    <xf numFmtId="0" fontId="25" fillId="0" borderId="0"/>
    <xf numFmtId="0" fontId="25" fillId="0" borderId="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180" fontId="116" fillId="0" borderId="21" applyNumberFormat="0" applyFill="0" applyProtection="0"/>
    <xf numFmtId="180" fontId="116" fillId="0" borderId="21" applyNumberFormat="0" applyFill="0" applyProtection="0"/>
    <xf numFmtId="180" fontId="116" fillId="0" borderId="21" applyNumberFormat="0" applyFill="0" applyProtection="0"/>
    <xf numFmtId="0" fontId="25" fillId="0" borderId="0"/>
    <xf numFmtId="0" fontId="202" fillId="0" borderId="0" applyNumberFormat="0" applyFill="0" applyBorder="0" applyAlignment="0" applyProtection="0"/>
    <xf numFmtId="0" fontId="202" fillId="0" borderId="0" applyNumberFormat="0" applyFill="0" applyBorder="0" applyAlignment="0" applyProtection="0"/>
    <xf numFmtId="180" fontId="116" fillId="0" borderId="21" applyNumberFormat="0" applyFill="0" applyProtection="0"/>
    <xf numFmtId="0" fontId="202" fillId="0" borderId="0" applyNumberFormat="0" applyFill="0" applyBorder="0" applyAlignment="0" applyProtection="0"/>
    <xf numFmtId="0" fontId="25" fillId="0" borderId="0"/>
    <xf numFmtId="0" fontId="202" fillId="0" borderId="0" applyNumberFormat="0" applyFill="0" applyBorder="0" applyAlignment="0" applyProtection="0"/>
    <xf numFmtId="180" fontId="116" fillId="0" borderId="21" applyNumberFormat="0" applyFill="0" applyProtection="0"/>
    <xf numFmtId="180" fontId="116" fillId="0" borderId="21" applyNumberFormat="0" applyFill="0" applyProtection="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83" borderId="0" applyNumberFormat="0" applyBorder="0" applyAlignment="0" applyProtection="0"/>
    <xf numFmtId="0" fontId="24" fillId="83"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81" borderId="55" applyNumberFormat="0" applyFont="0" applyAlignment="0" applyProtection="0"/>
    <xf numFmtId="0" fontId="26"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6" fillId="81" borderId="55"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81" borderId="55"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1" borderId="55" applyNumberFormat="0" applyFont="0" applyAlignment="0" applyProtection="0"/>
    <xf numFmtId="0" fontId="26" fillId="81" borderId="55" applyNumberFormat="0" applyFont="0" applyAlignment="0" applyProtection="0"/>
    <xf numFmtId="0" fontId="26" fillId="81" borderId="55" applyNumberFormat="0" applyFont="0" applyAlignment="0" applyProtection="0"/>
    <xf numFmtId="0" fontId="26" fillId="81" borderId="55" applyNumberFormat="0" applyFont="0" applyAlignment="0" applyProtection="0"/>
    <xf numFmtId="9" fontId="26" fillId="35" borderId="0" applyNumberFormat="0" applyBorder="0">
      <alignment shrinkToFit="1"/>
    </xf>
    <xf numFmtId="0" fontId="26" fillId="0" borderId="0" applyFill="0" applyBorder="0" applyAlignment="0"/>
    <xf numFmtId="0" fontId="26" fillId="0" borderId="0" applyFill="0" applyBorder="0" applyAlignment="0"/>
    <xf numFmtId="41"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8" fontId="26" fillId="0" borderId="0" applyFont="0" applyFill="0" applyBorder="0" applyAlignment="0" applyProtection="0"/>
    <xf numFmtId="188" fontId="26" fillId="0" borderId="0" applyFont="0" applyFill="0" applyBorder="0" applyAlignment="0" applyProtection="0"/>
    <xf numFmtId="18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9" fontId="26" fillId="0" borderId="0" applyFont="0" applyFill="0" applyBorder="0" applyAlignment="0" applyProtection="0"/>
    <xf numFmtId="182" fontId="26" fillId="0" borderId="0" applyFont="0" applyFill="0" applyBorder="0" applyAlignment="0" applyProtection="0"/>
    <xf numFmtId="193" fontId="26" fillId="0" borderId="0" applyFill="0" applyBorder="0" applyAlignment="0" applyProtection="0"/>
    <xf numFmtId="189" fontId="26" fillId="0" borderId="0" applyFont="0" applyFill="0" applyBorder="0" applyAlignment="0" applyProtection="0"/>
    <xf numFmtId="182" fontId="26" fillId="0" borderId="0" applyFont="0" applyFill="0" applyBorder="0" applyAlignment="0" applyProtection="0"/>
    <xf numFmtId="189"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37" fontId="26" fillId="0" borderId="0" applyFill="0" applyBorder="0" applyAlignment="0" applyProtection="0"/>
    <xf numFmtId="37" fontId="26" fillId="0" borderId="0" applyFill="0" applyBorder="0" applyAlignment="0" applyProtection="0"/>
    <xf numFmtId="191" fontId="26" fillId="0" borderId="0" applyFill="0" applyBorder="0" applyAlignment="0" applyProtection="0"/>
    <xf numFmtId="191" fontId="26" fillId="0" borderId="0" applyFill="0" applyBorder="0" applyAlignment="0" applyProtection="0"/>
    <xf numFmtId="188" fontId="26" fillId="0" borderId="0" applyFont="0" applyFill="0" applyBorder="0" applyAlignment="0" applyProtection="0"/>
    <xf numFmtId="193" fontId="26" fillId="0" borderId="0" applyFont="0" applyFill="0" applyBorder="0" applyAlignment="0" applyProtection="0"/>
    <xf numFmtId="193" fontId="24" fillId="0" borderId="0" applyFont="0" applyFill="0" applyBorder="0" applyAlignment="0" applyProtection="0"/>
    <xf numFmtId="193" fontId="26" fillId="0" borderId="0" applyFont="0" applyFill="0" applyBorder="0" applyAlignment="0" applyProtection="0"/>
    <xf numFmtId="0" fontId="26" fillId="39" borderId="13">
      <alignment horizontal="left" vertical="top" wrapText="1"/>
    </xf>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203" fontId="26" fillId="0" borderId="0"/>
    <xf numFmtId="2" fontId="26" fillId="0" borderId="0" applyFill="0" applyBorder="0" applyAlignment="0" applyProtection="0"/>
    <xf numFmtId="2" fontId="26" fillId="0" borderId="0" applyFill="0" applyBorder="0" applyAlignment="0" applyProtection="0"/>
    <xf numFmtId="180" fontId="116" fillId="0" borderId="21" applyNumberFormat="0" applyFill="0" applyProtection="0"/>
    <xf numFmtId="0" fontId="208" fillId="78" borderId="48" applyNumberFormat="0" applyAlignment="0" applyProtection="0"/>
    <xf numFmtId="183" fontId="26" fillId="0" borderId="0" applyFont="0" applyFill="0" applyBorder="0" applyAlignment="0" applyProtection="0"/>
    <xf numFmtId="172" fontId="26"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0" fontId="26" fillId="0" borderId="0"/>
    <xf numFmtId="0" fontId="26" fillId="0" borderId="0"/>
    <xf numFmtId="0" fontId="26" fillId="0" borderId="0"/>
    <xf numFmtId="0" fontId="24" fillId="0" borderId="0"/>
    <xf numFmtId="0"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4" fillId="0" borderId="0"/>
    <xf numFmtId="0" fontId="24" fillId="0" borderId="0"/>
    <xf numFmtId="0" fontId="26" fillId="0" borderId="0"/>
    <xf numFmtId="0" fontId="24" fillId="0" borderId="0"/>
    <xf numFmtId="0" fontId="26" fillId="0" borderId="0"/>
    <xf numFmtId="0" fontId="26" fillId="0" borderId="0"/>
    <xf numFmtId="0" fontId="24" fillId="0" borderId="0"/>
    <xf numFmtId="0" fontId="24" fillId="0" borderId="0"/>
    <xf numFmtId="0" fontId="24" fillId="0" borderId="0"/>
    <xf numFmtId="0" fontId="26" fillId="0" borderId="0"/>
    <xf numFmtId="0" fontId="26" fillId="0" borderId="0"/>
    <xf numFmtId="0" fontId="26" fillId="81" borderId="55" applyNumberFormat="0" applyFont="0" applyAlignment="0" applyProtection="0"/>
    <xf numFmtId="0" fontId="26" fillId="11" borderId="1"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6"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6"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1" borderId="55" applyNumberFormat="0" applyFont="0" applyAlignment="0" applyProtection="0"/>
    <xf numFmtId="10" fontId="26" fillId="0" borderId="0" applyFont="0" applyFill="0" applyBorder="0" applyAlignment="0" applyProtection="0"/>
    <xf numFmtId="10"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0" borderId="0"/>
    <xf numFmtId="0" fontId="26"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44" applyNumberFormat="0" applyFill="0" applyBorder="0" applyAlignment="0" applyProtection="0"/>
    <xf numFmtId="41"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43" fontId="26" fillId="0" borderId="0" applyFont="0" applyFill="0" applyBorder="0" applyAlignment="0" applyProtection="0"/>
    <xf numFmtId="189"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6"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6" fillId="11" borderId="0" applyNumberFormat="0" applyFon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6" fillId="0" borderId="0"/>
    <xf numFmtId="0" fontId="24" fillId="0" borderId="0"/>
    <xf numFmtId="43"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0" fontId="24" fillId="81" borderId="55" applyNumberFormat="0" applyFont="0" applyAlignment="0" applyProtection="0"/>
    <xf numFmtId="0" fontId="26" fillId="81" borderId="55" applyNumberFormat="0" applyFont="0" applyAlignment="0" applyProtection="0"/>
    <xf numFmtId="0" fontId="26" fillId="11" borderId="1" applyNumberFormat="0" applyFont="0" applyAlignment="0" applyProtection="0"/>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81" borderId="55" applyNumberFormat="0" applyFont="0" applyAlignment="0" applyProtection="0"/>
    <xf numFmtId="0" fontId="26" fillId="81" borderId="55" applyNumberFormat="0" applyFont="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6" fillId="81" borderId="55" applyNumberFormat="0" applyFont="0" applyAlignment="0" applyProtection="0"/>
    <xf numFmtId="9" fontId="26" fillId="0" borderId="0" applyFont="0" applyFill="0" applyBorder="0" applyAlignment="0" applyProtection="0"/>
    <xf numFmtId="0" fontId="26" fillId="11" borderId="1" applyNumberFormat="0" applyFont="0" applyAlignment="0" applyProtection="0"/>
    <xf numFmtId="0" fontId="26" fillId="11" borderId="1" applyNumberFormat="0" applyFont="0" applyAlignment="0" applyProtection="0"/>
    <xf numFmtId="0" fontId="24" fillId="83"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3" fontId="26" fillId="0" borderId="0" applyFont="0" applyFill="0" applyBorder="0" applyAlignment="0" applyProtection="0"/>
    <xf numFmtId="184" fontId="26" fillId="0" borderId="0" applyFont="0" applyFill="0" applyBorder="0" applyAlignment="0" applyProtection="0"/>
    <xf numFmtId="189"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218" fontId="26" fillId="0" borderId="0" applyFont="0" applyFill="0" applyBorder="0" applyAlignment="0" applyProtection="0"/>
    <xf numFmtId="185" fontId="26"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6" fillId="0" borderId="0"/>
    <xf numFmtId="0" fontId="26" fillId="0" borderId="0">
      <alignment vertical="center"/>
    </xf>
    <xf numFmtId="0" fontId="33"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3"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3" fillId="4" borderId="0" applyNumberFormat="0" applyBorder="0" applyAlignment="0" applyProtection="0"/>
    <xf numFmtId="0" fontId="24" fillId="72" borderId="0" applyNumberFormat="0" applyBorder="0" applyAlignment="0" applyProtection="0"/>
    <xf numFmtId="0" fontId="33" fillId="4" borderId="0" applyNumberFormat="0" applyBorder="0" applyAlignment="0" applyProtection="0"/>
    <xf numFmtId="0" fontId="24" fillId="72" borderId="0" applyNumberFormat="0" applyBorder="0" applyAlignment="0" applyProtection="0"/>
    <xf numFmtId="0" fontId="33" fillId="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3"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33"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33" fillId="9" borderId="0" applyNumberFormat="0" applyBorder="0" applyAlignment="0" applyProtection="0"/>
    <xf numFmtId="0" fontId="71" fillId="9" borderId="0" applyNumberFormat="0" applyBorder="0" applyAlignment="0" applyProtection="0"/>
    <xf numFmtId="0" fontId="24" fillId="3" borderId="0" applyNumberFormat="0" applyBorder="0" applyAlignment="0" applyProtection="0"/>
    <xf numFmtId="0" fontId="33"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3"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3"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3"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3"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3"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3"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3" fillId="10" borderId="0" applyNumberFormat="0" applyBorder="0" applyAlignment="0" applyProtection="0"/>
    <xf numFmtId="0" fontId="71" fillId="10" borderId="0" applyNumberFormat="0" applyBorder="0" applyAlignment="0" applyProtection="0"/>
    <xf numFmtId="0" fontId="33" fillId="4"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33" fillId="4" borderId="0" applyNumberFormat="0" applyBorder="0" applyAlignment="0" applyProtection="0"/>
    <xf numFmtId="0" fontId="24" fillId="72" borderId="0" applyNumberFormat="0" applyBorder="0" applyAlignment="0" applyProtection="0"/>
    <xf numFmtId="0" fontId="33" fillId="4"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33" fillId="4"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33" fillId="11" borderId="0" applyNumberFormat="0" applyBorder="0" applyAlignment="0" applyProtection="0"/>
    <xf numFmtId="0" fontId="71" fillId="11" borderId="0" applyNumberFormat="0" applyBorder="0" applyAlignment="0" applyProtection="0"/>
    <xf numFmtId="0" fontId="24" fillId="2" borderId="0" applyNumberFormat="0" applyBorder="0" applyAlignment="0" applyProtection="0"/>
    <xf numFmtId="0" fontId="33" fillId="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3" borderId="0" applyNumberFormat="0" applyBorder="0" applyAlignment="0" applyProtection="0"/>
    <xf numFmtId="0" fontId="24" fillId="2" borderId="0" applyNumberFormat="0" applyBorder="0" applyAlignment="0" applyProtection="0"/>
    <xf numFmtId="0" fontId="33" fillId="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8" borderId="0" applyNumberFormat="0" applyBorder="0" applyAlignment="0" applyProtection="0"/>
    <xf numFmtId="0" fontId="71" fillId="8"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6" borderId="0" applyNumberFormat="0" applyBorder="0" applyAlignment="0" applyProtection="0"/>
    <xf numFmtId="0" fontId="71" fillId="6" borderId="0" applyNumberFormat="0" applyBorder="0" applyAlignment="0" applyProtection="0"/>
    <xf numFmtId="0" fontId="24" fillId="7" borderId="0" applyNumberFormat="0" applyBorder="0" applyAlignment="0" applyProtection="0"/>
    <xf numFmtId="0" fontId="3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3" fillId="11" borderId="0" applyNumberFormat="0" applyBorder="0" applyAlignment="0" applyProtection="0"/>
    <xf numFmtId="0" fontId="71" fillId="11" borderId="0" applyNumberFormat="0" applyBorder="0" applyAlignment="0" applyProtection="0"/>
    <xf numFmtId="0" fontId="24" fillId="9" borderId="0" applyNumberFormat="0" applyBorder="0" applyAlignment="0" applyProtection="0"/>
    <xf numFmtId="0" fontId="33"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33" fillId="8" borderId="0" applyNumberFormat="0" applyBorder="0" applyAlignment="0" applyProtection="0"/>
    <xf numFmtId="0" fontId="24" fillId="9" borderId="0" applyNumberFormat="0" applyBorder="0" applyAlignment="0" applyProtection="0"/>
    <xf numFmtId="0" fontId="33"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33"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155" fillId="2" borderId="0" applyNumberFormat="0" applyBorder="0" applyAlignment="0" applyProtection="0"/>
    <xf numFmtId="0" fontId="24"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3"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3"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155" fillId="3" borderId="0" applyNumberFormat="0" applyBorder="0" applyAlignment="0" applyProtection="0"/>
    <xf numFmtId="0" fontId="155" fillId="3" borderId="0" applyNumberFormat="0" applyBorder="0" applyAlignment="0" applyProtection="0"/>
    <xf numFmtId="0" fontId="33" fillId="2" borderId="0" applyNumberFormat="0" applyBorder="0" applyAlignment="0" applyProtection="0"/>
    <xf numFmtId="0" fontId="24" fillId="3" borderId="0" applyNumberFormat="0" applyBorder="0" applyAlignment="0" applyProtection="0"/>
    <xf numFmtId="0" fontId="155" fillId="2" borderId="0" applyNumberFormat="0" applyBorder="0" applyAlignment="0" applyProtection="0"/>
    <xf numFmtId="0" fontId="191"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155" fillId="3" borderId="0" applyNumberFormat="0" applyBorder="0" applyAlignment="0" applyProtection="0"/>
    <xf numFmtId="0" fontId="33"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3" fillId="2" borderId="0" applyNumberFormat="0" applyBorder="0" applyAlignment="0" applyProtection="0"/>
    <xf numFmtId="0" fontId="24" fillId="3" borderId="0" applyNumberFormat="0" applyBorder="0" applyAlignment="0" applyProtection="0"/>
    <xf numFmtId="0" fontId="33" fillId="2" borderId="0" applyNumberFormat="0" applyBorder="0" applyAlignment="0" applyProtection="0"/>
    <xf numFmtId="0" fontId="24" fillId="3" borderId="0" applyNumberFormat="0" applyBorder="0" applyAlignment="0" applyProtection="0"/>
    <xf numFmtId="0" fontId="155" fillId="2" borderId="0" applyNumberFormat="0" applyBorder="0" applyAlignment="0" applyProtection="0"/>
    <xf numFmtId="0" fontId="155" fillId="2"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33" fillId="4"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33" fillId="4" borderId="0" applyNumberFormat="0" applyBorder="0" applyAlignment="0" applyProtection="0"/>
    <xf numFmtId="0" fontId="24" fillId="72" borderId="0" applyNumberFormat="0" applyBorder="0" applyAlignment="0" applyProtection="0"/>
    <xf numFmtId="0" fontId="33" fillId="4" borderId="0" applyNumberFormat="0" applyBorder="0" applyAlignment="0" applyProtection="0"/>
    <xf numFmtId="0" fontId="24" fillId="72" borderId="0" applyNumberFormat="0" applyBorder="0" applyAlignment="0" applyProtection="0"/>
    <xf numFmtId="0" fontId="24"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3" borderId="0" applyNumberFormat="0" applyBorder="0" applyAlignment="0" applyProtection="0"/>
    <xf numFmtId="0" fontId="24" fillId="2" borderId="0" applyNumberFormat="0" applyBorder="0" applyAlignment="0" applyProtection="0"/>
    <xf numFmtId="0" fontId="33" fillId="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155" fillId="6" borderId="0" applyNumberFormat="0" applyBorder="0" applyAlignment="0" applyProtection="0"/>
    <xf numFmtId="0" fontId="24" fillId="7"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155" fillId="7" borderId="0" applyNumberFormat="0" applyBorder="0" applyAlignment="0" applyProtection="0"/>
    <xf numFmtId="0" fontId="155" fillId="7" borderId="0" applyNumberFormat="0" applyBorder="0" applyAlignment="0" applyProtection="0"/>
    <xf numFmtId="0" fontId="33" fillId="6" borderId="0" applyNumberFormat="0" applyBorder="0" applyAlignment="0" applyProtection="0"/>
    <xf numFmtId="0" fontId="24" fillId="7" borderId="0" applyNumberFormat="0" applyBorder="0" applyAlignment="0" applyProtection="0"/>
    <xf numFmtId="0" fontId="155" fillId="6" borderId="0" applyNumberFormat="0" applyBorder="0" applyAlignment="0" applyProtection="0"/>
    <xf numFmtId="0" fontId="191"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155" fillId="7" borderId="0" applyNumberFormat="0" applyBorder="0" applyAlignment="0" applyProtection="0"/>
    <xf numFmtId="0" fontId="33"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3" fillId="6" borderId="0" applyNumberFormat="0" applyBorder="0" applyAlignment="0" applyProtection="0"/>
    <xf numFmtId="0" fontId="24" fillId="7" borderId="0" applyNumberFormat="0" applyBorder="0" applyAlignment="0" applyProtection="0"/>
    <xf numFmtId="0" fontId="33" fillId="6" borderId="0" applyNumberFormat="0" applyBorder="0" applyAlignment="0" applyProtection="0"/>
    <xf numFmtId="0" fontId="24" fillId="7" borderId="0" applyNumberFormat="0" applyBorder="0" applyAlignment="0" applyProtection="0"/>
    <xf numFmtId="0" fontId="155" fillId="6" borderId="0" applyNumberFormat="0" applyBorder="0" applyAlignment="0" applyProtection="0"/>
    <xf numFmtId="0" fontId="155" fillId="6" borderId="0" applyNumberFormat="0" applyBorder="0" applyAlignment="0" applyProtection="0"/>
    <xf numFmtId="0" fontId="24" fillId="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33"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33"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33"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33" fillId="8" borderId="0" applyNumberFormat="0" applyBorder="0" applyAlignment="0" applyProtection="0"/>
    <xf numFmtId="0" fontId="24" fillId="9" borderId="0" applyNumberFormat="0" applyBorder="0" applyAlignment="0" applyProtection="0"/>
    <xf numFmtId="0" fontId="33" fillId="8" borderId="0" applyNumberFormat="0" applyBorder="0" applyAlignment="0" applyProtection="0"/>
    <xf numFmtId="0" fontId="24" fillId="9" borderId="0" applyNumberFormat="0" applyBorder="0" applyAlignment="0" applyProtection="0"/>
    <xf numFmtId="0" fontId="33" fillId="9"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3" fillId="9"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3" fillId="10" borderId="0" applyNumberFormat="0" applyBorder="0" applyAlignment="0" applyProtection="0"/>
    <xf numFmtId="0" fontId="24" fillId="73" borderId="0" applyNumberFormat="0" applyBorder="0" applyAlignment="0" applyProtection="0"/>
    <xf numFmtId="0" fontId="33" fillId="10" borderId="0" applyNumberFormat="0" applyBorder="0" applyAlignment="0" applyProtection="0"/>
    <xf numFmtId="0" fontId="24" fillId="73" borderId="0" applyNumberFormat="0" applyBorder="0" applyAlignment="0" applyProtection="0"/>
    <xf numFmtId="0" fontId="33" fillId="1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1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33" fillId="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33"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33"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33" fillId="6" borderId="0" applyNumberFormat="0" applyBorder="0" applyAlignment="0" applyProtection="0"/>
    <xf numFmtId="0" fontId="71" fillId="6" borderId="0" applyNumberFormat="0" applyBorder="0" applyAlignment="0" applyProtection="0"/>
    <xf numFmtId="0" fontId="24" fillId="13" borderId="0" applyNumberFormat="0" applyBorder="0" applyAlignment="0" applyProtection="0"/>
    <xf numFmtId="0" fontId="33" fillId="9"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3" fillId="9"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3" fillId="9"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3" fillId="9"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71" fillId="10" borderId="0" applyNumberFormat="0" applyBorder="0" applyAlignment="0" applyProtection="0"/>
    <xf numFmtId="0" fontId="33" fillId="10"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33" fillId="10" borderId="0" applyNumberFormat="0" applyBorder="0" applyAlignment="0" applyProtection="0"/>
    <xf numFmtId="0" fontId="24" fillId="73" borderId="0" applyNumberFormat="0" applyBorder="0" applyAlignment="0" applyProtection="0"/>
    <xf numFmtId="0" fontId="33" fillId="10"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33" fillId="10"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33" fillId="18" borderId="0" applyNumberFormat="0" applyBorder="0" applyAlignment="0" applyProtection="0"/>
    <xf numFmtId="0" fontId="71" fillId="18" borderId="0" applyNumberFormat="0" applyBorder="0" applyAlignment="0" applyProtection="0"/>
    <xf numFmtId="0" fontId="24" fillId="2" borderId="0" applyNumberFormat="0" applyBorder="0" applyAlignment="0" applyProtection="0"/>
    <xf numFmtId="0" fontId="33" fillId="1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13" borderId="0" applyNumberFormat="0" applyBorder="0" applyAlignment="0" applyProtection="0"/>
    <xf numFmtId="0" fontId="24" fillId="2" borderId="0" applyNumberFormat="0" applyBorder="0" applyAlignment="0" applyProtection="0"/>
    <xf numFmtId="0" fontId="33" fillId="1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1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4" borderId="0" applyNumberFormat="0" applyBorder="0" applyAlignment="0" applyProtection="0"/>
    <xf numFmtId="0" fontId="71" fillId="4"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6" borderId="0" applyNumberFormat="0" applyBorder="0" applyAlignment="0" applyProtection="0"/>
    <xf numFmtId="0" fontId="24" fillId="14" borderId="0" applyNumberFormat="0" applyBorder="0" applyAlignment="0" applyProtection="0"/>
    <xf numFmtId="0" fontId="71" fillId="6"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33" fillId="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33" fillId="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33" fillId="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33" fillId="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33" fillId="11" borderId="0" applyNumberFormat="0" applyBorder="0" applyAlignment="0" applyProtection="0"/>
    <xf numFmtId="0" fontId="71" fillId="11" borderId="0" applyNumberFormat="0" applyBorder="0" applyAlignment="0" applyProtection="0"/>
    <xf numFmtId="0" fontId="24" fillId="16" borderId="0" applyNumberFormat="0" applyBorder="0" applyAlignment="0" applyProtection="0"/>
    <xf numFmtId="0" fontId="33"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33"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33"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33"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33" fillId="15" borderId="0" applyNumberFormat="0" applyBorder="0" applyAlignment="0" applyProtection="0"/>
    <xf numFmtId="0" fontId="155" fillId="9" borderId="0" applyNumberFormat="0" applyBorder="0" applyAlignment="0" applyProtection="0"/>
    <xf numFmtId="0" fontId="24" fillId="13"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3" fillId="9"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3" fillId="9"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33" fillId="9" borderId="0" applyNumberFormat="0" applyBorder="0" applyAlignment="0" applyProtection="0"/>
    <xf numFmtId="0" fontId="24" fillId="13" borderId="0" applyNumberFormat="0" applyBorder="0" applyAlignment="0" applyProtection="0"/>
    <xf numFmtId="0" fontId="155" fillId="9" borderId="0" applyNumberFormat="0" applyBorder="0" applyAlignment="0" applyProtection="0"/>
    <xf numFmtId="0" fontId="191"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55" fillId="13" borderId="0" applyNumberFormat="0" applyBorder="0" applyAlignment="0" applyProtection="0"/>
    <xf numFmtId="0" fontId="33" fillId="9"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3" fillId="9" borderId="0" applyNumberFormat="0" applyBorder="0" applyAlignment="0" applyProtection="0"/>
    <xf numFmtId="0" fontId="24" fillId="13" borderId="0" applyNumberFormat="0" applyBorder="0" applyAlignment="0" applyProtection="0"/>
    <xf numFmtId="0" fontId="33" fillId="9" borderId="0" applyNumberFormat="0" applyBorder="0" applyAlignment="0" applyProtection="0"/>
    <xf numFmtId="0" fontId="24" fillId="13" borderId="0" applyNumberFormat="0" applyBorder="0" applyAlignment="0" applyProtection="0"/>
    <xf numFmtId="0" fontId="155" fillId="9" borderId="0" applyNumberFormat="0" applyBorder="0" applyAlignment="0" applyProtection="0"/>
    <xf numFmtId="0" fontId="155"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33" fillId="10"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33" fillId="10" borderId="0" applyNumberFormat="0" applyBorder="0" applyAlignment="0" applyProtection="0"/>
    <xf numFmtId="0" fontId="24" fillId="73" borderId="0" applyNumberFormat="0" applyBorder="0" applyAlignment="0" applyProtection="0"/>
    <xf numFmtId="0" fontId="33" fillId="10" borderId="0" applyNumberFormat="0" applyBorder="0" applyAlignment="0" applyProtection="0"/>
    <xf numFmtId="0" fontId="24" fillId="73" borderId="0" applyNumberFormat="0" applyBorder="0" applyAlignment="0" applyProtection="0"/>
    <xf numFmtId="0" fontId="24" fillId="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1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1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1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13" borderId="0" applyNumberFormat="0" applyBorder="0" applyAlignment="0" applyProtection="0"/>
    <xf numFmtId="0" fontId="24" fillId="2" borderId="0" applyNumberFormat="0" applyBorder="0" applyAlignment="0" applyProtection="0"/>
    <xf numFmtId="0" fontId="33" fillId="1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33" fillId="5" borderId="0" applyNumberFormat="0" applyBorder="0" applyAlignment="0" applyProtection="0"/>
    <xf numFmtId="0" fontId="24" fillId="2" borderId="0" applyNumberFormat="0" applyBorder="0" applyAlignment="0" applyProtection="0"/>
    <xf numFmtId="0" fontId="155" fillId="9" borderId="0" applyNumberFormat="0" applyBorder="0" applyAlignment="0" applyProtection="0"/>
    <xf numFmtId="0" fontId="24" fillId="1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33" fillId="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33" fillId="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155" fillId="14" borderId="0" applyNumberFormat="0" applyBorder="0" applyAlignment="0" applyProtection="0"/>
    <xf numFmtId="0" fontId="155" fillId="14" borderId="0" applyNumberFormat="0" applyBorder="0" applyAlignment="0" applyProtection="0"/>
    <xf numFmtId="0" fontId="33" fillId="9" borderId="0" applyNumberFormat="0" applyBorder="0" applyAlignment="0" applyProtection="0"/>
    <xf numFmtId="0" fontId="24" fillId="14" borderId="0" applyNumberFormat="0" applyBorder="0" applyAlignment="0" applyProtection="0"/>
    <xf numFmtId="0" fontId="155" fillId="9" borderId="0" applyNumberFormat="0" applyBorder="0" applyAlignment="0" applyProtection="0"/>
    <xf numFmtId="0" fontId="191"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155" fillId="14" borderId="0" applyNumberFormat="0" applyBorder="0" applyAlignment="0" applyProtection="0"/>
    <xf numFmtId="0" fontId="33" fillId="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33" fillId="9" borderId="0" applyNumberFormat="0" applyBorder="0" applyAlignment="0" applyProtection="0"/>
    <xf numFmtId="0" fontId="24" fillId="14" borderId="0" applyNumberFormat="0" applyBorder="0" applyAlignment="0" applyProtection="0"/>
    <xf numFmtId="0" fontId="33" fillId="9" borderId="0" applyNumberFormat="0" applyBorder="0" applyAlignment="0" applyProtection="0"/>
    <xf numFmtId="0" fontId="24" fillId="14" borderId="0" applyNumberFormat="0" applyBorder="0" applyAlignment="0" applyProtection="0"/>
    <xf numFmtId="0" fontId="155" fillId="9" borderId="0" applyNumberFormat="0" applyBorder="0" applyAlignment="0" applyProtection="0"/>
    <xf numFmtId="0" fontId="155" fillId="9" borderId="0" applyNumberFormat="0" applyBorder="0" applyAlignment="0" applyProtection="0"/>
    <xf numFmtId="0" fontId="155" fillId="15" borderId="0" applyNumberFormat="0" applyBorder="0" applyAlignment="0" applyProtection="0"/>
    <xf numFmtId="0" fontId="24" fillId="16"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33"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33"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155" fillId="16" borderId="0" applyNumberFormat="0" applyBorder="0" applyAlignment="0" applyProtection="0"/>
    <xf numFmtId="0" fontId="155" fillId="16" borderId="0" applyNumberFormat="0" applyBorder="0" applyAlignment="0" applyProtection="0"/>
    <xf numFmtId="0" fontId="33" fillId="15" borderId="0" applyNumberFormat="0" applyBorder="0" applyAlignment="0" applyProtection="0"/>
    <xf numFmtId="0" fontId="24" fillId="16" borderId="0" applyNumberFormat="0" applyBorder="0" applyAlignment="0" applyProtection="0"/>
    <xf numFmtId="0" fontId="155" fillId="15" borderId="0" applyNumberFormat="0" applyBorder="0" applyAlignment="0" applyProtection="0"/>
    <xf numFmtId="0" fontId="191"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155" fillId="16" borderId="0" applyNumberFormat="0" applyBorder="0" applyAlignment="0" applyProtection="0"/>
    <xf numFmtId="0" fontId="33"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33" fillId="15" borderId="0" applyNumberFormat="0" applyBorder="0" applyAlignment="0" applyProtection="0"/>
    <xf numFmtId="0" fontId="24" fillId="16" borderId="0" applyNumberFormat="0" applyBorder="0" applyAlignment="0" applyProtection="0"/>
    <xf numFmtId="0" fontId="33" fillId="15" borderId="0" applyNumberFormat="0" applyBorder="0" applyAlignment="0" applyProtection="0"/>
    <xf numFmtId="0" fontId="24" fillId="16" borderId="0" applyNumberFormat="0" applyBorder="0" applyAlignment="0" applyProtection="0"/>
    <xf numFmtId="0" fontId="155" fillId="15" borderId="0" applyNumberFormat="0" applyBorder="0" applyAlignment="0" applyProtection="0"/>
    <xf numFmtId="0" fontId="155" fillId="15" borderId="0" applyNumberFormat="0" applyBorder="0" applyAlignment="0" applyProtection="0"/>
    <xf numFmtId="0" fontId="192" fillId="20" borderId="0" applyNumberFormat="0" applyBorder="0" applyAlignment="0" applyProtection="0"/>
    <xf numFmtId="0" fontId="192" fillId="19" borderId="0" applyNumberFormat="0" applyBorder="0" applyAlignment="0" applyProtection="0"/>
    <xf numFmtId="0" fontId="192" fillId="19" borderId="0" applyNumberFormat="0" applyBorder="0" applyAlignment="0" applyProtection="0"/>
    <xf numFmtId="0" fontId="192" fillId="14" borderId="0" applyNumberFormat="0" applyBorder="0" applyAlignment="0" applyProtection="0"/>
    <xf numFmtId="0" fontId="192" fillId="16" borderId="0" applyNumberFormat="0" applyBorder="0" applyAlignment="0" applyProtection="0"/>
    <xf numFmtId="0" fontId="34" fillId="6" borderId="0" applyNumberFormat="0" applyBorder="0" applyAlignment="0" applyProtection="0"/>
    <xf numFmtId="0" fontId="72" fillId="6" borderId="0" applyNumberFormat="0" applyBorder="0" applyAlignment="0" applyProtection="0"/>
    <xf numFmtId="0" fontId="192" fillId="20" borderId="0" applyNumberFormat="0" applyBorder="0" applyAlignment="0" applyProtection="0"/>
    <xf numFmtId="0" fontId="192" fillId="20" borderId="0" applyNumberFormat="0" applyBorder="0" applyAlignment="0" applyProtection="0"/>
    <xf numFmtId="0" fontId="34" fillId="24" borderId="0" applyNumberFormat="0" applyBorder="0" applyAlignment="0" applyProtection="0"/>
    <xf numFmtId="0" fontId="72" fillId="24" borderId="0" applyNumberFormat="0" applyBorder="0" applyAlignment="0" applyProtection="0"/>
    <xf numFmtId="0" fontId="34" fillId="10" borderId="0" applyNumberFormat="0" applyBorder="0" applyAlignment="0" applyProtection="0"/>
    <xf numFmtId="0" fontId="192" fillId="74" borderId="0" applyNumberFormat="0" applyBorder="0" applyAlignment="0" applyProtection="0"/>
    <xf numFmtId="0" fontId="34" fillId="15" borderId="0" applyNumberFormat="0" applyBorder="0" applyAlignment="0" applyProtection="0"/>
    <xf numFmtId="0" fontId="72" fillId="15" borderId="0" applyNumberFormat="0" applyBorder="0" applyAlignment="0" applyProtection="0"/>
    <xf numFmtId="0" fontId="34" fillId="13" borderId="0" applyNumberFormat="0" applyBorder="0" applyAlignment="0" applyProtection="0"/>
    <xf numFmtId="0" fontId="192" fillId="19" borderId="0" applyNumberFormat="0" applyBorder="0" applyAlignment="0" applyProtection="0"/>
    <xf numFmtId="0" fontId="192" fillId="19" borderId="0" applyNumberFormat="0" applyBorder="0" applyAlignment="0" applyProtection="0"/>
    <xf numFmtId="0" fontId="34" fillId="4" borderId="0" applyNumberFormat="0" applyBorder="0" applyAlignment="0" applyProtection="0"/>
    <xf numFmtId="0" fontId="72" fillId="4" borderId="0" applyNumberFormat="0" applyBorder="0" applyAlignment="0" applyProtection="0"/>
    <xf numFmtId="0" fontId="192" fillId="19" borderId="0" applyNumberFormat="0" applyBorder="0" applyAlignment="0" applyProtection="0"/>
    <xf numFmtId="0" fontId="192" fillId="19" borderId="0" applyNumberFormat="0" applyBorder="0" applyAlignment="0" applyProtection="0"/>
    <xf numFmtId="0" fontId="34" fillId="6" borderId="0" applyNumberFormat="0" applyBorder="0" applyAlignment="0" applyProtection="0"/>
    <xf numFmtId="0" fontId="72" fillId="6" borderId="0" applyNumberFormat="0" applyBorder="0" applyAlignment="0" applyProtection="0"/>
    <xf numFmtId="0" fontId="192" fillId="14" borderId="0" applyNumberFormat="0" applyBorder="0" applyAlignment="0" applyProtection="0"/>
    <xf numFmtId="0" fontId="192" fillId="14" borderId="0" applyNumberFormat="0" applyBorder="0" applyAlignment="0" applyProtection="0"/>
    <xf numFmtId="0" fontId="72" fillId="10" borderId="0" applyNumberFormat="0" applyBorder="0" applyAlignment="0" applyProtection="0"/>
    <xf numFmtId="0" fontId="192" fillId="16" borderId="0" applyNumberFormat="0" applyBorder="0" applyAlignment="0" applyProtection="0"/>
    <xf numFmtId="0" fontId="192" fillId="16" borderId="0" applyNumberFormat="0" applyBorder="0" applyAlignment="0" applyProtection="0"/>
    <xf numFmtId="0" fontId="192"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192" fillId="19" borderId="0" applyNumberFormat="0" applyBorder="0" applyAlignment="0" applyProtection="0"/>
    <xf numFmtId="0" fontId="192" fillId="19" borderId="0" applyNumberFormat="0" applyBorder="0" applyAlignment="0" applyProtection="0"/>
    <xf numFmtId="0" fontId="192" fillId="19" borderId="0" applyNumberFormat="0" applyBorder="0" applyAlignment="0" applyProtection="0"/>
    <xf numFmtId="0" fontId="192"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192"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192"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5" borderId="0" applyNumberFormat="0" applyBorder="0" applyAlignment="0" applyProtection="0"/>
    <xf numFmtId="0" fontId="72" fillId="25" borderId="0" applyNumberFormat="0" applyBorder="0" applyAlignment="0" applyProtection="0"/>
    <xf numFmtId="0" fontId="192" fillId="26" borderId="0" applyNumberFormat="0" applyBorder="0" applyAlignment="0" applyProtection="0"/>
    <xf numFmtId="0" fontId="34" fillId="26" borderId="0" applyNumberFormat="0" applyBorder="0" applyAlignment="0" applyProtection="0"/>
    <xf numFmtId="0" fontId="192" fillId="26" borderId="0" applyNumberFormat="0" applyBorder="0" applyAlignment="0" applyProtection="0"/>
    <xf numFmtId="0" fontId="34" fillId="24" borderId="0" applyNumberFormat="0" applyBorder="0" applyAlignment="0" applyProtection="0"/>
    <xf numFmtId="0" fontId="72" fillId="24" borderId="0" applyNumberFormat="0" applyBorder="0" applyAlignment="0" applyProtection="0"/>
    <xf numFmtId="0" fontId="192" fillId="20" borderId="0" applyNumberFormat="0" applyBorder="0" applyAlignment="0" applyProtection="0"/>
    <xf numFmtId="0" fontId="192" fillId="20" borderId="0" applyNumberFormat="0" applyBorder="0" applyAlignment="0" applyProtection="0"/>
    <xf numFmtId="0" fontId="34" fillId="28" borderId="0" applyNumberFormat="0" applyBorder="0" applyAlignment="0" applyProtection="0"/>
    <xf numFmtId="0" fontId="192" fillId="20" borderId="0" applyNumberFormat="0" applyBorder="0" applyAlignment="0" applyProtection="0"/>
    <xf numFmtId="0" fontId="34" fillId="15" borderId="0" applyNumberFormat="0" applyBorder="0" applyAlignment="0" applyProtection="0"/>
    <xf numFmtId="0" fontId="72" fillId="15" borderId="0" applyNumberFormat="0" applyBorder="0" applyAlignment="0" applyProtection="0"/>
    <xf numFmtId="0" fontId="192" fillId="11" borderId="0" applyNumberFormat="0" applyBorder="0" applyAlignment="0" applyProtection="0"/>
    <xf numFmtId="0" fontId="34" fillId="11" borderId="0" applyNumberFormat="0" applyBorder="0" applyAlignment="0" applyProtection="0"/>
    <xf numFmtId="0" fontId="192" fillId="11" borderId="0" applyNumberFormat="0" applyBorder="0" applyAlignment="0" applyProtection="0"/>
    <xf numFmtId="0" fontId="34" fillId="30" borderId="0" applyNumberFormat="0" applyBorder="0" applyAlignment="0" applyProtection="0"/>
    <xf numFmtId="0" fontId="72" fillId="30" borderId="0" applyNumberFormat="0" applyBorder="0" applyAlignment="0" applyProtection="0"/>
    <xf numFmtId="0" fontId="192" fillId="19" borderId="0" applyNumberFormat="0" applyBorder="0" applyAlignment="0" applyProtection="0"/>
    <xf numFmtId="0" fontId="34" fillId="19" borderId="0" applyNumberFormat="0" applyBorder="0" applyAlignment="0" applyProtection="0"/>
    <xf numFmtId="0" fontId="192" fillId="19" borderId="0" applyNumberFormat="0" applyBorder="0" applyAlignment="0" applyProtection="0"/>
    <xf numFmtId="0" fontId="72" fillId="22" borderId="0" applyNumberFormat="0" applyBorder="0" applyAlignment="0" applyProtection="0"/>
    <xf numFmtId="0" fontId="192" fillId="31" borderId="0" applyNumberFormat="0" applyBorder="0" applyAlignment="0" applyProtection="0"/>
    <xf numFmtId="0" fontId="34" fillId="31" borderId="0" applyNumberFormat="0" applyBorder="0" applyAlignment="0" applyProtection="0"/>
    <xf numFmtId="0" fontId="192" fillId="31" borderId="0" applyNumberFormat="0" applyBorder="0" applyAlignment="0" applyProtection="0"/>
    <xf numFmtId="0" fontId="34" fillId="28" borderId="0" applyNumberFormat="0" applyBorder="0" applyAlignment="0" applyProtection="0"/>
    <xf numFmtId="0" fontId="72" fillId="28" borderId="0" applyNumberFormat="0" applyBorder="0" applyAlignment="0" applyProtection="0"/>
    <xf numFmtId="0" fontId="34" fillId="24" borderId="0" applyNumberFormat="0" applyBorder="0" applyAlignment="0" applyProtection="0"/>
    <xf numFmtId="0" fontId="192" fillId="29" borderId="0" applyNumberFormat="0" applyBorder="0" applyAlignment="0" applyProtection="0"/>
    <xf numFmtId="0" fontId="192" fillId="29" borderId="0" applyNumberFormat="0" applyBorder="0" applyAlignment="0" applyProtection="0"/>
    <xf numFmtId="0" fontId="192" fillId="31" borderId="0" applyNumberFormat="0" applyBorder="0" applyAlignment="0" applyProtection="0"/>
    <xf numFmtId="0" fontId="26" fillId="13" borderId="2" applyNumberFormat="0" applyFont="0" applyAlignment="0" applyProtection="0"/>
    <xf numFmtId="0" fontId="26" fillId="13" borderId="2" applyNumberFormat="0" applyFont="0" applyAlignment="0" applyProtection="0"/>
    <xf numFmtId="0" fontId="26" fillId="11" borderId="1" applyNumberFormat="0" applyFont="0" applyAlignment="0" applyProtection="0"/>
    <xf numFmtId="0" fontId="26"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26" fillId="11" borderId="1" applyNumberFormat="0" applyFont="0" applyAlignment="0" applyProtection="0"/>
    <xf numFmtId="0" fontId="26"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1" borderId="1"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1" borderId="1"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1" borderId="1"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26" fillId="11" borderId="1" applyNumberFormat="0" applyFont="0" applyAlignment="0" applyProtection="0"/>
    <xf numFmtId="0" fontId="26" fillId="13" borderId="2"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3" borderId="2" applyNumberFormat="0" applyFont="0" applyAlignment="0" applyProtection="0"/>
    <xf numFmtId="0" fontId="26" fillId="13" borderId="2"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3" borderId="2" applyNumberFormat="0" applyFont="0" applyAlignment="0" applyProtection="0"/>
    <xf numFmtId="0" fontId="26" fillId="11" borderId="1" applyNumberFormat="0" applyFont="0" applyAlignment="0" applyProtection="0"/>
    <xf numFmtId="0" fontId="26" fillId="13" borderId="2" applyNumberFormat="0" applyFont="0" applyAlignment="0" applyProtection="0"/>
    <xf numFmtId="0" fontId="33" fillId="11" borderId="1" applyNumberFormat="0" applyFont="0" applyAlignment="0" applyProtection="0"/>
    <xf numFmtId="0" fontId="33" fillId="13" borderId="2" applyNumberFormat="0" applyFont="0" applyAlignment="0" applyProtection="0"/>
    <xf numFmtId="0" fontId="33" fillId="13" borderId="2" applyNumberFormat="0" applyFont="0" applyAlignment="0" applyProtection="0"/>
    <xf numFmtId="0" fontId="26" fillId="13" borderId="2" applyNumberFormat="0" applyFont="0" applyAlignment="0" applyProtection="0"/>
    <xf numFmtId="0" fontId="26" fillId="13" borderId="2" applyNumberFormat="0" applyFont="0" applyAlignment="0" applyProtection="0"/>
    <xf numFmtId="0" fontId="26" fillId="11" borderId="1" applyNumberFormat="0" applyFont="0" applyAlignment="0" applyProtection="0"/>
    <xf numFmtId="0" fontId="26" fillId="13" borderId="2" applyNumberFormat="0" applyFont="0" applyAlignment="0" applyProtection="0"/>
    <xf numFmtId="0" fontId="26" fillId="13" borderId="2" applyNumberFormat="0" applyFont="0" applyAlignment="0" applyProtection="0"/>
    <xf numFmtId="0" fontId="26" fillId="11" borderId="1" applyNumberFormat="0" applyFont="0" applyAlignment="0" applyProtection="0"/>
    <xf numFmtId="0" fontId="26" fillId="13" borderId="2" applyNumberFormat="0" applyFont="0" applyAlignment="0" applyProtection="0"/>
    <xf numFmtId="0" fontId="26" fillId="13" borderId="2" applyNumberFormat="0" applyFont="0" applyAlignment="0" applyProtection="0"/>
    <xf numFmtId="0" fontId="26" fillId="11" borderId="1" applyNumberFormat="0" applyFont="0" applyAlignment="0" applyProtection="0"/>
    <xf numFmtId="0" fontId="26" fillId="13" borderId="2" applyNumberFormat="0" applyFont="0" applyAlignment="0" applyProtection="0"/>
    <xf numFmtId="0" fontId="26" fillId="13" borderId="2" applyNumberFormat="0" applyFont="0" applyAlignment="0" applyProtection="0"/>
    <xf numFmtId="0" fontId="26" fillId="11" borderId="1" applyNumberFormat="0" applyFont="0" applyAlignment="0" applyProtection="0"/>
    <xf numFmtId="0" fontId="35" fillId="5" borderId="0" applyNumberFormat="0" applyBorder="0" applyAlignment="0" applyProtection="0"/>
    <xf numFmtId="0" fontId="162" fillId="7" borderId="0" applyNumberFormat="0" applyBorder="0" applyAlignment="0" applyProtection="0"/>
    <xf numFmtId="0" fontId="74" fillId="5" borderId="0" applyNumberFormat="0" applyBorder="0" applyAlignment="0" applyProtection="0"/>
    <xf numFmtId="0" fontId="156" fillId="7" borderId="0" applyNumberFormat="0" applyBorder="0" applyAlignment="0" applyProtection="0"/>
    <xf numFmtId="0" fontId="195" fillId="7" borderId="0" applyNumberFormat="0" applyBorder="0" applyAlignment="0" applyProtection="0"/>
    <xf numFmtId="180" fontId="197" fillId="33" borderId="0" applyNumberFormat="0" applyProtection="0"/>
    <xf numFmtId="0" fontId="198" fillId="36" borderId="48" applyNumberFormat="0" applyAlignment="0" applyProtection="0"/>
    <xf numFmtId="0" fontId="198" fillId="9" borderId="48" applyNumberFormat="0" applyAlignment="0" applyProtection="0"/>
    <xf numFmtId="0" fontId="59" fillId="36" borderId="4" applyNumberFormat="0" applyAlignment="0" applyProtection="0"/>
    <xf numFmtId="0" fontId="198" fillId="36" borderId="48" applyNumberFormat="0" applyAlignment="0" applyProtection="0"/>
    <xf numFmtId="0" fontId="59" fillId="17" borderId="4" applyNumberFormat="0" applyAlignment="0" applyProtection="0"/>
    <xf numFmtId="0" fontId="59" fillId="36" borderId="4" applyNumberFormat="0" applyAlignment="0" applyProtection="0"/>
    <xf numFmtId="0" fontId="198" fillId="36" borderId="48" applyNumberFormat="0" applyAlignment="0" applyProtection="0"/>
    <xf numFmtId="0" fontId="198" fillId="36" borderId="48" applyNumberFormat="0" applyAlignment="0" applyProtection="0"/>
    <xf numFmtId="0" fontId="198" fillId="36" borderId="48" applyNumberFormat="0" applyAlignment="0" applyProtection="0"/>
    <xf numFmtId="0" fontId="198" fillId="36" borderId="48" applyNumberFormat="0" applyAlignment="0" applyProtection="0"/>
    <xf numFmtId="0" fontId="199" fillId="75" borderId="0" applyNumberFormat="0" applyBorder="0" applyAlignment="0" applyProtection="0"/>
    <xf numFmtId="0" fontId="164" fillId="37" borderId="0" applyNumberFormat="0" applyBorder="0" applyAlignment="0" applyProtection="0"/>
    <xf numFmtId="0" fontId="164" fillId="37" borderId="0" applyNumberFormat="0" applyBorder="0" applyAlignment="0" applyProtection="0"/>
    <xf numFmtId="0" fontId="39" fillId="3" borderId="0" applyNumberFormat="0" applyBorder="0" applyAlignment="0" applyProtection="0"/>
    <xf numFmtId="0" fontId="39" fillId="37" borderId="0" applyNumberFormat="0" applyBorder="0" applyAlignment="0" applyProtection="0"/>
    <xf numFmtId="0" fontId="36" fillId="38" borderId="4" applyNumberFormat="0" applyAlignment="0" applyProtection="0"/>
    <xf numFmtId="0" fontId="75" fillId="38" borderId="4" applyNumberFormat="0" applyAlignment="0" applyProtection="0"/>
    <xf numFmtId="0" fontId="24" fillId="83"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6" fillId="0" borderId="0">
      <alignment wrapText="1"/>
    </xf>
    <xf numFmtId="0" fontId="26" fillId="0" borderId="0">
      <alignment horizontal="left" wrapText="1"/>
    </xf>
    <xf numFmtId="0" fontId="24" fillId="0" borderId="0"/>
    <xf numFmtId="0" fontId="26" fillId="81" borderId="55" applyNumberFormat="0" applyFont="0" applyAlignment="0" applyProtection="0"/>
    <xf numFmtId="0" fontId="26" fillId="11" borderId="1" applyNumberFormat="0" applyFont="0" applyAlignment="0" applyProtection="0"/>
    <xf numFmtId="0" fontId="26"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6" fillId="11" borderId="1" applyNumberFormat="0" applyFont="0" applyAlignment="0" applyProtection="0"/>
    <xf numFmtId="0" fontId="26"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6" fillId="81" borderId="55" applyNumberFormat="0" applyFont="0" applyAlignment="0" applyProtection="0"/>
    <xf numFmtId="0" fontId="26" fillId="81" borderId="55" applyNumberFormat="0" applyFont="0" applyAlignment="0" applyProtection="0"/>
    <xf numFmtId="0" fontId="26" fillId="44" borderId="35" applyNumberFormat="0" applyProtection="0">
      <alignment horizontal="left" vertical="center" indent="1"/>
    </xf>
    <xf numFmtId="0" fontId="26" fillId="44" borderId="35" applyNumberFormat="0" applyProtection="0">
      <alignment horizontal="left" vertical="top" indent="1"/>
    </xf>
    <xf numFmtId="0" fontId="26" fillId="67" borderId="35" applyNumberFormat="0" applyProtection="0">
      <alignment horizontal="left" vertical="center" indent="1"/>
    </xf>
    <xf numFmtId="0" fontId="26" fillId="67" borderId="35" applyNumberFormat="0" applyProtection="0">
      <alignment horizontal="left" vertical="top" indent="1"/>
    </xf>
    <xf numFmtId="0" fontId="24" fillId="0" borderId="0"/>
    <xf numFmtId="174" fontId="26" fillId="70" borderId="5">
      <protection locked="0"/>
    </xf>
    <xf numFmtId="1" fontId="26" fillId="70" borderId="5" applyFont="0">
      <alignment horizontal="right"/>
    </xf>
    <xf numFmtId="175" fontId="26" fillId="70" borderId="5" applyFont="0"/>
    <xf numFmtId="9" fontId="26" fillId="70" borderId="5" applyFont="0">
      <alignment horizontal="right"/>
    </xf>
    <xf numFmtId="169" fontId="26" fillId="70" borderId="5" applyFont="0">
      <alignment horizontal="right"/>
    </xf>
    <xf numFmtId="10" fontId="26" fillId="70" borderId="5" applyFont="0">
      <alignment horizontal="right"/>
    </xf>
    <xf numFmtId="0" fontId="26" fillId="70" borderId="5" applyFont="0">
      <alignment horizontal="center" wrapText="1"/>
    </xf>
    <xf numFmtId="49" fontId="26" fillId="70" borderId="5" applyFont="0"/>
    <xf numFmtId="175" fontId="26" fillId="71" borderId="5" applyFont="0"/>
    <xf numFmtId="9" fontId="26" fillId="71" borderId="5" applyFont="0">
      <alignment horizontal="right"/>
    </xf>
    <xf numFmtId="175" fontId="26" fillId="54" borderId="5" applyFont="0">
      <alignment horizontal="right"/>
    </xf>
    <xf numFmtId="1" fontId="26" fillId="54" borderId="5" applyFont="0">
      <alignment horizontal="right"/>
    </xf>
    <xf numFmtId="175" fontId="26" fillId="54" borderId="5" applyFont="0"/>
    <xf numFmtId="167" fontId="26" fillId="54" borderId="5" applyFont="0"/>
    <xf numFmtId="10" fontId="26" fillId="54" borderId="5" applyFont="0">
      <alignment horizontal="right"/>
    </xf>
    <xf numFmtId="9" fontId="26" fillId="54" borderId="5" applyFont="0">
      <alignment horizontal="right"/>
    </xf>
    <xf numFmtId="169" fontId="26" fillId="54" borderId="5" applyFont="0">
      <alignment horizontal="right"/>
    </xf>
    <xf numFmtId="10" fontId="26" fillId="54" borderId="43" applyFont="0">
      <alignment horizontal="right"/>
    </xf>
    <xf numFmtId="0" fontId="26" fillId="54" borderId="5" applyFont="0">
      <alignment horizontal="center" wrapText="1"/>
      <protection locked="0"/>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6"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6" fillId="0" borderId="0" applyFont="0" applyFill="0" applyBorder="0" applyAlignment="0" applyProtection="0">
      <alignment wrapText="1"/>
    </xf>
    <xf numFmtId="43" fontId="24" fillId="0" borderId="0" applyFont="0" applyFill="0" applyBorder="0" applyAlignment="0" applyProtection="0"/>
    <xf numFmtId="172" fontId="26" fillId="0" borderId="0" applyFont="0" applyFill="0" applyBorder="0" applyAlignment="0" applyProtection="0">
      <alignment wrapText="1"/>
    </xf>
    <xf numFmtId="43" fontId="24" fillId="0" borderId="0" applyFont="0" applyFill="0" applyBorder="0" applyAlignment="0" applyProtection="0"/>
    <xf numFmtId="172" fontId="26" fillId="0" borderId="0" applyFont="0" applyFill="0" applyBorder="0" applyAlignment="0" applyProtection="0">
      <alignment wrapText="1"/>
    </xf>
    <xf numFmtId="43" fontId="24" fillId="0" borderId="0" applyFont="0" applyFill="0" applyBorder="0" applyAlignment="0" applyProtection="0"/>
    <xf numFmtId="172" fontId="26" fillId="0" borderId="0" applyFont="0" applyFill="0" applyBorder="0" applyAlignment="0" applyProtection="0">
      <alignment wrapText="1"/>
    </xf>
    <xf numFmtId="43"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alignment wrapText="1"/>
    </xf>
    <xf numFmtId="43" fontId="26" fillId="0" borderId="0" applyFont="0" applyFill="0" applyBorder="0" applyAlignment="0" applyProtection="0"/>
    <xf numFmtId="172" fontId="26" fillId="0" borderId="0" applyFont="0" applyFill="0" applyBorder="0" applyAlignment="0" applyProtection="0">
      <alignment wrapText="1"/>
    </xf>
    <xf numFmtId="43" fontId="26" fillId="0" borderId="0" applyFont="0" applyFill="0" applyBorder="0" applyAlignment="0" applyProtection="0"/>
    <xf numFmtId="172" fontId="26" fillId="0" borderId="0" applyFont="0" applyFill="0" applyBorder="0" applyAlignment="0" applyProtection="0">
      <alignment wrapText="1"/>
    </xf>
    <xf numFmtId="43" fontId="26" fillId="0" borderId="0" applyFont="0" applyFill="0" applyBorder="0" applyAlignment="0" applyProtection="0"/>
    <xf numFmtId="172" fontId="26" fillId="0" borderId="0" applyFont="0" applyFill="0" applyBorder="0" applyAlignment="0" applyProtection="0">
      <alignment wrapText="1"/>
    </xf>
    <xf numFmtId="172" fontId="26" fillId="0" borderId="0" applyFont="0" applyFill="0" applyBorder="0" applyAlignment="0" applyProtection="0">
      <alignment wrapText="1"/>
    </xf>
    <xf numFmtId="172" fontId="26" fillId="0" borderId="0" applyFont="0" applyFill="0" applyBorder="0" applyAlignment="0" applyProtection="0">
      <alignment wrapText="1"/>
    </xf>
    <xf numFmtId="43" fontId="26" fillId="0" borderId="0" applyFont="0" applyFill="0" applyBorder="0" applyAlignment="0" applyProtection="0"/>
    <xf numFmtId="172" fontId="26" fillId="0" borderId="0" applyFont="0" applyFill="0" applyBorder="0" applyAlignment="0" applyProtection="0">
      <alignment wrapText="1"/>
    </xf>
    <xf numFmtId="43" fontId="26" fillId="0" borderId="0" applyFont="0" applyFill="0" applyBorder="0" applyAlignment="0" applyProtection="0"/>
    <xf numFmtId="172" fontId="26" fillId="0" borderId="0" applyFont="0" applyFill="0" applyBorder="0" applyAlignment="0" applyProtection="0">
      <alignment wrapText="1"/>
    </xf>
    <xf numFmtId="43" fontId="26" fillId="0" borderId="0" applyFont="0" applyFill="0" applyBorder="0" applyAlignment="0" applyProtection="0"/>
    <xf numFmtId="172" fontId="26" fillId="0" borderId="0" applyFont="0" applyFill="0" applyBorder="0" applyAlignment="0" applyProtection="0">
      <alignment wrapText="1"/>
    </xf>
    <xf numFmtId="43" fontId="26" fillId="0" borderId="0" applyFont="0" applyFill="0" applyBorder="0" applyAlignment="0" applyProtection="0"/>
    <xf numFmtId="172" fontId="26" fillId="0" borderId="0" applyFont="0" applyFill="0" applyBorder="0" applyAlignment="0" applyProtection="0">
      <alignment wrapText="1"/>
    </xf>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83"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3" borderId="0" applyNumberFormat="0" applyBorder="0" applyAlignment="0" applyProtection="0"/>
    <xf numFmtId="0" fontId="24" fillId="84"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7" borderId="0" applyNumberFormat="0" applyBorder="0" applyAlignment="0" applyProtection="0"/>
    <xf numFmtId="0" fontId="26" fillId="81" borderId="55" applyNumberFormat="0" applyFont="0" applyAlignment="0" applyProtection="0"/>
    <xf numFmtId="0" fontId="26" fillId="81" borderId="55" applyNumberFormat="0" applyFont="0" applyAlignment="0" applyProtection="0"/>
    <xf numFmtId="0" fontId="24" fillId="81" borderId="55" applyNumberFormat="0" applyFont="0" applyAlignment="0" applyProtection="0"/>
    <xf numFmtId="0" fontId="26" fillId="81" borderId="55" applyNumberFormat="0" applyFont="0" applyAlignment="0" applyProtection="0"/>
    <xf numFmtId="172" fontId="26"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43" fontId="26" fillId="0" borderId="0" applyFont="0" applyFill="0" applyBorder="0" applyAlignment="0" applyProtection="0"/>
    <xf numFmtId="0" fontId="26" fillId="0" borderId="0"/>
    <xf numFmtId="185" fontId="26" fillId="0" borderId="0" applyFont="0" applyFill="0" applyBorder="0" applyAlignment="0" applyProtection="0"/>
    <xf numFmtId="185" fontId="26" fillId="0" borderId="0" applyFont="0" applyFill="0" applyBorder="0" applyAlignment="0" applyProtection="0"/>
    <xf numFmtId="175" fontId="26" fillId="50" borderId="5" applyProtection="0"/>
    <xf numFmtId="169" fontId="26" fillId="49" borderId="5">
      <alignment horizontal="right"/>
      <protection locked="0"/>
    </xf>
    <xf numFmtId="167" fontId="26" fillId="49" borderId="5" applyFont="0">
      <alignment horizontal="right"/>
      <protection locked="0"/>
    </xf>
    <xf numFmtId="183" fontId="24" fillId="0" borderId="0" applyFont="0" applyFill="0" applyBorder="0" applyAlignment="0" applyProtection="0"/>
    <xf numFmtId="0" fontId="26" fillId="0" borderId="0">
      <alignment wrapText="1"/>
    </xf>
    <xf numFmtId="0" fontId="26" fillId="0" borderId="0"/>
    <xf numFmtId="173" fontId="26" fillId="0" borderId="0">
      <alignment wrapText="1"/>
    </xf>
    <xf numFmtId="0" fontId="26" fillId="0" borderId="0"/>
    <xf numFmtId="0" fontId="26" fillId="0" borderId="0"/>
    <xf numFmtId="170" fontId="26" fillId="0" borderId="0"/>
    <xf numFmtId="0" fontId="26" fillId="0" borderId="0"/>
    <xf numFmtId="10" fontId="26" fillId="39" borderId="5" applyFont="0">
      <alignment horizontal="right"/>
      <protection locked="0"/>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66" borderId="35" applyNumberFormat="0" applyProtection="0">
      <alignment horizontal="left" vertical="top" indent="1"/>
    </xf>
    <xf numFmtId="0" fontId="24" fillId="0" borderId="0"/>
    <xf numFmtId="43" fontId="24" fillId="0" borderId="0" applyFont="0" applyFill="0" applyBorder="0" applyAlignment="0" applyProtection="0"/>
    <xf numFmtId="172" fontId="26" fillId="0" borderId="0" applyFont="0" applyFill="0" applyBorder="0" applyAlignment="0" applyProtection="0">
      <alignment wrapText="1"/>
    </xf>
    <xf numFmtId="165" fontId="26" fillId="0" borderId="0" applyFont="0" applyFill="0" applyBorder="0" applyAlignment="0" applyProtection="0"/>
    <xf numFmtId="9" fontId="24" fillId="0" borderId="0" applyFont="0" applyFill="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43" fontId="26" fillId="0" borderId="0" applyFont="0" applyFill="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83"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101"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84" borderId="0" applyNumberFormat="0" applyBorder="0" applyAlignment="0" applyProtection="0"/>
    <xf numFmtId="3" fontId="26" fillId="41" borderId="5" applyFont="0">
      <alignment horizontal="right"/>
    </xf>
    <xf numFmtId="0" fontId="24" fillId="93"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81" borderId="55" applyNumberFormat="0" applyFont="0" applyAlignment="0" applyProtection="0"/>
    <xf numFmtId="0" fontId="26" fillId="81" borderId="55" applyNumberFormat="0" applyFont="0" applyAlignment="0" applyProtection="0"/>
    <xf numFmtId="0" fontId="26" fillId="81" borderId="55" applyNumberFormat="0" applyFont="0" applyAlignment="0" applyProtection="0"/>
    <xf numFmtId="3" fontId="26" fillId="39" borderId="5">
      <alignment horizontal="right"/>
      <protection locked="0"/>
    </xf>
    <xf numFmtId="170" fontId="26" fillId="0" borderId="0"/>
    <xf numFmtId="0" fontId="24" fillId="92" borderId="0" applyNumberFormat="0" applyBorder="0" applyAlignment="0" applyProtection="0"/>
    <xf numFmtId="172" fontId="26" fillId="0" borderId="0" applyFont="0" applyFill="0" applyBorder="0" applyAlignment="0" applyProtection="0"/>
    <xf numFmtId="44" fontId="26" fillId="0" borderId="0" applyFont="0" applyFill="0" applyBorder="0" applyAlignment="0" applyProtection="0"/>
    <xf numFmtId="185" fontId="26" fillId="0" borderId="0" applyFont="0" applyFill="0" applyBorder="0" applyAlignment="0" applyProtection="0"/>
    <xf numFmtId="10" fontId="26" fillId="49" borderId="5" applyFont="0">
      <alignment horizontal="right"/>
      <protection locked="0"/>
    </xf>
    <xf numFmtId="168" fontId="26" fillId="49" borderId="33" applyFont="0">
      <alignment horizontal="right"/>
      <protection locked="0"/>
    </xf>
    <xf numFmtId="0" fontId="26" fillId="49" borderId="5" applyFont="0">
      <alignment horizontal="center" wrapText="1"/>
      <protection locked="0"/>
    </xf>
    <xf numFmtId="183" fontId="24" fillId="0" borderId="0" applyFont="0" applyFill="0" applyBorder="0" applyAlignment="0" applyProtection="0"/>
    <xf numFmtId="0" fontId="26" fillId="0" borderId="0"/>
    <xf numFmtId="173" fontId="26" fillId="0" borderId="0">
      <alignment wrapText="1"/>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0" fontId="26" fillId="64" borderId="35" applyNumberFormat="0" applyProtection="0">
      <alignment horizontal="left" vertical="top" indent="1"/>
    </xf>
    <xf numFmtId="0" fontId="26" fillId="66" borderId="35" applyNumberFormat="0" applyProtection="0">
      <alignment horizontal="left" vertical="center" indent="1"/>
    </xf>
    <xf numFmtId="0" fontId="24" fillId="0" borderId="0"/>
    <xf numFmtId="0" fontId="26" fillId="0" borderId="0"/>
    <xf numFmtId="0" fontId="24" fillId="100"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84" borderId="0" applyNumberFormat="0" applyBorder="0" applyAlignment="0" applyProtection="0"/>
    <xf numFmtId="0" fontId="24" fillId="89" borderId="0" applyNumberFormat="0" applyBorder="0" applyAlignment="0" applyProtection="0"/>
    <xf numFmtId="0" fontId="24" fillId="97" borderId="0" applyNumberFormat="0" applyBorder="0" applyAlignment="0" applyProtection="0"/>
    <xf numFmtId="0" fontId="24" fillId="84"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101" borderId="0" applyNumberFormat="0" applyBorder="0" applyAlignment="0" applyProtection="0"/>
    <xf numFmtId="0" fontId="24" fillId="84"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6" fillId="0" borderId="0"/>
    <xf numFmtId="0" fontId="26" fillId="81" borderId="55" applyNumberFormat="0" applyFont="0" applyAlignment="0" applyProtection="0"/>
    <xf numFmtId="0" fontId="24" fillId="81" borderId="55" applyNumberFormat="0" applyFont="0" applyAlignment="0" applyProtection="0"/>
    <xf numFmtId="0" fontId="26" fillId="81" borderId="55" applyNumberFormat="0" applyFont="0" applyAlignment="0" applyProtection="0"/>
    <xf numFmtId="0" fontId="26" fillId="81" borderId="55" applyNumberFormat="0" applyFont="0" applyAlignment="0" applyProtection="0"/>
    <xf numFmtId="0" fontId="24" fillId="81" borderId="55" applyNumberFormat="0" applyFont="0" applyAlignment="0" applyProtection="0"/>
    <xf numFmtId="0" fontId="26" fillId="81" borderId="55" applyNumberFormat="0" applyFont="0" applyAlignment="0" applyProtection="0"/>
    <xf numFmtId="0" fontId="26" fillId="81" borderId="55" applyNumberFormat="0" applyFont="0" applyAlignment="0" applyProtection="0"/>
    <xf numFmtId="183" fontId="24"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0" fontId="26" fillId="42" borderId="5" applyNumberFormat="0" applyFont="0" applyBorder="0" applyAlignment="0" applyProtection="0">
      <alignment horizontal="center"/>
    </xf>
    <xf numFmtId="0" fontId="26" fillId="0" borderId="0"/>
    <xf numFmtId="3" fontId="26" fillId="45" borderId="5" applyFont="0" applyProtection="0">
      <alignment horizontal="right"/>
    </xf>
    <xf numFmtId="10" fontId="26" fillId="45" borderId="5" applyFont="0" applyProtection="0">
      <alignment horizontal="right"/>
    </xf>
    <xf numFmtId="9" fontId="26" fillId="45" borderId="5" applyFont="0" applyProtection="0">
      <alignment horizontal="right"/>
    </xf>
    <xf numFmtId="0" fontId="26" fillId="45" borderId="30" applyNumberFormat="0" applyFont="0" applyBorder="0" applyAlignment="0" applyProtection="0">
      <alignment horizontal="left"/>
    </xf>
    <xf numFmtId="174" fontId="26" fillId="49" borderId="5" applyFont="0" applyAlignment="0">
      <protection locked="0"/>
    </xf>
    <xf numFmtId="3" fontId="26" fillId="49" borderId="5" applyFont="0">
      <alignment horizontal="right"/>
      <protection locked="0"/>
    </xf>
    <xf numFmtId="9" fontId="26" fillId="49" borderId="33" applyFont="0">
      <alignment horizontal="right"/>
      <protection locked="0"/>
    </xf>
    <xf numFmtId="49" fontId="26" fillId="49" borderId="5" applyFont="0" applyAlignment="0">
      <protection locked="0"/>
    </xf>
    <xf numFmtId="0" fontId="26" fillId="0" borderId="0"/>
    <xf numFmtId="0" fontId="26" fillId="0" borderId="0">
      <alignment horizontal="left" wrapText="1"/>
    </xf>
    <xf numFmtId="0" fontId="26" fillId="0" borderId="0">
      <alignment horizontal="left" wrapText="1"/>
    </xf>
    <xf numFmtId="0" fontId="24" fillId="0" borderId="0"/>
    <xf numFmtId="173" fontId="24" fillId="0" borderId="0"/>
    <xf numFmtId="0" fontId="26" fillId="0" borderId="0"/>
    <xf numFmtId="173"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26" fillId="0" borderId="0">
      <alignmen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3" fontId="26" fillId="0" borderId="0">
      <alignmen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3" fontId="26" fillId="0" borderId="0">
      <alignment wrapText="1"/>
    </xf>
    <xf numFmtId="173" fontId="26" fillId="0" borderId="0">
      <alignment wrapText="1"/>
    </xf>
    <xf numFmtId="173" fontId="26" fillId="0" borderId="0">
      <alignment wrapText="1"/>
    </xf>
    <xf numFmtId="0" fontId="26" fillId="0" borderId="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167" fontId="26" fillId="39" borderId="5">
      <alignment horizontal="right"/>
      <protection locked="0"/>
    </xf>
    <xf numFmtId="9" fontId="26" fillId="39" borderId="5">
      <alignment horizontal="right"/>
      <protection locked="0"/>
    </xf>
    <xf numFmtId="169" fontId="26" fillId="39" borderId="5">
      <alignment horizontal="right"/>
      <protection locked="0"/>
    </xf>
    <xf numFmtId="168" fontId="26" fillId="39" borderId="33" applyFont="0">
      <alignment horizontal="right"/>
      <protection locked="0"/>
    </xf>
    <xf numFmtId="0" fontId="26" fillId="39" borderId="5">
      <alignment horizontal="center" wrapText="1"/>
    </xf>
    <xf numFmtId="0" fontId="26" fillId="39" borderId="5" applyNumberFormat="0" applyFont="0">
      <alignment horizontal="center" wrapText="1"/>
      <protection locked="0"/>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6" fillId="0" borderId="0"/>
    <xf numFmtId="0" fontId="26" fillId="64" borderId="35" applyNumberFormat="0" applyProtection="0">
      <alignment horizontal="left" vertical="center" indent="1"/>
    </xf>
    <xf numFmtId="176" fontId="26" fillId="41" borderId="5">
      <alignment horizontal="center"/>
    </xf>
    <xf numFmtId="177" fontId="26" fillId="41" borderId="5" applyFont="0">
      <alignment horizontal="right"/>
    </xf>
    <xf numFmtId="167" fontId="26" fillId="41" borderId="5" applyFont="0">
      <alignment horizontal="right"/>
    </xf>
    <xf numFmtId="10" fontId="26" fillId="41" borderId="5" applyFont="0">
      <alignment horizontal="right"/>
    </xf>
    <xf numFmtId="9" fontId="26" fillId="41" borderId="5" applyFont="0">
      <alignment horizontal="right"/>
    </xf>
    <xf numFmtId="178" fontId="26" fillId="41" borderId="5" applyFont="0">
      <alignment horizontal="center" wrapText="1"/>
    </xf>
    <xf numFmtId="0" fontId="24" fillId="0" borderId="0"/>
    <xf numFmtId="0" fontId="24" fillId="0" borderId="0"/>
    <xf numFmtId="0" fontId="26" fillId="0" borderId="0"/>
    <xf numFmtId="0" fontId="24" fillId="0" borderId="0"/>
    <xf numFmtId="0" fontId="24" fillId="0" borderId="0"/>
    <xf numFmtId="0" fontId="24" fillId="0" borderId="0"/>
    <xf numFmtId="0" fontId="26" fillId="0" borderId="0">
      <alignment horizontal="left" wrapText="1"/>
    </xf>
    <xf numFmtId="49" fontId="26" fillId="54" borderId="5" applyFont="0"/>
    <xf numFmtId="43" fontId="24"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alignment wrapText="1"/>
    </xf>
    <xf numFmtId="166" fontId="26" fillId="0" borderId="0" applyFont="0" applyFill="0" applyBorder="0" applyAlignment="0" applyProtection="0"/>
    <xf numFmtId="166"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alignment wrapText="1"/>
    </xf>
    <xf numFmtId="43" fontId="26" fillId="0" borderId="0" applyFont="0" applyFill="0" applyBorder="0" applyAlignment="0" applyProtection="0"/>
    <xf numFmtId="172" fontId="26" fillId="0" borderId="0" applyFont="0" applyFill="0" applyBorder="0" applyAlignment="0" applyProtection="0">
      <alignment wrapText="1"/>
    </xf>
    <xf numFmtId="43" fontId="26"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4" fillId="83" borderId="0" applyNumberFormat="0" applyBorder="0" applyAlignment="0" applyProtection="0"/>
    <xf numFmtId="0" fontId="24" fillId="83"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81" borderId="55" applyNumberFormat="0" applyFont="0" applyAlignment="0" applyProtection="0"/>
    <xf numFmtId="0" fontId="26"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6" fillId="81" borderId="55" applyNumberFormat="0" applyFont="0" applyAlignment="0" applyProtection="0"/>
    <xf numFmtId="0" fontId="26" fillId="81" borderId="55" applyNumberFormat="0" applyFont="0" applyAlignment="0" applyProtection="0"/>
    <xf numFmtId="0" fontId="24" fillId="81" borderId="55" applyNumberFormat="0" applyFont="0" applyAlignment="0" applyProtection="0"/>
    <xf numFmtId="0" fontId="26" fillId="81" borderId="55" applyNumberFormat="0" applyFont="0" applyAlignment="0" applyProtection="0"/>
    <xf numFmtId="0" fontId="26" fillId="81" borderId="55" applyNumberFormat="0" applyFont="0" applyAlignment="0" applyProtection="0"/>
    <xf numFmtId="0" fontId="26" fillId="81" borderId="55" applyNumberFormat="0" applyFont="0" applyAlignment="0" applyProtection="0"/>
    <xf numFmtId="41"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8" fontId="26" fillId="0" borderId="0" applyFont="0" applyFill="0" applyBorder="0" applyAlignment="0" applyProtection="0"/>
    <xf numFmtId="188" fontId="26" fillId="0" borderId="0" applyFont="0" applyFill="0" applyBorder="0" applyAlignment="0" applyProtection="0"/>
    <xf numFmtId="18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9" fontId="26" fillId="0" borderId="0" applyFont="0" applyFill="0" applyBorder="0" applyAlignment="0" applyProtection="0"/>
    <xf numFmtId="182" fontId="26" fillId="0" borderId="0" applyFont="0" applyFill="0" applyBorder="0" applyAlignment="0" applyProtection="0"/>
    <xf numFmtId="193" fontId="26" fillId="0" borderId="0" applyFill="0" applyBorder="0" applyAlignment="0" applyProtection="0"/>
    <xf numFmtId="189" fontId="26" fillId="0" borderId="0" applyFont="0" applyFill="0" applyBorder="0" applyAlignment="0" applyProtection="0"/>
    <xf numFmtId="182" fontId="26" fillId="0" borderId="0" applyFont="0" applyFill="0" applyBorder="0" applyAlignment="0" applyProtection="0"/>
    <xf numFmtId="189"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37" fontId="26" fillId="0" borderId="0" applyFill="0" applyBorder="0" applyAlignment="0" applyProtection="0"/>
    <xf numFmtId="37" fontId="26" fillId="0" borderId="0" applyFill="0" applyBorder="0" applyAlignment="0" applyProtection="0"/>
    <xf numFmtId="191" fontId="26" fillId="0" borderId="0" applyFill="0" applyBorder="0" applyAlignment="0" applyProtection="0"/>
    <xf numFmtId="191" fontId="26" fillId="0" borderId="0" applyFill="0" applyBorder="0" applyAlignment="0" applyProtection="0"/>
    <xf numFmtId="188" fontId="26" fillId="0" borderId="0" applyFont="0" applyFill="0" applyBorder="0" applyAlignment="0" applyProtection="0"/>
    <xf numFmtId="193" fontId="26" fillId="0" borderId="0" applyFont="0" applyFill="0" applyBorder="0" applyAlignment="0" applyProtection="0"/>
    <xf numFmtId="193" fontId="24" fillId="0" borderId="0" applyFont="0" applyFill="0" applyBorder="0" applyAlignment="0" applyProtection="0"/>
    <xf numFmtId="193" fontId="26" fillId="0" borderId="0" applyFont="0" applyFill="0" applyBorder="0" applyAlignment="0" applyProtection="0"/>
    <xf numFmtId="0" fontId="26" fillId="39" borderId="13">
      <alignment horizontal="left" vertical="top" wrapText="1"/>
    </xf>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203" fontId="26" fillId="0" borderId="0"/>
    <xf numFmtId="2" fontId="26" fillId="0" borderId="0" applyFill="0" applyBorder="0" applyAlignment="0" applyProtection="0"/>
    <xf numFmtId="2" fontId="26" fillId="0" borderId="0" applyFill="0" applyBorder="0" applyAlignment="0" applyProtection="0"/>
    <xf numFmtId="183" fontId="26" fillId="0" borderId="0" applyFont="0" applyFill="0" applyBorder="0" applyAlignment="0" applyProtection="0"/>
    <xf numFmtId="172" fontId="26"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0" fontId="26" fillId="0" borderId="0"/>
    <xf numFmtId="0" fontId="26" fillId="0" borderId="0"/>
    <xf numFmtId="0" fontId="26" fillId="0" borderId="0"/>
    <xf numFmtId="0" fontId="24" fillId="0" borderId="0"/>
    <xf numFmtId="0"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4" fillId="0" borderId="0"/>
    <xf numFmtId="0" fontId="24" fillId="0" borderId="0"/>
    <xf numFmtId="0" fontId="26" fillId="0" borderId="0"/>
    <xf numFmtId="0" fontId="24" fillId="0" borderId="0"/>
    <xf numFmtId="0" fontId="26" fillId="0" borderId="0"/>
    <xf numFmtId="0" fontId="26" fillId="0" borderId="0"/>
    <xf numFmtId="0" fontId="24" fillId="0" borderId="0"/>
    <xf numFmtId="0" fontId="24" fillId="0" borderId="0"/>
    <xf numFmtId="0" fontId="24" fillId="0" borderId="0"/>
    <xf numFmtId="0" fontId="26" fillId="0" borderId="0"/>
    <xf numFmtId="0" fontId="26" fillId="0" borderId="0"/>
    <xf numFmtId="0" fontId="26" fillId="81" borderId="55" applyNumberFormat="0" applyFont="0" applyAlignment="0" applyProtection="0"/>
    <xf numFmtId="0" fontId="26" fillId="11" borderId="1"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6"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6"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1" borderId="55" applyNumberFormat="0" applyFont="0" applyAlignment="0" applyProtection="0"/>
    <xf numFmtId="10" fontId="26" fillId="0" borderId="0" applyFont="0" applyFill="0" applyBorder="0" applyAlignment="0" applyProtection="0"/>
    <xf numFmtId="10"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0" borderId="0"/>
    <xf numFmtId="0" fontId="26"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44" applyNumberFormat="0" applyFill="0" applyBorder="0" applyAlignment="0" applyProtection="0"/>
    <xf numFmtId="41"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43" fontId="26" fillId="0" borderId="0" applyFont="0" applyFill="0" applyBorder="0" applyAlignment="0" applyProtection="0"/>
    <xf numFmtId="189"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6"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6" fillId="11" borderId="0" applyNumberFormat="0" applyFon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6" fillId="0" borderId="0"/>
    <xf numFmtId="0" fontId="24" fillId="0" borderId="0"/>
    <xf numFmtId="43"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0" fontId="24" fillId="81" borderId="55" applyNumberFormat="0" applyFont="0" applyAlignment="0" applyProtection="0"/>
    <xf numFmtId="0" fontId="26" fillId="81" borderId="55" applyNumberFormat="0" applyFont="0" applyAlignment="0" applyProtection="0"/>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81" borderId="55" applyNumberFormat="0" applyFont="0" applyAlignment="0" applyProtection="0"/>
    <xf numFmtId="0" fontId="26" fillId="81" borderId="55" applyNumberFormat="0" applyFont="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6" fillId="81" borderId="55" applyNumberFormat="0" applyFont="0" applyAlignment="0" applyProtection="0"/>
    <xf numFmtId="9" fontId="26" fillId="0" borderId="0" applyFont="0" applyFill="0" applyBorder="0" applyAlignment="0" applyProtection="0"/>
    <xf numFmtId="9" fontId="24" fillId="0" borderId="0" applyFont="0" applyFill="0" applyBorder="0" applyAlignment="0" applyProtection="0"/>
    <xf numFmtId="0" fontId="26" fillId="11" borderId="1" applyNumberFormat="0" applyFont="0" applyAlignment="0" applyProtection="0"/>
    <xf numFmtId="0" fontId="26" fillId="11" borderId="1" applyNumberFormat="0" applyFont="0" applyAlignment="0" applyProtection="0"/>
    <xf numFmtId="0" fontId="24" fillId="83"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3" fontId="26" fillId="0" borderId="0" applyFont="0" applyFill="0" applyBorder="0" applyAlignment="0" applyProtection="0"/>
    <xf numFmtId="184" fontId="26" fillId="0" borderId="0" applyFont="0" applyFill="0" applyBorder="0" applyAlignment="0" applyProtection="0"/>
    <xf numFmtId="189"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218" fontId="26" fillId="0" borderId="0" applyFont="0" applyFill="0" applyBorder="0" applyAlignment="0" applyProtection="0"/>
    <xf numFmtId="185" fontId="26"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81" borderId="55" applyNumberFormat="0" applyFont="0" applyAlignment="0" applyProtection="0"/>
    <xf numFmtId="0" fontId="24" fillId="81" borderId="55" applyNumberFormat="0" applyFont="0" applyAlignment="0" applyProtection="0"/>
    <xf numFmtId="0" fontId="24" fillId="81" borderId="55"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9" fontId="26" fillId="0" borderId="0" applyFont="0" applyFill="0" applyBorder="0" applyAlignment="0" applyProtection="0"/>
    <xf numFmtId="0" fontId="24" fillId="0" borderId="0"/>
    <xf numFmtId="0" fontId="24" fillId="101" borderId="0" applyNumberFormat="0" applyBorder="0" applyAlignment="0" applyProtection="0"/>
    <xf numFmtId="0" fontId="24" fillId="83" borderId="0" applyNumberFormat="0" applyBorder="0" applyAlignment="0" applyProtection="0"/>
    <xf numFmtId="0" fontId="24" fillId="96"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185" fontId="24" fillId="0" borderId="0" applyFont="0" applyFill="0" applyBorder="0" applyAlignment="0" applyProtection="0"/>
    <xf numFmtId="0" fontId="24" fillId="88" borderId="0" applyNumberFormat="0" applyBorder="0" applyAlignment="0" applyProtection="0"/>
    <xf numFmtId="0" fontId="24" fillId="0" borderId="0"/>
    <xf numFmtId="0" fontId="24" fillId="84"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84" borderId="0" applyNumberFormat="0" applyBorder="0" applyAlignment="0" applyProtection="0"/>
    <xf numFmtId="0" fontId="24" fillId="97" borderId="0" applyNumberFormat="0" applyBorder="0" applyAlignment="0" applyProtection="0"/>
    <xf numFmtId="0" fontId="24" fillId="83" borderId="0" applyNumberFormat="0" applyBorder="0" applyAlignment="0" applyProtection="0"/>
    <xf numFmtId="0" fontId="24" fillId="101" borderId="0" applyNumberFormat="0" applyBorder="0" applyAlignment="0" applyProtection="0"/>
    <xf numFmtId="0" fontId="24" fillId="83" borderId="0" applyNumberFormat="0" applyBorder="0" applyAlignment="0" applyProtection="0"/>
    <xf numFmtId="0" fontId="24" fillId="89" borderId="0" applyNumberFormat="0" applyBorder="0" applyAlignment="0" applyProtection="0"/>
    <xf numFmtId="193" fontId="24" fillId="0" borderId="0" applyFont="0" applyFill="0" applyBorder="0" applyAlignment="0" applyProtection="0"/>
    <xf numFmtId="0" fontId="24" fillId="0" borderId="0"/>
    <xf numFmtId="185" fontId="24" fillId="0" borderId="0" applyFont="0" applyFill="0" applyBorder="0" applyAlignment="0" applyProtection="0"/>
    <xf numFmtId="0" fontId="24" fillId="89" borderId="0" applyNumberFormat="0" applyBorder="0" applyAlignment="0" applyProtection="0"/>
    <xf numFmtId="0" fontId="24" fillId="100"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1" borderId="55" applyNumberFormat="0" applyFont="0" applyAlignment="0" applyProtection="0"/>
    <xf numFmtId="0" fontId="24" fillId="88" borderId="0" applyNumberFormat="0" applyBorder="0" applyAlignment="0" applyProtection="0"/>
    <xf numFmtId="0" fontId="24" fillId="84" borderId="0" applyNumberFormat="0" applyBorder="0" applyAlignment="0" applyProtection="0"/>
    <xf numFmtId="0" fontId="24" fillId="96" borderId="0" applyNumberFormat="0" applyBorder="0" applyAlignment="0" applyProtection="0"/>
    <xf numFmtId="0" fontId="24" fillId="83" borderId="0" applyNumberFormat="0" applyBorder="0" applyAlignment="0" applyProtection="0"/>
    <xf numFmtId="0" fontId="24" fillId="0" borderId="0"/>
    <xf numFmtId="0" fontId="24" fillId="101" borderId="0" applyNumberFormat="0" applyBorder="0" applyAlignment="0" applyProtection="0"/>
    <xf numFmtId="0" fontId="24" fillId="0" borderId="0"/>
    <xf numFmtId="0" fontId="24" fillId="89" borderId="0" applyNumberFormat="0" applyBorder="0" applyAlignment="0" applyProtection="0"/>
    <xf numFmtId="0" fontId="24" fillId="73" borderId="0" applyNumberFormat="0" applyBorder="0" applyAlignment="0" applyProtection="0"/>
    <xf numFmtId="0" fontId="24" fillId="72" borderId="0" applyNumberFormat="0" applyBorder="0" applyAlignment="0" applyProtection="0"/>
    <xf numFmtId="0" fontId="24" fillId="84" borderId="0" applyNumberFormat="0" applyBorder="0" applyAlignment="0" applyProtection="0"/>
    <xf numFmtId="183" fontId="24" fillId="0" borderId="0" applyFont="0" applyFill="0" applyBorder="0" applyAlignment="0" applyProtection="0"/>
    <xf numFmtId="0" fontId="24" fillId="0" borderId="0"/>
    <xf numFmtId="0" fontId="24" fillId="0" borderId="0"/>
    <xf numFmtId="0" fontId="24" fillId="84" borderId="0" applyNumberFormat="0" applyBorder="0" applyAlignment="0" applyProtection="0"/>
    <xf numFmtId="185" fontId="24" fillId="0" borderId="0" applyFont="0" applyFill="0" applyBorder="0" applyAlignment="0" applyProtection="0"/>
    <xf numFmtId="0" fontId="24" fillId="0" borderId="0"/>
    <xf numFmtId="0" fontId="24" fillId="0" borderId="0"/>
    <xf numFmtId="183" fontId="24" fillId="0" borderId="0" applyFont="0" applyFill="0" applyBorder="0" applyAlignment="0" applyProtection="0"/>
    <xf numFmtId="0" fontId="24" fillId="83" borderId="0" applyNumberFormat="0" applyBorder="0" applyAlignment="0" applyProtection="0"/>
    <xf numFmtId="0" fontId="24" fillId="96" borderId="0" applyNumberFormat="0" applyBorder="0" applyAlignment="0" applyProtection="0"/>
    <xf numFmtId="0" fontId="24" fillId="84"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84" borderId="0" applyNumberFormat="0" applyBorder="0" applyAlignment="0" applyProtection="0"/>
    <xf numFmtId="0" fontId="24" fillId="81" borderId="55" applyNumberFormat="0" applyFont="0" applyAlignment="0" applyProtection="0"/>
    <xf numFmtId="0" fontId="24" fillId="101" borderId="0" applyNumberFormat="0" applyBorder="0" applyAlignment="0" applyProtection="0"/>
    <xf numFmtId="0" fontId="24" fillId="0" borderId="0"/>
    <xf numFmtId="0" fontId="24" fillId="84" borderId="0" applyNumberFormat="0" applyBorder="0" applyAlignment="0" applyProtection="0"/>
    <xf numFmtId="0" fontId="24" fillId="0" borderId="0"/>
    <xf numFmtId="193" fontId="24" fillId="0" borderId="0" applyFont="0" applyFill="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84" borderId="0" applyNumberFormat="0" applyBorder="0" applyAlignment="0" applyProtection="0"/>
    <xf numFmtId="0" fontId="24" fillId="93" borderId="0" applyNumberFormat="0" applyBorder="0" applyAlignment="0" applyProtection="0"/>
    <xf numFmtId="0" fontId="24" fillId="0" borderId="0"/>
    <xf numFmtId="0" fontId="24" fillId="72"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100" borderId="0" applyNumberFormat="0" applyBorder="0" applyAlignment="0" applyProtection="0"/>
    <xf numFmtId="0" fontId="24" fillId="73"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96" borderId="0" applyNumberFormat="0" applyBorder="0" applyAlignment="0" applyProtection="0"/>
    <xf numFmtId="9" fontId="24" fillId="0" borderId="0" applyFont="0" applyFill="0" applyBorder="0" applyAlignment="0" applyProtection="0"/>
    <xf numFmtId="0" fontId="24" fillId="0" borderId="0"/>
    <xf numFmtId="0" fontId="24" fillId="73" borderId="0" applyNumberFormat="0" applyBorder="0" applyAlignment="0" applyProtection="0"/>
    <xf numFmtId="0" fontId="24" fillId="96" borderId="0" applyNumberFormat="0" applyBorder="0" applyAlignment="0" applyProtection="0"/>
    <xf numFmtId="0" fontId="24" fillId="93" borderId="0" applyNumberFormat="0" applyBorder="0" applyAlignment="0" applyProtection="0"/>
    <xf numFmtId="0" fontId="24" fillId="0" borderId="0"/>
    <xf numFmtId="0" fontId="24" fillId="93" borderId="0" applyNumberFormat="0" applyBorder="0" applyAlignment="0" applyProtection="0"/>
    <xf numFmtId="0" fontId="24" fillId="97" borderId="0" applyNumberFormat="0" applyBorder="0" applyAlignment="0" applyProtection="0"/>
    <xf numFmtId="0" fontId="24" fillId="93" borderId="0" applyNumberFormat="0" applyBorder="0" applyAlignment="0" applyProtection="0"/>
    <xf numFmtId="0" fontId="24" fillId="88" borderId="0" applyNumberFormat="0" applyBorder="0" applyAlignment="0" applyProtection="0"/>
    <xf numFmtId="183" fontId="24" fillId="0" borderId="0" applyFont="0" applyFill="0" applyBorder="0" applyAlignment="0" applyProtection="0"/>
    <xf numFmtId="0" fontId="24" fillId="96" borderId="0" applyNumberFormat="0" applyBorder="0" applyAlignment="0" applyProtection="0"/>
    <xf numFmtId="0" fontId="24" fillId="0" borderId="0"/>
    <xf numFmtId="0" fontId="24" fillId="89" borderId="0" applyNumberFormat="0" applyBorder="0" applyAlignment="0" applyProtection="0"/>
    <xf numFmtId="0" fontId="24" fillId="72" borderId="0" applyNumberFormat="0" applyBorder="0" applyAlignment="0" applyProtection="0"/>
    <xf numFmtId="0" fontId="24" fillId="73" borderId="0" applyNumberFormat="0" applyBorder="0" applyAlignment="0" applyProtection="0"/>
    <xf numFmtId="0" fontId="24" fillId="88" borderId="0" applyNumberFormat="0" applyBorder="0" applyAlignment="0" applyProtection="0"/>
    <xf numFmtId="0" fontId="24" fillId="89" borderId="0" applyNumberFormat="0" applyBorder="0" applyAlignment="0" applyProtection="0"/>
    <xf numFmtId="0" fontId="24" fillId="92" borderId="0" applyNumberFormat="0" applyBorder="0" applyAlignment="0" applyProtection="0"/>
    <xf numFmtId="0" fontId="24" fillId="93" borderId="0" applyNumberFormat="0" applyBorder="0" applyAlignment="0" applyProtection="0"/>
    <xf numFmtId="0" fontId="24" fillId="83" borderId="0" applyNumberFormat="0" applyBorder="0" applyAlignment="0" applyProtection="0"/>
    <xf numFmtId="0" fontId="24" fillId="100" borderId="0" applyNumberFormat="0" applyBorder="0" applyAlignment="0" applyProtection="0"/>
    <xf numFmtId="0" fontId="24" fillId="81" borderId="55" applyNumberFormat="0" applyFont="0" applyAlignment="0" applyProtection="0"/>
    <xf numFmtId="0" fontId="24" fillId="72" borderId="0" applyNumberFormat="0" applyBorder="0" applyAlignment="0" applyProtection="0"/>
    <xf numFmtId="0" fontId="24" fillId="73" borderId="0" applyNumberFormat="0" applyBorder="0" applyAlignment="0" applyProtection="0"/>
    <xf numFmtId="0" fontId="24" fillId="88" borderId="0" applyNumberFormat="0" applyBorder="0" applyAlignment="0" applyProtection="0"/>
    <xf numFmtId="0" fontId="24" fillId="89" borderId="0" applyNumberFormat="0" applyBorder="0" applyAlignment="0" applyProtection="0"/>
    <xf numFmtId="0" fontId="24" fillId="92" borderId="0" applyNumberFormat="0" applyBorder="0" applyAlignment="0" applyProtection="0"/>
    <xf numFmtId="0" fontId="24" fillId="93" borderId="0" applyNumberFormat="0" applyBorder="0" applyAlignment="0" applyProtection="0"/>
    <xf numFmtId="0" fontId="24" fillId="100" borderId="0" applyNumberFormat="0" applyBorder="0" applyAlignment="0" applyProtection="0"/>
    <xf numFmtId="0" fontId="24" fillId="97" borderId="0" applyNumberFormat="0" applyBorder="0" applyAlignment="0" applyProtection="0"/>
    <xf numFmtId="0" fontId="24" fillId="83" borderId="0" applyNumberFormat="0" applyBorder="0" applyAlignment="0" applyProtection="0"/>
    <xf numFmtId="0" fontId="24" fillId="88" borderId="0" applyNumberFormat="0" applyBorder="0" applyAlignment="0" applyProtection="0"/>
    <xf numFmtId="9" fontId="24" fillId="0" borderId="0" applyFont="0" applyFill="0" applyBorder="0" applyAlignment="0" applyProtection="0"/>
    <xf numFmtId="43"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0" fontId="24" fillId="72"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100" borderId="0" applyNumberFormat="0" applyBorder="0" applyAlignment="0" applyProtection="0"/>
    <xf numFmtId="0" fontId="24" fillId="89" borderId="0" applyNumberFormat="0" applyBorder="0" applyAlignment="0" applyProtection="0"/>
    <xf numFmtId="0" fontId="24" fillId="96" borderId="0" applyNumberFormat="0" applyBorder="0" applyAlignment="0" applyProtection="0"/>
    <xf numFmtId="0" fontId="24" fillId="73"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9" fontId="24" fillId="0" borderId="0" applyFont="0" applyFill="0" applyBorder="0" applyAlignment="0" applyProtection="0"/>
    <xf numFmtId="0" fontId="24" fillId="89" borderId="0" applyNumberFormat="0" applyBorder="0" applyAlignment="0" applyProtection="0"/>
    <xf numFmtId="0" fontId="24" fillId="0" borderId="0"/>
    <xf numFmtId="0" fontId="24" fillId="96" borderId="0" applyNumberFormat="0" applyBorder="0" applyAlignment="0" applyProtection="0"/>
    <xf numFmtId="0" fontId="24" fillId="88" borderId="0" applyNumberFormat="0" applyBorder="0" applyAlignment="0" applyProtection="0"/>
    <xf numFmtId="0" fontId="24" fillId="0" borderId="0"/>
    <xf numFmtId="0" fontId="24" fillId="92" borderId="0" applyNumberFormat="0" applyBorder="0" applyAlignment="0" applyProtection="0"/>
    <xf numFmtId="0" fontId="24" fillId="89" borderId="0" applyNumberFormat="0" applyBorder="0" applyAlignment="0" applyProtection="0"/>
    <xf numFmtId="193" fontId="24" fillId="0" borderId="0" applyFont="0" applyFill="0" applyBorder="0" applyAlignment="0" applyProtection="0"/>
    <xf numFmtId="0" fontId="24" fillId="0" borderId="0"/>
    <xf numFmtId="0" fontId="24" fillId="101" borderId="0" applyNumberFormat="0" applyBorder="0" applyAlignment="0" applyProtection="0"/>
    <xf numFmtId="0" fontId="24" fillId="101" borderId="0" applyNumberFormat="0" applyBorder="0" applyAlignment="0" applyProtection="0"/>
    <xf numFmtId="183" fontId="24" fillId="0" borderId="0" applyFont="0" applyFill="0" applyBorder="0" applyAlignment="0" applyProtection="0"/>
    <xf numFmtId="0" fontId="24" fillId="72" borderId="0" applyNumberFormat="0" applyBorder="0" applyAlignment="0" applyProtection="0"/>
    <xf numFmtId="0" fontId="24" fillId="83" borderId="0" applyNumberFormat="0" applyBorder="0" applyAlignment="0" applyProtection="0"/>
    <xf numFmtId="0" fontId="24" fillId="101" borderId="0" applyNumberFormat="0" applyBorder="0" applyAlignment="0" applyProtection="0"/>
    <xf numFmtId="0" fontId="24" fillId="83" borderId="0" applyNumberFormat="0" applyBorder="0" applyAlignment="0" applyProtection="0"/>
    <xf numFmtId="0" fontId="24" fillId="89" borderId="0" applyNumberFormat="0" applyBorder="0" applyAlignment="0" applyProtection="0"/>
    <xf numFmtId="0" fontId="24" fillId="0" borderId="0"/>
    <xf numFmtId="0" fontId="24" fillId="97"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3" borderId="0" applyNumberFormat="0" applyBorder="0" applyAlignment="0" applyProtection="0"/>
    <xf numFmtId="0" fontId="24" fillId="101" borderId="0" applyNumberFormat="0" applyBorder="0" applyAlignment="0" applyProtection="0"/>
    <xf numFmtId="0" fontId="24" fillId="88" borderId="0" applyNumberFormat="0" applyBorder="0" applyAlignment="0" applyProtection="0"/>
    <xf numFmtId="43"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84" borderId="0" applyNumberFormat="0" applyBorder="0" applyAlignment="0" applyProtection="0"/>
    <xf numFmtId="0" fontId="24" fillId="83" borderId="0" applyNumberFormat="0" applyBorder="0" applyAlignment="0" applyProtection="0"/>
    <xf numFmtId="0" fontId="24" fillId="97"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93" borderId="0" applyNumberFormat="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0" fontId="24" fillId="96" borderId="0" applyNumberFormat="0" applyBorder="0" applyAlignment="0" applyProtection="0"/>
    <xf numFmtId="0" fontId="24" fillId="84" borderId="0" applyNumberFormat="0" applyBorder="0" applyAlignment="0" applyProtection="0"/>
    <xf numFmtId="0" fontId="24" fillId="97" borderId="0" applyNumberFormat="0" applyBorder="0" applyAlignment="0" applyProtection="0"/>
    <xf numFmtId="0" fontId="24" fillId="0" borderId="0"/>
    <xf numFmtId="0" fontId="24" fillId="0" borderId="0"/>
    <xf numFmtId="0" fontId="24" fillId="83" borderId="0" applyNumberFormat="0" applyBorder="0" applyAlignment="0" applyProtection="0"/>
    <xf numFmtId="0" fontId="24" fillId="88" borderId="0" applyNumberFormat="0" applyBorder="0" applyAlignment="0" applyProtection="0"/>
    <xf numFmtId="0" fontId="26" fillId="0" borderId="0"/>
    <xf numFmtId="0" fontId="24" fillId="72" borderId="0" applyNumberFormat="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6" fillId="0" borderId="0"/>
    <xf numFmtId="0" fontId="24" fillId="0" borderId="0"/>
    <xf numFmtId="0" fontId="24" fillId="0" borderId="0"/>
    <xf numFmtId="0" fontId="24" fillId="0" borderId="0"/>
    <xf numFmtId="0" fontId="24" fillId="93" borderId="0" applyNumberFormat="0" applyBorder="0" applyAlignment="0" applyProtection="0"/>
    <xf numFmtId="0" fontId="24" fillId="0" borderId="0"/>
    <xf numFmtId="0" fontId="24" fillId="97" borderId="0" applyNumberFormat="0" applyBorder="0" applyAlignment="0" applyProtection="0"/>
    <xf numFmtId="0" fontId="24" fillId="0" borderId="0"/>
    <xf numFmtId="0" fontId="24" fillId="0" borderId="0"/>
    <xf numFmtId="0" fontId="24" fillId="0" borderId="0"/>
    <xf numFmtId="0" fontId="24" fillId="0" borderId="0"/>
    <xf numFmtId="0" fontId="24" fillId="92" borderId="0" applyNumberFormat="0" applyBorder="0" applyAlignment="0" applyProtection="0"/>
    <xf numFmtId="0" fontId="24" fillId="96" borderId="0" applyNumberFormat="0" applyBorder="0" applyAlignment="0" applyProtection="0"/>
    <xf numFmtId="0" fontId="24" fillId="72" borderId="0" applyNumberFormat="0" applyBorder="0" applyAlignment="0" applyProtection="0"/>
    <xf numFmtId="0" fontId="24" fillId="73" borderId="0" applyNumberFormat="0" applyBorder="0" applyAlignment="0" applyProtection="0"/>
    <xf numFmtId="0" fontId="24" fillId="81" borderId="55" applyNumberFormat="0" applyFont="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92" borderId="0" applyNumberFormat="0" applyBorder="0" applyAlignment="0" applyProtection="0"/>
    <xf numFmtId="183" fontId="24" fillId="0" borderId="0" applyFont="0" applyFill="0" applyBorder="0" applyAlignment="0" applyProtection="0"/>
    <xf numFmtId="0" fontId="24" fillId="97" borderId="0" applyNumberFormat="0" applyBorder="0" applyAlignment="0" applyProtection="0"/>
    <xf numFmtId="0" fontId="24" fillId="84" borderId="0" applyNumberFormat="0" applyBorder="0" applyAlignment="0" applyProtection="0"/>
    <xf numFmtId="0" fontId="24" fillId="73" borderId="0" applyNumberFormat="0" applyBorder="0" applyAlignment="0" applyProtection="0"/>
    <xf numFmtId="0" fontId="24" fillId="101" borderId="0" applyNumberFormat="0" applyBorder="0" applyAlignment="0" applyProtection="0"/>
    <xf numFmtId="0" fontId="24" fillId="84" borderId="0" applyNumberFormat="0" applyBorder="0" applyAlignment="0" applyProtection="0"/>
    <xf numFmtId="0" fontId="24" fillId="93" borderId="0" applyNumberFormat="0" applyBorder="0" applyAlignment="0" applyProtection="0"/>
    <xf numFmtId="43" fontId="26" fillId="0" borderId="0" applyFont="0" applyFill="0" applyBorder="0" applyAlignment="0" applyProtection="0"/>
    <xf numFmtId="0" fontId="24" fillId="97" borderId="0" applyNumberFormat="0" applyBorder="0" applyAlignment="0" applyProtection="0"/>
    <xf numFmtId="0" fontId="24" fillId="81" borderId="55" applyNumberFormat="0" applyFont="0" applyAlignment="0" applyProtection="0"/>
    <xf numFmtId="0" fontId="24" fillId="93" borderId="0" applyNumberFormat="0" applyBorder="0" applyAlignment="0" applyProtection="0"/>
    <xf numFmtId="9" fontId="24" fillId="0" borderId="0" applyFont="0" applyFill="0" applyBorder="0" applyAlignment="0" applyProtection="0"/>
    <xf numFmtId="0" fontId="24" fillId="81" borderId="55" applyNumberFormat="0" applyFont="0" applyAlignment="0" applyProtection="0"/>
    <xf numFmtId="0" fontId="24" fillId="101" borderId="0" applyNumberFormat="0" applyBorder="0" applyAlignment="0" applyProtection="0"/>
    <xf numFmtId="0" fontId="24" fillId="84" borderId="0" applyNumberFormat="0" applyBorder="0" applyAlignment="0" applyProtection="0"/>
    <xf numFmtId="0" fontId="24" fillId="73" borderId="0" applyNumberFormat="0" applyBorder="0" applyAlignment="0" applyProtection="0"/>
    <xf numFmtId="183" fontId="24" fillId="0" borderId="0" applyFont="0" applyFill="0" applyBorder="0" applyAlignment="0" applyProtection="0"/>
    <xf numFmtId="9" fontId="24" fillId="0" borderId="0" applyFont="0" applyFill="0" applyBorder="0" applyAlignment="0" applyProtection="0"/>
    <xf numFmtId="0" fontId="24" fillId="83" borderId="0" applyNumberFormat="0" applyBorder="0" applyAlignment="0" applyProtection="0"/>
    <xf numFmtId="0" fontId="24" fillId="93" borderId="0" applyNumberFormat="0" applyBorder="0" applyAlignment="0" applyProtection="0"/>
    <xf numFmtId="0" fontId="24" fillId="0" borderId="0"/>
    <xf numFmtId="183" fontId="24" fillId="0" borderId="0" applyFont="0" applyFill="0" applyBorder="0" applyAlignment="0" applyProtection="0"/>
    <xf numFmtId="0" fontId="24" fillId="96" borderId="0" applyNumberFormat="0" applyBorder="0" applyAlignment="0" applyProtection="0"/>
    <xf numFmtId="0" fontId="24" fillId="81" borderId="55" applyNumberFormat="0" applyFont="0" applyAlignment="0" applyProtection="0"/>
    <xf numFmtId="43" fontId="24" fillId="0" borderId="0" applyFont="0" applyFill="0" applyBorder="0" applyAlignment="0" applyProtection="0"/>
    <xf numFmtId="0" fontId="24" fillId="83" borderId="0" applyNumberFormat="0" applyBorder="0" applyAlignment="0" applyProtection="0"/>
    <xf numFmtId="193" fontId="24" fillId="0" borderId="0" applyFont="0" applyFill="0" applyBorder="0" applyAlignment="0" applyProtection="0"/>
    <xf numFmtId="0" fontId="24" fillId="100" borderId="0" applyNumberFormat="0" applyBorder="0" applyAlignment="0" applyProtection="0"/>
    <xf numFmtId="0" fontId="24" fillId="88" borderId="0" applyNumberFormat="0" applyBorder="0" applyAlignment="0" applyProtection="0"/>
    <xf numFmtId="0" fontId="24" fillId="0" borderId="0"/>
    <xf numFmtId="0" fontId="24" fillId="0" borderId="0"/>
    <xf numFmtId="9" fontId="24" fillId="0" borderId="0" applyFont="0" applyFill="0" applyBorder="0" applyAlignment="0" applyProtection="0"/>
    <xf numFmtId="0" fontId="24" fillId="83" borderId="0" applyNumberFormat="0" applyBorder="0" applyAlignment="0" applyProtection="0"/>
    <xf numFmtId="0" fontId="24" fillId="83" borderId="0" applyNumberFormat="0" applyBorder="0" applyAlignment="0" applyProtection="0"/>
    <xf numFmtId="193" fontId="24" fillId="0" borderId="0" applyFont="0" applyFill="0" applyBorder="0" applyAlignment="0" applyProtection="0"/>
    <xf numFmtId="0" fontId="24" fillId="0" borderId="0"/>
    <xf numFmtId="0" fontId="24" fillId="84" borderId="0" applyNumberFormat="0" applyBorder="0" applyAlignment="0" applyProtection="0"/>
    <xf numFmtId="0" fontId="24" fillId="97" borderId="0" applyNumberFormat="0" applyBorder="0" applyAlignment="0" applyProtection="0"/>
    <xf numFmtId="0" fontId="24" fillId="96" borderId="0" applyNumberFormat="0" applyBorder="0" applyAlignment="0" applyProtection="0"/>
    <xf numFmtId="0" fontId="24" fillId="89" borderId="0" applyNumberFormat="0" applyBorder="0" applyAlignment="0" applyProtection="0"/>
    <xf numFmtId="0" fontId="24" fillId="100" borderId="0" applyNumberFormat="0" applyBorder="0" applyAlignment="0" applyProtection="0"/>
    <xf numFmtId="0" fontId="24" fillId="89" borderId="0" applyNumberFormat="0" applyBorder="0" applyAlignment="0" applyProtection="0"/>
    <xf numFmtId="0" fontId="24" fillId="72" borderId="0" applyNumberFormat="0" applyBorder="0" applyAlignment="0" applyProtection="0"/>
    <xf numFmtId="0" fontId="24" fillId="0" borderId="0"/>
    <xf numFmtId="183" fontId="24" fillId="0" borderId="0" applyFont="0" applyFill="0" applyBorder="0" applyAlignment="0" applyProtection="0"/>
    <xf numFmtId="0" fontId="24" fillId="93" borderId="0" applyNumberFormat="0" applyBorder="0" applyAlignment="0" applyProtection="0"/>
    <xf numFmtId="0" fontId="24" fillId="0" borderId="0"/>
    <xf numFmtId="0" fontId="24" fillId="97" borderId="0" applyNumberFormat="0" applyBorder="0" applyAlignment="0" applyProtection="0"/>
    <xf numFmtId="0" fontId="24" fillId="0" borderId="0"/>
    <xf numFmtId="0" fontId="24" fillId="92" borderId="0" applyNumberFormat="0" applyBorder="0" applyAlignment="0" applyProtection="0"/>
    <xf numFmtId="0" fontId="24" fillId="83" borderId="0" applyNumberFormat="0" applyBorder="0" applyAlignment="0" applyProtection="0"/>
    <xf numFmtId="9" fontId="24" fillId="0" borderId="0" applyFont="0" applyFill="0" applyBorder="0" applyAlignment="0" applyProtection="0"/>
    <xf numFmtId="183" fontId="24" fillId="0" borderId="0" applyFont="0" applyFill="0" applyBorder="0" applyAlignment="0" applyProtection="0"/>
    <xf numFmtId="0" fontId="24" fillId="83" borderId="0" applyNumberFormat="0" applyBorder="0" applyAlignment="0" applyProtection="0"/>
    <xf numFmtId="0" fontId="24" fillId="92" borderId="0" applyNumberFormat="0" applyBorder="0" applyAlignment="0" applyProtection="0"/>
    <xf numFmtId="0" fontId="24" fillId="89" borderId="0" applyNumberFormat="0" applyBorder="0" applyAlignment="0" applyProtection="0"/>
    <xf numFmtId="185" fontId="24" fillId="0" borderId="0" applyFont="0" applyFill="0" applyBorder="0" applyAlignment="0" applyProtection="0"/>
    <xf numFmtId="183" fontId="24" fillId="0" borderId="0" applyFont="0" applyFill="0" applyBorder="0" applyAlignment="0" applyProtection="0"/>
    <xf numFmtId="0" fontId="24" fillId="84"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100" borderId="0" applyNumberFormat="0" applyBorder="0" applyAlignment="0" applyProtection="0"/>
    <xf numFmtId="164" fontId="24" fillId="0" borderId="0" applyFont="0" applyFill="0" applyBorder="0" applyAlignment="0" applyProtection="0"/>
    <xf numFmtId="0" fontId="24" fillId="84" borderId="0" applyNumberFormat="0" applyBorder="0" applyAlignment="0" applyProtection="0"/>
    <xf numFmtId="9" fontId="24" fillId="0" borderId="0" applyFont="0" applyFill="0" applyBorder="0" applyAlignment="0" applyProtection="0"/>
    <xf numFmtId="0" fontId="24" fillId="0" borderId="0"/>
    <xf numFmtId="0" fontId="24" fillId="89" borderId="0" applyNumberFormat="0" applyBorder="0" applyAlignment="0" applyProtection="0"/>
    <xf numFmtId="9" fontId="24" fillId="0" borderId="0" applyFont="0" applyFill="0" applyBorder="0" applyAlignment="0" applyProtection="0"/>
    <xf numFmtId="0" fontId="24" fillId="96" borderId="0" applyNumberFormat="0" applyBorder="0" applyAlignment="0" applyProtection="0"/>
    <xf numFmtId="0" fontId="24" fillId="92" borderId="0" applyNumberFormat="0" applyBorder="0" applyAlignment="0" applyProtection="0"/>
    <xf numFmtId="0" fontId="24" fillId="97" borderId="0" applyNumberFormat="0" applyBorder="0" applyAlignment="0" applyProtection="0"/>
    <xf numFmtId="0" fontId="24" fillId="96" borderId="0" applyNumberFormat="0" applyBorder="0" applyAlignment="0" applyProtection="0"/>
    <xf numFmtId="0" fontId="24" fillId="93" borderId="0" applyNumberFormat="0" applyBorder="0" applyAlignment="0" applyProtection="0"/>
    <xf numFmtId="0" fontId="24" fillId="0" borderId="0"/>
    <xf numFmtId="0" fontId="24" fillId="73" borderId="0" applyNumberFormat="0" applyBorder="0" applyAlignment="0" applyProtection="0"/>
    <xf numFmtId="0" fontId="24" fillId="0" borderId="0"/>
    <xf numFmtId="0" fontId="24" fillId="72" borderId="0" applyNumberFormat="0" applyBorder="0" applyAlignment="0" applyProtection="0"/>
    <xf numFmtId="0" fontId="24" fillId="92" borderId="0" applyNumberFormat="0" applyBorder="0" applyAlignment="0" applyProtection="0"/>
    <xf numFmtId="0" fontId="24" fillId="97" borderId="0" applyNumberFormat="0" applyBorder="0" applyAlignment="0" applyProtection="0"/>
    <xf numFmtId="164" fontId="24" fillId="0" borderId="0" applyFont="0" applyFill="0" applyBorder="0" applyAlignment="0" applyProtection="0"/>
    <xf numFmtId="0" fontId="24" fillId="92" borderId="0" applyNumberFormat="0" applyBorder="0" applyAlignment="0" applyProtection="0"/>
    <xf numFmtId="9" fontId="24" fillId="0" borderId="0" applyFont="0" applyFill="0" applyBorder="0" applyAlignment="0" applyProtection="0"/>
    <xf numFmtId="183" fontId="24" fillId="0" borderId="0" applyFont="0" applyFill="0" applyBorder="0" applyAlignment="0" applyProtection="0"/>
    <xf numFmtId="193" fontId="24" fillId="0" borderId="0" applyFont="0" applyFill="0" applyBorder="0" applyAlignment="0" applyProtection="0"/>
    <xf numFmtId="0" fontId="24" fillId="96" borderId="0" applyNumberFormat="0" applyBorder="0" applyAlignment="0" applyProtection="0"/>
    <xf numFmtId="0" fontId="24" fillId="83" borderId="0" applyNumberFormat="0" applyBorder="0" applyAlignment="0" applyProtection="0"/>
    <xf numFmtId="0" fontId="24" fillId="96" borderId="0" applyNumberFormat="0" applyBorder="0" applyAlignment="0" applyProtection="0"/>
    <xf numFmtId="183" fontId="24" fillId="0" borderId="0" applyFont="0" applyFill="0" applyBorder="0" applyAlignment="0" applyProtection="0"/>
    <xf numFmtId="0" fontId="24" fillId="0" borderId="0"/>
    <xf numFmtId="0" fontId="24" fillId="84" borderId="0" applyNumberFormat="0" applyBorder="0" applyAlignment="0" applyProtection="0"/>
    <xf numFmtId="9" fontId="24" fillId="0" borderId="0" applyFont="0" applyFill="0" applyBorder="0" applyAlignment="0" applyProtection="0"/>
    <xf numFmtId="0" fontId="24" fillId="81" borderId="55" applyNumberFormat="0" applyFont="0" applyAlignment="0" applyProtection="0"/>
    <xf numFmtId="0" fontId="24" fillId="96" borderId="0" applyNumberFormat="0" applyBorder="0" applyAlignment="0" applyProtection="0"/>
    <xf numFmtId="0" fontId="24" fillId="0" borderId="0"/>
    <xf numFmtId="0" fontId="24" fillId="83" borderId="0" applyNumberFormat="0" applyBorder="0" applyAlignment="0" applyProtection="0"/>
    <xf numFmtId="9" fontId="24" fillId="0" borderId="0" applyFont="0" applyFill="0" applyBorder="0" applyAlignment="0" applyProtection="0"/>
    <xf numFmtId="0" fontId="24" fillId="92" borderId="0" applyNumberFormat="0" applyBorder="0" applyAlignment="0" applyProtection="0"/>
    <xf numFmtId="0" fontId="24" fillId="93" borderId="0" applyNumberFormat="0" applyBorder="0" applyAlignment="0" applyProtection="0"/>
    <xf numFmtId="43" fontId="24" fillId="0" borderId="0" applyFont="0" applyFill="0" applyBorder="0" applyAlignment="0" applyProtection="0"/>
    <xf numFmtId="0" fontId="24" fillId="97" borderId="0" applyNumberFormat="0" applyBorder="0" applyAlignment="0" applyProtection="0"/>
    <xf numFmtId="0" fontId="24" fillId="93" borderId="0" applyNumberFormat="0" applyBorder="0" applyAlignment="0" applyProtection="0"/>
    <xf numFmtId="0" fontId="24" fillId="88" borderId="0" applyNumberFormat="0" applyBorder="0" applyAlignment="0" applyProtection="0"/>
    <xf numFmtId="0" fontId="24" fillId="81" borderId="55" applyNumberFormat="0" applyFont="0" applyAlignment="0" applyProtection="0"/>
    <xf numFmtId="0" fontId="24" fillId="73"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101" borderId="0" applyNumberFormat="0" applyBorder="0" applyAlignment="0" applyProtection="0"/>
    <xf numFmtId="0" fontId="24" fillId="88" borderId="0" applyNumberFormat="0" applyBorder="0" applyAlignment="0" applyProtection="0"/>
    <xf numFmtId="0" fontId="24" fillId="72" borderId="0" applyNumberFormat="0" applyBorder="0" applyAlignment="0" applyProtection="0"/>
    <xf numFmtId="0" fontId="24" fillId="89"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193" fontId="24" fillId="0" borderId="0" applyFont="0" applyFill="0" applyBorder="0" applyAlignment="0" applyProtection="0"/>
    <xf numFmtId="0" fontId="24" fillId="84" borderId="0" applyNumberFormat="0" applyBorder="0" applyAlignment="0" applyProtection="0"/>
    <xf numFmtId="0" fontId="24" fillId="88" borderId="0" applyNumberFormat="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97" borderId="0" applyNumberFormat="0" applyBorder="0" applyAlignment="0" applyProtection="0"/>
    <xf numFmtId="0" fontId="24" fillId="0" borderId="0"/>
    <xf numFmtId="0" fontId="24" fillId="93" borderId="0" applyNumberFormat="0" applyBorder="0" applyAlignment="0" applyProtection="0"/>
    <xf numFmtId="0" fontId="24" fillId="101" borderId="0" applyNumberFormat="0" applyBorder="0" applyAlignment="0" applyProtection="0"/>
    <xf numFmtId="0" fontId="24" fillId="88" borderId="0" applyNumberFormat="0" applyBorder="0" applyAlignment="0" applyProtection="0"/>
    <xf numFmtId="9" fontId="24" fillId="0" borderId="0" applyFont="0" applyFill="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100" borderId="0" applyNumberFormat="0" applyBorder="0" applyAlignment="0" applyProtection="0"/>
    <xf numFmtId="0" fontId="24" fillId="101" borderId="0" applyNumberFormat="0" applyBorder="0" applyAlignment="0" applyProtection="0"/>
    <xf numFmtId="0" fontId="24" fillId="0" borderId="0"/>
    <xf numFmtId="0" fontId="24" fillId="0" borderId="0"/>
    <xf numFmtId="185" fontId="24" fillId="0" borderId="0" applyFont="0" applyFill="0" applyBorder="0" applyAlignment="0" applyProtection="0"/>
    <xf numFmtId="0" fontId="24" fillId="93" borderId="0" applyNumberFormat="0" applyBorder="0" applyAlignment="0" applyProtection="0"/>
    <xf numFmtId="164" fontId="24" fillId="0" borderId="0" applyFont="0" applyFill="0" applyBorder="0" applyAlignment="0" applyProtection="0"/>
    <xf numFmtId="0" fontId="24" fillId="83" borderId="0" applyNumberFormat="0" applyBorder="0" applyAlignment="0" applyProtection="0"/>
    <xf numFmtId="9" fontId="24" fillId="0" borderId="0" applyFont="0" applyFill="0" applyBorder="0" applyAlignment="0" applyProtection="0"/>
    <xf numFmtId="185" fontId="24" fillId="0" borderId="0" applyFont="0" applyFill="0" applyBorder="0" applyAlignment="0" applyProtection="0"/>
    <xf numFmtId="183" fontId="24" fillId="0" borderId="0" applyFont="0" applyFill="0" applyBorder="0" applyAlignment="0" applyProtection="0"/>
    <xf numFmtId="0" fontId="24" fillId="101" borderId="0" applyNumberFormat="0" applyBorder="0" applyAlignment="0" applyProtection="0"/>
    <xf numFmtId="43" fontId="24" fillId="0" borderId="0" applyFont="0" applyFill="0" applyBorder="0" applyAlignment="0" applyProtection="0"/>
    <xf numFmtId="0" fontId="24" fillId="93" borderId="0" applyNumberFormat="0" applyBorder="0" applyAlignment="0" applyProtection="0"/>
    <xf numFmtId="0" fontId="24" fillId="93" borderId="0" applyNumberFormat="0" applyBorder="0" applyAlignment="0" applyProtection="0"/>
    <xf numFmtId="185" fontId="24" fillId="0" borderId="0" applyFont="0" applyFill="0" applyBorder="0" applyAlignment="0" applyProtection="0"/>
    <xf numFmtId="0" fontId="24" fillId="73" borderId="0" applyNumberFormat="0" applyBorder="0" applyAlignment="0" applyProtection="0"/>
    <xf numFmtId="0" fontId="24" fillId="97" borderId="0" applyNumberFormat="0" applyBorder="0" applyAlignment="0" applyProtection="0"/>
    <xf numFmtId="0" fontId="24" fillId="84" borderId="0" applyNumberFormat="0" applyBorder="0" applyAlignment="0" applyProtection="0"/>
    <xf numFmtId="0" fontId="24" fillId="73" borderId="0" applyNumberFormat="0" applyBorder="0" applyAlignment="0" applyProtection="0"/>
    <xf numFmtId="0" fontId="24" fillId="0" borderId="0"/>
    <xf numFmtId="0" fontId="24" fillId="84" borderId="0" applyNumberFormat="0" applyBorder="0" applyAlignment="0" applyProtection="0"/>
    <xf numFmtId="0" fontId="24" fillId="72" borderId="0" applyNumberFormat="0" applyBorder="0" applyAlignment="0" applyProtection="0"/>
    <xf numFmtId="0" fontId="24" fillId="0" borderId="0"/>
    <xf numFmtId="0" fontId="24" fillId="0" borderId="0"/>
    <xf numFmtId="0" fontId="24" fillId="72" borderId="0" applyNumberFormat="0" applyBorder="0" applyAlignment="0" applyProtection="0"/>
    <xf numFmtId="0" fontId="24" fillId="81" borderId="55" applyNumberFormat="0" applyFont="0" applyAlignment="0" applyProtection="0"/>
    <xf numFmtId="0" fontId="24" fillId="92" borderId="0" applyNumberFormat="0" applyBorder="0" applyAlignment="0" applyProtection="0"/>
    <xf numFmtId="0" fontId="24" fillId="83" borderId="0" applyNumberFormat="0" applyBorder="0" applyAlignment="0" applyProtection="0"/>
    <xf numFmtId="0" fontId="24" fillId="72"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100" borderId="0" applyNumberFormat="0" applyBorder="0" applyAlignment="0" applyProtection="0"/>
    <xf numFmtId="0" fontId="24" fillId="83"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84" borderId="0" applyNumberFormat="0" applyBorder="0" applyAlignment="0" applyProtection="0"/>
    <xf numFmtId="0" fontId="24" fillId="73"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97" borderId="0" applyNumberFormat="0" applyBorder="0" applyAlignment="0" applyProtection="0"/>
    <xf numFmtId="0" fontId="24" fillId="92" borderId="0" applyNumberFormat="0" applyBorder="0" applyAlignment="0" applyProtection="0"/>
    <xf numFmtId="9" fontId="24" fillId="0" borderId="0" applyFont="0" applyFill="0" applyBorder="0" applyAlignment="0" applyProtection="0"/>
    <xf numFmtId="0" fontId="24" fillId="72" borderId="0" applyNumberFormat="0" applyBorder="0" applyAlignment="0" applyProtection="0"/>
    <xf numFmtId="183"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1" fontId="24" fillId="0" borderId="0" applyFon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65" fontId="24" fillId="0" borderId="0" applyFont="0" applyFill="0" applyBorder="0" applyAlignment="0" applyProtection="0"/>
    <xf numFmtId="0" fontId="24" fillId="72" borderId="0" applyNumberFormat="0" applyBorder="0" applyAlignment="0" applyProtection="0"/>
    <xf numFmtId="185" fontId="24" fillId="0" borderId="0" applyFont="0" applyFill="0" applyBorder="0" applyAlignment="0" applyProtection="0"/>
    <xf numFmtId="183" fontId="24" fillId="0" borderId="0" applyFont="0" applyFill="0" applyBorder="0" applyAlignment="0" applyProtection="0"/>
    <xf numFmtId="43" fontId="24" fillId="0" borderId="0" applyFont="0" applyFill="0" applyBorder="0" applyAlignment="0" applyProtection="0"/>
    <xf numFmtId="0" fontId="24" fillId="73" borderId="0" applyNumberFormat="0" applyBorder="0" applyAlignment="0" applyProtection="0"/>
    <xf numFmtId="0" fontId="24" fillId="84" borderId="0" applyNumberFormat="0" applyBorder="0" applyAlignment="0" applyProtection="0"/>
    <xf numFmtId="0" fontId="24" fillId="73"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183" fontId="24" fillId="0" borderId="0" applyFont="0" applyFill="0" applyBorder="0" applyAlignment="0" applyProtection="0"/>
    <xf numFmtId="0" fontId="24" fillId="84" borderId="0" applyNumberFormat="0" applyBorder="0" applyAlignment="0" applyProtection="0"/>
    <xf numFmtId="0" fontId="24" fillId="83" borderId="0" applyNumberFormat="0" applyBorder="0" applyAlignment="0" applyProtection="0"/>
    <xf numFmtId="0" fontId="24" fillId="101" borderId="0" applyNumberFormat="0" applyBorder="0" applyAlignment="0" applyProtection="0"/>
    <xf numFmtId="0" fontId="24" fillId="83" borderId="0" applyNumberFormat="0" applyBorder="0" applyAlignment="0" applyProtection="0"/>
    <xf numFmtId="0" fontId="24" fillId="72" borderId="0" applyNumberFormat="0" applyBorder="0" applyAlignment="0" applyProtection="0"/>
    <xf numFmtId="0" fontId="24" fillId="84" borderId="0" applyNumberFormat="0" applyBorder="0" applyAlignment="0" applyProtection="0"/>
    <xf numFmtId="0" fontId="24" fillId="93" borderId="0" applyNumberFormat="0" applyBorder="0" applyAlignment="0" applyProtection="0"/>
    <xf numFmtId="0" fontId="24" fillId="88" borderId="0" applyNumberFormat="0" applyBorder="0" applyAlignment="0" applyProtection="0"/>
    <xf numFmtId="0" fontId="24" fillId="0" borderId="0"/>
    <xf numFmtId="0" fontId="24" fillId="73" borderId="0" applyNumberFormat="0" applyBorder="0" applyAlignment="0" applyProtection="0"/>
    <xf numFmtId="0" fontId="24" fillId="97" borderId="0" applyNumberFormat="0" applyBorder="0" applyAlignment="0" applyProtection="0"/>
    <xf numFmtId="0" fontId="24" fillId="83" borderId="0" applyNumberFormat="0" applyBorder="0" applyAlignment="0" applyProtection="0"/>
    <xf numFmtId="0" fontId="24" fillId="97" borderId="0" applyNumberFormat="0" applyBorder="0" applyAlignment="0" applyProtection="0"/>
    <xf numFmtId="0" fontId="24" fillId="100" borderId="0" applyNumberFormat="0" applyBorder="0" applyAlignment="0" applyProtection="0"/>
    <xf numFmtId="0" fontId="24" fillId="92" borderId="0" applyNumberFormat="0" applyBorder="0" applyAlignment="0" applyProtection="0"/>
    <xf numFmtId="0" fontId="24" fillId="97" borderId="0" applyNumberFormat="0" applyBorder="0" applyAlignment="0" applyProtection="0"/>
    <xf numFmtId="0" fontId="24" fillId="84" borderId="0" applyNumberFormat="0" applyBorder="0" applyAlignment="0" applyProtection="0"/>
    <xf numFmtId="0" fontId="24" fillId="81" borderId="55" applyNumberFormat="0" applyFont="0" applyAlignment="0" applyProtection="0"/>
    <xf numFmtId="0" fontId="24" fillId="0" borderId="0"/>
    <xf numFmtId="0" fontId="24" fillId="100" borderId="0" applyNumberFormat="0" applyBorder="0" applyAlignment="0" applyProtection="0"/>
    <xf numFmtId="0" fontId="24" fillId="84" borderId="0" applyNumberFormat="0" applyBorder="0" applyAlignment="0" applyProtection="0"/>
    <xf numFmtId="0" fontId="24" fillId="89" borderId="0" applyNumberFormat="0" applyBorder="0" applyAlignment="0" applyProtection="0"/>
    <xf numFmtId="0" fontId="24" fillId="72" borderId="0" applyNumberFormat="0" applyBorder="0" applyAlignment="0" applyProtection="0"/>
    <xf numFmtId="0" fontId="24" fillId="97" borderId="0" applyNumberFormat="0" applyBorder="0" applyAlignment="0" applyProtection="0"/>
    <xf numFmtId="0" fontId="24" fillId="83" borderId="0" applyNumberFormat="0" applyBorder="0" applyAlignment="0" applyProtection="0"/>
    <xf numFmtId="0" fontId="24" fillId="96" borderId="0" applyNumberFormat="0" applyBorder="0" applyAlignment="0" applyProtection="0"/>
    <xf numFmtId="0" fontId="24" fillId="100" borderId="0" applyNumberFormat="0" applyBorder="0" applyAlignment="0" applyProtection="0"/>
    <xf numFmtId="0" fontId="24" fillId="96" borderId="0" applyNumberFormat="0" applyBorder="0" applyAlignment="0" applyProtection="0"/>
    <xf numFmtId="0" fontId="24" fillId="72" borderId="0" applyNumberFormat="0" applyBorder="0" applyAlignment="0" applyProtection="0"/>
    <xf numFmtId="0" fontId="24" fillId="84" borderId="0" applyNumberFormat="0" applyBorder="0" applyAlignment="0" applyProtection="0"/>
    <xf numFmtId="0" fontId="24" fillId="100" borderId="0" applyNumberFormat="0" applyBorder="0" applyAlignment="0" applyProtection="0"/>
    <xf numFmtId="9" fontId="24" fillId="0" borderId="0" applyFont="0" applyFill="0" applyBorder="0" applyAlignment="0" applyProtection="0"/>
    <xf numFmtId="0" fontId="24" fillId="92" borderId="0" applyNumberFormat="0" applyBorder="0" applyAlignment="0" applyProtection="0"/>
    <xf numFmtId="0" fontId="24" fillId="83" borderId="0" applyNumberFormat="0" applyBorder="0" applyAlignment="0" applyProtection="0"/>
    <xf numFmtId="0" fontId="24" fillId="96" borderId="0" applyNumberFormat="0" applyBorder="0" applyAlignment="0" applyProtection="0"/>
    <xf numFmtId="0" fontId="24" fillId="84"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0" borderId="0"/>
    <xf numFmtId="0" fontId="24" fillId="0" borderId="0"/>
    <xf numFmtId="0" fontId="24" fillId="84" borderId="0" applyNumberFormat="0" applyBorder="0" applyAlignment="0" applyProtection="0"/>
    <xf numFmtId="0" fontId="24" fillId="84" borderId="0" applyNumberFormat="0" applyBorder="0" applyAlignment="0" applyProtection="0"/>
    <xf numFmtId="0" fontId="24" fillId="96" borderId="0" applyNumberFormat="0" applyBorder="0" applyAlignment="0" applyProtection="0"/>
    <xf numFmtId="0" fontId="24" fillId="83" borderId="0" applyNumberFormat="0" applyBorder="0" applyAlignment="0" applyProtection="0"/>
    <xf numFmtId="0" fontId="24" fillId="0" borderId="0"/>
    <xf numFmtId="0" fontId="24" fillId="101" borderId="0" applyNumberFormat="0" applyBorder="0" applyAlignment="0" applyProtection="0"/>
    <xf numFmtId="0" fontId="24" fillId="89"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93" borderId="0" applyNumberFormat="0" applyBorder="0" applyAlignment="0" applyProtection="0"/>
    <xf numFmtId="0" fontId="24" fillId="83"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100" borderId="0" applyNumberFormat="0" applyBorder="0" applyAlignment="0" applyProtection="0"/>
    <xf numFmtId="0" fontId="24" fillId="72" borderId="0" applyNumberFormat="0" applyBorder="0" applyAlignment="0" applyProtection="0"/>
    <xf numFmtId="0" fontId="24" fillId="89" borderId="0" applyNumberFormat="0" applyBorder="0" applyAlignment="0" applyProtection="0"/>
    <xf numFmtId="0" fontId="24" fillId="88" borderId="0" applyNumberFormat="0" applyBorder="0" applyAlignment="0" applyProtection="0"/>
    <xf numFmtId="0" fontId="24" fillId="92" borderId="0" applyNumberFormat="0" applyBorder="0" applyAlignment="0" applyProtection="0"/>
    <xf numFmtId="0" fontId="24" fillId="97" borderId="0" applyNumberFormat="0" applyBorder="0" applyAlignment="0" applyProtection="0"/>
    <xf numFmtId="0" fontId="24" fillId="100" borderId="0" applyNumberFormat="0" applyBorder="0" applyAlignment="0" applyProtection="0"/>
    <xf numFmtId="0" fontId="24" fillId="93" borderId="0" applyNumberFormat="0" applyBorder="0" applyAlignment="0" applyProtection="0"/>
    <xf numFmtId="0" fontId="24" fillId="73"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72" borderId="0" applyNumberFormat="0" applyBorder="0" applyAlignment="0" applyProtection="0"/>
    <xf numFmtId="193" fontId="24" fillId="0" borderId="0" applyFont="0" applyFill="0" applyBorder="0" applyAlignment="0" applyProtection="0"/>
    <xf numFmtId="0" fontId="24" fillId="73" borderId="0" applyNumberFormat="0" applyBorder="0" applyAlignment="0" applyProtection="0"/>
    <xf numFmtId="0" fontId="24" fillId="89" borderId="0" applyNumberFormat="0" applyBorder="0" applyAlignment="0" applyProtection="0"/>
    <xf numFmtId="0" fontId="24" fillId="84" borderId="0" applyNumberFormat="0" applyBorder="0" applyAlignment="0" applyProtection="0"/>
    <xf numFmtId="0" fontId="24" fillId="93" borderId="0" applyNumberFormat="0" applyBorder="0" applyAlignment="0" applyProtection="0"/>
    <xf numFmtId="0" fontId="24" fillId="100" borderId="0" applyNumberFormat="0" applyBorder="0" applyAlignment="0" applyProtection="0"/>
    <xf numFmtId="0" fontId="24" fillId="92" borderId="0" applyNumberFormat="0" applyBorder="0" applyAlignment="0" applyProtection="0"/>
    <xf numFmtId="0" fontId="24" fillId="89" borderId="0" applyNumberFormat="0" applyBorder="0" applyAlignment="0" applyProtection="0"/>
    <xf numFmtId="0" fontId="24" fillId="100" borderId="0" applyNumberFormat="0" applyBorder="0" applyAlignment="0" applyProtection="0"/>
    <xf numFmtId="0" fontId="24" fillId="96" borderId="0" applyNumberFormat="0" applyBorder="0" applyAlignment="0" applyProtection="0"/>
    <xf numFmtId="43" fontId="24" fillId="0" borderId="0" applyFont="0" applyFill="0" applyBorder="0" applyAlignment="0" applyProtection="0"/>
    <xf numFmtId="0" fontId="24" fillId="0" borderId="0"/>
    <xf numFmtId="0" fontId="24" fillId="83" borderId="0" applyNumberFormat="0" applyBorder="0" applyAlignment="0" applyProtection="0"/>
    <xf numFmtId="0" fontId="24" fillId="83" borderId="0" applyNumberFormat="0" applyBorder="0" applyAlignment="0" applyProtection="0"/>
    <xf numFmtId="0" fontId="24" fillId="0" borderId="0"/>
    <xf numFmtId="0" fontId="24" fillId="97" borderId="0" applyNumberFormat="0" applyBorder="0" applyAlignment="0" applyProtection="0"/>
    <xf numFmtId="0" fontId="24" fillId="96" borderId="0" applyNumberFormat="0" applyBorder="0" applyAlignment="0" applyProtection="0"/>
    <xf numFmtId="0" fontId="24" fillId="81" borderId="55" applyNumberFormat="0" applyFont="0" applyAlignment="0" applyProtection="0"/>
    <xf numFmtId="183" fontId="24" fillId="0" borderId="0" applyFont="0" applyFill="0" applyBorder="0" applyAlignment="0" applyProtection="0"/>
    <xf numFmtId="183" fontId="24" fillId="0" borderId="0" applyFont="0" applyFill="0" applyBorder="0" applyAlignment="0" applyProtection="0"/>
    <xf numFmtId="0" fontId="24" fillId="88" borderId="0" applyNumberFormat="0" applyBorder="0" applyAlignment="0" applyProtection="0"/>
    <xf numFmtId="0" fontId="24" fillId="96" borderId="0" applyNumberFormat="0" applyBorder="0" applyAlignment="0" applyProtection="0"/>
    <xf numFmtId="0" fontId="24" fillId="100" borderId="0" applyNumberFormat="0" applyBorder="0" applyAlignment="0" applyProtection="0"/>
    <xf numFmtId="185" fontId="24" fillId="0" borderId="0" applyFont="0" applyFill="0" applyBorder="0" applyAlignment="0" applyProtection="0"/>
    <xf numFmtId="0" fontId="24" fillId="84" borderId="0" applyNumberFormat="0" applyBorder="0" applyAlignment="0" applyProtection="0"/>
    <xf numFmtId="0" fontId="24" fillId="97" borderId="0" applyNumberFormat="0" applyBorder="0" applyAlignment="0" applyProtection="0"/>
    <xf numFmtId="183"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0" fontId="24" fillId="96" borderId="0" applyNumberFormat="0" applyBorder="0" applyAlignment="0" applyProtection="0"/>
    <xf numFmtId="0" fontId="24" fillId="0" borderId="0"/>
    <xf numFmtId="0" fontId="24" fillId="89" borderId="0" applyNumberFormat="0" applyBorder="0" applyAlignment="0" applyProtection="0"/>
    <xf numFmtId="0" fontId="24" fillId="88" borderId="0" applyNumberFormat="0" applyBorder="0" applyAlignment="0" applyProtection="0"/>
    <xf numFmtId="0" fontId="24" fillId="0" borderId="0"/>
    <xf numFmtId="0" fontId="24" fillId="88" borderId="0" applyNumberFormat="0" applyBorder="0" applyAlignment="0" applyProtection="0"/>
    <xf numFmtId="0" fontId="24" fillId="93" borderId="0" applyNumberFormat="0" applyBorder="0" applyAlignment="0" applyProtection="0"/>
    <xf numFmtId="0" fontId="24" fillId="100" borderId="0" applyNumberFormat="0" applyBorder="0" applyAlignment="0" applyProtection="0"/>
    <xf numFmtId="0" fontId="24" fillId="96" borderId="0" applyNumberFormat="0" applyBorder="0" applyAlignment="0" applyProtection="0"/>
    <xf numFmtId="0" fontId="24" fillId="73" borderId="0" applyNumberFormat="0" applyBorder="0" applyAlignment="0" applyProtection="0"/>
    <xf numFmtId="185" fontId="24" fillId="0" borderId="0" applyFont="0" applyFill="0" applyBorder="0" applyAlignment="0" applyProtection="0"/>
    <xf numFmtId="0" fontId="24" fillId="81" borderId="55" applyNumberFormat="0" applyFont="0" applyAlignment="0" applyProtection="0"/>
    <xf numFmtId="0" fontId="24" fillId="0" borderId="0"/>
    <xf numFmtId="0" fontId="24" fillId="101" borderId="0" applyNumberFormat="0" applyBorder="0" applyAlignment="0" applyProtection="0"/>
    <xf numFmtId="193" fontId="24" fillId="0" borderId="0" applyFont="0" applyFill="0" applyBorder="0" applyAlignment="0" applyProtection="0"/>
    <xf numFmtId="0" fontId="24" fillId="100" borderId="0" applyNumberFormat="0" applyBorder="0" applyAlignment="0" applyProtection="0"/>
    <xf numFmtId="0" fontId="24" fillId="84" borderId="0" applyNumberFormat="0" applyBorder="0" applyAlignment="0" applyProtection="0"/>
    <xf numFmtId="0" fontId="24" fillId="97" borderId="0" applyNumberFormat="0" applyBorder="0" applyAlignment="0" applyProtection="0"/>
    <xf numFmtId="0" fontId="24" fillId="88" borderId="0" applyNumberFormat="0" applyBorder="0" applyAlignment="0" applyProtection="0"/>
    <xf numFmtId="0" fontId="24" fillId="96" borderId="0" applyNumberFormat="0" applyBorder="0" applyAlignment="0" applyProtection="0"/>
    <xf numFmtId="0" fontId="24" fillId="100" borderId="0" applyNumberFormat="0" applyBorder="0" applyAlignment="0" applyProtection="0"/>
    <xf numFmtId="0" fontId="24" fillId="96" borderId="0" applyNumberFormat="0" applyBorder="0" applyAlignment="0" applyProtection="0"/>
    <xf numFmtId="0" fontId="24" fillId="81" borderId="55" applyNumberFormat="0" applyFont="0" applyAlignment="0" applyProtection="0"/>
    <xf numFmtId="0" fontId="24" fillId="72" borderId="0" applyNumberFormat="0" applyBorder="0" applyAlignment="0" applyProtection="0"/>
    <xf numFmtId="0" fontId="24" fillId="72" borderId="0" applyNumberFormat="0" applyBorder="0" applyAlignment="0" applyProtection="0"/>
    <xf numFmtId="165" fontId="24" fillId="0" borderId="0" applyFont="0" applyFill="0" applyBorder="0" applyAlignment="0" applyProtection="0"/>
    <xf numFmtId="0" fontId="24" fillId="89" borderId="0" applyNumberFormat="0" applyBorder="0" applyAlignment="0" applyProtection="0"/>
    <xf numFmtId="0" fontId="24" fillId="100" borderId="0" applyNumberFormat="0" applyBorder="0" applyAlignment="0" applyProtection="0"/>
    <xf numFmtId="0" fontId="24" fillId="0" borderId="0"/>
    <xf numFmtId="0" fontId="24" fillId="83" borderId="0" applyNumberFormat="0" applyBorder="0" applyAlignment="0" applyProtection="0"/>
    <xf numFmtId="9" fontId="24" fillId="0" borderId="0" applyFont="0" applyFill="0" applyBorder="0" applyAlignment="0" applyProtection="0"/>
    <xf numFmtId="0" fontId="24" fillId="73" borderId="0" applyNumberFormat="0" applyBorder="0" applyAlignment="0" applyProtection="0"/>
    <xf numFmtId="0" fontId="24" fillId="72" borderId="0" applyNumberFormat="0" applyBorder="0" applyAlignment="0" applyProtection="0"/>
    <xf numFmtId="0" fontId="24" fillId="73" borderId="0" applyNumberFormat="0" applyBorder="0" applyAlignment="0" applyProtection="0"/>
    <xf numFmtId="0" fontId="24" fillId="0" borderId="0"/>
    <xf numFmtId="0" fontId="24" fillId="83" borderId="0" applyNumberFormat="0" applyBorder="0" applyAlignment="0" applyProtection="0"/>
    <xf numFmtId="0" fontId="24" fillId="88" borderId="0" applyNumberFormat="0" applyBorder="0" applyAlignment="0" applyProtection="0"/>
    <xf numFmtId="0" fontId="24" fillId="83" borderId="0" applyNumberFormat="0" applyBorder="0" applyAlignment="0" applyProtection="0"/>
    <xf numFmtId="0" fontId="24" fillId="100" borderId="0" applyNumberFormat="0" applyBorder="0" applyAlignment="0" applyProtection="0"/>
    <xf numFmtId="0" fontId="24" fillId="96" borderId="0" applyNumberFormat="0" applyBorder="0" applyAlignment="0" applyProtection="0"/>
    <xf numFmtId="0" fontId="24" fillId="88" borderId="0" applyNumberFormat="0" applyBorder="0" applyAlignment="0" applyProtection="0"/>
    <xf numFmtId="0" fontId="24" fillId="0" borderId="0"/>
    <xf numFmtId="0" fontId="24" fillId="72" borderId="0" applyNumberFormat="0" applyBorder="0" applyAlignment="0" applyProtection="0"/>
    <xf numFmtId="0" fontId="24" fillId="73" borderId="0" applyNumberFormat="0" applyBorder="0" applyAlignment="0" applyProtection="0"/>
    <xf numFmtId="0" fontId="24" fillId="100" borderId="0" applyNumberFormat="0" applyBorder="0" applyAlignment="0" applyProtection="0"/>
    <xf numFmtId="0" fontId="24" fillId="101" borderId="0" applyNumberFormat="0" applyBorder="0" applyAlignment="0" applyProtection="0"/>
    <xf numFmtId="0" fontId="24" fillId="72" borderId="0" applyNumberFormat="0" applyBorder="0" applyAlignment="0" applyProtection="0"/>
    <xf numFmtId="0" fontId="24" fillId="88" borderId="0" applyNumberFormat="0" applyBorder="0" applyAlignment="0" applyProtection="0"/>
    <xf numFmtId="9" fontId="24" fillId="0" borderId="0" applyFont="0" applyFill="0" applyBorder="0" applyAlignment="0" applyProtection="0"/>
    <xf numFmtId="0" fontId="24" fillId="72"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193" fontId="24" fillId="0" borderId="0" applyFont="0" applyFill="0" applyBorder="0" applyAlignment="0" applyProtection="0"/>
    <xf numFmtId="0" fontId="24" fillId="100" borderId="0" applyNumberFormat="0" applyBorder="0" applyAlignment="0" applyProtection="0"/>
    <xf numFmtId="0" fontId="24" fillId="0" borderId="0"/>
    <xf numFmtId="0" fontId="24" fillId="73" borderId="0" applyNumberFormat="0" applyBorder="0" applyAlignment="0" applyProtection="0"/>
    <xf numFmtId="185" fontId="24" fillId="0" borderId="0" applyFont="0" applyFill="0" applyBorder="0" applyAlignment="0" applyProtection="0"/>
    <xf numFmtId="165" fontId="24" fillId="0" borderId="0" applyFont="0" applyFill="0" applyBorder="0" applyAlignment="0" applyProtection="0"/>
    <xf numFmtId="0" fontId="24" fillId="96" borderId="0" applyNumberFormat="0" applyBorder="0" applyAlignment="0" applyProtection="0"/>
    <xf numFmtId="0" fontId="24" fillId="73" borderId="0" applyNumberFormat="0" applyBorder="0" applyAlignment="0" applyProtection="0"/>
    <xf numFmtId="0" fontId="24" fillId="92" borderId="0" applyNumberFormat="0" applyBorder="0" applyAlignment="0" applyProtection="0"/>
    <xf numFmtId="185" fontId="24" fillId="0" borderId="0" applyFont="0" applyFill="0" applyBorder="0" applyAlignment="0" applyProtection="0"/>
    <xf numFmtId="0" fontId="24" fillId="0" borderId="0"/>
    <xf numFmtId="0" fontId="24" fillId="101" borderId="0" applyNumberFormat="0" applyBorder="0" applyAlignment="0" applyProtection="0"/>
    <xf numFmtId="0" fontId="24" fillId="0" borderId="0"/>
    <xf numFmtId="0" fontId="24" fillId="83" borderId="0" applyNumberFormat="0" applyBorder="0" applyAlignment="0" applyProtection="0"/>
    <xf numFmtId="0" fontId="24" fillId="92" borderId="0" applyNumberFormat="0" applyBorder="0" applyAlignment="0" applyProtection="0"/>
    <xf numFmtId="0" fontId="24" fillId="73" borderId="0" applyNumberFormat="0" applyBorder="0" applyAlignment="0" applyProtection="0"/>
    <xf numFmtId="183" fontId="24" fillId="0" borderId="0" applyFont="0" applyFill="0" applyBorder="0" applyAlignment="0" applyProtection="0"/>
    <xf numFmtId="0" fontId="24" fillId="96" borderId="0" applyNumberFormat="0" applyBorder="0" applyAlignment="0" applyProtection="0"/>
    <xf numFmtId="0" fontId="24" fillId="0" borderId="0"/>
    <xf numFmtId="0" fontId="24" fillId="81" borderId="55" applyNumberFormat="0" applyFont="0" applyAlignment="0" applyProtection="0"/>
    <xf numFmtId="0" fontId="24" fillId="96" borderId="0" applyNumberFormat="0" applyBorder="0" applyAlignment="0" applyProtection="0"/>
    <xf numFmtId="0" fontId="24" fillId="101" borderId="0" applyNumberFormat="0" applyBorder="0" applyAlignment="0" applyProtection="0"/>
    <xf numFmtId="0" fontId="24" fillId="0" borderId="0"/>
    <xf numFmtId="0" fontId="24" fillId="96" borderId="0" applyNumberFormat="0" applyBorder="0" applyAlignment="0" applyProtection="0"/>
    <xf numFmtId="183" fontId="24" fillId="0" borderId="0" applyFont="0" applyFill="0" applyBorder="0" applyAlignment="0" applyProtection="0"/>
    <xf numFmtId="0" fontId="24" fillId="89" borderId="0" applyNumberFormat="0" applyBorder="0" applyAlignment="0" applyProtection="0"/>
    <xf numFmtId="43" fontId="24" fillId="0" borderId="0" applyFont="0" applyFill="0" applyBorder="0" applyAlignment="0" applyProtection="0"/>
    <xf numFmtId="0" fontId="24" fillId="93" borderId="0" applyNumberFormat="0" applyBorder="0" applyAlignment="0" applyProtection="0"/>
    <xf numFmtId="0" fontId="24" fillId="96" borderId="0" applyNumberFormat="0" applyBorder="0" applyAlignment="0" applyProtection="0"/>
    <xf numFmtId="0" fontId="24" fillId="88" borderId="0" applyNumberFormat="0" applyBorder="0" applyAlignment="0" applyProtection="0"/>
    <xf numFmtId="0" fontId="24" fillId="100" borderId="0" applyNumberFormat="0" applyBorder="0" applyAlignment="0" applyProtection="0"/>
    <xf numFmtId="185" fontId="24" fillId="0" borderId="0" applyFont="0" applyFill="0" applyBorder="0" applyAlignment="0" applyProtection="0"/>
    <xf numFmtId="0" fontId="24" fillId="73" borderId="0" applyNumberFormat="0" applyBorder="0" applyAlignment="0" applyProtection="0"/>
    <xf numFmtId="0" fontId="24" fillId="92" borderId="0" applyNumberFormat="0" applyBorder="0" applyAlignment="0" applyProtection="0"/>
    <xf numFmtId="0" fontId="24" fillId="0" borderId="0"/>
    <xf numFmtId="0" fontId="24" fillId="97" borderId="0" applyNumberFormat="0" applyBorder="0" applyAlignment="0" applyProtection="0"/>
    <xf numFmtId="0" fontId="24" fillId="96" borderId="0" applyNumberFormat="0" applyBorder="0" applyAlignment="0" applyProtection="0"/>
    <xf numFmtId="0" fontId="24" fillId="97" borderId="0" applyNumberFormat="0" applyBorder="0" applyAlignment="0" applyProtection="0"/>
    <xf numFmtId="0" fontId="24" fillId="88" borderId="0" applyNumberFormat="0" applyBorder="0" applyAlignment="0" applyProtection="0"/>
    <xf numFmtId="9" fontId="24" fillId="0" borderId="0" applyFont="0" applyFill="0" applyBorder="0" applyAlignment="0" applyProtection="0"/>
    <xf numFmtId="0" fontId="24" fillId="96" borderId="0" applyNumberFormat="0" applyBorder="0" applyAlignment="0" applyProtection="0"/>
    <xf numFmtId="0" fontId="24" fillId="89" borderId="0" applyNumberFormat="0" applyBorder="0" applyAlignment="0" applyProtection="0"/>
    <xf numFmtId="0" fontId="24" fillId="97" borderId="0" applyNumberFormat="0" applyBorder="0" applyAlignment="0" applyProtection="0"/>
    <xf numFmtId="0" fontId="24" fillId="92" borderId="0" applyNumberFormat="0" applyBorder="0" applyAlignment="0" applyProtection="0"/>
    <xf numFmtId="0" fontId="24" fillId="84" borderId="0" applyNumberFormat="0" applyBorder="0" applyAlignment="0" applyProtection="0"/>
    <xf numFmtId="9" fontId="24" fillId="0" borderId="0" applyFont="0" applyFill="0" applyBorder="0" applyAlignment="0" applyProtection="0"/>
    <xf numFmtId="0" fontId="24" fillId="84" borderId="0" applyNumberFormat="0" applyBorder="0" applyAlignment="0" applyProtection="0"/>
    <xf numFmtId="0" fontId="24" fillId="83" borderId="0" applyNumberFormat="0" applyBorder="0" applyAlignment="0" applyProtection="0"/>
    <xf numFmtId="0" fontId="24" fillId="97" borderId="0" applyNumberFormat="0" applyBorder="0" applyAlignment="0" applyProtection="0"/>
    <xf numFmtId="183" fontId="24" fillId="0" borderId="0" applyFont="0" applyFill="0" applyBorder="0" applyAlignment="0" applyProtection="0"/>
    <xf numFmtId="0" fontId="24" fillId="0" borderId="0"/>
    <xf numFmtId="0" fontId="24" fillId="84" borderId="0" applyNumberFormat="0" applyBorder="0" applyAlignment="0" applyProtection="0"/>
    <xf numFmtId="0" fontId="24" fillId="96" borderId="0" applyNumberFormat="0" applyBorder="0" applyAlignment="0" applyProtection="0"/>
    <xf numFmtId="0" fontId="24" fillId="89" borderId="0" applyNumberFormat="0" applyBorder="0" applyAlignment="0" applyProtection="0"/>
    <xf numFmtId="0" fontId="24" fillId="97" borderId="0" applyNumberFormat="0" applyBorder="0" applyAlignment="0" applyProtection="0"/>
    <xf numFmtId="9" fontId="24" fillId="0" borderId="0" applyFont="0" applyFill="0" applyBorder="0" applyAlignment="0" applyProtection="0"/>
    <xf numFmtId="0" fontId="24" fillId="92" borderId="0" applyNumberFormat="0" applyBorder="0" applyAlignment="0" applyProtection="0"/>
    <xf numFmtId="0" fontId="24" fillId="72" borderId="0" applyNumberFormat="0" applyBorder="0" applyAlignment="0" applyProtection="0"/>
    <xf numFmtId="0" fontId="24" fillId="0" borderId="0"/>
    <xf numFmtId="0" fontId="24" fillId="88" borderId="0" applyNumberFormat="0" applyBorder="0" applyAlignment="0" applyProtection="0"/>
    <xf numFmtId="0" fontId="24" fillId="0" borderId="0"/>
    <xf numFmtId="43" fontId="24" fillId="0" borderId="0" applyFont="0" applyFill="0" applyBorder="0" applyAlignment="0" applyProtection="0"/>
    <xf numFmtId="185" fontId="24" fillId="0" borderId="0" applyFont="0" applyFill="0" applyBorder="0" applyAlignment="0" applyProtection="0"/>
    <xf numFmtId="9" fontId="24" fillId="0" borderId="0" applyFont="0" applyFill="0" applyBorder="0" applyAlignment="0" applyProtection="0"/>
    <xf numFmtId="0" fontId="24" fillId="97" borderId="0" applyNumberFormat="0" applyBorder="0" applyAlignment="0" applyProtection="0"/>
    <xf numFmtId="0" fontId="24" fillId="83" borderId="0" applyNumberFormat="0" applyBorder="0" applyAlignment="0" applyProtection="0"/>
    <xf numFmtId="0" fontId="24" fillId="92"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81" borderId="55" applyNumberFormat="0" applyFont="0" applyAlignment="0" applyProtection="0"/>
    <xf numFmtId="183" fontId="24" fillId="0" borderId="0" applyFont="0" applyFill="0" applyBorder="0" applyAlignment="0" applyProtection="0"/>
    <xf numFmtId="0" fontId="24" fillId="96" borderId="0" applyNumberFormat="0" applyBorder="0" applyAlignment="0" applyProtection="0"/>
    <xf numFmtId="0" fontId="24" fillId="88" borderId="0" applyNumberFormat="0" applyBorder="0" applyAlignment="0" applyProtection="0"/>
    <xf numFmtId="0" fontId="24" fillId="72" borderId="0" applyNumberFormat="0" applyBorder="0" applyAlignment="0" applyProtection="0"/>
    <xf numFmtId="0" fontId="24" fillId="100" borderId="0" applyNumberFormat="0" applyBorder="0" applyAlignment="0" applyProtection="0"/>
    <xf numFmtId="0" fontId="24" fillId="0" borderId="0"/>
    <xf numFmtId="0" fontId="24" fillId="84" borderId="0" applyNumberFormat="0" applyBorder="0" applyAlignment="0" applyProtection="0"/>
    <xf numFmtId="0" fontId="24" fillId="0" borderId="0"/>
    <xf numFmtId="0" fontId="24" fillId="73" borderId="0" applyNumberFormat="0" applyBorder="0" applyAlignment="0" applyProtection="0"/>
    <xf numFmtId="0" fontId="24" fillId="0" borderId="0"/>
    <xf numFmtId="0" fontId="24" fillId="0" borderId="0"/>
    <xf numFmtId="0" fontId="24" fillId="101" borderId="0" applyNumberFormat="0" applyBorder="0" applyAlignment="0" applyProtection="0"/>
    <xf numFmtId="0" fontId="24" fillId="88" borderId="0" applyNumberFormat="0" applyBorder="0" applyAlignment="0" applyProtection="0"/>
    <xf numFmtId="0" fontId="24" fillId="73"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96" borderId="0" applyNumberFormat="0" applyBorder="0" applyAlignment="0" applyProtection="0"/>
    <xf numFmtId="0" fontId="24" fillId="0" borderId="0"/>
    <xf numFmtId="183" fontId="24" fillId="0" borderId="0" applyFont="0" applyFill="0" applyBorder="0" applyAlignment="0" applyProtection="0"/>
    <xf numFmtId="0" fontId="24" fillId="72" borderId="0" applyNumberFormat="0" applyBorder="0" applyAlignment="0" applyProtection="0"/>
    <xf numFmtId="0" fontId="24" fillId="0" borderId="0"/>
    <xf numFmtId="0" fontId="24" fillId="84" borderId="0" applyNumberFormat="0" applyBorder="0" applyAlignment="0" applyProtection="0"/>
    <xf numFmtId="0" fontId="24" fillId="93" borderId="0" applyNumberFormat="0" applyBorder="0" applyAlignment="0" applyProtection="0"/>
    <xf numFmtId="0" fontId="24" fillId="83"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88" borderId="0" applyNumberFormat="0" applyBorder="0" applyAlignment="0" applyProtection="0"/>
    <xf numFmtId="193" fontId="24" fillId="0" borderId="0" applyFont="0" applyFill="0" applyBorder="0" applyAlignment="0" applyProtection="0"/>
    <xf numFmtId="0" fontId="24" fillId="88" borderId="0" applyNumberFormat="0" applyBorder="0" applyAlignment="0" applyProtection="0"/>
    <xf numFmtId="0" fontId="24" fillId="83" borderId="0" applyNumberFormat="0" applyBorder="0" applyAlignment="0" applyProtection="0"/>
    <xf numFmtId="0" fontId="24" fillId="72" borderId="0" applyNumberFormat="0" applyBorder="0" applyAlignment="0" applyProtection="0"/>
    <xf numFmtId="0" fontId="24" fillId="0" borderId="0"/>
    <xf numFmtId="0" fontId="24" fillId="83" borderId="0" applyNumberFormat="0" applyBorder="0" applyAlignment="0" applyProtection="0"/>
    <xf numFmtId="0" fontId="24" fillId="0" borderId="0"/>
    <xf numFmtId="9" fontId="24" fillId="0" borderId="0" applyFont="0" applyFill="0" applyBorder="0" applyAlignment="0" applyProtection="0"/>
    <xf numFmtId="0" fontId="24" fillId="0" borderId="0"/>
    <xf numFmtId="0" fontId="24" fillId="96" borderId="0" applyNumberFormat="0" applyBorder="0" applyAlignment="0" applyProtection="0"/>
    <xf numFmtId="0" fontId="24" fillId="83" borderId="0" applyNumberFormat="0" applyBorder="0" applyAlignment="0" applyProtection="0"/>
    <xf numFmtId="0" fontId="24" fillId="84" borderId="0" applyNumberFormat="0" applyBorder="0" applyAlignment="0" applyProtection="0"/>
    <xf numFmtId="193" fontId="24" fillId="0" borderId="0" applyFont="0" applyFill="0" applyBorder="0" applyAlignment="0" applyProtection="0"/>
    <xf numFmtId="0" fontId="24" fillId="97" borderId="0" applyNumberFormat="0" applyBorder="0" applyAlignment="0" applyProtection="0"/>
    <xf numFmtId="9" fontId="24" fillId="0" borderId="0" applyFont="0" applyFill="0" applyBorder="0" applyAlignment="0" applyProtection="0"/>
    <xf numFmtId="0" fontId="24" fillId="0" borderId="0"/>
    <xf numFmtId="0" fontId="24" fillId="96" borderId="0" applyNumberFormat="0" applyBorder="0" applyAlignment="0" applyProtection="0"/>
    <xf numFmtId="0" fontId="24" fillId="96" borderId="0" applyNumberFormat="0" applyBorder="0" applyAlignment="0" applyProtection="0"/>
    <xf numFmtId="0" fontId="24" fillId="83" borderId="0" applyNumberFormat="0" applyBorder="0" applyAlignment="0" applyProtection="0"/>
    <xf numFmtId="183" fontId="24" fillId="0" borderId="0" applyFont="0" applyFill="0" applyBorder="0" applyAlignment="0" applyProtection="0"/>
    <xf numFmtId="0" fontId="24" fillId="73" borderId="0" applyNumberFormat="0" applyBorder="0" applyAlignment="0" applyProtection="0"/>
    <xf numFmtId="0" fontId="24" fillId="93" borderId="0" applyNumberFormat="0" applyBorder="0" applyAlignment="0" applyProtection="0"/>
    <xf numFmtId="0" fontId="24" fillId="83" borderId="0" applyNumberFormat="0" applyBorder="0" applyAlignment="0" applyProtection="0"/>
    <xf numFmtId="0" fontId="24" fillId="0" borderId="0"/>
    <xf numFmtId="0" fontId="24" fillId="88" borderId="0" applyNumberFormat="0" applyBorder="0" applyAlignment="0" applyProtection="0"/>
    <xf numFmtId="0" fontId="24" fillId="100" borderId="0" applyNumberFormat="0" applyBorder="0" applyAlignment="0" applyProtection="0"/>
    <xf numFmtId="0" fontId="24" fillId="84" borderId="0" applyNumberFormat="0" applyBorder="0" applyAlignment="0" applyProtection="0"/>
    <xf numFmtId="0" fontId="24" fillId="89" borderId="0" applyNumberFormat="0" applyBorder="0" applyAlignment="0" applyProtection="0"/>
    <xf numFmtId="0" fontId="24" fillId="0" borderId="0"/>
    <xf numFmtId="0" fontId="24" fillId="0" borderId="0"/>
    <xf numFmtId="0" fontId="24" fillId="83" borderId="0" applyNumberFormat="0" applyBorder="0" applyAlignment="0" applyProtection="0"/>
    <xf numFmtId="0" fontId="24" fillId="72" borderId="0" applyNumberFormat="0" applyBorder="0" applyAlignment="0" applyProtection="0"/>
    <xf numFmtId="0" fontId="24" fillId="101" borderId="0" applyNumberFormat="0" applyBorder="0" applyAlignment="0" applyProtection="0"/>
    <xf numFmtId="0" fontId="24" fillId="96" borderId="0" applyNumberFormat="0" applyBorder="0" applyAlignment="0" applyProtection="0"/>
    <xf numFmtId="0" fontId="24" fillId="89" borderId="0" applyNumberFormat="0" applyBorder="0" applyAlignment="0" applyProtection="0"/>
    <xf numFmtId="0" fontId="24" fillId="73" borderId="0" applyNumberFormat="0" applyBorder="0" applyAlignment="0" applyProtection="0"/>
    <xf numFmtId="0" fontId="24" fillId="101" borderId="0" applyNumberFormat="0" applyBorder="0" applyAlignment="0" applyProtection="0"/>
    <xf numFmtId="0" fontId="24" fillId="84" borderId="0" applyNumberFormat="0" applyBorder="0" applyAlignment="0" applyProtection="0"/>
    <xf numFmtId="43" fontId="24" fillId="0" borderId="0" applyFont="0" applyFill="0" applyBorder="0" applyAlignment="0" applyProtection="0"/>
    <xf numFmtId="0" fontId="24" fillId="97" borderId="0" applyNumberFormat="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101" borderId="0" applyNumberFormat="0" applyBorder="0" applyAlignment="0" applyProtection="0"/>
    <xf numFmtId="183" fontId="24" fillId="0" borderId="0" applyFont="0" applyFill="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100" borderId="0" applyNumberFormat="0" applyBorder="0" applyAlignment="0" applyProtection="0"/>
    <xf numFmtId="0" fontId="24" fillId="81" borderId="55" applyNumberFormat="0" applyFont="0" applyAlignment="0" applyProtection="0"/>
    <xf numFmtId="0" fontId="24" fillId="93" borderId="0" applyNumberFormat="0" applyBorder="0" applyAlignment="0" applyProtection="0"/>
    <xf numFmtId="0" fontId="24" fillId="93" borderId="0" applyNumberFormat="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xf numFmtId="185" fontId="24" fillId="0" borderId="0" applyFont="0" applyFill="0" applyBorder="0" applyAlignment="0" applyProtection="0"/>
    <xf numFmtId="0" fontId="26" fillId="11" borderId="1" applyNumberFormat="0" applyFont="0" applyAlignment="0" applyProtection="0"/>
    <xf numFmtId="0" fontId="24" fillId="92" borderId="0" applyNumberFormat="0" applyBorder="0" applyAlignment="0" applyProtection="0"/>
    <xf numFmtId="0" fontId="26" fillId="18" borderId="1" applyNumberFormat="0" applyFont="0" applyAlignment="0" applyProtection="0"/>
    <xf numFmtId="0" fontId="24" fillId="81" borderId="55" applyNumberFormat="0" applyFont="0" applyAlignment="0" applyProtection="0"/>
    <xf numFmtId="0" fontId="24" fillId="72" borderId="0" applyNumberFormat="0" applyBorder="0" applyAlignment="0" applyProtection="0"/>
    <xf numFmtId="0" fontId="24" fillId="83" borderId="0" applyNumberFormat="0" applyBorder="0" applyAlignment="0" applyProtection="0"/>
    <xf numFmtId="0" fontId="26" fillId="11" borderId="1" applyNumberFormat="0" applyFont="0" applyAlignment="0" applyProtection="0"/>
    <xf numFmtId="0" fontId="24" fillId="0" borderId="0"/>
    <xf numFmtId="0" fontId="24" fillId="73" borderId="0" applyNumberFormat="0" applyBorder="0" applyAlignment="0" applyProtection="0"/>
    <xf numFmtId="0" fontId="24" fillId="84" borderId="0" applyNumberFormat="0" applyBorder="0" applyAlignment="0" applyProtection="0"/>
    <xf numFmtId="0" fontId="26" fillId="11" borderId="1" applyNumberFormat="0" applyFont="0" applyAlignment="0" applyProtection="0"/>
    <xf numFmtId="0" fontId="24" fillId="0" borderId="0"/>
    <xf numFmtId="0" fontId="26" fillId="11" borderId="1" applyNumberFormat="0" applyFont="0" applyAlignment="0" applyProtection="0"/>
    <xf numFmtId="0" fontId="26" fillId="11" borderId="1" applyNumberFormat="0" applyFont="0" applyAlignment="0" applyProtection="0"/>
    <xf numFmtId="0" fontId="24" fillId="84" borderId="0" applyNumberFormat="0" applyBorder="0" applyAlignment="0" applyProtection="0"/>
    <xf numFmtId="0" fontId="24" fillId="93"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43" fontId="24" fillId="0" borderId="0" applyFont="0" applyFill="0" applyBorder="0" applyAlignment="0" applyProtection="0"/>
    <xf numFmtId="0" fontId="24" fillId="73" borderId="0" applyNumberFormat="0" applyBorder="0" applyAlignment="0" applyProtection="0"/>
    <xf numFmtId="0" fontId="24" fillId="89" borderId="0" applyNumberFormat="0" applyBorder="0" applyAlignment="0" applyProtection="0"/>
    <xf numFmtId="0" fontId="24" fillId="100" borderId="0" applyNumberFormat="0" applyBorder="0" applyAlignment="0" applyProtection="0"/>
    <xf numFmtId="185" fontId="24" fillId="0" borderId="0" applyFont="0" applyFill="0" applyBorder="0" applyAlignment="0" applyProtection="0"/>
    <xf numFmtId="0" fontId="24" fillId="73" borderId="0" applyNumberFormat="0" applyBorder="0" applyAlignment="0" applyProtection="0"/>
    <xf numFmtId="0" fontId="24" fillId="0" borderId="0"/>
    <xf numFmtId="9" fontId="24" fillId="0" borderId="0" applyFont="0" applyFill="0" applyBorder="0" applyAlignment="0" applyProtection="0"/>
    <xf numFmtId="0" fontId="24" fillId="100" borderId="0" applyNumberFormat="0" applyBorder="0" applyAlignment="0" applyProtection="0"/>
    <xf numFmtId="0" fontId="24" fillId="83" borderId="0" applyNumberFormat="0" applyBorder="0" applyAlignment="0" applyProtection="0"/>
    <xf numFmtId="183" fontId="24" fillId="0" borderId="0" applyFont="0" applyFill="0" applyBorder="0" applyAlignment="0" applyProtection="0"/>
    <xf numFmtId="0" fontId="24" fillId="100" borderId="0" applyNumberFormat="0" applyBorder="0" applyAlignment="0" applyProtection="0"/>
    <xf numFmtId="0" fontId="24" fillId="73"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2"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92" borderId="0" applyNumberFormat="0" applyBorder="0" applyAlignment="0" applyProtection="0"/>
    <xf numFmtId="0" fontId="24" fillId="89" borderId="0" applyNumberFormat="0" applyBorder="0" applyAlignment="0" applyProtection="0"/>
    <xf numFmtId="0" fontId="24" fillId="0" borderId="0"/>
    <xf numFmtId="0" fontId="24" fillId="96" borderId="0" applyNumberFormat="0" applyBorder="0" applyAlignment="0" applyProtection="0"/>
    <xf numFmtId="183" fontId="24" fillId="0" borderId="0" applyFont="0" applyFill="0" applyBorder="0" applyAlignment="0" applyProtection="0"/>
    <xf numFmtId="0" fontId="24" fillId="83" borderId="0" applyNumberFormat="0" applyBorder="0" applyAlignment="0" applyProtection="0"/>
    <xf numFmtId="0" fontId="24" fillId="96"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183" fontId="24" fillId="0" borderId="0" applyFont="0" applyFill="0" applyBorder="0" applyAlignment="0" applyProtection="0"/>
    <xf numFmtId="0" fontId="24" fillId="101"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93" borderId="0" applyNumberFormat="0" applyBorder="0" applyAlignment="0" applyProtection="0"/>
    <xf numFmtId="0" fontId="24" fillId="84" borderId="0" applyNumberFormat="0" applyBorder="0" applyAlignment="0" applyProtection="0"/>
    <xf numFmtId="0" fontId="26" fillId="11" borderId="1" applyNumberFormat="0" applyFont="0" applyAlignment="0" applyProtection="0"/>
    <xf numFmtId="0" fontId="24" fillId="84" borderId="0" applyNumberFormat="0" applyBorder="0" applyAlignment="0" applyProtection="0"/>
    <xf numFmtId="0" fontId="24" fillId="83"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97" borderId="0" applyNumberFormat="0" applyBorder="0" applyAlignment="0" applyProtection="0"/>
    <xf numFmtId="0" fontId="24" fillId="97"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43" fontId="24" fillId="0" borderId="0" applyFont="0" applyFill="0" applyBorder="0" applyAlignment="0" applyProtection="0"/>
    <xf numFmtId="0" fontId="24" fillId="89" borderId="0" applyNumberFormat="0" applyBorder="0" applyAlignment="0" applyProtection="0"/>
    <xf numFmtId="0" fontId="24" fillId="92"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43" fontId="24" fillId="0" borderId="0" applyFont="0" applyFill="0" applyBorder="0" applyAlignment="0" applyProtection="0"/>
    <xf numFmtId="9" fontId="24" fillId="0" borderId="0" applyFont="0" applyFill="0" applyBorder="0" applyAlignment="0" applyProtection="0"/>
    <xf numFmtId="0" fontId="24" fillId="100" borderId="0" applyNumberFormat="0" applyBorder="0" applyAlignment="0" applyProtection="0"/>
    <xf numFmtId="0" fontId="24" fillId="83"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96" borderId="0" applyNumberFormat="0" applyBorder="0" applyAlignment="0" applyProtection="0"/>
    <xf numFmtId="0" fontId="24" fillId="89" borderId="0" applyNumberFormat="0" applyBorder="0" applyAlignment="0" applyProtection="0"/>
    <xf numFmtId="0" fontId="24" fillId="92" borderId="0" applyNumberFormat="0" applyBorder="0" applyAlignment="0" applyProtection="0"/>
    <xf numFmtId="0" fontId="24" fillId="100"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3" borderId="0" applyNumberFormat="0" applyBorder="0" applyAlignment="0" applyProtection="0"/>
    <xf numFmtId="0" fontId="24" fillId="0" borderId="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97" borderId="0" applyNumberFormat="0" applyBorder="0" applyAlignment="0" applyProtection="0"/>
    <xf numFmtId="0" fontId="24" fillId="73" borderId="0" applyNumberFormat="0" applyBorder="0" applyAlignment="0" applyProtection="0"/>
    <xf numFmtId="0" fontId="24" fillId="0" borderId="0"/>
    <xf numFmtId="0" fontId="24" fillId="81" borderId="55" applyNumberFormat="0" applyFont="0" applyAlignment="0" applyProtection="0"/>
    <xf numFmtId="185" fontId="24" fillId="0" borderId="0" applyFont="0" applyFill="0" applyBorder="0" applyAlignment="0" applyProtection="0"/>
    <xf numFmtId="0" fontId="24" fillId="72" borderId="0" applyNumberFormat="0" applyBorder="0" applyAlignment="0" applyProtection="0"/>
    <xf numFmtId="0" fontId="24" fillId="96" borderId="0" applyNumberFormat="0" applyBorder="0" applyAlignment="0" applyProtection="0"/>
    <xf numFmtId="0" fontId="24" fillId="83" borderId="0" applyNumberFormat="0" applyBorder="0" applyAlignment="0" applyProtection="0"/>
    <xf numFmtId="0" fontId="24" fillId="101" borderId="0" applyNumberFormat="0" applyBorder="0" applyAlignment="0" applyProtection="0"/>
    <xf numFmtId="0" fontId="24" fillId="93" borderId="0" applyNumberFormat="0" applyBorder="0" applyAlignment="0" applyProtection="0"/>
    <xf numFmtId="0" fontId="24" fillId="96" borderId="0" applyNumberFormat="0" applyBorder="0" applyAlignment="0" applyProtection="0"/>
    <xf numFmtId="0" fontId="24" fillId="88" borderId="0" applyNumberFormat="0" applyBorder="0" applyAlignment="0" applyProtection="0"/>
    <xf numFmtId="0" fontId="24" fillId="93" borderId="0" applyNumberFormat="0" applyBorder="0" applyAlignment="0" applyProtection="0"/>
    <xf numFmtId="0" fontId="24" fillId="0" borderId="0"/>
    <xf numFmtId="0" fontId="24" fillId="93" borderId="0" applyNumberFormat="0" applyBorder="0" applyAlignment="0" applyProtection="0"/>
    <xf numFmtId="9" fontId="24" fillId="0" borderId="0" applyFont="0" applyFill="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83"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81" borderId="55" applyNumberFormat="0" applyFont="0" applyAlignment="0" applyProtection="0"/>
    <xf numFmtId="0" fontId="24" fillId="100" borderId="0" applyNumberFormat="0" applyBorder="0" applyAlignment="0" applyProtection="0"/>
    <xf numFmtId="0" fontId="24" fillId="0" borderId="0"/>
    <xf numFmtId="0" fontId="24" fillId="72" borderId="0" applyNumberFormat="0" applyBorder="0" applyAlignment="0" applyProtection="0"/>
    <xf numFmtId="0" fontId="24" fillId="73" borderId="0" applyNumberFormat="0" applyBorder="0" applyAlignment="0" applyProtection="0"/>
    <xf numFmtId="0" fontId="24" fillId="97" borderId="0" applyNumberFormat="0" applyBorder="0" applyAlignment="0" applyProtection="0"/>
    <xf numFmtId="0" fontId="26" fillId="0" borderId="0"/>
    <xf numFmtId="0" fontId="24" fillId="96" borderId="0" applyNumberFormat="0" applyBorder="0" applyAlignment="0" applyProtection="0"/>
    <xf numFmtId="0" fontId="24" fillId="92" borderId="0" applyNumberFormat="0" applyBorder="0" applyAlignment="0" applyProtection="0"/>
    <xf numFmtId="0" fontId="24" fillId="0" borderId="0"/>
    <xf numFmtId="0" fontId="24" fillId="100" borderId="0" applyNumberFormat="0" applyBorder="0" applyAlignment="0" applyProtection="0"/>
    <xf numFmtId="9" fontId="24" fillId="0" borderId="0" applyFont="0" applyFill="0" applyBorder="0" applyAlignment="0" applyProtection="0"/>
    <xf numFmtId="0" fontId="24" fillId="84" borderId="0" applyNumberFormat="0" applyBorder="0" applyAlignment="0" applyProtection="0"/>
    <xf numFmtId="0" fontId="24" fillId="0" borderId="0"/>
    <xf numFmtId="0" fontId="24" fillId="92"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81" borderId="55" applyNumberFormat="0" applyFont="0" applyAlignment="0" applyProtection="0"/>
    <xf numFmtId="0" fontId="24" fillId="101" borderId="0" applyNumberFormat="0" applyBorder="0" applyAlignment="0" applyProtection="0"/>
    <xf numFmtId="0" fontId="24" fillId="96" borderId="0" applyNumberFormat="0" applyBorder="0" applyAlignment="0" applyProtection="0"/>
    <xf numFmtId="0" fontId="24" fillId="88" borderId="0" applyNumberFormat="0" applyBorder="0" applyAlignment="0" applyProtection="0"/>
    <xf numFmtId="0" fontId="24" fillId="0" borderId="0"/>
    <xf numFmtId="0" fontId="24" fillId="0" borderId="0"/>
    <xf numFmtId="9" fontId="24" fillId="0" borderId="0" applyFont="0" applyFill="0" applyBorder="0" applyAlignment="0" applyProtection="0"/>
    <xf numFmtId="0" fontId="24" fillId="96" borderId="0" applyNumberFormat="0" applyBorder="0" applyAlignment="0" applyProtection="0"/>
    <xf numFmtId="185" fontId="24" fillId="0" borderId="0" applyFont="0" applyFill="0" applyBorder="0" applyAlignment="0" applyProtection="0"/>
    <xf numFmtId="0" fontId="24" fillId="73" borderId="0" applyNumberFormat="0" applyBorder="0" applyAlignment="0" applyProtection="0"/>
    <xf numFmtId="0" fontId="24" fillId="0" borderId="0"/>
    <xf numFmtId="0" fontId="24" fillId="81" borderId="55" applyNumberFormat="0" applyFont="0" applyAlignment="0" applyProtection="0"/>
    <xf numFmtId="0" fontId="24" fillId="0" borderId="0"/>
    <xf numFmtId="0" fontId="24" fillId="92" borderId="0" applyNumberFormat="0" applyBorder="0" applyAlignment="0" applyProtection="0"/>
    <xf numFmtId="0" fontId="24" fillId="101" borderId="0" applyNumberFormat="0" applyBorder="0" applyAlignment="0" applyProtection="0"/>
    <xf numFmtId="183" fontId="24" fillId="0" borderId="0" applyFont="0" applyFill="0" applyBorder="0" applyAlignment="0" applyProtection="0"/>
    <xf numFmtId="0" fontId="24" fillId="83" borderId="0" applyNumberFormat="0" applyBorder="0" applyAlignment="0" applyProtection="0"/>
    <xf numFmtId="0" fontId="24" fillId="100" borderId="0" applyNumberFormat="0" applyBorder="0" applyAlignment="0" applyProtection="0"/>
    <xf numFmtId="0" fontId="24" fillId="72" borderId="0" applyNumberFormat="0" applyBorder="0" applyAlignment="0" applyProtection="0"/>
    <xf numFmtId="0" fontId="24" fillId="83" borderId="0" applyNumberFormat="0" applyBorder="0" applyAlignment="0" applyProtection="0"/>
    <xf numFmtId="0" fontId="24" fillId="0" borderId="0"/>
    <xf numFmtId="0" fontId="24" fillId="0" borderId="0"/>
    <xf numFmtId="0" fontId="24" fillId="97" borderId="0" applyNumberFormat="0" applyBorder="0" applyAlignment="0" applyProtection="0"/>
    <xf numFmtId="0" fontId="24" fillId="88" borderId="0" applyNumberFormat="0" applyBorder="0" applyAlignment="0" applyProtection="0"/>
    <xf numFmtId="0" fontId="24" fillId="0" borderId="0"/>
    <xf numFmtId="0" fontId="24" fillId="88" borderId="0" applyNumberFormat="0" applyBorder="0" applyAlignment="0" applyProtection="0"/>
    <xf numFmtId="0" fontId="24" fillId="83" borderId="0" applyNumberFormat="0" applyBorder="0" applyAlignment="0" applyProtection="0"/>
    <xf numFmtId="0" fontId="24" fillId="101" borderId="0" applyNumberFormat="0" applyBorder="0" applyAlignment="0" applyProtection="0"/>
    <xf numFmtId="0" fontId="24" fillId="0" borderId="0"/>
    <xf numFmtId="0" fontId="24" fillId="96" borderId="0" applyNumberFormat="0" applyBorder="0" applyAlignment="0" applyProtection="0"/>
    <xf numFmtId="0" fontId="24" fillId="93" borderId="0" applyNumberFormat="0" applyBorder="0" applyAlignment="0" applyProtection="0"/>
    <xf numFmtId="183" fontId="24" fillId="0" borderId="0" applyFont="0" applyFill="0" applyBorder="0" applyAlignment="0" applyProtection="0"/>
    <xf numFmtId="0" fontId="24" fillId="81" borderId="55" applyNumberFormat="0" applyFont="0" applyAlignment="0" applyProtection="0"/>
    <xf numFmtId="0" fontId="24" fillId="84" borderId="0" applyNumberFormat="0" applyBorder="0" applyAlignment="0" applyProtection="0"/>
    <xf numFmtId="0" fontId="24" fillId="100" borderId="0" applyNumberFormat="0" applyBorder="0" applyAlignment="0" applyProtection="0"/>
    <xf numFmtId="0" fontId="24" fillId="0" borderId="0"/>
    <xf numFmtId="0" fontId="24" fillId="88" borderId="0" applyNumberFormat="0" applyBorder="0" applyAlignment="0" applyProtection="0"/>
    <xf numFmtId="0" fontId="24" fillId="73" borderId="0" applyNumberFormat="0" applyBorder="0" applyAlignment="0" applyProtection="0"/>
    <xf numFmtId="0" fontId="24" fillId="84" borderId="0" applyNumberFormat="0" applyBorder="0" applyAlignment="0" applyProtection="0"/>
    <xf numFmtId="0" fontId="24" fillId="88" borderId="0" applyNumberFormat="0" applyBorder="0" applyAlignment="0" applyProtection="0"/>
    <xf numFmtId="0" fontId="24" fillId="89" borderId="0" applyNumberFormat="0" applyBorder="0" applyAlignment="0" applyProtection="0"/>
    <xf numFmtId="0" fontId="24" fillId="96" borderId="0" applyNumberFormat="0" applyBorder="0" applyAlignment="0" applyProtection="0"/>
    <xf numFmtId="0" fontId="24" fillId="84" borderId="0" applyNumberFormat="0" applyBorder="0" applyAlignment="0" applyProtection="0"/>
    <xf numFmtId="9" fontId="24" fillId="0" borderId="0" applyFont="0" applyFill="0" applyBorder="0" applyAlignment="0" applyProtection="0"/>
    <xf numFmtId="0" fontId="24" fillId="73" borderId="0" applyNumberFormat="0" applyBorder="0" applyAlignment="0" applyProtection="0"/>
    <xf numFmtId="0" fontId="24" fillId="0" borderId="0"/>
    <xf numFmtId="0" fontId="24" fillId="96" borderId="0" applyNumberFormat="0" applyBorder="0" applyAlignment="0" applyProtection="0"/>
    <xf numFmtId="0" fontId="24" fillId="83" borderId="0" applyNumberFormat="0" applyBorder="0" applyAlignment="0" applyProtection="0"/>
    <xf numFmtId="0" fontId="24" fillId="73" borderId="0" applyNumberFormat="0" applyBorder="0" applyAlignment="0" applyProtection="0"/>
    <xf numFmtId="0" fontId="24" fillId="97" borderId="0" applyNumberFormat="0" applyBorder="0" applyAlignment="0" applyProtection="0"/>
    <xf numFmtId="0" fontId="24" fillId="0" borderId="0"/>
    <xf numFmtId="43" fontId="24" fillId="0" borderId="0" applyFont="0" applyFill="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88" borderId="0" applyNumberFormat="0" applyBorder="0" applyAlignment="0" applyProtection="0"/>
    <xf numFmtId="9" fontId="24" fillId="0" borderId="0" applyFont="0" applyFill="0" applyBorder="0" applyAlignment="0" applyProtection="0"/>
    <xf numFmtId="185" fontId="24" fillId="0" borderId="0" applyFont="0" applyFill="0" applyBorder="0" applyAlignment="0" applyProtection="0"/>
    <xf numFmtId="0" fontId="24" fillId="0" borderId="0"/>
    <xf numFmtId="0" fontId="24" fillId="0" borderId="0"/>
    <xf numFmtId="0" fontId="24" fillId="97" borderId="0" applyNumberFormat="0" applyBorder="0" applyAlignment="0" applyProtection="0"/>
    <xf numFmtId="0" fontId="24" fillId="97" borderId="0" applyNumberFormat="0" applyBorder="0" applyAlignment="0" applyProtection="0"/>
    <xf numFmtId="0" fontId="24" fillId="88" borderId="0" applyNumberFormat="0" applyBorder="0" applyAlignment="0" applyProtection="0"/>
    <xf numFmtId="43" fontId="24" fillId="0" borderId="0" applyFont="0" applyFill="0" applyBorder="0" applyAlignment="0" applyProtection="0"/>
    <xf numFmtId="0" fontId="24" fillId="72" borderId="0" applyNumberFormat="0" applyBorder="0" applyAlignment="0" applyProtection="0"/>
    <xf numFmtId="0" fontId="24" fillId="97" borderId="0" applyNumberFormat="0" applyBorder="0" applyAlignment="0" applyProtection="0"/>
    <xf numFmtId="0" fontId="24" fillId="0" borderId="0"/>
    <xf numFmtId="0" fontId="24" fillId="101" borderId="0" applyNumberFormat="0" applyBorder="0" applyAlignment="0" applyProtection="0"/>
    <xf numFmtId="0" fontId="24" fillId="84" borderId="0" applyNumberFormat="0" applyBorder="0" applyAlignment="0" applyProtection="0"/>
    <xf numFmtId="0" fontId="24" fillId="0" borderId="0"/>
    <xf numFmtId="0" fontId="24" fillId="101" borderId="0" applyNumberFormat="0" applyBorder="0" applyAlignment="0" applyProtection="0"/>
    <xf numFmtId="183" fontId="24" fillId="0" borderId="0" applyFont="0" applyFill="0" applyBorder="0" applyAlignment="0" applyProtection="0"/>
    <xf numFmtId="0" fontId="24" fillId="0" borderId="0"/>
    <xf numFmtId="0" fontId="24" fillId="81" borderId="55" applyNumberFormat="0" applyFont="0" applyAlignment="0" applyProtection="0"/>
    <xf numFmtId="0" fontId="24" fillId="83" borderId="0" applyNumberFormat="0" applyBorder="0" applyAlignment="0" applyProtection="0"/>
    <xf numFmtId="0" fontId="24" fillId="93" borderId="0" applyNumberFormat="0" applyBorder="0" applyAlignment="0" applyProtection="0"/>
    <xf numFmtId="0" fontId="24" fillId="96" borderId="0" applyNumberFormat="0" applyBorder="0" applyAlignment="0" applyProtection="0"/>
    <xf numFmtId="43" fontId="24" fillId="0" borderId="0" applyFont="0" applyFill="0" applyBorder="0" applyAlignment="0" applyProtection="0"/>
    <xf numFmtId="0" fontId="24" fillId="93" borderId="0" applyNumberFormat="0" applyBorder="0" applyAlignment="0" applyProtection="0"/>
    <xf numFmtId="0" fontId="24" fillId="0" borderId="0"/>
    <xf numFmtId="0" fontId="24" fillId="89" borderId="0" applyNumberFormat="0" applyBorder="0" applyAlignment="0" applyProtection="0"/>
    <xf numFmtId="0" fontId="24" fillId="0" borderId="0"/>
    <xf numFmtId="0" fontId="24" fillId="97" borderId="0" applyNumberFormat="0" applyBorder="0" applyAlignment="0" applyProtection="0"/>
    <xf numFmtId="0" fontId="24" fillId="89" borderId="0" applyNumberFormat="0" applyBorder="0" applyAlignment="0" applyProtection="0"/>
    <xf numFmtId="9" fontId="24" fillId="0" borderId="0" applyFont="0" applyFill="0" applyBorder="0" applyAlignment="0" applyProtection="0"/>
    <xf numFmtId="0" fontId="24" fillId="81" borderId="55" applyNumberFormat="0" applyFont="0" applyAlignment="0" applyProtection="0"/>
    <xf numFmtId="0" fontId="24" fillId="83" borderId="0" applyNumberFormat="0" applyBorder="0" applyAlignment="0" applyProtection="0"/>
    <xf numFmtId="0" fontId="24" fillId="72" borderId="0" applyNumberFormat="0" applyBorder="0" applyAlignment="0" applyProtection="0"/>
    <xf numFmtId="0" fontId="24" fillId="83"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83" borderId="0" applyNumberFormat="0" applyBorder="0" applyAlignment="0" applyProtection="0"/>
    <xf numFmtId="0" fontId="24" fillId="96" borderId="0" applyNumberFormat="0" applyBorder="0" applyAlignment="0" applyProtection="0"/>
    <xf numFmtId="0" fontId="24" fillId="84" borderId="0" applyNumberFormat="0" applyBorder="0" applyAlignment="0" applyProtection="0"/>
    <xf numFmtId="43" fontId="24" fillId="0" borderId="0" applyFont="0" applyFill="0" applyBorder="0" applyAlignment="0" applyProtection="0"/>
    <xf numFmtId="0" fontId="24" fillId="0" borderId="0"/>
    <xf numFmtId="0" fontId="24" fillId="72" borderId="0" applyNumberFormat="0" applyBorder="0" applyAlignment="0" applyProtection="0"/>
    <xf numFmtId="0" fontId="24" fillId="81" borderId="55" applyNumberFormat="0" applyFont="0" applyAlignment="0" applyProtection="0"/>
    <xf numFmtId="0" fontId="24" fillId="83" borderId="0" applyNumberFormat="0" applyBorder="0" applyAlignment="0" applyProtection="0"/>
    <xf numFmtId="0" fontId="24" fillId="0" borderId="0"/>
    <xf numFmtId="0" fontId="24" fillId="83" borderId="0" applyNumberFormat="0" applyBorder="0" applyAlignment="0" applyProtection="0"/>
    <xf numFmtId="0" fontId="24" fillId="96" borderId="0" applyNumberFormat="0" applyBorder="0" applyAlignment="0" applyProtection="0"/>
    <xf numFmtId="0" fontId="24" fillId="97" borderId="0" applyNumberFormat="0" applyBorder="0" applyAlignment="0" applyProtection="0"/>
    <xf numFmtId="0" fontId="24" fillId="0" borderId="0"/>
    <xf numFmtId="0" fontId="24" fillId="93" borderId="0" applyNumberFormat="0" applyBorder="0" applyAlignment="0" applyProtection="0"/>
    <xf numFmtId="0" fontId="24" fillId="72" borderId="0" applyNumberFormat="0" applyBorder="0" applyAlignment="0" applyProtection="0"/>
    <xf numFmtId="0" fontId="24" fillId="73" borderId="0" applyNumberFormat="0" applyBorder="0" applyAlignment="0" applyProtection="0"/>
    <xf numFmtId="9" fontId="24" fillId="0" borderId="0" applyFont="0" applyFill="0" applyBorder="0" applyAlignment="0" applyProtection="0"/>
    <xf numFmtId="0" fontId="24" fillId="81" borderId="55" applyNumberFormat="0" applyFont="0" applyAlignment="0" applyProtection="0"/>
    <xf numFmtId="0" fontId="24" fillId="92" borderId="0" applyNumberFormat="0" applyBorder="0" applyAlignment="0" applyProtection="0"/>
    <xf numFmtId="0" fontId="24" fillId="83" borderId="0" applyNumberFormat="0" applyBorder="0" applyAlignment="0" applyProtection="0"/>
    <xf numFmtId="0" fontId="24" fillId="101" borderId="0" applyNumberFormat="0" applyBorder="0" applyAlignment="0" applyProtection="0"/>
    <xf numFmtId="0" fontId="24" fillId="88" borderId="0" applyNumberFormat="0" applyBorder="0" applyAlignment="0" applyProtection="0"/>
    <xf numFmtId="0" fontId="24" fillId="100" borderId="0" applyNumberFormat="0" applyBorder="0" applyAlignment="0" applyProtection="0"/>
    <xf numFmtId="0" fontId="24" fillId="0" borderId="0"/>
    <xf numFmtId="9" fontId="24" fillId="0" borderId="0" applyFont="0" applyFill="0" applyBorder="0" applyAlignment="0" applyProtection="0"/>
    <xf numFmtId="0" fontId="24" fillId="92" borderId="0" applyNumberFormat="0" applyBorder="0" applyAlignment="0" applyProtection="0"/>
    <xf numFmtId="0" fontId="24" fillId="0" borderId="0"/>
    <xf numFmtId="0" fontId="24" fillId="89" borderId="0" applyNumberFormat="0" applyBorder="0" applyAlignment="0" applyProtection="0"/>
    <xf numFmtId="0" fontId="24" fillId="88" borderId="0" applyNumberFormat="0" applyBorder="0" applyAlignment="0" applyProtection="0"/>
    <xf numFmtId="0" fontId="24" fillId="83" borderId="0" applyNumberFormat="0" applyBorder="0" applyAlignment="0" applyProtection="0"/>
    <xf numFmtId="0" fontId="24" fillId="73" borderId="0" applyNumberFormat="0" applyBorder="0" applyAlignment="0" applyProtection="0"/>
    <xf numFmtId="0" fontId="24" fillId="101"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9" fontId="24" fillId="0" borderId="0" applyFont="0" applyFill="0" applyBorder="0" applyAlignment="0" applyProtection="0"/>
    <xf numFmtId="0" fontId="24" fillId="88" borderId="0" applyNumberFormat="0" applyBorder="0" applyAlignment="0" applyProtection="0"/>
    <xf numFmtId="9" fontId="24" fillId="0" borderId="0" applyFont="0" applyFill="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0" borderId="0"/>
    <xf numFmtId="0" fontId="24" fillId="96" borderId="0" applyNumberFormat="0" applyBorder="0" applyAlignment="0" applyProtection="0"/>
    <xf numFmtId="0" fontId="24" fillId="96" borderId="0" applyNumberFormat="0" applyBorder="0" applyAlignment="0" applyProtection="0"/>
    <xf numFmtId="0" fontId="24" fillId="0" borderId="0"/>
    <xf numFmtId="43" fontId="24" fillId="0" borderId="0" applyFont="0" applyFill="0" applyBorder="0" applyAlignment="0" applyProtection="0"/>
    <xf numFmtId="0" fontId="24" fillId="0" borderId="0"/>
    <xf numFmtId="0" fontId="24" fillId="83" borderId="0" applyNumberFormat="0" applyBorder="0" applyAlignment="0" applyProtection="0"/>
    <xf numFmtId="0" fontId="24" fillId="92" borderId="0" applyNumberFormat="0" applyBorder="0" applyAlignment="0" applyProtection="0"/>
    <xf numFmtId="0" fontId="24" fillId="101" borderId="0" applyNumberFormat="0" applyBorder="0" applyAlignment="0" applyProtection="0"/>
    <xf numFmtId="0" fontId="24" fillId="96"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0" borderId="0"/>
    <xf numFmtId="0" fontId="24" fillId="88" borderId="0" applyNumberFormat="0" applyBorder="0" applyAlignment="0" applyProtection="0"/>
    <xf numFmtId="0" fontId="24" fillId="96" borderId="0" applyNumberFormat="0" applyBorder="0" applyAlignment="0" applyProtection="0"/>
    <xf numFmtId="0" fontId="24" fillId="0" borderId="0"/>
    <xf numFmtId="0" fontId="24" fillId="101" borderId="0" applyNumberFormat="0" applyBorder="0" applyAlignment="0" applyProtection="0"/>
    <xf numFmtId="0" fontId="24" fillId="81" borderId="55" applyNumberFormat="0" applyFont="0" applyAlignment="0" applyProtection="0"/>
    <xf numFmtId="0" fontId="24" fillId="101" borderId="0" applyNumberFormat="0" applyBorder="0" applyAlignment="0" applyProtection="0"/>
    <xf numFmtId="0" fontId="24" fillId="0" borderId="0"/>
    <xf numFmtId="0" fontId="24" fillId="101" borderId="0" applyNumberFormat="0" applyBorder="0" applyAlignment="0" applyProtection="0"/>
    <xf numFmtId="0" fontId="24" fillId="81" borderId="55" applyNumberFormat="0" applyFont="0" applyAlignment="0" applyProtection="0"/>
    <xf numFmtId="0" fontId="24" fillId="84" borderId="0" applyNumberFormat="0" applyBorder="0" applyAlignment="0" applyProtection="0"/>
    <xf numFmtId="0" fontId="24" fillId="100" borderId="0" applyNumberFormat="0" applyBorder="0" applyAlignment="0" applyProtection="0"/>
    <xf numFmtId="0" fontId="24" fillId="88" borderId="0" applyNumberFormat="0" applyBorder="0" applyAlignment="0" applyProtection="0"/>
    <xf numFmtId="0" fontId="24" fillId="72" borderId="0" applyNumberFormat="0" applyBorder="0" applyAlignment="0" applyProtection="0"/>
    <xf numFmtId="0" fontId="24" fillId="88" borderId="0" applyNumberFormat="0" applyBorder="0" applyAlignment="0" applyProtection="0"/>
    <xf numFmtId="0" fontId="24" fillId="0" borderId="0"/>
    <xf numFmtId="0" fontId="24" fillId="83" borderId="0" applyNumberFormat="0" applyBorder="0" applyAlignment="0" applyProtection="0"/>
    <xf numFmtId="0" fontId="24" fillId="73" borderId="0" applyNumberFormat="0" applyBorder="0" applyAlignment="0" applyProtection="0"/>
    <xf numFmtId="0" fontId="24" fillId="0" borderId="0"/>
    <xf numFmtId="0" fontId="24" fillId="100" borderId="0" applyNumberFormat="0" applyBorder="0" applyAlignment="0" applyProtection="0"/>
    <xf numFmtId="0" fontId="24" fillId="72" borderId="0" applyNumberFormat="0" applyBorder="0" applyAlignment="0" applyProtection="0"/>
    <xf numFmtId="0" fontId="24" fillId="97" borderId="0" applyNumberFormat="0" applyBorder="0" applyAlignment="0" applyProtection="0"/>
    <xf numFmtId="0" fontId="24" fillId="0" borderId="0"/>
    <xf numFmtId="0" fontId="24" fillId="0" borderId="0"/>
    <xf numFmtId="0" fontId="24" fillId="88" borderId="0" applyNumberFormat="0" applyBorder="0" applyAlignment="0" applyProtection="0"/>
    <xf numFmtId="0" fontId="24" fillId="0" borderId="0"/>
    <xf numFmtId="0" fontId="24" fillId="84" borderId="0" applyNumberFormat="0" applyBorder="0" applyAlignment="0" applyProtection="0"/>
    <xf numFmtId="0" fontId="24" fillId="0" borderId="0"/>
    <xf numFmtId="0" fontId="24" fillId="84"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84" borderId="0" applyNumberFormat="0" applyBorder="0" applyAlignment="0" applyProtection="0"/>
    <xf numFmtId="0" fontId="24" fillId="92" borderId="0" applyNumberFormat="0" applyBorder="0" applyAlignment="0" applyProtection="0"/>
    <xf numFmtId="183" fontId="24" fillId="0" borderId="0" applyFont="0" applyFill="0" applyBorder="0" applyAlignment="0" applyProtection="0"/>
    <xf numFmtId="185" fontId="24" fillId="0" borderId="0" applyFont="0" applyFill="0" applyBorder="0" applyAlignment="0" applyProtection="0"/>
    <xf numFmtId="0" fontId="24" fillId="92" borderId="0" applyNumberFormat="0" applyBorder="0" applyAlignment="0" applyProtection="0"/>
    <xf numFmtId="0" fontId="24" fillId="100" borderId="0" applyNumberFormat="0" applyBorder="0" applyAlignment="0" applyProtection="0"/>
    <xf numFmtId="0" fontId="24" fillId="83" borderId="0" applyNumberFormat="0" applyBorder="0" applyAlignment="0" applyProtection="0"/>
    <xf numFmtId="41"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101" borderId="0" applyNumberFormat="0" applyBorder="0" applyAlignment="0" applyProtection="0"/>
    <xf numFmtId="183" fontId="24" fillId="0" borderId="0" applyFont="0" applyFill="0" applyBorder="0" applyAlignment="0" applyProtection="0"/>
    <xf numFmtId="183" fontId="24" fillId="0" borderId="0" applyFont="0" applyFill="0" applyBorder="0" applyAlignment="0" applyProtection="0"/>
    <xf numFmtId="0" fontId="24" fillId="81" borderId="55" applyNumberFormat="0" applyFont="0" applyAlignment="0" applyProtection="0"/>
    <xf numFmtId="183" fontId="24" fillId="0" borderId="0" applyFont="0" applyFill="0" applyBorder="0" applyAlignment="0" applyProtection="0"/>
    <xf numFmtId="0" fontId="24" fillId="101" borderId="0" applyNumberFormat="0" applyBorder="0" applyAlignment="0" applyProtection="0"/>
    <xf numFmtId="185" fontId="24" fillId="0" borderId="0" applyFont="0" applyFill="0" applyBorder="0" applyAlignment="0" applyProtection="0"/>
    <xf numFmtId="0" fontId="24" fillId="0" borderId="0"/>
    <xf numFmtId="0" fontId="24" fillId="92" borderId="0" applyNumberFormat="0" applyBorder="0" applyAlignment="0" applyProtection="0"/>
    <xf numFmtId="9" fontId="24" fillId="0" borderId="0" applyFont="0" applyFill="0" applyBorder="0" applyAlignment="0" applyProtection="0"/>
    <xf numFmtId="0" fontId="24" fillId="81" borderId="55" applyNumberFormat="0" applyFont="0" applyAlignment="0" applyProtection="0"/>
    <xf numFmtId="0" fontId="24" fillId="0" borderId="0"/>
    <xf numFmtId="0" fontId="24" fillId="88" borderId="0" applyNumberFormat="0" applyBorder="0" applyAlignment="0" applyProtection="0"/>
    <xf numFmtId="0" fontId="24" fillId="92" borderId="0" applyNumberFormat="0" applyBorder="0" applyAlignment="0" applyProtection="0"/>
    <xf numFmtId="0" fontId="24" fillId="83" borderId="0" applyNumberFormat="0" applyBorder="0" applyAlignment="0" applyProtection="0"/>
    <xf numFmtId="0" fontId="24" fillId="93" borderId="0" applyNumberFormat="0" applyBorder="0" applyAlignment="0" applyProtection="0"/>
    <xf numFmtId="0" fontId="24" fillId="83"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89" borderId="0" applyNumberFormat="0" applyBorder="0" applyAlignment="0" applyProtection="0"/>
    <xf numFmtId="0" fontId="24" fillId="92" borderId="0" applyNumberFormat="0" applyBorder="0" applyAlignment="0" applyProtection="0"/>
    <xf numFmtId="0" fontId="24" fillId="88"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0" borderId="0"/>
    <xf numFmtId="0" fontId="24" fillId="83" borderId="0" applyNumberFormat="0" applyBorder="0" applyAlignment="0" applyProtection="0"/>
    <xf numFmtId="0" fontId="24" fillId="97" borderId="0" applyNumberFormat="0" applyBorder="0" applyAlignment="0" applyProtection="0"/>
    <xf numFmtId="0" fontId="24" fillId="84" borderId="0" applyNumberFormat="0" applyBorder="0" applyAlignment="0" applyProtection="0"/>
    <xf numFmtId="0" fontId="24" fillId="0" borderId="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4" fillId="83"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4" fillId="92"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3" borderId="0" applyNumberFormat="0" applyBorder="0" applyAlignment="0" applyProtection="0"/>
    <xf numFmtId="0" fontId="26" fillId="11" borderId="1" applyNumberFormat="0" applyFont="0" applyAlignment="0" applyProtection="0"/>
    <xf numFmtId="0" fontId="24" fillId="92" borderId="0" applyNumberFormat="0" applyBorder="0" applyAlignment="0" applyProtection="0"/>
    <xf numFmtId="0" fontId="24" fillId="97" borderId="0" applyNumberFormat="0" applyBorder="0" applyAlignment="0" applyProtection="0"/>
    <xf numFmtId="0" fontId="24" fillId="0" borderId="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8" borderId="0" applyNumberFormat="0" applyBorder="0" applyAlignment="0" applyProtection="0"/>
    <xf numFmtId="0" fontId="26" fillId="65"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4" fillId="101" borderId="0" applyNumberFormat="0" applyBorder="0" applyAlignment="0" applyProtection="0"/>
    <xf numFmtId="0" fontId="26" fillId="52" borderId="3" applyNumberFormat="0" applyProtection="0">
      <alignment horizontal="left" vertical="center" indent="1"/>
    </xf>
    <xf numFmtId="0" fontId="24" fillId="89" borderId="0" applyNumberFormat="0" applyBorder="0" applyAlignment="0" applyProtection="0"/>
    <xf numFmtId="0" fontId="24" fillId="100" borderId="0" applyNumberFormat="0" applyBorder="0" applyAlignment="0" applyProtection="0"/>
    <xf numFmtId="0" fontId="26" fillId="18" borderId="1" applyNumberFormat="0" applyFont="0" applyAlignment="0" applyProtection="0"/>
    <xf numFmtId="0" fontId="26" fillId="18" borderId="1" applyNumberFormat="0" applyFont="0" applyAlignment="0" applyProtection="0"/>
    <xf numFmtId="0" fontId="24" fillId="81" borderId="55" applyNumberFormat="0" applyFont="0" applyAlignment="0" applyProtection="0"/>
    <xf numFmtId="0" fontId="24" fillId="83" borderId="0" applyNumberFormat="0" applyBorder="0" applyAlignment="0" applyProtection="0"/>
    <xf numFmtId="185" fontId="24" fillId="0" borderId="0" applyFont="0" applyFill="0" applyBorder="0" applyAlignment="0" applyProtection="0"/>
    <xf numFmtId="0" fontId="26" fillId="11" borderId="1" applyNumberFormat="0" applyFont="0" applyAlignment="0" applyProtection="0"/>
    <xf numFmtId="0" fontId="26" fillId="42" borderId="3" applyNumberFormat="0" applyProtection="0">
      <alignment horizontal="left" vertical="center" indent="1"/>
    </xf>
    <xf numFmtId="43" fontId="24" fillId="0" borderId="0" applyFont="0" applyFill="0" applyBorder="0" applyAlignment="0" applyProtection="0"/>
    <xf numFmtId="0" fontId="26" fillId="11" borderId="1" applyNumberFormat="0" applyFont="0" applyAlignment="0" applyProtection="0"/>
    <xf numFmtId="43" fontId="24" fillId="0" borderId="0" applyFont="0" applyFill="0" applyBorder="0" applyAlignment="0" applyProtection="0"/>
    <xf numFmtId="183" fontId="24" fillId="0" borderId="0" applyFont="0" applyFill="0" applyBorder="0" applyAlignment="0" applyProtection="0"/>
    <xf numFmtId="0" fontId="24" fillId="93"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42"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96" borderId="0" applyNumberFormat="0" applyBorder="0" applyAlignment="0" applyProtection="0"/>
    <xf numFmtId="0" fontId="26" fillId="18" borderId="1" applyNumberFormat="0" applyFont="0" applyAlignment="0" applyProtection="0"/>
    <xf numFmtId="0" fontId="24" fillId="0" borderId="0"/>
    <xf numFmtId="0" fontId="26" fillId="18" borderId="1" applyNumberFormat="0" applyFont="0" applyAlignment="0" applyProtection="0"/>
    <xf numFmtId="0" fontId="26" fillId="11" borderId="1" applyNumberFormat="0" applyFont="0" applyAlignment="0" applyProtection="0"/>
    <xf numFmtId="185" fontId="24" fillId="0" borderId="0" applyFont="0" applyFill="0" applyBorder="0" applyAlignment="0" applyProtection="0"/>
    <xf numFmtId="0" fontId="24" fillId="97"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4" fillId="83"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42"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4" fillId="92"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65" borderId="3" applyNumberFormat="0" applyProtection="0">
      <alignment horizontal="left" vertical="center" indent="1"/>
    </xf>
    <xf numFmtId="0" fontId="26" fillId="33" borderId="3" applyNumberFormat="0" applyProtection="0">
      <alignment horizontal="left" vertical="center" indent="1"/>
    </xf>
    <xf numFmtId="0" fontId="26" fillId="18" borderId="1" applyNumberFormat="0" applyFont="0" applyAlignment="0" applyProtection="0"/>
    <xf numFmtId="0" fontId="24" fillId="92" borderId="0" applyNumberFormat="0" applyBorder="0" applyAlignment="0" applyProtection="0"/>
    <xf numFmtId="0" fontId="26" fillId="42" borderId="3" applyNumberFormat="0" applyProtection="0">
      <alignment horizontal="left" vertical="center" indent="1"/>
    </xf>
    <xf numFmtId="0" fontId="26" fillId="52" borderId="3" applyNumberFormat="0" applyProtection="0">
      <alignment horizontal="left" vertical="center" indent="1"/>
    </xf>
    <xf numFmtId="0" fontId="24" fillId="83"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0" borderId="0"/>
    <xf numFmtId="0" fontId="26" fillId="18" borderId="1" applyNumberFormat="0" applyFont="0" applyAlignment="0" applyProtection="0"/>
    <xf numFmtId="0" fontId="26" fillId="42"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101" borderId="0" applyNumberFormat="0" applyBorder="0" applyAlignment="0" applyProtection="0"/>
    <xf numFmtId="9" fontId="24" fillId="0" borderId="0" applyFont="0" applyFill="0" applyBorder="0" applyAlignment="0" applyProtection="0"/>
    <xf numFmtId="0" fontId="26" fillId="18" borderId="1" applyNumberFormat="0" applyFont="0" applyAlignment="0" applyProtection="0"/>
    <xf numFmtId="0" fontId="24" fillId="96"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183" fontId="24" fillId="0" borderId="0" applyFont="0" applyFill="0" applyBorder="0" applyAlignment="0" applyProtection="0"/>
    <xf numFmtId="0" fontId="24" fillId="81" borderId="55"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3" borderId="0" applyNumberFormat="0" applyBorder="0" applyAlignment="0" applyProtection="0"/>
    <xf numFmtId="0" fontId="26" fillId="11" borderId="1" applyNumberFormat="0" applyFont="0" applyAlignment="0" applyProtection="0"/>
    <xf numFmtId="0" fontId="24" fillId="83" borderId="0" applyNumberFormat="0" applyBorder="0" applyAlignment="0" applyProtection="0"/>
    <xf numFmtId="185" fontId="24" fillId="0" borderId="0" applyFont="0" applyFill="0" applyBorder="0" applyAlignment="0" applyProtection="0"/>
    <xf numFmtId="43" fontId="24" fillId="0" borderId="0" applyFont="0" applyFill="0" applyBorder="0" applyAlignment="0" applyProtection="0"/>
    <xf numFmtId="0" fontId="26" fillId="11" borderId="1" applyNumberFormat="0" applyFont="0" applyAlignment="0" applyProtection="0"/>
    <xf numFmtId="0" fontId="24" fillId="0" borderId="0"/>
    <xf numFmtId="0" fontId="26" fillId="11" borderId="1" applyNumberFormat="0" applyFont="0" applyAlignment="0" applyProtection="0"/>
    <xf numFmtId="0" fontId="24" fillId="72"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72"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96"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9"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183" fontId="24" fillId="0" borderId="0" applyFont="0" applyFill="0" applyBorder="0" applyAlignment="0" applyProtection="0"/>
    <xf numFmtId="43" fontId="24" fillId="0" borderId="0" applyFont="0" applyFill="0" applyBorder="0" applyAlignment="0" applyProtection="0"/>
    <xf numFmtId="183" fontId="24" fillId="0" borderId="0" applyFont="0" applyFill="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9" borderId="0" applyNumberFormat="0" applyBorder="0" applyAlignment="0" applyProtection="0"/>
    <xf numFmtId="0" fontId="26" fillId="52"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101" borderId="0" applyNumberFormat="0" applyBorder="0" applyAlignment="0" applyProtection="0"/>
    <xf numFmtId="0" fontId="26" fillId="52"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4" fillId="89" borderId="0" applyNumberFormat="0" applyBorder="0" applyAlignment="0" applyProtection="0"/>
    <xf numFmtId="0" fontId="24" fillId="83" borderId="0" applyNumberFormat="0" applyBorder="0" applyAlignment="0" applyProtection="0"/>
    <xf numFmtId="0" fontId="24" fillId="0" borderId="0"/>
    <xf numFmtId="0" fontId="26" fillId="11" borderId="1" applyNumberFormat="0" applyFont="0" applyAlignment="0" applyProtection="0"/>
    <xf numFmtId="0" fontId="26" fillId="11" borderId="1" applyNumberFormat="0" applyFont="0" applyAlignment="0" applyProtection="0"/>
    <xf numFmtId="0" fontId="24" fillId="72"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33" borderId="3" applyNumberFormat="0" applyProtection="0">
      <alignment horizontal="left" vertical="center" indent="1"/>
    </xf>
    <xf numFmtId="0" fontId="26" fillId="42" borderId="3" applyNumberFormat="0" applyProtection="0">
      <alignment horizontal="left" vertical="center" indent="1"/>
    </xf>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65" borderId="3" applyNumberFormat="0" applyProtection="0">
      <alignment horizontal="left" vertical="center" indent="1"/>
    </xf>
    <xf numFmtId="0" fontId="26" fillId="33" borderId="3" applyNumberFormat="0" applyProtection="0">
      <alignment horizontal="left" vertical="center" indent="1"/>
    </xf>
    <xf numFmtId="0" fontId="24" fillId="0" borderId="0"/>
    <xf numFmtId="0" fontId="24" fillId="97" borderId="0" applyNumberFormat="0" applyBorder="0" applyAlignment="0" applyProtection="0"/>
    <xf numFmtId="0" fontId="26" fillId="33"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4" fillId="101"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33" borderId="3" applyNumberFormat="0" applyProtection="0">
      <alignment horizontal="left" vertical="center" indent="1"/>
    </xf>
    <xf numFmtId="0" fontId="26" fillId="52" borderId="3" applyNumberFormat="0" applyProtection="0">
      <alignment horizontal="left" vertical="center" indent="1"/>
    </xf>
    <xf numFmtId="0" fontId="24" fillId="88"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4" fillId="0" borderId="0"/>
    <xf numFmtId="0" fontId="24" fillId="101" borderId="0" applyNumberFormat="0" applyBorder="0" applyAlignment="0" applyProtection="0"/>
    <xf numFmtId="0" fontId="24" fillId="100"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4" fillId="84" borderId="0" applyNumberFormat="0" applyBorder="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42" borderId="3" applyNumberFormat="0" applyProtection="0">
      <alignment horizontal="left" vertical="center" indent="1"/>
    </xf>
    <xf numFmtId="0" fontId="26" fillId="11" borderId="1" applyNumberFormat="0" applyFont="0" applyAlignment="0" applyProtection="0"/>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43" fontId="24" fillId="0" borderId="0" applyFont="0" applyFill="0" applyBorder="0" applyAlignment="0" applyProtection="0"/>
    <xf numFmtId="0" fontId="26" fillId="18" borderId="1" applyNumberFormat="0" applyFont="0" applyAlignment="0" applyProtection="0"/>
    <xf numFmtId="0" fontId="24" fillId="101" borderId="0" applyNumberFormat="0" applyBorder="0" applyAlignment="0" applyProtection="0"/>
    <xf numFmtId="0" fontId="24" fillId="92"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52"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183" fontId="24" fillId="0" borderId="0" applyFont="0" applyFill="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101"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9" fontId="24" fillId="0" borderId="0" applyFont="0" applyFill="0" applyBorder="0" applyAlignment="0" applyProtection="0"/>
    <xf numFmtId="0" fontId="26" fillId="11" borderId="1" applyNumberFormat="0" applyFont="0" applyAlignment="0" applyProtection="0"/>
    <xf numFmtId="0" fontId="24" fillId="0" borderId="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52" borderId="3" applyNumberFormat="0" applyProtection="0">
      <alignment horizontal="left" vertical="center" indent="1"/>
    </xf>
    <xf numFmtId="0" fontId="26" fillId="18" borderId="1" applyNumberFormat="0" applyFont="0" applyAlignment="0" applyProtection="0"/>
    <xf numFmtId="0" fontId="24" fillId="0" borderId="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52" borderId="3" applyNumberFormat="0" applyProtection="0">
      <alignment horizontal="left" vertical="center" indent="1"/>
    </xf>
    <xf numFmtId="0" fontId="26" fillId="11" borderId="1" applyNumberFormat="0" applyFont="0" applyAlignment="0" applyProtection="0"/>
    <xf numFmtId="0" fontId="24" fillId="73"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4" fillId="81" borderId="55" applyNumberFormat="0" applyFont="0" applyAlignment="0" applyProtection="0"/>
    <xf numFmtId="0" fontId="24" fillId="72" borderId="0" applyNumberFormat="0" applyBorder="0" applyAlignment="0" applyProtection="0"/>
    <xf numFmtId="0" fontId="26" fillId="11" borderId="1" applyNumberFormat="0" applyFont="0" applyAlignment="0" applyProtection="0"/>
    <xf numFmtId="0" fontId="26" fillId="18" borderId="1" applyNumberFormat="0" applyFont="0" applyAlignment="0" applyProtection="0"/>
    <xf numFmtId="0" fontId="26" fillId="52" borderId="3" applyNumberFormat="0" applyProtection="0">
      <alignment horizontal="left" vertical="center" indent="1"/>
    </xf>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73" borderId="0" applyNumberFormat="0" applyBorder="0" applyAlignment="0" applyProtection="0"/>
    <xf numFmtId="0" fontId="24" fillId="96"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4" fillId="97" borderId="0" applyNumberFormat="0" applyBorder="0" applyAlignment="0" applyProtection="0"/>
    <xf numFmtId="0" fontId="24" fillId="100" borderId="0" applyNumberFormat="0" applyBorder="0" applyAlignment="0" applyProtection="0"/>
    <xf numFmtId="43" fontId="24" fillId="0" borderId="0" applyFont="0" applyFill="0" applyBorder="0" applyAlignment="0" applyProtection="0"/>
    <xf numFmtId="0" fontId="24" fillId="88"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52" borderId="3" applyNumberFormat="0" applyProtection="0">
      <alignment horizontal="left" vertical="center" indent="1"/>
    </xf>
    <xf numFmtId="0" fontId="24" fillId="100" borderId="0" applyNumberFormat="0" applyBorder="0" applyAlignment="0" applyProtection="0"/>
    <xf numFmtId="0" fontId="26" fillId="11" borderId="1" applyNumberFormat="0" applyFont="0" applyAlignment="0" applyProtection="0"/>
    <xf numFmtId="0" fontId="24" fillId="92"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9"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4" fillId="84" borderId="0" applyNumberFormat="0" applyBorder="0" applyAlignment="0" applyProtection="0"/>
    <xf numFmtId="0" fontId="24" fillId="96" borderId="0" applyNumberFormat="0" applyBorder="0" applyAlignment="0" applyProtection="0"/>
    <xf numFmtId="183" fontId="24" fillId="0" borderId="0" applyFont="0" applyFill="0" applyBorder="0" applyAlignment="0" applyProtection="0"/>
    <xf numFmtId="0" fontId="24" fillId="81" borderId="55" applyNumberFormat="0" applyFont="0" applyAlignment="0" applyProtection="0"/>
    <xf numFmtId="0" fontId="24" fillId="73" borderId="0" applyNumberFormat="0" applyBorder="0" applyAlignment="0" applyProtection="0"/>
    <xf numFmtId="0" fontId="24" fillId="88"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89" borderId="0" applyNumberFormat="0" applyBorder="0" applyAlignment="0" applyProtection="0"/>
    <xf numFmtId="0" fontId="24" fillId="0" borderId="0"/>
    <xf numFmtId="0" fontId="24" fillId="81" borderId="55" applyNumberFormat="0" applyFont="0" applyAlignment="0" applyProtection="0"/>
    <xf numFmtId="0" fontId="26" fillId="11" borderId="1" applyNumberFormat="0" applyFont="0" applyAlignment="0" applyProtection="0"/>
    <xf numFmtId="0" fontId="26" fillId="4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18" borderId="1" applyNumberFormat="0" applyFont="0" applyAlignment="0" applyProtection="0"/>
    <xf numFmtId="0" fontId="26" fillId="11" borderId="1" applyNumberFormat="0" applyFont="0" applyAlignment="0" applyProtection="0"/>
    <xf numFmtId="0" fontId="26" fillId="52" borderId="3" applyNumberFormat="0" applyProtection="0">
      <alignment horizontal="left" vertical="center" indent="1"/>
    </xf>
    <xf numFmtId="0" fontId="24" fillId="96" borderId="0" applyNumberFormat="0" applyBorder="0" applyAlignment="0" applyProtection="0"/>
    <xf numFmtId="0" fontId="24" fillId="73" borderId="0" applyNumberFormat="0" applyBorder="0" applyAlignment="0" applyProtection="0"/>
    <xf numFmtId="0" fontId="26" fillId="52" borderId="3" applyNumberFormat="0" applyProtection="0">
      <alignment horizontal="left" vertical="center" indent="1"/>
    </xf>
    <xf numFmtId="0" fontId="24" fillId="88" borderId="0" applyNumberFormat="0" applyBorder="0" applyAlignment="0" applyProtection="0"/>
    <xf numFmtId="0" fontId="24" fillId="83" borderId="0" applyNumberFormat="0" applyBorder="0" applyAlignment="0" applyProtection="0"/>
    <xf numFmtId="0" fontId="24" fillId="101"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4" fillId="0" borderId="0"/>
    <xf numFmtId="185" fontId="24" fillId="0" borderId="0" applyFont="0" applyFill="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4" borderId="0" applyNumberFormat="0" applyBorder="0" applyAlignment="0" applyProtection="0"/>
    <xf numFmtId="0" fontId="26" fillId="18" borderId="1" applyNumberFormat="0" applyFont="0" applyAlignment="0" applyProtection="0"/>
    <xf numFmtId="0" fontId="24" fillId="72"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52" borderId="3" applyNumberFormat="0" applyProtection="0">
      <alignment horizontal="left" vertical="center" indent="1"/>
    </xf>
    <xf numFmtId="0" fontId="26" fillId="52" borderId="3" applyNumberFormat="0" applyProtection="0">
      <alignment horizontal="left" vertical="center" indent="1"/>
    </xf>
    <xf numFmtId="0" fontId="24" fillId="93" borderId="0" applyNumberFormat="0" applyBorder="0" applyAlignment="0" applyProtection="0"/>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4" fillId="0" borderId="0"/>
    <xf numFmtId="0" fontId="26" fillId="11" borderId="1" applyNumberFormat="0" applyFont="0" applyAlignment="0" applyProtection="0"/>
    <xf numFmtId="0" fontId="24" fillId="0" borderId="0"/>
    <xf numFmtId="0" fontId="24" fillId="101"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6" fillId="11" borderId="1" applyNumberFormat="0" applyFont="0" applyAlignment="0" applyProtection="0"/>
    <xf numFmtId="0" fontId="24" fillId="101"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4" fillId="88" borderId="0" applyNumberFormat="0" applyBorder="0" applyAlignment="0" applyProtection="0"/>
    <xf numFmtId="0" fontId="26" fillId="11" borderId="1" applyNumberFormat="0" applyFont="0" applyAlignment="0" applyProtection="0"/>
    <xf numFmtId="0" fontId="24" fillId="72" borderId="0" applyNumberFormat="0" applyBorder="0" applyAlignment="0" applyProtection="0"/>
    <xf numFmtId="0" fontId="24" fillId="83" borderId="0" applyNumberFormat="0" applyBorder="0" applyAlignment="0" applyProtection="0"/>
    <xf numFmtId="0" fontId="24" fillId="88"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0" borderId="0"/>
    <xf numFmtId="0" fontId="26" fillId="52"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0" borderId="0"/>
    <xf numFmtId="0" fontId="24" fillId="73"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4" fillId="96"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33" borderId="3" applyNumberFormat="0" applyProtection="0">
      <alignment horizontal="left" vertical="center" indent="1"/>
    </xf>
    <xf numFmtId="0" fontId="26" fillId="11" borderId="1" applyNumberFormat="0" applyFont="0" applyAlignment="0" applyProtection="0"/>
    <xf numFmtId="0" fontId="26" fillId="52"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92" borderId="0" applyNumberFormat="0" applyBorder="0" applyAlignment="0" applyProtection="0"/>
    <xf numFmtId="0" fontId="24" fillId="83"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164" fontId="24" fillId="0" borderId="0" applyFont="0" applyFill="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52" borderId="3" applyNumberFormat="0" applyProtection="0">
      <alignment horizontal="left" vertical="center" indent="1"/>
    </xf>
    <xf numFmtId="0" fontId="26" fillId="52" borderId="3" applyNumberFormat="0" applyProtection="0">
      <alignment horizontal="left" vertical="center" indent="1"/>
    </xf>
    <xf numFmtId="0" fontId="24" fillId="81" borderId="55" applyNumberFormat="0" applyFont="0" applyAlignment="0" applyProtection="0"/>
    <xf numFmtId="0" fontId="24" fillId="83" borderId="0" applyNumberFormat="0" applyBorder="0" applyAlignment="0" applyProtection="0"/>
    <xf numFmtId="0" fontId="26" fillId="11" borderId="1" applyNumberFormat="0" applyFont="0" applyAlignment="0" applyProtection="0"/>
    <xf numFmtId="0" fontId="26" fillId="65" borderId="3" applyNumberFormat="0" applyProtection="0">
      <alignment horizontal="left" vertical="center" indent="1"/>
    </xf>
    <xf numFmtId="0" fontId="26" fillId="52"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6" fillId="65"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65"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4" fillId="89"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4" fillId="73" borderId="0" applyNumberFormat="0" applyBorder="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4" fillId="0" borderId="0"/>
    <xf numFmtId="0" fontId="24" fillId="84"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183" fontId="24" fillId="0" borderId="0" applyFont="0" applyFill="0" applyBorder="0" applyAlignment="0" applyProtection="0"/>
    <xf numFmtId="0" fontId="26" fillId="11" borderId="1" applyNumberFormat="0" applyFont="0" applyAlignment="0" applyProtection="0"/>
    <xf numFmtId="0" fontId="26" fillId="11" borderId="1" applyNumberFormat="0" applyFont="0" applyAlignment="0" applyProtection="0"/>
    <xf numFmtId="0" fontId="24" fillId="0" borderId="0"/>
    <xf numFmtId="0" fontId="24" fillId="81" borderId="55"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101" borderId="0" applyNumberFormat="0" applyBorder="0" applyAlignment="0" applyProtection="0"/>
    <xf numFmtId="0" fontId="24" fillId="93" borderId="0" applyNumberFormat="0" applyBorder="0" applyAlignment="0" applyProtection="0"/>
    <xf numFmtId="0" fontId="24" fillId="92" borderId="0" applyNumberFormat="0" applyBorder="0" applyAlignment="0" applyProtection="0"/>
    <xf numFmtId="9" fontId="24" fillId="0" borderId="0" applyFont="0" applyFill="0" applyBorder="0" applyAlignment="0" applyProtection="0"/>
    <xf numFmtId="0" fontId="24" fillId="89"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96"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101" borderId="0" applyNumberFormat="0" applyBorder="0" applyAlignment="0" applyProtection="0"/>
    <xf numFmtId="0" fontId="24" fillId="96" borderId="0" applyNumberFormat="0" applyBorder="0" applyAlignment="0" applyProtection="0"/>
    <xf numFmtId="0" fontId="24" fillId="97"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43" fontId="24" fillId="0" borderId="0" applyFont="0" applyFill="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73" borderId="0" applyNumberFormat="0" applyBorder="0" applyAlignment="0" applyProtection="0"/>
    <xf numFmtId="9" fontId="24" fillId="0" borderId="0" applyFont="0" applyFill="0" applyBorder="0" applyAlignment="0" applyProtection="0"/>
    <xf numFmtId="0" fontId="24" fillId="83"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96" borderId="0" applyNumberFormat="0" applyBorder="0" applyAlignment="0" applyProtection="0"/>
    <xf numFmtId="0" fontId="24" fillId="81" borderId="55" applyNumberFormat="0" applyFont="0" applyAlignment="0" applyProtection="0"/>
    <xf numFmtId="0" fontId="24" fillId="73"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1" borderId="55" applyNumberFormat="0" applyFont="0" applyAlignment="0" applyProtection="0"/>
    <xf numFmtId="0" fontId="24" fillId="96"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0" borderId="0"/>
    <xf numFmtId="0" fontId="24" fillId="83" borderId="0" applyNumberFormat="0" applyBorder="0" applyAlignment="0" applyProtection="0"/>
    <xf numFmtId="0" fontId="24" fillId="88" borderId="0" applyNumberFormat="0" applyBorder="0" applyAlignment="0" applyProtection="0"/>
    <xf numFmtId="0" fontId="24" fillId="96"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0" borderId="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0" borderId="0"/>
    <xf numFmtId="185" fontId="24" fillId="0" borderId="0" applyFont="0" applyFill="0" applyBorder="0" applyAlignment="0" applyProtection="0"/>
    <xf numFmtId="0" fontId="26" fillId="52" borderId="3" applyNumberFormat="0" applyProtection="0">
      <alignment horizontal="left" vertical="center" indent="1"/>
    </xf>
    <xf numFmtId="0" fontId="26" fillId="11" borderId="1" applyNumberFormat="0" applyFont="0" applyAlignment="0" applyProtection="0"/>
    <xf numFmtId="0" fontId="24" fillId="0" borderId="0"/>
    <xf numFmtId="0" fontId="26" fillId="18" borderId="1" applyNumberFormat="0" applyFont="0" applyAlignment="0" applyProtection="0"/>
    <xf numFmtId="0" fontId="26" fillId="11" borderId="1" applyNumberFormat="0" applyFont="0" applyAlignment="0" applyProtection="0"/>
    <xf numFmtId="0" fontId="24" fillId="96" borderId="0" applyNumberFormat="0" applyBorder="0" applyAlignment="0" applyProtection="0"/>
    <xf numFmtId="0" fontId="26" fillId="11" borderId="1" applyNumberFormat="0" applyFont="0" applyAlignment="0" applyProtection="0"/>
    <xf numFmtId="0" fontId="26" fillId="52" borderId="3" applyNumberFormat="0" applyProtection="0">
      <alignment horizontal="left" vertical="center" indent="1"/>
    </xf>
    <xf numFmtId="0" fontId="24" fillId="0" borderId="0"/>
    <xf numFmtId="0" fontId="26" fillId="65" borderId="3" applyNumberFormat="0" applyProtection="0">
      <alignment horizontal="left" vertical="center" indent="1"/>
    </xf>
    <xf numFmtId="0" fontId="26" fillId="11" borderId="1" applyNumberFormat="0" applyFont="0" applyAlignment="0" applyProtection="0"/>
    <xf numFmtId="0" fontId="26" fillId="65" borderId="3" applyNumberFormat="0" applyProtection="0">
      <alignment horizontal="left" vertical="center" indent="1"/>
    </xf>
    <xf numFmtId="0" fontId="24" fillId="0" borderId="0"/>
    <xf numFmtId="0" fontId="24" fillId="0" borderId="0"/>
    <xf numFmtId="185" fontId="24" fillId="0" borderId="0" applyFont="0" applyFill="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97" borderId="0" applyNumberFormat="0" applyBorder="0" applyAlignment="0" applyProtection="0"/>
    <xf numFmtId="0" fontId="24" fillId="0" borderId="0"/>
    <xf numFmtId="0" fontId="24" fillId="0" borderId="0"/>
    <xf numFmtId="0" fontId="24" fillId="0" borderId="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93" borderId="0" applyNumberFormat="0" applyBorder="0" applyAlignment="0" applyProtection="0"/>
    <xf numFmtId="0" fontId="24" fillId="73" borderId="0" applyNumberFormat="0" applyBorder="0" applyAlignment="0" applyProtection="0"/>
    <xf numFmtId="0" fontId="26" fillId="11" borderId="1" applyNumberFormat="0" applyFont="0" applyAlignment="0" applyProtection="0"/>
    <xf numFmtId="0" fontId="24" fillId="84" borderId="0" applyNumberFormat="0" applyBorder="0" applyAlignment="0" applyProtection="0"/>
    <xf numFmtId="0" fontId="26" fillId="11" borderId="1" applyNumberFormat="0" applyFont="0" applyAlignment="0" applyProtection="0"/>
    <xf numFmtId="0" fontId="26" fillId="52" borderId="3" applyNumberFormat="0" applyProtection="0">
      <alignment horizontal="left" vertical="center" indent="1"/>
    </xf>
    <xf numFmtId="0" fontId="24" fillId="0" borderId="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4" fillId="88" borderId="0" applyNumberFormat="0" applyBorder="0" applyAlignment="0" applyProtection="0"/>
    <xf numFmtId="0" fontId="26" fillId="11" borderId="1" applyNumberFormat="0" applyFont="0" applyAlignment="0" applyProtection="0"/>
    <xf numFmtId="0" fontId="24" fillId="97"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4" fillId="92"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4" borderId="0" applyNumberFormat="0" applyBorder="0" applyAlignment="0" applyProtection="0"/>
    <xf numFmtId="0" fontId="24" fillId="83" borderId="0" applyNumberFormat="0" applyBorder="0" applyAlignment="0" applyProtection="0"/>
    <xf numFmtId="0" fontId="26" fillId="11" borderId="1" applyNumberFormat="0" applyFont="0" applyAlignment="0" applyProtection="0"/>
    <xf numFmtId="0" fontId="24" fillId="0" borderId="0"/>
    <xf numFmtId="0" fontId="24" fillId="84" borderId="0" applyNumberFormat="0" applyBorder="0" applyAlignment="0" applyProtection="0"/>
    <xf numFmtId="0" fontId="24" fillId="89" borderId="0" applyNumberFormat="0" applyBorder="0" applyAlignment="0" applyProtection="0"/>
    <xf numFmtId="0" fontId="24" fillId="100" borderId="0" applyNumberFormat="0" applyBorder="0" applyAlignment="0" applyProtection="0"/>
    <xf numFmtId="0" fontId="24" fillId="0" borderId="0"/>
    <xf numFmtId="0" fontId="24" fillId="72" borderId="0" applyNumberFormat="0" applyBorder="0" applyAlignment="0" applyProtection="0"/>
    <xf numFmtId="0" fontId="24" fillId="101"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4" fillId="83" borderId="0" applyNumberFormat="0" applyBorder="0" applyAlignment="0" applyProtection="0"/>
    <xf numFmtId="0" fontId="24" fillId="100" borderId="0" applyNumberFormat="0" applyBorder="0" applyAlignment="0" applyProtection="0"/>
    <xf numFmtId="0" fontId="24" fillId="0" borderId="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4"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4" fillId="0" borderId="0"/>
    <xf numFmtId="0" fontId="24" fillId="83"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73" borderId="0" applyNumberFormat="0" applyBorder="0" applyAlignment="0" applyProtection="0"/>
    <xf numFmtId="0" fontId="26" fillId="11" borderId="1" applyNumberFormat="0" applyFont="0" applyAlignment="0" applyProtection="0"/>
    <xf numFmtId="0" fontId="26" fillId="18" borderId="1" applyNumberFormat="0" applyFont="0" applyAlignment="0" applyProtection="0"/>
    <xf numFmtId="0" fontId="24" fillId="97"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6" fillId="11" borderId="1" applyNumberFormat="0" applyFont="0" applyAlignment="0" applyProtection="0"/>
    <xf numFmtId="0" fontId="24" fillId="96"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33"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4" fillId="93" borderId="0" applyNumberFormat="0" applyBorder="0" applyAlignment="0" applyProtection="0"/>
    <xf numFmtId="0" fontId="26" fillId="11" borderId="1" applyNumberFormat="0" applyFont="0" applyAlignment="0" applyProtection="0"/>
    <xf numFmtId="0" fontId="24" fillId="101"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92" borderId="0" applyNumberFormat="0" applyBorder="0" applyAlignment="0" applyProtection="0"/>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42"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4" fillId="92" borderId="0" applyNumberFormat="0" applyBorder="0" applyAlignment="0" applyProtection="0"/>
    <xf numFmtId="0" fontId="26" fillId="33" borderId="3" applyNumberFormat="0" applyProtection="0">
      <alignment horizontal="left" vertical="center" indent="1"/>
    </xf>
    <xf numFmtId="0" fontId="26" fillId="11" borderId="1" applyNumberFormat="0" applyFont="0" applyAlignment="0" applyProtection="0"/>
    <xf numFmtId="0" fontId="24" fillId="93" borderId="0" applyNumberFormat="0" applyBorder="0" applyAlignment="0" applyProtection="0"/>
    <xf numFmtId="0" fontId="24" fillId="72" borderId="0" applyNumberFormat="0" applyBorder="0" applyAlignment="0" applyProtection="0"/>
    <xf numFmtId="0" fontId="26" fillId="11" borderId="1" applyNumberFormat="0" applyFont="0" applyAlignment="0" applyProtection="0"/>
    <xf numFmtId="43" fontId="24" fillId="0" borderId="0" applyFont="0" applyFill="0" applyBorder="0" applyAlignment="0" applyProtection="0"/>
    <xf numFmtId="0" fontId="24" fillId="89" borderId="0" applyNumberFormat="0" applyBorder="0" applyAlignment="0" applyProtection="0"/>
    <xf numFmtId="0" fontId="26" fillId="52" borderId="3" applyNumberFormat="0" applyProtection="0">
      <alignment horizontal="left" vertical="center" indent="1"/>
    </xf>
    <xf numFmtId="0" fontId="24" fillId="84"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4" fillId="88" borderId="0" applyNumberFormat="0" applyBorder="0" applyAlignment="0" applyProtection="0"/>
    <xf numFmtId="0" fontId="24" fillId="72" borderId="0" applyNumberFormat="0" applyBorder="0" applyAlignment="0" applyProtection="0"/>
    <xf numFmtId="0" fontId="24" fillId="89" borderId="0" applyNumberFormat="0" applyBorder="0" applyAlignment="0" applyProtection="0"/>
    <xf numFmtId="0" fontId="24" fillId="88" borderId="0" applyNumberFormat="0" applyBorder="0" applyAlignment="0" applyProtection="0"/>
    <xf numFmtId="0" fontId="24" fillId="89"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52" borderId="3" applyNumberFormat="0" applyProtection="0">
      <alignment horizontal="left" vertical="center" indent="1"/>
    </xf>
    <xf numFmtId="0" fontId="26" fillId="4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4" fillId="93"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1" borderId="55"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97" borderId="0" applyNumberFormat="0" applyBorder="0" applyAlignment="0" applyProtection="0"/>
    <xf numFmtId="0" fontId="24" fillId="101" borderId="0" applyNumberFormat="0" applyBorder="0" applyAlignment="0" applyProtection="0"/>
    <xf numFmtId="0" fontId="26" fillId="18" borderId="1" applyNumberFormat="0" applyFont="0" applyAlignment="0" applyProtection="0"/>
    <xf numFmtId="0" fontId="26" fillId="11" borderId="1" applyNumberFormat="0" applyFont="0" applyAlignment="0" applyProtection="0"/>
    <xf numFmtId="0" fontId="24" fillId="88" borderId="0" applyNumberFormat="0" applyBorder="0" applyAlignment="0" applyProtection="0"/>
    <xf numFmtId="0" fontId="26" fillId="11" borderId="1" applyNumberFormat="0" applyFont="0" applyAlignment="0" applyProtection="0"/>
    <xf numFmtId="0" fontId="26" fillId="52" borderId="3" applyNumberFormat="0" applyProtection="0">
      <alignment horizontal="left" vertical="center" indent="1"/>
    </xf>
    <xf numFmtId="0" fontId="26" fillId="11" borderId="1" applyNumberFormat="0" applyFont="0" applyAlignment="0" applyProtection="0"/>
    <xf numFmtId="0" fontId="26" fillId="42"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4" fillId="88"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4" fillId="97" borderId="0" applyNumberFormat="0" applyBorder="0" applyAlignment="0" applyProtection="0"/>
    <xf numFmtId="0" fontId="26" fillId="11" borderId="1" applyNumberFormat="0" applyFont="0" applyAlignment="0" applyProtection="0"/>
    <xf numFmtId="0" fontId="24" fillId="88" borderId="0" applyNumberFormat="0" applyBorder="0" applyAlignment="0" applyProtection="0"/>
    <xf numFmtId="0" fontId="24" fillId="89"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3"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183" fontId="24" fillId="0" borderId="0" applyFont="0" applyFill="0" applyBorder="0" applyAlignment="0" applyProtection="0"/>
    <xf numFmtId="0" fontId="26" fillId="33" borderId="3" applyNumberFormat="0" applyProtection="0">
      <alignment horizontal="left" vertical="center" indent="1"/>
    </xf>
    <xf numFmtId="0" fontId="26" fillId="65"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96" borderId="0" applyNumberFormat="0" applyBorder="0" applyAlignment="0" applyProtection="0"/>
    <xf numFmtId="0" fontId="26" fillId="52" borderId="3" applyNumberFormat="0" applyProtection="0">
      <alignment horizontal="left" vertical="center" indent="1"/>
    </xf>
    <xf numFmtId="0" fontId="26" fillId="33"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9" fontId="24" fillId="0" borderId="0" applyFont="0" applyFill="0" applyBorder="0" applyAlignment="0" applyProtection="0"/>
    <xf numFmtId="0" fontId="26" fillId="18" borderId="1" applyNumberFormat="0" applyFont="0" applyAlignment="0" applyProtection="0"/>
    <xf numFmtId="0" fontId="24" fillId="96" borderId="0" applyNumberFormat="0" applyBorder="0" applyAlignment="0" applyProtection="0"/>
    <xf numFmtId="0" fontId="24" fillId="81" borderId="55" applyNumberFormat="0" applyFont="0" applyAlignment="0" applyProtection="0"/>
    <xf numFmtId="0" fontId="26" fillId="65" borderId="3" applyNumberFormat="0" applyProtection="0">
      <alignment horizontal="left" vertical="center" indent="1"/>
    </xf>
    <xf numFmtId="0" fontId="26" fillId="42" borderId="3" applyNumberFormat="0" applyProtection="0">
      <alignment horizontal="left" vertical="center" indent="1"/>
    </xf>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97" borderId="0" applyNumberFormat="0" applyBorder="0" applyAlignment="0" applyProtection="0"/>
    <xf numFmtId="0" fontId="26" fillId="11" borderId="1" applyNumberFormat="0" applyFont="0" applyAlignment="0" applyProtection="0"/>
    <xf numFmtId="0" fontId="26" fillId="18" borderId="1" applyNumberFormat="0" applyFont="0" applyAlignment="0" applyProtection="0"/>
    <xf numFmtId="0" fontId="24" fillId="96"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4" fillId="0" borderId="0"/>
    <xf numFmtId="0" fontId="26" fillId="18"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101"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72"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185" fontId="24" fillId="0" borderId="0" applyFont="0" applyFill="0" applyBorder="0" applyAlignment="0" applyProtection="0"/>
    <xf numFmtId="0" fontId="26" fillId="18" borderId="1" applyNumberFormat="0" applyFont="0" applyAlignment="0" applyProtection="0"/>
    <xf numFmtId="0" fontId="26" fillId="18" borderId="1" applyNumberFormat="0" applyFont="0" applyAlignment="0" applyProtection="0"/>
    <xf numFmtId="0" fontId="24" fillId="81" borderId="55"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92"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81" borderId="55" applyNumberFormat="0" applyFont="0" applyAlignment="0" applyProtection="0"/>
    <xf numFmtId="0" fontId="26" fillId="11" borderId="1" applyNumberFormat="0" applyFont="0" applyAlignment="0" applyProtection="0"/>
    <xf numFmtId="0" fontId="24" fillId="0" borderId="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4" fillId="101" borderId="0" applyNumberFormat="0" applyBorder="0" applyAlignment="0" applyProtection="0"/>
    <xf numFmtId="0" fontId="26" fillId="18" borderId="1" applyNumberFormat="0" applyFont="0" applyAlignment="0" applyProtection="0"/>
    <xf numFmtId="0" fontId="24" fillId="92" borderId="0" applyNumberFormat="0" applyBorder="0" applyAlignment="0" applyProtection="0"/>
    <xf numFmtId="0" fontId="24" fillId="101"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81" borderId="55" applyNumberFormat="0" applyFont="0" applyAlignment="0" applyProtection="0"/>
    <xf numFmtId="0" fontId="24" fillId="81" borderId="55" applyNumberFormat="0" applyFont="0" applyAlignment="0" applyProtection="0"/>
    <xf numFmtId="0" fontId="26" fillId="11" borderId="1" applyNumberFormat="0" applyFont="0" applyAlignment="0" applyProtection="0"/>
    <xf numFmtId="0" fontId="24" fillId="73" borderId="0" applyNumberFormat="0" applyBorder="0" applyAlignment="0" applyProtection="0"/>
    <xf numFmtId="0" fontId="24" fillId="88"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4" fillId="0" borderId="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185" fontId="24" fillId="0" borderId="0" applyFont="0" applyFill="0" applyBorder="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4" fillId="83" borderId="0" applyNumberFormat="0" applyBorder="0" applyAlignment="0" applyProtection="0"/>
    <xf numFmtId="0" fontId="24" fillId="88" borderId="0" applyNumberFormat="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43" fontId="24" fillId="0" borderId="0" applyFont="0" applyFill="0" applyBorder="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183" fontId="24" fillId="0" borderId="0" applyFont="0" applyFill="0" applyBorder="0" applyAlignment="0" applyProtection="0"/>
    <xf numFmtId="0" fontId="26" fillId="11" borderId="1" applyNumberFormat="0" applyFont="0" applyAlignment="0" applyProtection="0"/>
    <xf numFmtId="0" fontId="26" fillId="18" borderId="1" applyNumberFormat="0" applyFont="0" applyAlignment="0" applyProtection="0"/>
    <xf numFmtId="0" fontId="24" fillId="0" borderId="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65"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33"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4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6" fillId="52" borderId="3" applyNumberFormat="0" applyProtection="0">
      <alignment horizontal="left" vertical="center" indent="1"/>
    </xf>
    <xf numFmtId="0" fontId="24" fillId="92" borderId="0" applyNumberFormat="0" applyBorder="0" applyAlignment="0" applyProtection="0"/>
    <xf numFmtId="0" fontId="24" fillId="101" borderId="0" applyNumberFormat="0" applyBorder="0" applyAlignment="0" applyProtection="0"/>
    <xf numFmtId="0" fontId="24" fillId="92" borderId="0" applyNumberFormat="0" applyBorder="0" applyAlignment="0" applyProtection="0"/>
    <xf numFmtId="0" fontId="24" fillId="0" borderId="0"/>
    <xf numFmtId="0" fontId="24" fillId="100" borderId="0" applyNumberFormat="0" applyBorder="0" applyAlignment="0" applyProtection="0"/>
    <xf numFmtId="0" fontId="24" fillId="97" borderId="0" applyNumberFormat="0" applyBorder="0" applyAlignment="0" applyProtection="0"/>
    <xf numFmtId="183" fontId="24" fillId="0" borderId="0" applyFont="0" applyFill="0" applyBorder="0" applyAlignment="0" applyProtection="0"/>
    <xf numFmtId="185" fontId="24" fillId="0" borderId="0" applyFont="0" applyFill="0" applyBorder="0" applyAlignment="0" applyProtection="0"/>
    <xf numFmtId="0" fontId="24" fillId="92" borderId="0" applyNumberFormat="0" applyBorder="0" applyAlignment="0" applyProtection="0"/>
    <xf numFmtId="185" fontId="24" fillId="0" borderId="0" applyFont="0" applyFill="0" applyBorder="0" applyAlignment="0" applyProtection="0"/>
    <xf numFmtId="0" fontId="24" fillId="97" borderId="0" applyNumberFormat="0" applyBorder="0" applyAlignment="0" applyProtection="0"/>
    <xf numFmtId="0" fontId="24" fillId="84" borderId="0" applyNumberFormat="0" applyBorder="0" applyAlignment="0" applyProtection="0"/>
    <xf numFmtId="0" fontId="24" fillId="89"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73" borderId="0" applyNumberFormat="0" applyBorder="0" applyAlignment="0" applyProtection="0"/>
    <xf numFmtId="0" fontId="24" fillId="93" borderId="0" applyNumberFormat="0" applyBorder="0" applyAlignment="0" applyProtection="0"/>
    <xf numFmtId="0" fontId="24" fillId="92" borderId="0" applyNumberFormat="0" applyBorder="0" applyAlignment="0" applyProtection="0"/>
    <xf numFmtId="0" fontId="24" fillId="93" borderId="0" applyNumberFormat="0" applyBorder="0" applyAlignment="0" applyProtection="0"/>
    <xf numFmtId="9" fontId="24" fillId="0" borderId="0" applyFont="0" applyFill="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92" borderId="0" applyNumberFormat="0" applyBorder="0" applyAlignment="0" applyProtection="0"/>
    <xf numFmtId="0" fontId="24" fillId="0" borderId="0"/>
    <xf numFmtId="0" fontId="24" fillId="93" borderId="0" applyNumberFormat="0" applyBorder="0" applyAlignment="0" applyProtection="0"/>
    <xf numFmtId="0" fontId="24" fillId="89" borderId="0" applyNumberFormat="0" applyBorder="0" applyAlignment="0" applyProtection="0"/>
    <xf numFmtId="0" fontId="24" fillId="0" borderId="0"/>
    <xf numFmtId="0" fontId="24" fillId="0" borderId="0"/>
    <xf numFmtId="9" fontId="24" fillId="0" borderId="0" applyFont="0" applyFill="0" applyBorder="0" applyAlignment="0" applyProtection="0"/>
    <xf numFmtId="0" fontId="24" fillId="84" borderId="0" applyNumberFormat="0" applyBorder="0" applyAlignment="0" applyProtection="0"/>
    <xf numFmtId="0" fontId="24" fillId="81" borderId="55" applyNumberFormat="0" applyFont="0" applyAlignment="0" applyProtection="0"/>
    <xf numFmtId="0" fontId="24" fillId="93" borderId="0" applyNumberFormat="0" applyBorder="0" applyAlignment="0" applyProtection="0"/>
    <xf numFmtId="0" fontId="24" fillId="89" borderId="0" applyNumberFormat="0" applyBorder="0" applyAlignment="0" applyProtection="0"/>
    <xf numFmtId="0" fontId="24" fillId="73" borderId="0" applyNumberFormat="0" applyBorder="0" applyAlignment="0" applyProtection="0"/>
    <xf numFmtId="0" fontId="24" fillId="100" borderId="0" applyNumberFormat="0" applyBorder="0" applyAlignment="0" applyProtection="0"/>
    <xf numFmtId="0" fontId="24" fillId="101" borderId="0" applyNumberFormat="0" applyBorder="0" applyAlignment="0" applyProtection="0"/>
    <xf numFmtId="0" fontId="24" fillId="72" borderId="0" applyNumberFormat="0" applyBorder="0" applyAlignment="0" applyProtection="0"/>
    <xf numFmtId="0" fontId="24" fillId="84" borderId="0" applyNumberFormat="0" applyBorder="0" applyAlignment="0" applyProtection="0"/>
    <xf numFmtId="0" fontId="24" fillId="0" borderId="0"/>
    <xf numFmtId="0" fontId="24" fillId="101" borderId="0" applyNumberFormat="0" applyBorder="0" applyAlignment="0" applyProtection="0"/>
    <xf numFmtId="0" fontId="24" fillId="89" borderId="0" applyNumberFormat="0" applyBorder="0" applyAlignment="0" applyProtection="0"/>
    <xf numFmtId="0" fontId="24" fillId="0" borderId="0"/>
    <xf numFmtId="43" fontId="24" fillId="0" borderId="0" applyFont="0" applyFill="0" applyBorder="0" applyAlignment="0" applyProtection="0"/>
    <xf numFmtId="0" fontId="24" fillId="96" borderId="0" applyNumberFormat="0" applyBorder="0" applyAlignment="0" applyProtection="0"/>
    <xf numFmtId="0" fontId="24" fillId="92" borderId="0" applyNumberFormat="0" applyBorder="0" applyAlignment="0" applyProtection="0"/>
    <xf numFmtId="0" fontId="24" fillId="83" borderId="0" applyNumberFormat="0" applyBorder="0" applyAlignment="0" applyProtection="0"/>
    <xf numFmtId="0" fontId="24" fillId="101" borderId="0" applyNumberFormat="0" applyBorder="0" applyAlignment="0" applyProtection="0"/>
    <xf numFmtId="41" fontId="24" fillId="0" borderId="0" applyFont="0" applyFill="0" applyBorder="0" applyAlignment="0" applyProtection="0"/>
    <xf numFmtId="183" fontId="24" fillId="0" borderId="0" applyFont="0" applyFill="0" applyBorder="0" applyAlignment="0" applyProtection="0"/>
    <xf numFmtId="0" fontId="24" fillId="84" borderId="0" applyNumberFormat="0" applyBorder="0" applyAlignment="0" applyProtection="0"/>
    <xf numFmtId="0" fontId="24" fillId="0" borderId="0"/>
    <xf numFmtId="0" fontId="24" fillId="93" borderId="0" applyNumberFormat="0" applyBorder="0" applyAlignment="0" applyProtection="0"/>
    <xf numFmtId="0" fontId="24" fillId="96" borderId="0" applyNumberFormat="0" applyBorder="0" applyAlignment="0" applyProtection="0"/>
    <xf numFmtId="0" fontId="24" fillId="92" borderId="0" applyNumberFormat="0" applyBorder="0" applyAlignment="0" applyProtection="0"/>
    <xf numFmtId="0" fontId="24" fillId="81" borderId="55" applyNumberFormat="0" applyFont="0" applyAlignment="0" applyProtection="0"/>
    <xf numFmtId="0" fontId="24" fillId="100" borderId="0" applyNumberFormat="0" applyBorder="0" applyAlignment="0" applyProtection="0"/>
    <xf numFmtId="0" fontId="24" fillId="93" borderId="0" applyNumberFormat="0" applyBorder="0" applyAlignment="0" applyProtection="0"/>
    <xf numFmtId="0" fontId="24" fillId="0" borderId="0"/>
    <xf numFmtId="0" fontId="24" fillId="84" borderId="0" applyNumberFormat="0" applyBorder="0" applyAlignment="0" applyProtection="0"/>
    <xf numFmtId="0" fontId="24" fillId="83" borderId="0" applyNumberFormat="0" applyBorder="0" applyAlignment="0" applyProtection="0"/>
    <xf numFmtId="0" fontId="24" fillId="81" borderId="55" applyNumberFormat="0" applyFont="0" applyAlignment="0" applyProtection="0"/>
    <xf numFmtId="0" fontId="24" fillId="0" borderId="0"/>
    <xf numFmtId="0" fontId="24" fillId="96" borderId="0" applyNumberFormat="0" applyBorder="0" applyAlignment="0" applyProtection="0"/>
    <xf numFmtId="185" fontId="24" fillId="0" borderId="0" applyFont="0" applyFill="0" applyBorder="0" applyAlignment="0" applyProtection="0"/>
    <xf numFmtId="0" fontId="24" fillId="0" borderId="0"/>
    <xf numFmtId="0" fontId="24" fillId="81" borderId="55" applyNumberFormat="0" applyFont="0" applyAlignment="0" applyProtection="0"/>
    <xf numFmtId="0" fontId="24" fillId="100" borderId="0" applyNumberFormat="0" applyBorder="0" applyAlignment="0" applyProtection="0"/>
    <xf numFmtId="0" fontId="24" fillId="73" borderId="0" applyNumberFormat="0" applyBorder="0" applyAlignment="0" applyProtection="0"/>
    <xf numFmtId="0" fontId="24" fillId="101" borderId="0" applyNumberFormat="0" applyBorder="0" applyAlignment="0" applyProtection="0"/>
    <xf numFmtId="0" fontId="24" fillId="88" borderId="0" applyNumberFormat="0" applyBorder="0" applyAlignment="0" applyProtection="0"/>
    <xf numFmtId="0" fontId="24" fillId="96" borderId="0" applyNumberFormat="0" applyBorder="0" applyAlignment="0" applyProtection="0"/>
    <xf numFmtId="0" fontId="24" fillId="73" borderId="0" applyNumberFormat="0" applyBorder="0" applyAlignment="0" applyProtection="0"/>
    <xf numFmtId="0" fontId="24" fillId="83" borderId="0" applyNumberFormat="0" applyBorder="0" applyAlignment="0" applyProtection="0"/>
    <xf numFmtId="0" fontId="24" fillId="0" borderId="0"/>
    <xf numFmtId="0" fontId="24" fillId="0" borderId="0"/>
    <xf numFmtId="43" fontId="24" fillId="0" borderId="0" applyFont="0" applyFill="0" applyBorder="0" applyAlignment="0" applyProtection="0"/>
    <xf numFmtId="0" fontId="24" fillId="83" borderId="0" applyNumberFormat="0" applyBorder="0" applyAlignment="0" applyProtection="0"/>
    <xf numFmtId="0" fontId="24" fillId="0" borderId="0"/>
    <xf numFmtId="0" fontId="24" fillId="83" borderId="0" applyNumberFormat="0" applyBorder="0" applyAlignment="0" applyProtection="0"/>
    <xf numFmtId="0" fontId="24" fillId="97" borderId="0" applyNumberFormat="0" applyBorder="0" applyAlignment="0" applyProtection="0"/>
    <xf numFmtId="0" fontId="24" fillId="0" borderId="0"/>
    <xf numFmtId="193" fontId="24" fillId="0" borderId="0" applyFont="0" applyFill="0" applyBorder="0" applyAlignment="0" applyProtection="0"/>
    <xf numFmtId="43" fontId="24" fillId="0" borderId="0" applyFont="0" applyFill="0" applyBorder="0" applyAlignment="0" applyProtection="0"/>
    <xf numFmtId="0" fontId="24" fillId="73" borderId="0" applyNumberFormat="0" applyBorder="0" applyAlignment="0" applyProtection="0"/>
    <xf numFmtId="0" fontId="24" fillId="92" borderId="0" applyNumberFormat="0" applyBorder="0" applyAlignment="0" applyProtection="0"/>
    <xf numFmtId="9" fontId="24" fillId="0" borderId="0" applyFont="0" applyFill="0" applyBorder="0" applyAlignment="0" applyProtection="0"/>
    <xf numFmtId="0" fontId="24" fillId="88" borderId="0" applyNumberFormat="0" applyBorder="0" applyAlignment="0" applyProtection="0"/>
    <xf numFmtId="0" fontId="24" fillId="96" borderId="0" applyNumberFormat="0" applyBorder="0" applyAlignment="0" applyProtection="0"/>
    <xf numFmtId="0" fontId="24" fillId="83" borderId="0" applyNumberFormat="0" applyBorder="0" applyAlignment="0" applyProtection="0"/>
    <xf numFmtId="0" fontId="24" fillId="0" borderId="0"/>
    <xf numFmtId="0" fontId="24" fillId="89" borderId="0" applyNumberFormat="0" applyBorder="0" applyAlignment="0" applyProtection="0"/>
    <xf numFmtId="0" fontId="24" fillId="0" borderId="0"/>
    <xf numFmtId="0" fontId="24" fillId="88" borderId="0" applyNumberFormat="0" applyBorder="0" applyAlignment="0" applyProtection="0"/>
    <xf numFmtId="0" fontId="24" fillId="96" borderId="0" applyNumberFormat="0" applyBorder="0" applyAlignment="0" applyProtection="0"/>
    <xf numFmtId="0" fontId="24" fillId="0" borderId="0"/>
    <xf numFmtId="0" fontId="24" fillId="84" borderId="0" applyNumberFormat="0" applyBorder="0" applyAlignment="0" applyProtection="0"/>
    <xf numFmtId="0" fontId="24" fillId="88"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88" borderId="0" applyNumberFormat="0" applyBorder="0" applyAlignment="0" applyProtection="0"/>
    <xf numFmtId="0" fontId="24" fillId="81" borderId="55" applyNumberFormat="0" applyFont="0" applyAlignment="0" applyProtection="0"/>
    <xf numFmtId="0" fontId="24" fillId="88" borderId="0" applyNumberFormat="0" applyBorder="0" applyAlignment="0" applyProtection="0"/>
    <xf numFmtId="0" fontId="24" fillId="93" borderId="0" applyNumberFormat="0" applyBorder="0" applyAlignment="0" applyProtection="0"/>
    <xf numFmtId="183" fontId="24" fillId="0" borderId="0" applyFont="0" applyFill="0" applyBorder="0" applyAlignment="0" applyProtection="0"/>
    <xf numFmtId="0" fontId="24" fillId="97" borderId="0" applyNumberFormat="0" applyBorder="0" applyAlignment="0" applyProtection="0"/>
    <xf numFmtId="0" fontId="24" fillId="93" borderId="0" applyNumberFormat="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24" fillId="83" borderId="0" applyNumberFormat="0" applyBorder="0" applyAlignment="0" applyProtection="0"/>
    <xf numFmtId="0" fontId="24" fillId="0" borderId="0"/>
    <xf numFmtId="0" fontId="24" fillId="0" borderId="0"/>
    <xf numFmtId="0" fontId="24" fillId="72" borderId="0" applyNumberFormat="0" applyBorder="0" applyAlignment="0" applyProtection="0"/>
    <xf numFmtId="0" fontId="24" fillId="0" borderId="0"/>
    <xf numFmtId="0" fontId="24" fillId="93" borderId="0" applyNumberFormat="0" applyBorder="0" applyAlignment="0" applyProtection="0"/>
    <xf numFmtId="0" fontId="24" fillId="96" borderId="0" applyNumberFormat="0" applyBorder="0" applyAlignment="0" applyProtection="0"/>
    <xf numFmtId="0" fontId="24" fillId="89" borderId="0" applyNumberFormat="0" applyBorder="0" applyAlignment="0" applyProtection="0"/>
    <xf numFmtId="0" fontId="24" fillId="73" borderId="0" applyNumberFormat="0" applyBorder="0" applyAlignment="0" applyProtection="0"/>
    <xf numFmtId="183" fontId="24" fillId="0" borderId="0" applyFont="0" applyFill="0" applyBorder="0" applyAlignment="0" applyProtection="0"/>
    <xf numFmtId="0" fontId="24" fillId="83" borderId="0" applyNumberFormat="0" applyBorder="0" applyAlignment="0" applyProtection="0"/>
    <xf numFmtId="0" fontId="24" fillId="72" borderId="0" applyNumberFormat="0" applyBorder="0" applyAlignment="0" applyProtection="0"/>
    <xf numFmtId="0" fontId="24" fillId="96" borderId="0" applyNumberFormat="0" applyBorder="0" applyAlignment="0" applyProtection="0"/>
    <xf numFmtId="0" fontId="24" fillId="92" borderId="0" applyNumberFormat="0" applyBorder="0" applyAlignment="0" applyProtection="0"/>
    <xf numFmtId="0" fontId="24" fillId="100" borderId="0" applyNumberFormat="0" applyBorder="0" applyAlignment="0" applyProtection="0"/>
    <xf numFmtId="0" fontId="24" fillId="84" borderId="0" applyNumberFormat="0" applyBorder="0" applyAlignment="0" applyProtection="0"/>
    <xf numFmtId="0" fontId="24" fillId="96" borderId="0" applyNumberFormat="0" applyBorder="0" applyAlignment="0" applyProtection="0"/>
    <xf numFmtId="183" fontId="24" fillId="0" borderId="0" applyFont="0" applyFill="0" applyBorder="0" applyAlignment="0" applyProtection="0"/>
    <xf numFmtId="0" fontId="24" fillId="96" borderId="0" applyNumberFormat="0" applyBorder="0" applyAlignment="0" applyProtection="0"/>
    <xf numFmtId="0" fontId="24" fillId="73" borderId="0" applyNumberFormat="0" applyBorder="0" applyAlignment="0" applyProtection="0"/>
    <xf numFmtId="0" fontId="24" fillId="83" borderId="0" applyNumberFormat="0" applyBorder="0" applyAlignment="0" applyProtection="0"/>
    <xf numFmtId="0" fontId="24" fillId="0" borderId="0"/>
    <xf numFmtId="9" fontId="24" fillId="0" borderId="0" applyFont="0" applyFill="0" applyBorder="0" applyAlignment="0" applyProtection="0"/>
    <xf numFmtId="0" fontId="24" fillId="101" borderId="0" applyNumberFormat="0" applyBorder="0" applyAlignment="0" applyProtection="0"/>
    <xf numFmtId="0" fontId="24" fillId="83" borderId="0" applyNumberFormat="0" applyBorder="0" applyAlignment="0" applyProtection="0"/>
    <xf numFmtId="183" fontId="24" fillId="0" borderId="0" applyFont="0" applyFill="0" applyBorder="0" applyAlignment="0" applyProtection="0"/>
    <xf numFmtId="0" fontId="24" fillId="0" borderId="0"/>
    <xf numFmtId="0" fontId="24" fillId="83" borderId="0" applyNumberFormat="0" applyBorder="0" applyAlignment="0" applyProtection="0"/>
    <xf numFmtId="0" fontId="24" fillId="97" borderId="0" applyNumberFormat="0" applyBorder="0" applyAlignment="0" applyProtection="0"/>
    <xf numFmtId="0" fontId="24" fillId="73" borderId="0" applyNumberFormat="0" applyBorder="0" applyAlignment="0" applyProtection="0"/>
    <xf numFmtId="0" fontId="24" fillId="0" borderId="0"/>
    <xf numFmtId="0" fontId="24" fillId="97" borderId="0" applyNumberFormat="0" applyBorder="0" applyAlignment="0" applyProtection="0"/>
    <xf numFmtId="43" fontId="24" fillId="0" borderId="0" applyFont="0" applyFill="0" applyBorder="0" applyAlignment="0" applyProtection="0"/>
    <xf numFmtId="0" fontId="24" fillId="83" borderId="0" applyNumberFormat="0" applyBorder="0" applyAlignment="0" applyProtection="0"/>
    <xf numFmtId="43" fontId="24" fillId="0" borderId="0" applyFont="0" applyFill="0" applyBorder="0" applyAlignment="0" applyProtection="0"/>
    <xf numFmtId="193" fontId="24" fillId="0" borderId="0" applyFont="0" applyFill="0" applyBorder="0" applyAlignment="0" applyProtection="0"/>
    <xf numFmtId="0" fontId="24" fillId="0" borderId="0"/>
    <xf numFmtId="193" fontId="24" fillId="0" borderId="0" applyFont="0" applyFill="0" applyBorder="0" applyAlignment="0" applyProtection="0"/>
    <xf numFmtId="0" fontId="24" fillId="84" borderId="0" applyNumberFormat="0" applyBorder="0" applyAlignment="0" applyProtection="0"/>
    <xf numFmtId="0" fontId="24" fillId="88" borderId="0" applyNumberFormat="0" applyBorder="0" applyAlignment="0" applyProtection="0"/>
    <xf numFmtId="183" fontId="24" fillId="0" borderId="0" applyFont="0" applyFill="0" applyBorder="0" applyAlignment="0" applyProtection="0"/>
    <xf numFmtId="0" fontId="24" fillId="101" borderId="0" applyNumberFormat="0" applyBorder="0" applyAlignment="0" applyProtection="0"/>
    <xf numFmtId="183" fontId="24" fillId="0" borderId="0" applyFont="0" applyFill="0" applyBorder="0" applyAlignment="0" applyProtection="0"/>
    <xf numFmtId="0" fontId="24" fillId="101" borderId="0" applyNumberFormat="0" applyBorder="0" applyAlignment="0" applyProtection="0"/>
    <xf numFmtId="0" fontId="24" fillId="81" borderId="55" applyNumberFormat="0" applyFont="0" applyAlignment="0" applyProtection="0"/>
    <xf numFmtId="0" fontId="24" fillId="101" borderId="0" applyNumberFormat="0" applyBorder="0" applyAlignment="0" applyProtection="0"/>
    <xf numFmtId="0" fontId="24" fillId="100" borderId="0" applyNumberFormat="0" applyBorder="0" applyAlignment="0" applyProtection="0"/>
    <xf numFmtId="0" fontId="24" fillId="0" borderId="0"/>
    <xf numFmtId="0" fontId="24" fillId="84" borderId="0" applyNumberFormat="0" applyBorder="0" applyAlignment="0" applyProtection="0"/>
    <xf numFmtId="0" fontId="24" fillId="83" borderId="0" applyNumberFormat="0" applyBorder="0" applyAlignment="0" applyProtection="0"/>
    <xf numFmtId="0" fontId="24" fillId="101" borderId="0" applyNumberFormat="0" applyBorder="0" applyAlignment="0" applyProtection="0"/>
    <xf numFmtId="0" fontId="24" fillId="96" borderId="0" applyNumberFormat="0" applyBorder="0" applyAlignment="0" applyProtection="0"/>
    <xf numFmtId="0" fontId="24" fillId="89" borderId="0" applyNumberFormat="0" applyBorder="0" applyAlignment="0" applyProtection="0"/>
    <xf numFmtId="0" fontId="24" fillId="88" borderId="0" applyNumberFormat="0" applyBorder="0" applyAlignment="0" applyProtection="0"/>
    <xf numFmtId="183" fontId="24" fillId="0" borderId="0" applyFont="0" applyFill="0" applyBorder="0" applyAlignment="0" applyProtection="0"/>
    <xf numFmtId="183" fontId="24" fillId="0" borderId="0" applyFont="0" applyFill="0" applyBorder="0" applyAlignment="0" applyProtection="0"/>
    <xf numFmtId="0" fontId="24" fillId="92" borderId="0" applyNumberFormat="0" applyBorder="0" applyAlignment="0" applyProtection="0"/>
    <xf numFmtId="0" fontId="24" fillId="92" borderId="0" applyNumberFormat="0" applyBorder="0" applyAlignment="0" applyProtection="0"/>
    <xf numFmtId="193" fontId="24" fillId="0" borderId="0" applyFont="0" applyFill="0" applyBorder="0" applyAlignment="0" applyProtection="0"/>
    <xf numFmtId="0" fontId="24" fillId="83" borderId="0" applyNumberFormat="0" applyBorder="0" applyAlignment="0" applyProtection="0"/>
    <xf numFmtId="9" fontId="24" fillId="0" borderId="0" applyFont="0" applyFill="0" applyBorder="0" applyAlignment="0" applyProtection="0"/>
    <xf numFmtId="0" fontId="24" fillId="0" borderId="0"/>
    <xf numFmtId="0" fontId="24" fillId="0" borderId="0"/>
    <xf numFmtId="0" fontId="24" fillId="83" borderId="0" applyNumberFormat="0" applyBorder="0" applyAlignment="0" applyProtection="0"/>
    <xf numFmtId="0" fontId="24" fillId="0" borderId="0"/>
    <xf numFmtId="0" fontId="24" fillId="96" borderId="0" applyNumberFormat="0" applyBorder="0" applyAlignment="0" applyProtection="0"/>
    <xf numFmtId="0" fontId="24" fillId="73" borderId="0" applyNumberFormat="0" applyBorder="0" applyAlignment="0" applyProtection="0"/>
    <xf numFmtId="0" fontId="24" fillId="96" borderId="0" applyNumberFormat="0" applyBorder="0" applyAlignment="0" applyProtection="0"/>
    <xf numFmtId="0" fontId="24" fillId="89" borderId="0" applyNumberFormat="0" applyBorder="0" applyAlignment="0" applyProtection="0"/>
    <xf numFmtId="0" fontId="24" fillId="83" borderId="0" applyNumberFormat="0" applyBorder="0" applyAlignment="0" applyProtection="0"/>
    <xf numFmtId="0" fontId="24" fillId="73" borderId="0" applyNumberFormat="0" applyBorder="0" applyAlignment="0" applyProtection="0"/>
    <xf numFmtId="0" fontId="24" fillId="101" borderId="0" applyNumberFormat="0" applyBorder="0" applyAlignment="0" applyProtection="0"/>
    <xf numFmtId="185" fontId="24" fillId="0" borderId="0" applyFont="0" applyFill="0" applyBorder="0" applyAlignment="0" applyProtection="0"/>
    <xf numFmtId="0" fontId="24" fillId="0" borderId="0"/>
    <xf numFmtId="0" fontId="24" fillId="0" borderId="0"/>
    <xf numFmtId="0" fontId="24" fillId="92" borderId="0" applyNumberFormat="0" applyBorder="0" applyAlignment="0" applyProtection="0"/>
    <xf numFmtId="0" fontId="24" fillId="88" borderId="0" applyNumberFormat="0" applyBorder="0" applyAlignment="0" applyProtection="0"/>
    <xf numFmtId="0" fontId="24" fillId="0" borderId="0"/>
    <xf numFmtId="0" fontId="24" fillId="73" borderId="0" applyNumberFormat="0" applyBorder="0" applyAlignment="0" applyProtection="0"/>
    <xf numFmtId="0" fontId="24" fillId="0" borderId="0"/>
    <xf numFmtId="0" fontId="24" fillId="84" borderId="0" applyNumberFormat="0" applyBorder="0" applyAlignment="0" applyProtection="0"/>
    <xf numFmtId="185" fontId="24" fillId="0" borderId="0" applyFont="0" applyFill="0" applyBorder="0" applyAlignment="0" applyProtection="0"/>
    <xf numFmtId="0" fontId="24" fillId="0" borderId="0"/>
    <xf numFmtId="43" fontId="24" fillId="0" borderId="0" applyFont="0" applyFill="0" applyBorder="0" applyAlignment="0" applyProtection="0"/>
    <xf numFmtId="0" fontId="24" fillId="101" borderId="0" applyNumberFormat="0" applyBorder="0" applyAlignment="0" applyProtection="0"/>
    <xf numFmtId="0" fontId="24" fillId="97" borderId="0" applyNumberFormat="0" applyBorder="0" applyAlignment="0" applyProtection="0"/>
    <xf numFmtId="0" fontId="24" fillId="96" borderId="0" applyNumberFormat="0" applyBorder="0" applyAlignment="0" applyProtection="0"/>
    <xf numFmtId="0" fontId="24" fillId="0" borderId="0"/>
    <xf numFmtId="0" fontId="24" fillId="101" borderId="0" applyNumberFormat="0" applyBorder="0" applyAlignment="0" applyProtection="0"/>
    <xf numFmtId="0" fontId="24" fillId="0" borderId="0"/>
    <xf numFmtId="185" fontId="24" fillId="0" borderId="0" applyFont="0" applyFill="0" applyBorder="0" applyAlignment="0" applyProtection="0"/>
    <xf numFmtId="0" fontId="24" fillId="93" borderId="0" applyNumberFormat="0" applyBorder="0" applyAlignment="0" applyProtection="0"/>
    <xf numFmtId="193" fontId="24" fillId="0" borderId="0" applyFont="0" applyFill="0" applyBorder="0" applyAlignment="0" applyProtection="0"/>
    <xf numFmtId="0" fontId="24" fillId="97" borderId="0" applyNumberFormat="0" applyBorder="0" applyAlignment="0" applyProtection="0"/>
    <xf numFmtId="0" fontId="24" fillId="93" borderId="0" applyNumberFormat="0" applyBorder="0" applyAlignment="0" applyProtection="0"/>
    <xf numFmtId="0" fontId="24" fillId="72" borderId="0" applyNumberFormat="0" applyBorder="0" applyAlignment="0" applyProtection="0"/>
    <xf numFmtId="0" fontId="24" fillId="96" borderId="0" applyNumberFormat="0" applyBorder="0" applyAlignment="0" applyProtection="0"/>
    <xf numFmtId="0" fontId="24" fillId="100" borderId="0" applyNumberFormat="0" applyBorder="0" applyAlignment="0" applyProtection="0"/>
    <xf numFmtId="0" fontId="24" fillId="96" borderId="0" applyNumberFormat="0" applyBorder="0" applyAlignment="0" applyProtection="0"/>
    <xf numFmtId="0" fontId="24" fillId="84" borderId="0" applyNumberFormat="0" applyBorder="0" applyAlignment="0" applyProtection="0"/>
    <xf numFmtId="0" fontId="24" fillId="73" borderId="0" applyNumberFormat="0" applyBorder="0" applyAlignment="0" applyProtection="0"/>
    <xf numFmtId="0" fontId="24" fillId="97" borderId="0" applyNumberFormat="0" applyBorder="0" applyAlignment="0" applyProtection="0"/>
    <xf numFmtId="0" fontId="24" fillId="0" borderId="0"/>
    <xf numFmtId="9" fontId="24" fillId="0" borderId="0" applyFont="0" applyFill="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93" borderId="0" applyNumberFormat="0" applyBorder="0" applyAlignment="0" applyProtection="0"/>
    <xf numFmtId="0" fontId="24" fillId="101" borderId="0" applyNumberFormat="0" applyBorder="0" applyAlignment="0" applyProtection="0"/>
    <xf numFmtId="0" fontId="24" fillId="81" borderId="55" applyNumberFormat="0" applyFont="0" applyAlignment="0" applyProtection="0"/>
    <xf numFmtId="0" fontId="24" fillId="93" borderId="0" applyNumberFormat="0" applyBorder="0" applyAlignment="0" applyProtection="0"/>
    <xf numFmtId="0" fontId="24" fillId="81" borderId="55" applyNumberFormat="0" applyFont="0" applyAlignment="0" applyProtection="0"/>
    <xf numFmtId="0" fontId="24" fillId="92" borderId="0" applyNumberFormat="0" applyBorder="0" applyAlignment="0" applyProtection="0"/>
    <xf numFmtId="0" fontId="24" fillId="88" borderId="0" applyNumberFormat="0" applyBorder="0" applyAlignment="0" applyProtection="0"/>
    <xf numFmtId="0" fontId="24" fillId="100" borderId="0" applyNumberFormat="0" applyBorder="0" applyAlignment="0" applyProtection="0"/>
    <xf numFmtId="9" fontId="24" fillId="0" borderId="0" applyFont="0" applyFill="0" applyBorder="0" applyAlignment="0" applyProtection="0"/>
    <xf numFmtId="0" fontId="24" fillId="81" borderId="55" applyNumberFormat="0" applyFont="0" applyAlignment="0" applyProtection="0"/>
    <xf numFmtId="0" fontId="24" fillId="97"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88" borderId="0" applyNumberFormat="0" applyBorder="0" applyAlignment="0" applyProtection="0"/>
    <xf numFmtId="0" fontId="24" fillId="83" borderId="0" applyNumberFormat="0" applyBorder="0" applyAlignment="0" applyProtection="0"/>
    <xf numFmtId="0" fontId="24" fillId="84" borderId="0" applyNumberFormat="0" applyBorder="0" applyAlignment="0" applyProtection="0"/>
    <xf numFmtId="0" fontId="24" fillId="83" borderId="0" applyNumberFormat="0" applyBorder="0" applyAlignment="0" applyProtection="0"/>
    <xf numFmtId="0" fontId="24" fillId="100" borderId="0" applyNumberFormat="0" applyBorder="0" applyAlignment="0" applyProtection="0"/>
    <xf numFmtId="0" fontId="24" fillId="97" borderId="0" applyNumberFormat="0" applyBorder="0" applyAlignment="0" applyProtection="0"/>
    <xf numFmtId="0" fontId="24" fillId="100" borderId="0" applyNumberFormat="0" applyBorder="0" applyAlignment="0" applyProtection="0"/>
    <xf numFmtId="0" fontId="24" fillId="96" borderId="0" applyNumberFormat="0" applyBorder="0" applyAlignment="0" applyProtection="0"/>
    <xf numFmtId="0" fontId="24" fillId="101" borderId="0" applyNumberFormat="0" applyBorder="0" applyAlignment="0" applyProtection="0"/>
    <xf numFmtId="0" fontId="24" fillId="0" borderId="0"/>
    <xf numFmtId="0" fontId="24" fillId="92" borderId="0" applyNumberFormat="0" applyBorder="0" applyAlignment="0" applyProtection="0"/>
    <xf numFmtId="0" fontId="24" fillId="0" borderId="0"/>
    <xf numFmtId="0" fontId="24" fillId="96" borderId="0" applyNumberFormat="0" applyBorder="0" applyAlignment="0" applyProtection="0"/>
    <xf numFmtId="0" fontId="24" fillId="101"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88" borderId="0" applyNumberFormat="0" applyBorder="0" applyAlignment="0" applyProtection="0"/>
    <xf numFmtId="0" fontId="24" fillId="81" borderId="55" applyNumberFormat="0" applyFont="0" applyAlignment="0" applyProtection="0"/>
    <xf numFmtId="183" fontId="24" fillId="0" borderId="0" applyFont="0" applyFill="0" applyBorder="0" applyAlignment="0" applyProtection="0"/>
    <xf numFmtId="0" fontId="24" fillId="84" borderId="0" applyNumberFormat="0" applyBorder="0" applyAlignment="0" applyProtection="0"/>
    <xf numFmtId="185" fontId="24" fillId="0" borderId="0" applyFont="0" applyFill="0" applyBorder="0" applyAlignment="0" applyProtection="0"/>
    <xf numFmtId="0" fontId="24" fillId="0" borderId="0"/>
    <xf numFmtId="0" fontId="24" fillId="83" borderId="0" applyNumberFormat="0" applyBorder="0" applyAlignment="0" applyProtection="0"/>
    <xf numFmtId="0" fontId="24" fillId="84" borderId="0" applyNumberFormat="0" applyBorder="0" applyAlignment="0" applyProtection="0"/>
    <xf numFmtId="193" fontId="24" fillId="0" borderId="0" applyFont="0" applyFill="0" applyBorder="0" applyAlignment="0" applyProtection="0"/>
    <xf numFmtId="9" fontId="24" fillId="0" borderId="0" applyFont="0" applyFill="0" applyBorder="0" applyAlignment="0" applyProtection="0"/>
    <xf numFmtId="0" fontId="24" fillId="0" borderId="0"/>
    <xf numFmtId="0" fontId="24" fillId="93" borderId="0" applyNumberFormat="0" applyBorder="0" applyAlignment="0" applyProtection="0"/>
    <xf numFmtId="183" fontId="24" fillId="0" borderId="0" applyFont="0" applyFill="0" applyBorder="0" applyAlignment="0" applyProtection="0"/>
    <xf numFmtId="0" fontId="24" fillId="100" borderId="0" applyNumberFormat="0" applyBorder="0" applyAlignment="0" applyProtection="0"/>
    <xf numFmtId="0" fontId="24" fillId="0" borderId="0"/>
    <xf numFmtId="0" fontId="24" fillId="93" borderId="0" applyNumberFormat="0" applyBorder="0" applyAlignment="0" applyProtection="0"/>
    <xf numFmtId="43" fontId="24" fillId="0" borderId="0" applyFont="0" applyFill="0" applyBorder="0" applyAlignment="0" applyProtection="0"/>
    <xf numFmtId="0" fontId="24" fillId="89" borderId="0" applyNumberFormat="0" applyBorder="0" applyAlignment="0" applyProtection="0"/>
    <xf numFmtId="0" fontId="24" fillId="83" borderId="0" applyNumberFormat="0" applyBorder="0" applyAlignment="0" applyProtection="0"/>
    <xf numFmtId="43" fontId="24" fillId="0" borderId="0" applyFont="0" applyFill="0" applyBorder="0" applyAlignment="0" applyProtection="0"/>
    <xf numFmtId="0" fontId="24" fillId="73"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81" borderId="55" applyNumberFormat="0" applyFont="0" applyAlignment="0" applyProtection="0"/>
    <xf numFmtId="0" fontId="24" fillId="97" borderId="0" applyNumberFormat="0" applyBorder="0" applyAlignment="0" applyProtection="0"/>
    <xf numFmtId="0" fontId="24" fillId="88" borderId="0" applyNumberFormat="0" applyBorder="0" applyAlignment="0" applyProtection="0"/>
    <xf numFmtId="0" fontId="24" fillId="101" borderId="0" applyNumberFormat="0" applyBorder="0" applyAlignment="0" applyProtection="0"/>
    <xf numFmtId="0" fontId="24" fillId="93"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0" borderId="0"/>
    <xf numFmtId="0" fontId="24" fillId="88" borderId="0" applyNumberFormat="0" applyBorder="0" applyAlignment="0" applyProtection="0"/>
    <xf numFmtId="0" fontId="24" fillId="97" borderId="0" applyNumberFormat="0" applyBorder="0" applyAlignment="0" applyProtection="0"/>
    <xf numFmtId="0" fontId="24" fillId="96" borderId="0" applyNumberFormat="0" applyBorder="0" applyAlignment="0" applyProtection="0"/>
    <xf numFmtId="0" fontId="24" fillId="72" borderId="0" applyNumberFormat="0" applyBorder="0" applyAlignment="0" applyProtection="0"/>
    <xf numFmtId="0" fontId="24" fillId="100" borderId="0" applyNumberFormat="0" applyBorder="0" applyAlignment="0" applyProtection="0"/>
    <xf numFmtId="0" fontId="24" fillId="97" borderId="0" applyNumberFormat="0" applyBorder="0" applyAlignment="0" applyProtection="0"/>
    <xf numFmtId="0" fontId="24" fillId="93" borderId="0" applyNumberFormat="0" applyBorder="0" applyAlignment="0" applyProtection="0"/>
    <xf numFmtId="0" fontId="24" fillId="84" borderId="0" applyNumberFormat="0" applyBorder="0" applyAlignment="0" applyProtection="0"/>
    <xf numFmtId="0" fontId="24" fillId="83" borderId="0" applyNumberFormat="0" applyBorder="0" applyAlignment="0" applyProtection="0"/>
    <xf numFmtId="0" fontId="24" fillId="101" borderId="0" applyNumberFormat="0" applyBorder="0" applyAlignment="0" applyProtection="0"/>
    <xf numFmtId="0" fontId="24" fillId="100" borderId="0" applyNumberFormat="0" applyBorder="0" applyAlignment="0" applyProtection="0"/>
    <xf numFmtId="0" fontId="24" fillId="73" borderId="0" applyNumberFormat="0" applyBorder="0" applyAlignment="0" applyProtection="0"/>
    <xf numFmtId="183" fontId="24" fillId="0" borderId="0" applyFont="0" applyFill="0" applyBorder="0" applyAlignment="0" applyProtection="0"/>
    <xf numFmtId="0" fontId="24" fillId="100" borderId="0" applyNumberFormat="0" applyBorder="0" applyAlignment="0" applyProtection="0"/>
    <xf numFmtId="0" fontId="24" fillId="93" borderId="0" applyNumberFormat="0" applyBorder="0" applyAlignment="0" applyProtection="0"/>
    <xf numFmtId="0" fontId="24" fillId="89" borderId="0" applyNumberFormat="0" applyBorder="0" applyAlignment="0" applyProtection="0"/>
    <xf numFmtId="0" fontId="24" fillId="84" borderId="0" applyNumberFormat="0" applyBorder="0" applyAlignment="0" applyProtection="0"/>
    <xf numFmtId="0" fontId="24" fillId="88" borderId="0" applyNumberFormat="0" applyBorder="0" applyAlignment="0" applyProtection="0"/>
    <xf numFmtId="0" fontId="24" fillId="101" borderId="0" applyNumberFormat="0" applyBorder="0" applyAlignment="0" applyProtection="0"/>
    <xf numFmtId="0" fontId="24" fillId="81" borderId="55" applyNumberFormat="0" applyFont="0" applyAlignment="0" applyProtection="0"/>
    <xf numFmtId="0" fontId="24" fillId="101" borderId="0" applyNumberFormat="0" applyBorder="0" applyAlignment="0" applyProtection="0"/>
    <xf numFmtId="0" fontId="24" fillId="0" borderId="0"/>
    <xf numFmtId="0" fontId="24" fillId="101" borderId="0" applyNumberFormat="0" applyBorder="0" applyAlignment="0" applyProtection="0"/>
    <xf numFmtId="0" fontId="24" fillId="88" borderId="0" applyNumberFormat="0" applyBorder="0" applyAlignment="0" applyProtection="0"/>
    <xf numFmtId="0" fontId="24" fillId="100" borderId="0" applyNumberFormat="0" applyBorder="0" applyAlignment="0" applyProtection="0"/>
    <xf numFmtId="0" fontId="24" fillId="81" borderId="55" applyNumberFormat="0" applyFont="0" applyAlignment="0" applyProtection="0"/>
    <xf numFmtId="0" fontId="24" fillId="92" borderId="0" applyNumberFormat="0" applyBorder="0" applyAlignment="0" applyProtection="0"/>
    <xf numFmtId="0" fontId="24" fillId="96" borderId="0" applyNumberFormat="0" applyBorder="0" applyAlignment="0" applyProtection="0"/>
    <xf numFmtId="0" fontId="24" fillId="72" borderId="0" applyNumberFormat="0" applyBorder="0" applyAlignment="0" applyProtection="0"/>
    <xf numFmtId="0" fontId="24" fillId="0" borderId="0"/>
    <xf numFmtId="183" fontId="24" fillId="0" borderId="0" applyFont="0" applyFill="0" applyBorder="0" applyAlignment="0" applyProtection="0"/>
    <xf numFmtId="183" fontId="24" fillId="0" borderId="0" applyFont="0" applyFill="0" applyBorder="0" applyAlignment="0" applyProtection="0"/>
    <xf numFmtId="0" fontId="24" fillId="0" borderId="0"/>
    <xf numFmtId="0" fontId="24" fillId="83" borderId="0" applyNumberFormat="0" applyBorder="0" applyAlignment="0" applyProtection="0"/>
    <xf numFmtId="0" fontId="24" fillId="83" borderId="0" applyNumberFormat="0" applyBorder="0" applyAlignment="0" applyProtection="0"/>
    <xf numFmtId="0" fontId="24" fillId="0" borderId="0"/>
    <xf numFmtId="0" fontId="24" fillId="81" borderId="55" applyNumberFormat="0" applyFont="0" applyAlignment="0" applyProtection="0"/>
    <xf numFmtId="41" fontId="24" fillId="0" borderId="0" applyFont="0" applyFill="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0" borderId="0"/>
    <xf numFmtId="0" fontId="24" fillId="72" borderId="0" applyNumberFormat="0" applyBorder="0" applyAlignment="0" applyProtection="0"/>
    <xf numFmtId="0" fontId="24" fillId="0" borderId="0"/>
    <xf numFmtId="0" fontId="24" fillId="0" borderId="0"/>
    <xf numFmtId="0" fontId="24" fillId="96" borderId="0" applyNumberFormat="0" applyBorder="0" applyAlignment="0" applyProtection="0"/>
    <xf numFmtId="0" fontId="24" fillId="0" borderId="0"/>
    <xf numFmtId="0" fontId="24" fillId="97" borderId="0" applyNumberFormat="0" applyBorder="0" applyAlignment="0" applyProtection="0"/>
    <xf numFmtId="0" fontId="24" fillId="100" borderId="0" applyNumberFormat="0" applyBorder="0" applyAlignment="0" applyProtection="0"/>
    <xf numFmtId="0" fontId="24" fillId="88" borderId="0" applyNumberFormat="0" applyBorder="0" applyAlignment="0" applyProtection="0"/>
    <xf numFmtId="0" fontId="24" fillId="83" borderId="0" applyNumberFormat="0" applyBorder="0" applyAlignment="0" applyProtection="0"/>
    <xf numFmtId="0" fontId="24" fillId="0" borderId="0"/>
    <xf numFmtId="0" fontId="24" fillId="96" borderId="0" applyNumberFormat="0" applyBorder="0" applyAlignment="0" applyProtection="0"/>
    <xf numFmtId="9" fontId="24" fillId="0" borderId="0" applyFont="0" applyFill="0" applyBorder="0" applyAlignment="0" applyProtection="0"/>
    <xf numFmtId="0" fontId="24" fillId="83" borderId="0" applyNumberFormat="0" applyBorder="0" applyAlignment="0" applyProtection="0"/>
    <xf numFmtId="0" fontId="24" fillId="81" borderId="55" applyNumberFormat="0" applyFont="0" applyAlignment="0" applyProtection="0"/>
    <xf numFmtId="0" fontId="24" fillId="81" borderId="55" applyNumberFormat="0" applyFont="0" applyAlignment="0" applyProtection="0"/>
    <xf numFmtId="0" fontId="24" fillId="84" borderId="0" applyNumberFormat="0" applyBorder="0" applyAlignment="0" applyProtection="0"/>
    <xf numFmtId="0" fontId="24" fillId="93" borderId="0" applyNumberFormat="0" applyBorder="0" applyAlignment="0" applyProtection="0"/>
    <xf numFmtId="0" fontId="24" fillId="97" borderId="0" applyNumberFormat="0" applyBorder="0" applyAlignment="0" applyProtection="0"/>
    <xf numFmtId="0" fontId="24" fillId="84" borderId="0" applyNumberFormat="0" applyBorder="0" applyAlignment="0" applyProtection="0"/>
    <xf numFmtId="0" fontId="24" fillId="101" borderId="0" applyNumberFormat="0" applyBorder="0" applyAlignment="0" applyProtection="0"/>
    <xf numFmtId="0" fontId="24" fillId="84"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1" borderId="55" applyNumberFormat="0" applyFont="0" applyAlignment="0" applyProtection="0"/>
    <xf numFmtId="0" fontId="24" fillId="100" borderId="0" applyNumberFormat="0" applyBorder="0" applyAlignment="0" applyProtection="0"/>
    <xf numFmtId="0" fontId="24" fillId="81" borderId="55" applyNumberFormat="0" applyFont="0" applyAlignment="0" applyProtection="0"/>
    <xf numFmtId="0" fontId="24" fillId="81" borderId="55" applyNumberFormat="0" applyFont="0" applyAlignment="0" applyProtection="0"/>
    <xf numFmtId="0" fontId="24" fillId="84" borderId="0" applyNumberFormat="0" applyBorder="0" applyAlignment="0" applyProtection="0"/>
    <xf numFmtId="0" fontId="24" fillId="89"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9" fontId="24" fillId="0" borderId="0" applyFont="0" applyFill="0" applyBorder="0" applyAlignment="0" applyProtection="0"/>
    <xf numFmtId="0" fontId="24" fillId="83" borderId="0" applyNumberFormat="0" applyBorder="0" applyAlignment="0" applyProtection="0"/>
    <xf numFmtId="0" fontId="24" fillId="73" borderId="0" applyNumberFormat="0" applyBorder="0" applyAlignment="0" applyProtection="0"/>
    <xf numFmtId="0" fontId="24" fillId="81" borderId="55" applyNumberFormat="0" applyFont="0" applyAlignment="0" applyProtection="0"/>
    <xf numFmtId="0" fontId="24" fillId="93" borderId="0" applyNumberFormat="0" applyBorder="0" applyAlignment="0" applyProtection="0"/>
    <xf numFmtId="0" fontId="24" fillId="72" borderId="0" applyNumberFormat="0" applyBorder="0" applyAlignment="0" applyProtection="0"/>
    <xf numFmtId="0" fontId="24" fillId="88" borderId="0" applyNumberFormat="0" applyBorder="0" applyAlignment="0" applyProtection="0"/>
    <xf numFmtId="0" fontId="24" fillId="97" borderId="0" applyNumberFormat="0" applyBorder="0" applyAlignment="0" applyProtection="0"/>
    <xf numFmtId="185" fontId="24" fillId="0" borderId="0" applyFont="0" applyFill="0" applyBorder="0" applyAlignment="0" applyProtection="0"/>
    <xf numFmtId="0" fontId="24" fillId="73"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0" borderId="0"/>
    <xf numFmtId="0" fontId="24" fillId="97" borderId="0" applyNumberFormat="0" applyBorder="0" applyAlignment="0" applyProtection="0"/>
    <xf numFmtId="185" fontId="24" fillId="0" borderId="0" applyFont="0" applyFill="0" applyBorder="0" applyAlignment="0" applyProtection="0"/>
    <xf numFmtId="0" fontId="24" fillId="73" borderId="0" applyNumberFormat="0" applyBorder="0" applyAlignment="0" applyProtection="0"/>
    <xf numFmtId="0" fontId="24" fillId="100" borderId="0" applyNumberFormat="0" applyBorder="0" applyAlignment="0" applyProtection="0"/>
    <xf numFmtId="0" fontId="24" fillId="72" borderId="0" applyNumberFormat="0" applyBorder="0" applyAlignment="0" applyProtection="0"/>
    <xf numFmtId="0" fontId="24" fillId="96" borderId="0" applyNumberFormat="0" applyBorder="0" applyAlignment="0" applyProtection="0"/>
    <xf numFmtId="183" fontId="24" fillId="0" borderId="0" applyFont="0" applyFill="0" applyBorder="0" applyAlignment="0" applyProtection="0"/>
    <xf numFmtId="0" fontId="24" fillId="100" borderId="0" applyNumberFormat="0" applyBorder="0" applyAlignment="0" applyProtection="0"/>
    <xf numFmtId="0" fontId="24" fillId="88"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0" borderId="0"/>
    <xf numFmtId="0" fontId="24" fillId="92" borderId="0" applyNumberFormat="0" applyBorder="0" applyAlignment="0" applyProtection="0"/>
    <xf numFmtId="0" fontId="24" fillId="100" borderId="0" applyNumberFormat="0" applyBorder="0" applyAlignment="0" applyProtection="0"/>
    <xf numFmtId="0" fontId="24" fillId="93" borderId="0" applyNumberFormat="0" applyBorder="0" applyAlignment="0" applyProtection="0"/>
    <xf numFmtId="0" fontId="24" fillId="97"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83" borderId="0" applyNumberFormat="0" applyBorder="0" applyAlignment="0" applyProtection="0"/>
    <xf numFmtId="0" fontId="24" fillId="0" borderId="0"/>
    <xf numFmtId="0" fontId="24" fillId="81" borderId="55" applyNumberFormat="0" applyFont="0" applyAlignment="0" applyProtection="0"/>
    <xf numFmtId="0" fontId="24" fillId="88" borderId="0" applyNumberFormat="0" applyBorder="0" applyAlignment="0" applyProtection="0"/>
    <xf numFmtId="0" fontId="24" fillId="0" borderId="0"/>
    <xf numFmtId="0" fontId="24" fillId="73" borderId="0" applyNumberFormat="0" applyBorder="0" applyAlignment="0" applyProtection="0"/>
    <xf numFmtId="0" fontId="24" fillId="72" borderId="0" applyNumberFormat="0" applyBorder="0" applyAlignment="0" applyProtection="0"/>
    <xf numFmtId="0" fontId="24" fillId="101" borderId="0" applyNumberFormat="0" applyBorder="0" applyAlignment="0" applyProtection="0"/>
    <xf numFmtId="0" fontId="24" fillId="84" borderId="0" applyNumberFormat="0" applyBorder="0" applyAlignment="0" applyProtection="0"/>
    <xf numFmtId="9" fontId="24" fillId="0" borderId="0" applyFont="0" applyFill="0" applyBorder="0" applyAlignment="0" applyProtection="0"/>
    <xf numFmtId="0" fontId="24" fillId="81" borderId="55" applyNumberFormat="0" applyFont="0" applyAlignment="0" applyProtection="0"/>
    <xf numFmtId="0" fontId="24" fillId="100" borderId="0" applyNumberFormat="0" applyBorder="0" applyAlignment="0" applyProtection="0"/>
    <xf numFmtId="0" fontId="24" fillId="96" borderId="0" applyNumberFormat="0" applyBorder="0" applyAlignment="0" applyProtection="0"/>
    <xf numFmtId="0" fontId="24" fillId="81" borderId="55" applyNumberFormat="0" applyFont="0" applyAlignment="0" applyProtection="0"/>
    <xf numFmtId="0" fontId="24" fillId="0" borderId="0"/>
    <xf numFmtId="9" fontId="24" fillId="0" borderId="0" applyFont="0" applyFill="0" applyBorder="0" applyAlignment="0" applyProtection="0"/>
    <xf numFmtId="0" fontId="24" fillId="96" borderId="0" applyNumberFormat="0" applyBorder="0" applyAlignment="0" applyProtection="0"/>
    <xf numFmtId="0" fontId="24" fillId="97" borderId="0" applyNumberFormat="0" applyBorder="0" applyAlignment="0" applyProtection="0"/>
    <xf numFmtId="0" fontId="24" fillId="72" borderId="0" applyNumberFormat="0" applyBorder="0" applyAlignment="0" applyProtection="0"/>
    <xf numFmtId="0" fontId="24" fillId="73" borderId="0" applyNumberFormat="0" applyBorder="0" applyAlignment="0" applyProtection="0"/>
    <xf numFmtId="183" fontId="24" fillId="0" borderId="0" applyFont="0" applyFill="0" applyBorder="0" applyAlignment="0" applyProtection="0"/>
    <xf numFmtId="43" fontId="24" fillId="0" borderId="0" applyFont="0" applyFill="0" applyBorder="0" applyAlignment="0" applyProtection="0"/>
    <xf numFmtId="0" fontId="24" fillId="84" borderId="0" applyNumberFormat="0" applyBorder="0" applyAlignment="0" applyProtection="0"/>
    <xf numFmtId="0" fontId="24" fillId="93" borderId="0" applyNumberFormat="0" applyBorder="0" applyAlignment="0" applyProtection="0"/>
    <xf numFmtId="0" fontId="24" fillId="0" borderId="0"/>
    <xf numFmtId="0" fontId="24" fillId="73" borderId="0" applyNumberFormat="0" applyBorder="0" applyAlignment="0" applyProtection="0"/>
    <xf numFmtId="0" fontId="24" fillId="100" borderId="0" applyNumberFormat="0" applyBorder="0" applyAlignment="0" applyProtection="0"/>
    <xf numFmtId="0" fontId="24" fillId="84" borderId="0" applyNumberFormat="0" applyBorder="0" applyAlignment="0" applyProtection="0"/>
    <xf numFmtId="0" fontId="24" fillId="92" borderId="0" applyNumberFormat="0" applyBorder="0" applyAlignment="0" applyProtection="0"/>
    <xf numFmtId="0" fontId="24" fillId="101" borderId="0" applyNumberFormat="0" applyBorder="0" applyAlignment="0" applyProtection="0"/>
    <xf numFmtId="0" fontId="24" fillId="100" borderId="0" applyNumberFormat="0" applyBorder="0" applyAlignment="0" applyProtection="0"/>
    <xf numFmtId="0" fontId="24" fillId="92" borderId="0" applyNumberFormat="0" applyBorder="0" applyAlignment="0" applyProtection="0"/>
    <xf numFmtId="0" fontId="24" fillId="84" borderId="0" applyNumberFormat="0" applyBorder="0" applyAlignment="0" applyProtection="0"/>
    <xf numFmtId="0" fontId="24" fillId="89" borderId="0" applyNumberFormat="0" applyBorder="0" applyAlignment="0" applyProtection="0"/>
    <xf numFmtId="0" fontId="24" fillId="0" borderId="0"/>
    <xf numFmtId="0" fontId="24" fillId="0" borderId="0"/>
    <xf numFmtId="183" fontId="24" fillId="0" borderId="0" applyFont="0" applyFill="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92" borderId="0" applyNumberFormat="0" applyBorder="0" applyAlignment="0" applyProtection="0"/>
    <xf numFmtId="0" fontId="24" fillId="0" borderId="0"/>
    <xf numFmtId="0" fontId="24" fillId="92" borderId="0" applyNumberFormat="0" applyBorder="0" applyAlignment="0" applyProtection="0"/>
    <xf numFmtId="0" fontId="24" fillId="101" borderId="0" applyNumberFormat="0" applyBorder="0" applyAlignment="0" applyProtection="0"/>
    <xf numFmtId="183" fontId="24" fillId="0" borderId="0" applyFont="0" applyFill="0" applyBorder="0" applyAlignment="0" applyProtection="0"/>
    <xf numFmtId="0" fontId="24" fillId="83" borderId="0" applyNumberFormat="0" applyBorder="0" applyAlignment="0" applyProtection="0"/>
    <xf numFmtId="0" fontId="24" fillId="101" borderId="0" applyNumberFormat="0" applyBorder="0" applyAlignment="0" applyProtection="0"/>
    <xf numFmtId="0" fontId="24" fillId="73" borderId="0" applyNumberFormat="0" applyBorder="0" applyAlignment="0" applyProtection="0"/>
    <xf numFmtId="0" fontId="24" fillId="72" borderId="0" applyNumberFormat="0" applyBorder="0" applyAlignment="0" applyProtection="0"/>
    <xf numFmtId="0" fontId="24" fillId="97" borderId="0" applyNumberFormat="0" applyBorder="0" applyAlignment="0" applyProtection="0"/>
    <xf numFmtId="0" fontId="24" fillId="92" borderId="0" applyNumberFormat="0" applyBorder="0" applyAlignment="0" applyProtection="0"/>
    <xf numFmtId="0" fontId="24" fillId="93" borderId="0" applyNumberFormat="0" applyBorder="0" applyAlignment="0" applyProtection="0"/>
    <xf numFmtId="0" fontId="24" fillId="81" borderId="55" applyNumberFormat="0" applyFont="0" applyAlignment="0" applyProtection="0"/>
    <xf numFmtId="0" fontId="24" fillId="92" borderId="0" applyNumberFormat="0" applyBorder="0" applyAlignment="0" applyProtection="0"/>
    <xf numFmtId="0" fontId="24" fillId="83" borderId="0" applyNumberFormat="0" applyBorder="0" applyAlignment="0" applyProtection="0"/>
    <xf numFmtId="0" fontId="24" fillId="81" borderId="55" applyNumberFormat="0" applyFont="0" applyAlignment="0" applyProtection="0"/>
    <xf numFmtId="0" fontId="24" fillId="0" borderId="0"/>
    <xf numFmtId="0" fontId="24" fillId="97"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83" borderId="0" applyNumberFormat="0" applyBorder="0" applyAlignment="0" applyProtection="0"/>
    <xf numFmtId="0" fontId="24" fillId="0" borderId="0"/>
    <xf numFmtId="0" fontId="24" fillId="81" borderId="55" applyNumberFormat="0" applyFont="0" applyAlignment="0" applyProtection="0"/>
    <xf numFmtId="0" fontId="24" fillId="83" borderId="0" applyNumberFormat="0" applyBorder="0" applyAlignment="0" applyProtection="0"/>
    <xf numFmtId="0" fontId="24" fillId="84" borderId="0" applyNumberFormat="0" applyBorder="0" applyAlignment="0" applyProtection="0"/>
    <xf numFmtId="0" fontId="24" fillId="96" borderId="0" applyNumberFormat="0" applyBorder="0" applyAlignment="0" applyProtection="0"/>
    <xf numFmtId="183" fontId="24" fillId="0" borderId="0" applyFont="0" applyFill="0" applyBorder="0" applyAlignment="0" applyProtection="0"/>
    <xf numFmtId="0" fontId="24" fillId="96" borderId="0" applyNumberFormat="0" applyBorder="0" applyAlignment="0" applyProtection="0"/>
    <xf numFmtId="0" fontId="24" fillId="81" borderId="55" applyNumberFormat="0" applyFont="0" applyAlignment="0" applyProtection="0"/>
    <xf numFmtId="0" fontId="24" fillId="83" borderId="0" applyNumberFormat="0" applyBorder="0" applyAlignment="0" applyProtection="0"/>
    <xf numFmtId="0" fontId="24" fillId="100" borderId="0" applyNumberFormat="0" applyBorder="0" applyAlignment="0" applyProtection="0"/>
    <xf numFmtId="43" fontId="24" fillId="0" borderId="0" applyFont="0" applyFill="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3" borderId="0" applyNumberFormat="0" applyBorder="0" applyAlignment="0" applyProtection="0"/>
    <xf numFmtId="0" fontId="24" fillId="0" borderId="0"/>
    <xf numFmtId="183" fontId="24" fillId="0" borderId="0" applyFont="0" applyFill="0" applyBorder="0" applyAlignment="0" applyProtection="0"/>
    <xf numFmtId="0" fontId="24" fillId="93" borderId="0" applyNumberFormat="0" applyBorder="0" applyAlignment="0" applyProtection="0"/>
    <xf numFmtId="0" fontId="24" fillId="97" borderId="0" applyNumberFormat="0" applyBorder="0" applyAlignment="0" applyProtection="0"/>
    <xf numFmtId="185" fontId="24" fillId="0" borderId="0" applyFont="0" applyFill="0" applyBorder="0" applyAlignment="0" applyProtection="0"/>
    <xf numFmtId="9" fontId="24" fillId="0" borderId="0" applyFont="0" applyFill="0" applyBorder="0" applyAlignment="0" applyProtection="0"/>
    <xf numFmtId="0" fontId="24" fillId="72" borderId="0" applyNumberFormat="0" applyBorder="0" applyAlignment="0" applyProtection="0"/>
    <xf numFmtId="0" fontId="24" fillId="97" borderId="0" applyNumberFormat="0" applyBorder="0" applyAlignment="0" applyProtection="0"/>
    <xf numFmtId="0" fontId="24" fillId="96" borderId="0" applyNumberFormat="0" applyBorder="0" applyAlignment="0" applyProtection="0"/>
    <xf numFmtId="0" fontId="24" fillId="0" borderId="0"/>
    <xf numFmtId="0" fontId="24" fillId="92" borderId="0" applyNumberFormat="0" applyBorder="0" applyAlignment="0" applyProtection="0"/>
    <xf numFmtId="0" fontId="24" fillId="97" borderId="0" applyNumberFormat="0" applyBorder="0" applyAlignment="0" applyProtection="0"/>
    <xf numFmtId="0" fontId="24" fillId="88" borderId="0" applyNumberFormat="0" applyBorder="0" applyAlignment="0" applyProtection="0"/>
    <xf numFmtId="0" fontId="24" fillId="0" borderId="0"/>
    <xf numFmtId="0" fontId="24" fillId="0" borderId="0"/>
    <xf numFmtId="0" fontId="24" fillId="0" borderId="0"/>
    <xf numFmtId="0" fontId="24" fillId="84" borderId="0" applyNumberFormat="0" applyBorder="0" applyAlignment="0" applyProtection="0"/>
    <xf numFmtId="0" fontId="24" fillId="97" borderId="0" applyNumberFormat="0" applyBorder="0" applyAlignment="0" applyProtection="0"/>
    <xf numFmtId="0" fontId="24" fillId="96" borderId="0" applyNumberFormat="0" applyBorder="0" applyAlignment="0" applyProtection="0"/>
    <xf numFmtId="0" fontId="24" fillId="89" borderId="0" applyNumberFormat="0" applyBorder="0" applyAlignment="0" applyProtection="0"/>
    <xf numFmtId="0" fontId="24" fillId="88" borderId="0" applyNumberFormat="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72" borderId="0" applyNumberFormat="0" applyBorder="0" applyAlignment="0" applyProtection="0"/>
    <xf numFmtId="0" fontId="24" fillId="84" borderId="0" applyNumberFormat="0" applyBorder="0" applyAlignment="0" applyProtection="0"/>
    <xf numFmtId="0" fontId="24" fillId="97" borderId="0" applyNumberFormat="0" applyBorder="0" applyAlignment="0" applyProtection="0"/>
    <xf numFmtId="0" fontId="24" fillId="83" borderId="0" applyNumberFormat="0" applyBorder="0" applyAlignment="0" applyProtection="0"/>
    <xf numFmtId="0" fontId="24" fillId="97" borderId="0" applyNumberFormat="0" applyBorder="0" applyAlignment="0" applyProtection="0"/>
    <xf numFmtId="0" fontId="24" fillId="88" borderId="0" applyNumberFormat="0" applyBorder="0" applyAlignment="0" applyProtection="0"/>
    <xf numFmtId="43" fontId="24" fillId="0" borderId="0" applyFont="0" applyFill="0" applyBorder="0" applyAlignment="0" applyProtection="0"/>
    <xf numFmtId="0" fontId="24" fillId="89" borderId="0" applyNumberFormat="0" applyBorder="0" applyAlignment="0" applyProtection="0"/>
    <xf numFmtId="0" fontId="24" fillId="0" borderId="0"/>
    <xf numFmtId="0" fontId="24" fillId="97" borderId="0" applyNumberFormat="0" applyBorder="0" applyAlignment="0" applyProtection="0"/>
    <xf numFmtId="9" fontId="24" fillId="0" borderId="0" applyFont="0" applyFill="0" applyBorder="0" applyAlignment="0" applyProtection="0"/>
    <xf numFmtId="0" fontId="24" fillId="101" borderId="0" applyNumberFormat="0" applyBorder="0" applyAlignment="0" applyProtection="0"/>
    <xf numFmtId="183" fontId="24" fillId="0" borderId="0" applyFont="0" applyFill="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0" borderId="0"/>
    <xf numFmtId="183" fontId="24" fillId="0" borderId="0" applyFont="0" applyFill="0" applyBorder="0" applyAlignment="0" applyProtection="0"/>
    <xf numFmtId="0" fontId="24" fillId="72" borderId="0" applyNumberFormat="0" applyBorder="0" applyAlignment="0" applyProtection="0"/>
    <xf numFmtId="165" fontId="24" fillId="0" borderId="0" applyFont="0" applyFill="0" applyBorder="0" applyAlignment="0" applyProtection="0"/>
    <xf numFmtId="183" fontId="24" fillId="0" borderId="0" applyFont="0" applyFill="0" applyBorder="0" applyAlignment="0" applyProtection="0"/>
    <xf numFmtId="0" fontId="24" fillId="101" borderId="0" applyNumberFormat="0" applyBorder="0" applyAlignment="0" applyProtection="0"/>
    <xf numFmtId="0" fontId="24" fillId="83" borderId="0" applyNumberFormat="0" applyBorder="0" applyAlignment="0" applyProtection="0"/>
    <xf numFmtId="0" fontId="24" fillId="0" borderId="0"/>
    <xf numFmtId="0" fontId="24" fillId="84"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0" borderId="0"/>
    <xf numFmtId="0" fontId="24" fillId="101" borderId="0" applyNumberFormat="0" applyBorder="0" applyAlignment="0" applyProtection="0"/>
    <xf numFmtId="0" fontId="24" fillId="88" borderId="0" applyNumberFormat="0" applyBorder="0" applyAlignment="0" applyProtection="0"/>
    <xf numFmtId="0" fontId="24" fillId="101" borderId="0" applyNumberFormat="0" applyBorder="0" applyAlignment="0" applyProtection="0"/>
    <xf numFmtId="0" fontId="24" fillId="93" borderId="0" applyNumberFormat="0" applyBorder="0" applyAlignment="0" applyProtection="0"/>
    <xf numFmtId="0" fontId="24" fillId="89" borderId="0" applyNumberFormat="0" applyBorder="0" applyAlignment="0" applyProtection="0"/>
    <xf numFmtId="0" fontId="24" fillId="96" borderId="0" applyNumberFormat="0" applyBorder="0" applyAlignment="0" applyProtection="0"/>
    <xf numFmtId="183" fontId="24" fillId="0" borderId="0" applyFont="0" applyFill="0" applyBorder="0" applyAlignment="0" applyProtection="0"/>
    <xf numFmtId="0" fontId="24" fillId="84" borderId="0" applyNumberFormat="0" applyBorder="0" applyAlignment="0" applyProtection="0"/>
    <xf numFmtId="9" fontId="24" fillId="0" borderId="0" applyFont="0" applyFill="0" applyBorder="0" applyAlignment="0" applyProtection="0"/>
    <xf numFmtId="0" fontId="24" fillId="0" borderId="0"/>
    <xf numFmtId="0" fontId="24" fillId="0" borderId="0"/>
    <xf numFmtId="0" fontId="24" fillId="81" borderId="55" applyNumberFormat="0" applyFont="0" applyAlignment="0" applyProtection="0"/>
    <xf numFmtId="0" fontId="24" fillId="72" borderId="0" applyNumberFormat="0" applyBorder="0" applyAlignment="0" applyProtection="0"/>
    <xf numFmtId="0" fontId="24" fillId="101" borderId="0" applyNumberFormat="0" applyBorder="0" applyAlignment="0" applyProtection="0"/>
    <xf numFmtId="0" fontId="24" fillId="101" borderId="0" applyNumberFormat="0" applyBorder="0" applyAlignment="0" applyProtection="0"/>
    <xf numFmtId="0" fontId="24" fillId="96" borderId="0" applyNumberFormat="0" applyBorder="0" applyAlignment="0" applyProtection="0"/>
    <xf numFmtId="0" fontId="24" fillId="83" borderId="0" applyNumberFormat="0" applyBorder="0" applyAlignment="0" applyProtection="0"/>
    <xf numFmtId="0" fontId="24" fillId="0" borderId="0"/>
    <xf numFmtId="0" fontId="24" fillId="96" borderId="0" applyNumberFormat="0" applyBorder="0" applyAlignment="0" applyProtection="0"/>
    <xf numFmtId="0" fontId="24" fillId="0" borderId="0"/>
    <xf numFmtId="0" fontId="24" fillId="84" borderId="0" applyNumberFormat="0" applyBorder="0" applyAlignment="0" applyProtection="0"/>
    <xf numFmtId="0" fontId="24" fillId="101" borderId="0" applyNumberFormat="0" applyBorder="0" applyAlignment="0" applyProtection="0"/>
    <xf numFmtId="43"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97" borderId="0" applyNumberFormat="0" applyBorder="0" applyAlignment="0" applyProtection="0"/>
    <xf numFmtId="0" fontId="24" fillId="92" borderId="0" applyNumberFormat="0" applyBorder="0" applyAlignment="0" applyProtection="0"/>
    <xf numFmtId="0" fontId="24" fillId="97" borderId="0" applyNumberFormat="0" applyBorder="0" applyAlignment="0" applyProtection="0"/>
    <xf numFmtId="0" fontId="24" fillId="96" borderId="0" applyNumberFormat="0" applyBorder="0" applyAlignment="0" applyProtection="0"/>
    <xf numFmtId="0" fontId="24" fillId="0" borderId="0"/>
    <xf numFmtId="9" fontId="24" fillId="0" borderId="0" applyFont="0" applyFill="0" applyBorder="0" applyAlignment="0" applyProtection="0"/>
    <xf numFmtId="0" fontId="24" fillId="101" borderId="0" applyNumberFormat="0" applyBorder="0" applyAlignment="0" applyProtection="0"/>
    <xf numFmtId="43" fontId="24" fillId="0" borderId="0" applyFont="0" applyFill="0" applyBorder="0" applyAlignment="0" applyProtection="0"/>
    <xf numFmtId="0" fontId="24" fillId="81" borderId="55" applyNumberFormat="0" applyFont="0" applyAlignment="0" applyProtection="0"/>
    <xf numFmtId="0" fontId="24" fillId="92" borderId="0" applyNumberFormat="0" applyBorder="0" applyAlignment="0" applyProtection="0"/>
    <xf numFmtId="0" fontId="24" fillId="0" borderId="0"/>
    <xf numFmtId="0" fontId="24" fillId="92" borderId="0" applyNumberFormat="0" applyBorder="0" applyAlignment="0" applyProtection="0"/>
    <xf numFmtId="0" fontId="24" fillId="83" borderId="0" applyNumberFormat="0" applyBorder="0" applyAlignment="0" applyProtection="0"/>
    <xf numFmtId="0" fontId="24" fillId="96" borderId="0" applyNumberFormat="0" applyBorder="0" applyAlignment="0" applyProtection="0"/>
    <xf numFmtId="0" fontId="24" fillId="72" borderId="0" applyNumberFormat="0" applyBorder="0" applyAlignment="0" applyProtection="0"/>
    <xf numFmtId="0" fontId="24" fillId="92" borderId="0" applyNumberFormat="0" applyBorder="0" applyAlignment="0" applyProtection="0"/>
    <xf numFmtId="183" fontId="24" fillId="0" borderId="0" applyFont="0" applyFill="0" applyBorder="0" applyAlignment="0" applyProtection="0"/>
    <xf numFmtId="0" fontId="24" fillId="100" borderId="0" applyNumberFormat="0" applyBorder="0" applyAlignment="0" applyProtection="0"/>
    <xf numFmtId="0" fontId="24" fillId="84" borderId="0" applyNumberFormat="0" applyBorder="0" applyAlignment="0" applyProtection="0"/>
    <xf numFmtId="0" fontId="24" fillId="73" borderId="0" applyNumberFormat="0" applyBorder="0" applyAlignment="0" applyProtection="0"/>
    <xf numFmtId="0" fontId="24" fillId="97" borderId="0" applyNumberFormat="0" applyBorder="0" applyAlignment="0" applyProtection="0"/>
    <xf numFmtId="185" fontId="24" fillId="0" borderId="0" applyFont="0" applyFill="0" applyBorder="0" applyAlignment="0" applyProtection="0"/>
    <xf numFmtId="0" fontId="24" fillId="0" borderId="0"/>
    <xf numFmtId="0" fontId="24" fillId="92"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93" borderId="0" applyNumberFormat="0" applyBorder="0" applyAlignment="0" applyProtection="0"/>
    <xf numFmtId="0" fontId="24" fillId="92" borderId="0" applyNumberFormat="0" applyBorder="0" applyAlignment="0" applyProtection="0"/>
    <xf numFmtId="0" fontId="24" fillId="84" borderId="0" applyNumberFormat="0" applyBorder="0" applyAlignment="0" applyProtection="0"/>
    <xf numFmtId="0" fontId="24" fillId="100" borderId="0" applyNumberFormat="0" applyBorder="0" applyAlignment="0" applyProtection="0"/>
    <xf numFmtId="9" fontId="24" fillId="0" borderId="0" applyFont="0" applyFill="0" applyBorder="0" applyAlignment="0" applyProtection="0"/>
    <xf numFmtId="0" fontId="24" fillId="93" borderId="0" applyNumberFormat="0" applyBorder="0" applyAlignment="0" applyProtection="0"/>
    <xf numFmtId="0" fontId="24" fillId="100" borderId="0" applyNumberFormat="0" applyBorder="0" applyAlignment="0" applyProtection="0"/>
    <xf numFmtId="0" fontId="24" fillId="88" borderId="0" applyNumberFormat="0" applyBorder="0" applyAlignment="0" applyProtection="0"/>
    <xf numFmtId="185" fontId="24" fillId="0" borderId="0" applyFont="0" applyFill="0" applyBorder="0" applyAlignment="0" applyProtection="0"/>
    <xf numFmtId="0" fontId="24" fillId="72" borderId="0" applyNumberFormat="0" applyBorder="0" applyAlignment="0" applyProtection="0"/>
    <xf numFmtId="0" fontId="24" fillId="0" borderId="0"/>
    <xf numFmtId="43" fontId="24" fillId="0" borderId="0" applyFont="0" applyFill="0" applyBorder="0" applyAlignment="0" applyProtection="0"/>
    <xf numFmtId="0" fontId="24" fillId="92" borderId="0" applyNumberFormat="0" applyBorder="0" applyAlignment="0" applyProtection="0"/>
    <xf numFmtId="0" fontId="24" fillId="84" borderId="0" applyNumberFormat="0" applyBorder="0" applyAlignment="0" applyProtection="0"/>
    <xf numFmtId="43" fontId="24" fillId="0" borderId="0" applyFont="0" applyFill="0" applyBorder="0" applyAlignment="0" applyProtection="0"/>
    <xf numFmtId="0" fontId="24" fillId="101" borderId="0" applyNumberFormat="0" applyBorder="0" applyAlignment="0" applyProtection="0"/>
    <xf numFmtId="0" fontId="24" fillId="0" borderId="0"/>
    <xf numFmtId="0" fontId="24" fillId="100" borderId="0" applyNumberFormat="0" applyBorder="0" applyAlignment="0" applyProtection="0"/>
    <xf numFmtId="0" fontId="24" fillId="84" borderId="0" applyNumberFormat="0" applyBorder="0" applyAlignment="0" applyProtection="0"/>
    <xf numFmtId="0" fontId="24" fillId="97" borderId="0" applyNumberFormat="0" applyBorder="0" applyAlignment="0" applyProtection="0"/>
    <xf numFmtId="0" fontId="24" fillId="0" borderId="0"/>
    <xf numFmtId="0" fontId="24" fillId="0" borderId="0"/>
    <xf numFmtId="0" fontId="24" fillId="0" borderId="0"/>
    <xf numFmtId="0" fontId="24" fillId="72" borderId="0" applyNumberFormat="0" applyBorder="0" applyAlignment="0" applyProtection="0"/>
    <xf numFmtId="0" fontId="24" fillId="84" borderId="0" applyNumberFormat="0" applyBorder="0" applyAlignment="0" applyProtection="0"/>
    <xf numFmtId="165" fontId="24" fillId="0" borderId="0" applyFont="0" applyFill="0" applyBorder="0" applyAlignment="0" applyProtection="0"/>
    <xf numFmtId="0" fontId="24" fillId="73" borderId="0" applyNumberFormat="0" applyBorder="0" applyAlignment="0" applyProtection="0"/>
    <xf numFmtId="0" fontId="24" fillId="97" borderId="0" applyNumberFormat="0" applyBorder="0" applyAlignment="0" applyProtection="0"/>
    <xf numFmtId="0" fontId="24" fillId="100" borderId="0" applyNumberFormat="0" applyBorder="0" applyAlignment="0" applyProtection="0"/>
    <xf numFmtId="0" fontId="24" fillId="101" borderId="0" applyNumberFormat="0" applyBorder="0" applyAlignment="0" applyProtection="0"/>
    <xf numFmtId="0" fontId="24" fillId="0" borderId="0"/>
    <xf numFmtId="0" fontId="24" fillId="73" borderId="0" applyNumberFormat="0" applyBorder="0" applyAlignment="0" applyProtection="0"/>
    <xf numFmtId="0" fontId="24" fillId="73" borderId="0" applyNumberFormat="0" applyBorder="0" applyAlignment="0" applyProtection="0"/>
    <xf numFmtId="193" fontId="24" fillId="0" borderId="0" applyFont="0" applyFill="0" applyBorder="0" applyAlignment="0" applyProtection="0"/>
    <xf numFmtId="0" fontId="24" fillId="0" borderId="0"/>
    <xf numFmtId="0" fontId="24" fillId="101" borderId="0" applyNumberFormat="0" applyBorder="0" applyAlignment="0" applyProtection="0"/>
    <xf numFmtId="0" fontId="24" fillId="83" borderId="0" applyNumberFormat="0" applyBorder="0" applyAlignment="0" applyProtection="0"/>
    <xf numFmtId="0" fontId="24" fillId="96" borderId="0" applyNumberFormat="0" applyBorder="0" applyAlignment="0" applyProtection="0"/>
    <xf numFmtId="0" fontId="24" fillId="0" borderId="0"/>
    <xf numFmtId="0" fontId="24" fillId="101" borderId="0" applyNumberFormat="0" applyBorder="0" applyAlignment="0" applyProtection="0"/>
    <xf numFmtId="0" fontId="24" fillId="92" borderId="0" applyNumberFormat="0" applyBorder="0" applyAlignment="0" applyProtection="0"/>
    <xf numFmtId="0" fontId="24" fillId="89" borderId="0" applyNumberFormat="0" applyBorder="0" applyAlignment="0" applyProtection="0"/>
    <xf numFmtId="0" fontId="24" fillId="97" borderId="0" applyNumberFormat="0" applyBorder="0" applyAlignment="0" applyProtection="0"/>
    <xf numFmtId="185" fontId="24" fillId="0" borderId="0" applyFont="0" applyFill="0" applyBorder="0" applyAlignment="0" applyProtection="0"/>
    <xf numFmtId="0" fontId="24" fillId="84" borderId="0" applyNumberFormat="0" applyBorder="0" applyAlignment="0" applyProtection="0"/>
    <xf numFmtId="185" fontId="24" fillId="0" borderId="0" applyFont="0" applyFill="0" applyBorder="0" applyAlignment="0" applyProtection="0"/>
    <xf numFmtId="0" fontId="24" fillId="0" borderId="0"/>
    <xf numFmtId="0" fontId="24" fillId="97" borderId="0" applyNumberFormat="0" applyBorder="0" applyAlignment="0" applyProtection="0"/>
    <xf numFmtId="0" fontId="24" fillId="0" borderId="0"/>
    <xf numFmtId="0" fontId="24" fillId="84" borderId="0" applyNumberFormat="0" applyBorder="0" applyAlignment="0" applyProtection="0"/>
    <xf numFmtId="0" fontId="24" fillId="73" borderId="0" applyNumberFormat="0" applyBorder="0" applyAlignment="0" applyProtection="0"/>
    <xf numFmtId="0" fontId="24" fillId="96" borderId="0" applyNumberFormat="0" applyBorder="0" applyAlignment="0" applyProtection="0"/>
    <xf numFmtId="0" fontId="24" fillId="92" borderId="0" applyNumberFormat="0" applyBorder="0" applyAlignment="0" applyProtection="0"/>
    <xf numFmtId="0" fontId="24" fillId="72" borderId="0" applyNumberFormat="0" applyBorder="0" applyAlignment="0" applyProtection="0"/>
    <xf numFmtId="193" fontId="24" fillId="0" borderId="0" applyFont="0" applyFill="0" applyBorder="0" applyAlignment="0" applyProtection="0"/>
    <xf numFmtId="0" fontId="24" fillId="97" borderId="0" applyNumberFormat="0" applyBorder="0" applyAlignment="0" applyProtection="0"/>
    <xf numFmtId="0" fontId="24" fillId="0" borderId="0"/>
    <xf numFmtId="0" fontId="24" fillId="83" borderId="0" applyNumberFormat="0" applyBorder="0" applyAlignment="0" applyProtection="0"/>
    <xf numFmtId="0" fontId="24" fillId="83" borderId="0" applyNumberFormat="0" applyBorder="0" applyAlignment="0" applyProtection="0"/>
    <xf numFmtId="0" fontId="24" fillId="101" borderId="0" applyNumberFormat="0" applyBorder="0" applyAlignment="0" applyProtection="0"/>
    <xf numFmtId="0" fontId="24" fillId="84" borderId="0" applyNumberFormat="0" applyBorder="0" applyAlignment="0" applyProtection="0"/>
    <xf numFmtId="183" fontId="24" fillId="0" borderId="0" applyFont="0" applyFill="0" applyBorder="0" applyAlignment="0" applyProtection="0"/>
    <xf numFmtId="0" fontId="24" fillId="81" borderId="55" applyNumberFormat="0" applyFont="0" applyAlignment="0" applyProtection="0"/>
    <xf numFmtId="0" fontId="24" fillId="89" borderId="0" applyNumberFormat="0" applyBorder="0" applyAlignment="0" applyProtection="0"/>
    <xf numFmtId="0" fontId="24" fillId="89"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83" borderId="0" applyNumberFormat="0" applyBorder="0" applyAlignment="0" applyProtection="0"/>
    <xf numFmtId="0" fontId="24" fillId="84" borderId="0" applyNumberFormat="0" applyBorder="0" applyAlignment="0" applyProtection="0"/>
    <xf numFmtId="0" fontId="24" fillId="0" borderId="0"/>
    <xf numFmtId="0" fontId="24" fillId="84" borderId="0" applyNumberFormat="0" applyBorder="0" applyAlignment="0" applyProtection="0"/>
    <xf numFmtId="185" fontId="24" fillId="0" borderId="0" applyFont="0" applyFill="0" applyBorder="0" applyAlignment="0" applyProtection="0"/>
    <xf numFmtId="0" fontId="24" fillId="96" borderId="0" applyNumberFormat="0" applyBorder="0" applyAlignment="0" applyProtection="0"/>
    <xf numFmtId="0" fontId="24" fillId="83" borderId="0" applyNumberFormat="0" applyBorder="0" applyAlignment="0" applyProtection="0"/>
    <xf numFmtId="41" fontId="24" fillId="0" borderId="0" applyFont="0" applyFill="0" applyBorder="0" applyAlignment="0" applyProtection="0"/>
    <xf numFmtId="0" fontId="24" fillId="0" borderId="0"/>
    <xf numFmtId="0" fontId="24" fillId="93" borderId="0" applyNumberFormat="0" applyBorder="0" applyAlignment="0" applyProtection="0"/>
    <xf numFmtId="0" fontId="24" fillId="0" borderId="0"/>
    <xf numFmtId="0" fontId="24" fillId="0" borderId="0"/>
    <xf numFmtId="0" fontId="24" fillId="84" borderId="0" applyNumberFormat="0" applyBorder="0" applyAlignment="0" applyProtection="0"/>
    <xf numFmtId="0" fontId="24" fillId="101" borderId="0" applyNumberFormat="0" applyBorder="0" applyAlignment="0" applyProtection="0"/>
    <xf numFmtId="185" fontId="24" fillId="0" borderId="0" applyFont="0" applyFill="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100" borderId="0" applyNumberFormat="0" applyBorder="0" applyAlignment="0" applyProtection="0"/>
    <xf numFmtId="0" fontId="24" fillId="81" borderId="55" applyNumberFormat="0" applyFont="0" applyAlignment="0" applyProtection="0"/>
    <xf numFmtId="0" fontId="24" fillId="101" borderId="0" applyNumberFormat="0" applyBorder="0" applyAlignment="0" applyProtection="0"/>
    <xf numFmtId="183" fontId="24" fillId="0" borderId="0" applyFont="0" applyFill="0" applyBorder="0" applyAlignment="0" applyProtection="0"/>
    <xf numFmtId="0" fontId="24" fillId="84" borderId="0" applyNumberFormat="0" applyBorder="0" applyAlignment="0" applyProtection="0"/>
    <xf numFmtId="0" fontId="24" fillId="81" borderId="55" applyNumberFormat="0" applyFont="0" applyAlignment="0" applyProtection="0"/>
    <xf numFmtId="0" fontId="24" fillId="0" borderId="0"/>
    <xf numFmtId="0" fontId="24" fillId="0" borderId="0"/>
    <xf numFmtId="0" fontId="24" fillId="0" borderId="0"/>
    <xf numFmtId="0" fontId="24" fillId="101"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3" borderId="0" applyNumberFormat="0" applyBorder="0" applyAlignment="0" applyProtection="0"/>
    <xf numFmtId="0" fontId="24" fillId="0" borderId="0"/>
    <xf numFmtId="0" fontId="24" fillId="93" borderId="0" applyNumberFormat="0" applyBorder="0" applyAlignment="0" applyProtection="0"/>
    <xf numFmtId="185" fontId="24" fillId="0" borderId="0" applyFont="0" applyFill="0" applyBorder="0" applyAlignment="0" applyProtection="0"/>
    <xf numFmtId="0" fontId="24" fillId="96" borderId="0" applyNumberFormat="0" applyBorder="0" applyAlignment="0" applyProtection="0"/>
    <xf numFmtId="0" fontId="24" fillId="88" borderId="0" applyNumberFormat="0" applyBorder="0" applyAlignment="0" applyProtection="0"/>
    <xf numFmtId="9" fontId="24" fillId="0" borderId="0" applyFont="0" applyFill="0" applyBorder="0" applyAlignment="0" applyProtection="0"/>
    <xf numFmtId="0" fontId="24" fillId="0" borderId="0"/>
    <xf numFmtId="0" fontId="24" fillId="97"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73" borderId="0" applyNumberFormat="0" applyBorder="0" applyAlignment="0" applyProtection="0"/>
    <xf numFmtId="0" fontId="24" fillId="97" borderId="0" applyNumberFormat="0" applyBorder="0" applyAlignment="0" applyProtection="0"/>
    <xf numFmtId="0" fontId="24" fillId="73" borderId="0" applyNumberFormat="0" applyBorder="0" applyAlignment="0" applyProtection="0"/>
    <xf numFmtId="0" fontId="24" fillId="0" borderId="0"/>
    <xf numFmtId="0" fontId="24" fillId="101" borderId="0" applyNumberFormat="0" applyBorder="0" applyAlignment="0" applyProtection="0"/>
    <xf numFmtId="0" fontId="24" fillId="0" borderId="0"/>
    <xf numFmtId="0" fontId="24" fillId="101" borderId="0" applyNumberFormat="0" applyBorder="0" applyAlignment="0" applyProtection="0"/>
    <xf numFmtId="0" fontId="24" fillId="93" borderId="0" applyNumberFormat="0" applyBorder="0" applyAlignment="0" applyProtection="0"/>
    <xf numFmtId="0" fontId="24" fillId="96" borderId="0" applyNumberFormat="0" applyBorder="0" applyAlignment="0" applyProtection="0"/>
    <xf numFmtId="0" fontId="24" fillId="88" borderId="0" applyNumberFormat="0" applyBorder="0" applyAlignment="0" applyProtection="0"/>
    <xf numFmtId="0" fontId="24" fillId="96"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83" borderId="0" applyNumberFormat="0" applyBorder="0" applyAlignment="0" applyProtection="0"/>
    <xf numFmtId="0" fontId="24" fillId="101" borderId="0" applyNumberFormat="0" applyBorder="0" applyAlignment="0" applyProtection="0"/>
    <xf numFmtId="0" fontId="24" fillId="88" borderId="0" applyNumberFormat="0" applyBorder="0" applyAlignment="0" applyProtection="0"/>
    <xf numFmtId="0" fontId="24" fillId="97" borderId="0" applyNumberFormat="0" applyBorder="0" applyAlignment="0" applyProtection="0"/>
    <xf numFmtId="0" fontId="24" fillId="89" borderId="0" applyNumberFormat="0" applyBorder="0" applyAlignment="0" applyProtection="0"/>
    <xf numFmtId="0" fontId="24" fillId="84" borderId="0" applyNumberFormat="0" applyBorder="0" applyAlignment="0" applyProtection="0"/>
    <xf numFmtId="0" fontId="24" fillId="73" borderId="0" applyNumberFormat="0" applyBorder="0" applyAlignment="0" applyProtection="0"/>
    <xf numFmtId="0" fontId="24" fillId="96" borderId="0" applyNumberFormat="0" applyBorder="0" applyAlignment="0" applyProtection="0"/>
    <xf numFmtId="0" fontId="24" fillId="88" borderId="0" applyNumberFormat="0" applyBorder="0" applyAlignment="0" applyProtection="0"/>
    <xf numFmtId="0" fontId="24" fillId="0" borderId="0"/>
    <xf numFmtId="0" fontId="24" fillId="92" borderId="0" applyNumberFormat="0" applyBorder="0" applyAlignment="0" applyProtection="0"/>
    <xf numFmtId="0" fontId="24" fillId="88" borderId="0" applyNumberFormat="0" applyBorder="0" applyAlignment="0" applyProtection="0"/>
    <xf numFmtId="0" fontId="24" fillId="97" borderId="0" applyNumberFormat="0" applyBorder="0" applyAlignment="0" applyProtection="0"/>
    <xf numFmtId="0" fontId="24" fillId="0" borderId="0"/>
    <xf numFmtId="0" fontId="24" fillId="83" borderId="0" applyNumberFormat="0" applyBorder="0" applyAlignment="0" applyProtection="0"/>
    <xf numFmtId="0" fontId="24" fillId="73" borderId="0" applyNumberFormat="0" applyBorder="0" applyAlignment="0" applyProtection="0"/>
    <xf numFmtId="0" fontId="24" fillId="93" borderId="0" applyNumberFormat="0" applyBorder="0" applyAlignment="0" applyProtection="0"/>
    <xf numFmtId="0" fontId="24" fillId="84" borderId="0" applyNumberFormat="0" applyBorder="0" applyAlignment="0" applyProtection="0"/>
    <xf numFmtId="193" fontId="24" fillId="0" borderId="0" applyFont="0" applyFill="0" applyBorder="0" applyAlignment="0" applyProtection="0"/>
    <xf numFmtId="0" fontId="24" fillId="81" borderId="55" applyNumberFormat="0" applyFont="0" applyAlignment="0" applyProtection="0"/>
    <xf numFmtId="0" fontId="24" fillId="96" borderId="0" applyNumberFormat="0" applyBorder="0" applyAlignment="0" applyProtection="0"/>
    <xf numFmtId="0" fontId="24" fillId="92" borderId="0" applyNumberFormat="0" applyBorder="0" applyAlignment="0" applyProtection="0"/>
    <xf numFmtId="9" fontId="24" fillId="0" borderId="0" applyFont="0" applyFill="0" applyBorder="0" applyAlignment="0" applyProtection="0"/>
    <xf numFmtId="0" fontId="24" fillId="0" borderId="0"/>
    <xf numFmtId="0" fontId="24" fillId="84" borderId="0" applyNumberFormat="0" applyBorder="0" applyAlignment="0" applyProtection="0"/>
    <xf numFmtId="0" fontId="24" fillId="96" borderId="0" applyNumberFormat="0" applyBorder="0" applyAlignment="0" applyProtection="0"/>
    <xf numFmtId="9" fontId="24" fillId="0" borderId="0" applyFont="0" applyFill="0" applyBorder="0" applyAlignment="0" applyProtection="0"/>
    <xf numFmtId="0" fontId="24" fillId="100" borderId="0" applyNumberFormat="0" applyBorder="0" applyAlignment="0" applyProtection="0"/>
    <xf numFmtId="0" fontId="24" fillId="100" borderId="0" applyNumberFormat="0" applyBorder="0" applyAlignment="0" applyProtection="0"/>
    <xf numFmtId="9" fontId="24" fillId="0" borderId="0" applyFont="0" applyFill="0" applyBorder="0" applyAlignment="0" applyProtection="0"/>
    <xf numFmtId="41" fontId="24" fillId="0" borderId="0" applyFont="0" applyFill="0" applyBorder="0" applyAlignment="0" applyProtection="0"/>
    <xf numFmtId="0" fontId="24" fillId="101" borderId="0" applyNumberFormat="0" applyBorder="0" applyAlignment="0" applyProtection="0"/>
    <xf numFmtId="0" fontId="24" fillId="96" borderId="0" applyNumberFormat="0" applyBorder="0" applyAlignment="0" applyProtection="0"/>
    <xf numFmtId="0" fontId="24" fillId="97" borderId="0" applyNumberFormat="0" applyBorder="0" applyAlignment="0" applyProtection="0"/>
    <xf numFmtId="0" fontId="24" fillId="0" borderId="0"/>
    <xf numFmtId="0" fontId="24" fillId="93" borderId="0" applyNumberFormat="0" applyBorder="0" applyAlignment="0" applyProtection="0"/>
    <xf numFmtId="0" fontId="24" fillId="96" borderId="0" applyNumberFormat="0" applyBorder="0" applyAlignment="0" applyProtection="0"/>
    <xf numFmtId="0" fontId="24" fillId="88" borderId="0" applyNumberFormat="0" applyBorder="0" applyAlignment="0" applyProtection="0"/>
    <xf numFmtId="0" fontId="24" fillId="93" borderId="0" applyNumberFormat="0" applyBorder="0" applyAlignment="0" applyProtection="0"/>
    <xf numFmtId="43" fontId="24" fillId="0" borderId="0" applyFont="0" applyFill="0" applyBorder="0" applyAlignment="0" applyProtection="0"/>
    <xf numFmtId="185" fontId="24" fillId="0" borderId="0" applyFont="0" applyFill="0" applyBorder="0" applyAlignment="0" applyProtection="0"/>
    <xf numFmtId="0" fontId="24" fillId="96" borderId="0" applyNumberFormat="0" applyBorder="0" applyAlignment="0" applyProtection="0"/>
    <xf numFmtId="0" fontId="24" fillId="0" borderId="0"/>
    <xf numFmtId="0" fontId="24" fillId="89" borderId="0" applyNumberFormat="0" applyBorder="0" applyAlignment="0" applyProtection="0"/>
    <xf numFmtId="0" fontId="24" fillId="96" borderId="0" applyNumberFormat="0" applyBorder="0" applyAlignment="0" applyProtection="0"/>
    <xf numFmtId="0" fontId="24" fillId="84" borderId="0" applyNumberFormat="0" applyBorder="0" applyAlignment="0" applyProtection="0"/>
    <xf numFmtId="0" fontId="24" fillId="96" borderId="0" applyNumberFormat="0" applyBorder="0" applyAlignment="0" applyProtection="0"/>
    <xf numFmtId="43" fontId="24" fillId="0" borderId="0" applyFont="0" applyFill="0" applyBorder="0" applyAlignment="0" applyProtection="0"/>
    <xf numFmtId="0" fontId="24" fillId="83" borderId="0" applyNumberFormat="0" applyBorder="0" applyAlignment="0" applyProtection="0"/>
    <xf numFmtId="9" fontId="24" fillId="0" borderId="0" applyFont="0" applyFill="0" applyBorder="0" applyAlignment="0" applyProtection="0"/>
    <xf numFmtId="0" fontId="24" fillId="0" borderId="0"/>
    <xf numFmtId="0" fontId="24" fillId="92" borderId="0" applyNumberFormat="0" applyBorder="0" applyAlignment="0" applyProtection="0"/>
    <xf numFmtId="0" fontId="24" fillId="73" borderId="0" applyNumberFormat="0" applyBorder="0" applyAlignment="0" applyProtection="0"/>
    <xf numFmtId="9" fontId="24" fillId="0" borderId="0" applyFont="0" applyFill="0" applyBorder="0" applyAlignment="0" applyProtection="0"/>
    <xf numFmtId="0" fontId="24" fillId="101" borderId="0" applyNumberFormat="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24" fillId="101" borderId="0" applyNumberFormat="0" applyBorder="0" applyAlignment="0" applyProtection="0"/>
    <xf numFmtId="0" fontId="24" fillId="96" borderId="0" applyNumberFormat="0" applyBorder="0" applyAlignment="0" applyProtection="0"/>
    <xf numFmtId="0" fontId="24" fillId="92" borderId="0" applyNumberFormat="0" applyBorder="0" applyAlignment="0" applyProtection="0"/>
    <xf numFmtId="0" fontId="24" fillId="101" borderId="0" applyNumberFormat="0" applyBorder="0" applyAlignment="0" applyProtection="0"/>
    <xf numFmtId="0" fontId="24" fillId="89" borderId="0" applyNumberFormat="0" applyBorder="0" applyAlignment="0" applyProtection="0"/>
    <xf numFmtId="0" fontId="24" fillId="84" borderId="0" applyNumberFormat="0" applyBorder="0" applyAlignment="0" applyProtection="0"/>
    <xf numFmtId="0" fontId="24" fillId="0" borderId="0"/>
    <xf numFmtId="0" fontId="24" fillId="92" borderId="0" applyNumberFormat="0" applyBorder="0" applyAlignment="0" applyProtection="0"/>
    <xf numFmtId="0" fontId="24" fillId="92" borderId="0" applyNumberFormat="0" applyBorder="0" applyAlignment="0" applyProtection="0"/>
    <xf numFmtId="0" fontId="24" fillId="0" borderId="0"/>
    <xf numFmtId="0" fontId="24" fillId="89" borderId="0" applyNumberFormat="0" applyBorder="0" applyAlignment="0" applyProtection="0"/>
    <xf numFmtId="0" fontId="24" fillId="0" borderId="0"/>
    <xf numFmtId="0" fontId="24" fillId="83" borderId="0" applyNumberFormat="0" applyBorder="0" applyAlignment="0" applyProtection="0"/>
    <xf numFmtId="0" fontId="24" fillId="96" borderId="0" applyNumberFormat="0" applyBorder="0" applyAlignment="0" applyProtection="0"/>
    <xf numFmtId="0" fontId="24" fillId="100" borderId="0" applyNumberFormat="0" applyBorder="0" applyAlignment="0" applyProtection="0"/>
    <xf numFmtId="0" fontId="24" fillId="84" borderId="0" applyNumberFormat="0" applyBorder="0" applyAlignment="0" applyProtection="0"/>
    <xf numFmtId="0" fontId="24" fillId="73" borderId="0" applyNumberFormat="0" applyBorder="0" applyAlignment="0" applyProtection="0"/>
    <xf numFmtId="0" fontId="24" fillId="0" borderId="0"/>
    <xf numFmtId="0" fontId="24" fillId="93" borderId="0" applyNumberFormat="0" applyBorder="0" applyAlignment="0" applyProtection="0"/>
    <xf numFmtId="0" fontId="24" fillId="84" borderId="0" applyNumberFormat="0" applyBorder="0" applyAlignment="0" applyProtection="0"/>
    <xf numFmtId="0" fontId="24" fillId="89" borderId="0" applyNumberFormat="0" applyBorder="0" applyAlignment="0" applyProtection="0"/>
    <xf numFmtId="0" fontId="24" fillId="73" borderId="0" applyNumberFormat="0" applyBorder="0" applyAlignment="0" applyProtection="0"/>
    <xf numFmtId="0" fontId="24" fillId="101" borderId="0" applyNumberFormat="0" applyBorder="0" applyAlignment="0" applyProtection="0"/>
    <xf numFmtId="0" fontId="24" fillId="81" borderId="55" applyNumberFormat="0" applyFont="0" applyAlignment="0" applyProtection="0"/>
    <xf numFmtId="0" fontId="24" fillId="88" borderId="0" applyNumberFormat="0" applyBorder="0" applyAlignment="0" applyProtection="0"/>
    <xf numFmtId="0" fontId="24" fillId="97"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7" borderId="0" applyNumberFormat="0" applyBorder="0" applyAlignment="0" applyProtection="0"/>
    <xf numFmtId="0" fontId="24" fillId="92" borderId="0" applyNumberFormat="0" applyBorder="0" applyAlignment="0" applyProtection="0"/>
    <xf numFmtId="0" fontId="24" fillId="0" borderId="0"/>
    <xf numFmtId="0" fontId="24" fillId="81" borderId="55" applyNumberFormat="0" applyFont="0" applyAlignment="0" applyProtection="0"/>
    <xf numFmtId="0" fontId="24" fillId="81" borderId="55" applyNumberFormat="0" applyFont="0" applyAlignment="0" applyProtection="0"/>
    <xf numFmtId="183" fontId="24" fillId="0" borderId="0" applyFont="0" applyFill="0" applyBorder="0" applyAlignment="0" applyProtection="0"/>
    <xf numFmtId="183" fontId="24" fillId="0" borderId="0" applyFont="0" applyFill="0" applyBorder="0" applyAlignment="0" applyProtection="0"/>
    <xf numFmtId="9" fontId="24" fillId="0" borderId="0" applyFont="0" applyFill="0" applyBorder="0" applyAlignment="0" applyProtection="0"/>
    <xf numFmtId="0" fontId="24" fillId="97" borderId="0" applyNumberFormat="0" applyBorder="0" applyAlignment="0" applyProtection="0"/>
    <xf numFmtId="0" fontId="24" fillId="100" borderId="0" applyNumberFormat="0" applyBorder="0" applyAlignment="0" applyProtection="0"/>
    <xf numFmtId="43" fontId="24" fillId="0" borderId="0" applyFont="0" applyFill="0" applyBorder="0" applyAlignment="0" applyProtection="0"/>
    <xf numFmtId="0" fontId="24" fillId="92" borderId="0" applyNumberFormat="0" applyBorder="0" applyAlignment="0" applyProtection="0"/>
    <xf numFmtId="0" fontId="24" fillId="0" borderId="0"/>
    <xf numFmtId="0" fontId="24" fillId="97" borderId="0" applyNumberFormat="0" applyBorder="0" applyAlignment="0" applyProtection="0"/>
    <xf numFmtId="0" fontId="24" fillId="84" borderId="0" applyNumberFormat="0" applyBorder="0" applyAlignment="0" applyProtection="0"/>
    <xf numFmtId="0" fontId="24" fillId="72" borderId="0" applyNumberFormat="0" applyBorder="0" applyAlignment="0" applyProtection="0"/>
    <xf numFmtId="183" fontId="24" fillId="0" borderId="0" applyFont="0" applyFill="0" applyBorder="0" applyAlignment="0" applyProtection="0"/>
    <xf numFmtId="0" fontId="24" fillId="101" borderId="0" applyNumberFormat="0" applyBorder="0" applyAlignment="0" applyProtection="0"/>
    <xf numFmtId="0" fontId="24" fillId="73" borderId="0" applyNumberFormat="0" applyBorder="0" applyAlignment="0" applyProtection="0"/>
    <xf numFmtId="0" fontId="24" fillId="0" borderId="0"/>
    <xf numFmtId="0" fontId="24" fillId="100" borderId="0" applyNumberFormat="0" applyBorder="0" applyAlignment="0" applyProtection="0"/>
    <xf numFmtId="0" fontId="24" fillId="92" borderId="0" applyNumberFormat="0" applyBorder="0" applyAlignment="0" applyProtection="0"/>
    <xf numFmtId="9" fontId="24" fillId="0" borderId="0" applyFont="0" applyFill="0" applyBorder="0" applyAlignment="0" applyProtection="0"/>
    <xf numFmtId="0" fontId="24" fillId="83" borderId="0" applyNumberFormat="0" applyBorder="0" applyAlignment="0" applyProtection="0"/>
    <xf numFmtId="0" fontId="24" fillId="72" borderId="0" applyNumberFormat="0" applyBorder="0" applyAlignment="0" applyProtection="0"/>
    <xf numFmtId="0" fontId="24" fillId="89"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0" borderId="0"/>
    <xf numFmtId="0" fontId="24" fillId="83" borderId="0" applyNumberFormat="0" applyBorder="0" applyAlignment="0" applyProtection="0"/>
    <xf numFmtId="0" fontId="24" fillId="73" borderId="0" applyNumberFormat="0" applyBorder="0" applyAlignment="0" applyProtection="0"/>
    <xf numFmtId="0" fontId="24" fillId="97" borderId="0" applyNumberFormat="0" applyBorder="0" applyAlignment="0" applyProtection="0"/>
    <xf numFmtId="0" fontId="24" fillId="89" borderId="0" applyNumberFormat="0" applyBorder="0" applyAlignment="0" applyProtection="0"/>
    <xf numFmtId="0" fontId="24" fillId="0" borderId="0"/>
    <xf numFmtId="0" fontId="24" fillId="0" borderId="0"/>
    <xf numFmtId="0" fontId="24" fillId="101"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0" borderId="0"/>
    <xf numFmtId="0" fontId="24" fillId="96" borderId="0" applyNumberFormat="0" applyBorder="0" applyAlignment="0" applyProtection="0"/>
    <xf numFmtId="193" fontId="24" fillId="0" borderId="0" applyFont="0" applyFill="0" applyBorder="0" applyAlignment="0" applyProtection="0"/>
    <xf numFmtId="0" fontId="24" fillId="73" borderId="0" applyNumberFormat="0" applyBorder="0" applyAlignment="0" applyProtection="0"/>
    <xf numFmtId="0" fontId="24" fillId="0" borderId="0"/>
    <xf numFmtId="0" fontId="24" fillId="97" borderId="0" applyNumberFormat="0" applyBorder="0" applyAlignment="0" applyProtection="0"/>
    <xf numFmtId="0" fontId="24" fillId="72" borderId="0" applyNumberFormat="0" applyBorder="0" applyAlignment="0" applyProtection="0"/>
    <xf numFmtId="0" fontId="24" fillId="97" borderId="0" applyNumberFormat="0" applyBorder="0" applyAlignment="0" applyProtection="0"/>
    <xf numFmtId="0" fontId="24" fillId="81" borderId="55" applyNumberFormat="0" applyFont="0" applyAlignment="0" applyProtection="0"/>
    <xf numFmtId="0" fontId="24" fillId="0" borderId="0"/>
    <xf numFmtId="0" fontId="24" fillId="0" borderId="0"/>
    <xf numFmtId="0" fontId="24" fillId="96" borderId="0" applyNumberFormat="0" applyBorder="0" applyAlignment="0" applyProtection="0"/>
    <xf numFmtId="0" fontId="24" fillId="89" borderId="0" applyNumberFormat="0" applyBorder="0" applyAlignment="0" applyProtection="0"/>
    <xf numFmtId="43" fontId="24" fillId="0" borderId="0" applyFont="0" applyFill="0" applyBorder="0" applyAlignment="0" applyProtection="0"/>
    <xf numFmtId="0" fontId="24" fillId="83" borderId="0" applyNumberFormat="0" applyBorder="0" applyAlignment="0" applyProtection="0"/>
    <xf numFmtId="0" fontId="24" fillId="88" borderId="0" applyNumberFormat="0" applyBorder="0" applyAlignment="0" applyProtection="0"/>
    <xf numFmtId="183" fontId="24" fillId="0" borderId="0" applyFont="0" applyFill="0" applyBorder="0" applyAlignment="0" applyProtection="0"/>
    <xf numFmtId="0" fontId="24" fillId="83" borderId="0" applyNumberFormat="0" applyBorder="0" applyAlignment="0" applyProtection="0"/>
    <xf numFmtId="0" fontId="24" fillId="101" borderId="0" applyNumberFormat="0" applyBorder="0" applyAlignment="0" applyProtection="0"/>
    <xf numFmtId="0" fontId="24" fillId="100" borderId="0" applyNumberFormat="0" applyBorder="0" applyAlignment="0" applyProtection="0"/>
    <xf numFmtId="0" fontId="24" fillId="73" borderId="0" applyNumberFormat="0" applyBorder="0" applyAlignment="0" applyProtection="0"/>
    <xf numFmtId="183" fontId="24" fillId="0" borderId="0" applyFont="0" applyFill="0" applyBorder="0" applyAlignment="0" applyProtection="0"/>
    <xf numFmtId="0" fontId="24" fillId="9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183" fontId="24" fillId="0" borderId="0" applyFont="0" applyFill="0" applyBorder="0" applyAlignment="0" applyProtection="0"/>
    <xf numFmtId="0" fontId="24" fillId="73" borderId="0" applyNumberFormat="0" applyBorder="0" applyAlignment="0" applyProtection="0"/>
    <xf numFmtId="0" fontId="24" fillId="100" borderId="0" applyNumberFormat="0" applyBorder="0" applyAlignment="0" applyProtection="0"/>
    <xf numFmtId="0" fontId="24" fillId="93" borderId="0" applyNumberFormat="0" applyBorder="0" applyAlignment="0" applyProtection="0"/>
    <xf numFmtId="0" fontId="24" fillId="96" borderId="0" applyNumberFormat="0" applyBorder="0" applyAlignment="0" applyProtection="0"/>
    <xf numFmtId="193" fontId="24" fillId="0" borderId="0" applyFont="0" applyFill="0" applyBorder="0" applyAlignment="0" applyProtection="0"/>
    <xf numFmtId="0" fontId="24" fillId="89" borderId="0" applyNumberFormat="0" applyBorder="0" applyAlignment="0" applyProtection="0"/>
    <xf numFmtId="185" fontId="24" fillId="0" borderId="0" applyFont="0" applyFill="0" applyBorder="0" applyAlignment="0" applyProtection="0"/>
    <xf numFmtId="0" fontId="24" fillId="83" borderId="0" applyNumberFormat="0" applyBorder="0" applyAlignment="0" applyProtection="0"/>
    <xf numFmtId="0" fontId="24" fillId="96" borderId="0" applyNumberFormat="0" applyBorder="0" applyAlignment="0" applyProtection="0"/>
    <xf numFmtId="0" fontId="24" fillId="73" borderId="0" applyNumberFormat="0" applyBorder="0" applyAlignment="0" applyProtection="0"/>
    <xf numFmtId="0" fontId="24" fillId="96" borderId="0" applyNumberFormat="0" applyBorder="0" applyAlignment="0" applyProtection="0"/>
    <xf numFmtId="0" fontId="24" fillId="0" borderId="0"/>
    <xf numFmtId="0" fontId="24" fillId="89" borderId="0" applyNumberFormat="0" applyBorder="0" applyAlignment="0" applyProtection="0"/>
    <xf numFmtId="0" fontId="24" fillId="0" borderId="0"/>
    <xf numFmtId="0" fontId="24" fillId="81" borderId="55" applyNumberFormat="0" applyFont="0" applyAlignment="0" applyProtection="0"/>
    <xf numFmtId="0" fontId="24" fillId="81" borderId="55" applyNumberFormat="0" applyFont="0" applyAlignment="0" applyProtection="0"/>
    <xf numFmtId="9" fontId="24" fillId="0" borderId="0" applyFont="0" applyFill="0" applyBorder="0" applyAlignment="0" applyProtection="0"/>
    <xf numFmtId="0" fontId="24" fillId="0" borderId="0"/>
    <xf numFmtId="0" fontId="24" fillId="88" borderId="0" applyNumberFormat="0" applyBorder="0" applyAlignment="0" applyProtection="0"/>
    <xf numFmtId="193" fontId="24" fillId="0" borderId="0" applyFont="0" applyFill="0" applyBorder="0" applyAlignment="0" applyProtection="0"/>
    <xf numFmtId="0" fontId="24" fillId="0" borderId="0"/>
    <xf numFmtId="0" fontId="24" fillId="72"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0" borderId="0"/>
    <xf numFmtId="0" fontId="24" fillId="84" borderId="0" applyNumberFormat="0" applyBorder="0" applyAlignment="0" applyProtection="0"/>
    <xf numFmtId="0" fontId="24" fillId="92" borderId="0" applyNumberFormat="0" applyBorder="0" applyAlignment="0" applyProtection="0"/>
    <xf numFmtId="0" fontId="24" fillId="93" borderId="0" applyNumberFormat="0" applyBorder="0" applyAlignment="0" applyProtection="0"/>
    <xf numFmtId="183" fontId="24" fillId="0" borderId="0" applyFont="0" applyFill="0" applyBorder="0" applyAlignment="0" applyProtection="0"/>
    <xf numFmtId="0" fontId="24" fillId="73" borderId="0" applyNumberFormat="0" applyBorder="0" applyAlignment="0" applyProtection="0"/>
    <xf numFmtId="0" fontId="24" fillId="0" borderId="0"/>
    <xf numFmtId="9" fontId="24" fillId="0" borderId="0" applyFont="0" applyFill="0" applyBorder="0" applyAlignment="0" applyProtection="0"/>
    <xf numFmtId="0" fontId="24" fillId="0" borderId="0"/>
    <xf numFmtId="0" fontId="24" fillId="101"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89" borderId="0" applyNumberFormat="0" applyBorder="0" applyAlignment="0" applyProtection="0"/>
    <xf numFmtId="0" fontId="24" fillId="89" borderId="0" applyNumberFormat="0" applyBorder="0" applyAlignment="0" applyProtection="0"/>
    <xf numFmtId="0" fontId="24" fillId="0" borderId="0"/>
    <xf numFmtId="0" fontId="24" fillId="93" borderId="0" applyNumberFormat="0" applyBorder="0" applyAlignment="0" applyProtection="0"/>
    <xf numFmtId="0" fontId="24" fillId="72" borderId="0" applyNumberFormat="0" applyBorder="0" applyAlignment="0" applyProtection="0"/>
    <xf numFmtId="0" fontId="24" fillId="89" borderId="0" applyNumberFormat="0" applyBorder="0" applyAlignment="0" applyProtection="0"/>
    <xf numFmtId="0" fontId="24" fillId="73"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81" borderId="55" applyNumberFormat="0" applyFont="0" applyAlignment="0" applyProtection="0"/>
    <xf numFmtId="0" fontId="24" fillId="97" borderId="0" applyNumberFormat="0" applyBorder="0" applyAlignment="0" applyProtection="0"/>
    <xf numFmtId="0" fontId="24" fillId="84" borderId="0" applyNumberFormat="0" applyBorder="0" applyAlignment="0" applyProtection="0"/>
    <xf numFmtId="193" fontId="24" fillId="0" borderId="0" applyFont="0" applyFill="0" applyBorder="0" applyAlignment="0" applyProtection="0"/>
    <xf numFmtId="0" fontId="24" fillId="81" borderId="55" applyNumberFormat="0" applyFont="0" applyAlignment="0" applyProtection="0"/>
    <xf numFmtId="0" fontId="24" fillId="0" borderId="0"/>
    <xf numFmtId="0" fontId="24" fillId="88" borderId="0" applyNumberFormat="0" applyBorder="0" applyAlignment="0" applyProtection="0"/>
    <xf numFmtId="0" fontId="24" fillId="0" borderId="0"/>
    <xf numFmtId="0" fontId="24" fillId="83" borderId="0" applyNumberFormat="0" applyBorder="0" applyAlignment="0" applyProtection="0"/>
    <xf numFmtId="0" fontId="24" fillId="84" borderId="0" applyNumberFormat="0" applyBorder="0" applyAlignment="0" applyProtection="0"/>
    <xf numFmtId="0" fontId="24" fillId="0" borderId="0"/>
    <xf numFmtId="0" fontId="24" fillId="96"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0" fontId="24" fillId="88" borderId="0" applyNumberFormat="0" applyBorder="0" applyAlignment="0" applyProtection="0"/>
    <xf numFmtId="0" fontId="24" fillId="96" borderId="0" applyNumberFormat="0" applyBorder="0" applyAlignment="0" applyProtection="0"/>
    <xf numFmtId="0" fontId="24" fillId="101" borderId="0" applyNumberFormat="0" applyBorder="0" applyAlignment="0" applyProtection="0"/>
    <xf numFmtId="0" fontId="24" fillId="88" borderId="0" applyNumberFormat="0" applyBorder="0" applyAlignment="0" applyProtection="0"/>
    <xf numFmtId="0" fontId="24" fillId="0" borderId="0"/>
    <xf numFmtId="0" fontId="24" fillId="89" borderId="0" applyNumberFormat="0" applyBorder="0" applyAlignment="0" applyProtection="0"/>
    <xf numFmtId="0" fontId="24" fillId="83" borderId="0" applyNumberFormat="0" applyBorder="0" applyAlignment="0" applyProtection="0"/>
    <xf numFmtId="0" fontId="24" fillId="97" borderId="0" applyNumberFormat="0" applyBorder="0" applyAlignment="0" applyProtection="0"/>
    <xf numFmtId="0" fontId="24" fillId="83" borderId="0" applyNumberFormat="0" applyBorder="0" applyAlignment="0" applyProtection="0"/>
    <xf numFmtId="0" fontId="24" fillId="0" borderId="0"/>
    <xf numFmtId="0" fontId="24" fillId="84"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0" borderId="0"/>
    <xf numFmtId="0" fontId="24" fillId="81" borderId="55" applyNumberFormat="0" applyFont="0" applyAlignment="0" applyProtection="0"/>
    <xf numFmtId="0" fontId="24" fillId="101" borderId="0" applyNumberFormat="0" applyBorder="0" applyAlignment="0" applyProtection="0"/>
    <xf numFmtId="0" fontId="24" fillId="73" borderId="0" applyNumberFormat="0" applyBorder="0" applyAlignment="0" applyProtection="0"/>
    <xf numFmtId="0" fontId="24" fillId="101" borderId="0" applyNumberFormat="0" applyBorder="0" applyAlignment="0" applyProtection="0"/>
    <xf numFmtId="0" fontId="24" fillId="73" borderId="0" applyNumberFormat="0" applyBorder="0" applyAlignment="0" applyProtection="0"/>
    <xf numFmtId="185" fontId="24" fillId="0" borderId="0" applyFont="0" applyFill="0" applyBorder="0" applyAlignment="0" applyProtection="0"/>
    <xf numFmtId="0" fontId="24" fillId="100" borderId="0" applyNumberFormat="0" applyBorder="0" applyAlignment="0" applyProtection="0"/>
    <xf numFmtId="0" fontId="24" fillId="101" borderId="0" applyNumberFormat="0" applyBorder="0" applyAlignment="0" applyProtection="0"/>
    <xf numFmtId="0" fontId="24" fillId="83" borderId="0" applyNumberFormat="0" applyBorder="0" applyAlignment="0" applyProtection="0"/>
    <xf numFmtId="183" fontId="24" fillId="0" borderId="0" applyFont="0" applyFill="0" applyBorder="0" applyAlignment="0" applyProtection="0"/>
    <xf numFmtId="0" fontId="24" fillId="83" borderId="0" applyNumberFormat="0" applyBorder="0" applyAlignment="0" applyProtection="0"/>
    <xf numFmtId="0" fontId="24" fillId="89" borderId="0" applyNumberFormat="0" applyBorder="0" applyAlignment="0" applyProtection="0"/>
    <xf numFmtId="0" fontId="24" fillId="83" borderId="0" applyNumberFormat="0" applyBorder="0" applyAlignment="0" applyProtection="0"/>
    <xf numFmtId="0" fontId="24" fillId="0" borderId="0"/>
    <xf numFmtId="0" fontId="24" fillId="100" borderId="0" applyNumberFormat="0" applyBorder="0" applyAlignment="0" applyProtection="0"/>
    <xf numFmtId="0" fontId="24" fillId="73" borderId="0" applyNumberFormat="0" applyBorder="0" applyAlignment="0" applyProtection="0"/>
    <xf numFmtId="0" fontId="24" fillId="101" borderId="0" applyNumberFormat="0" applyBorder="0" applyAlignment="0" applyProtection="0"/>
    <xf numFmtId="0" fontId="24" fillId="83" borderId="0" applyNumberFormat="0" applyBorder="0" applyAlignment="0" applyProtection="0"/>
    <xf numFmtId="0" fontId="24" fillId="89" borderId="0" applyNumberFormat="0" applyBorder="0" applyAlignment="0" applyProtection="0"/>
    <xf numFmtId="0" fontId="24" fillId="72" borderId="0" applyNumberFormat="0" applyBorder="0" applyAlignment="0" applyProtection="0"/>
    <xf numFmtId="0" fontId="24" fillId="100" borderId="0" applyNumberFormat="0" applyBorder="0" applyAlignment="0" applyProtection="0"/>
    <xf numFmtId="185" fontId="24" fillId="0" borderId="0" applyFont="0" applyFill="0" applyBorder="0" applyAlignment="0" applyProtection="0"/>
    <xf numFmtId="0" fontId="24" fillId="83" borderId="0" applyNumberFormat="0" applyBorder="0" applyAlignment="0" applyProtection="0"/>
    <xf numFmtId="0" fontId="24" fillId="84" borderId="0" applyNumberFormat="0" applyBorder="0" applyAlignment="0" applyProtection="0"/>
    <xf numFmtId="0" fontId="24" fillId="0" borderId="0"/>
    <xf numFmtId="0" fontId="24" fillId="84" borderId="0" applyNumberFormat="0" applyBorder="0" applyAlignment="0" applyProtection="0"/>
    <xf numFmtId="0" fontId="24" fillId="92" borderId="0" applyNumberFormat="0" applyBorder="0" applyAlignment="0" applyProtection="0"/>
    <xf numFmtId="0" fontId="24" fillId="100" borderId="0" applyNumberFormat="0" applyBorder="0" applyAlignment="0" applyProtection="0"/>
    <xf numFmtId="0" fontId="24" fillId="97" borderId="0" applyNumberFormat="0" applyBorder="0" applyAlignment="0" applyProtection="0"/>
    <xf numFmtId="0" fontId="24" fillId="101" borderId="0" applyNumberFormat="0" applyBorder="0" applyAlignment="0" applyProtection="0"/>
    <xf numFmtId="9" fontId="24" fillId="0" borderId="0" applyFont="0" applyFill="0" applyBorder="0" applyAlignment="0" applyProtection="0"/>
    <xf numFmtId="0" fontId="24" fillId="0" borderId="0"/>
    <xf numFmtId="0" fontId="24" fillId="72" borderId="0" applyNumberFormat="0" applyBorder="0" applyAlignment="0" applyProtection="0"/>
    <xf numFmtId="0" fontId="24" fillId="73" borderId="0" applyNumberFormat="0" applyBorder="0" applyAlignment="0" applyProtection="0"/>
    <xf numFmtId="0" fontId="24" fillId="96" borderId="0" applyNumberFormat="0" applyBorder="0" applyAlignment="0" applyProtection="0"/>
    <xf numFmtId="0" fontId="24" fillId="97" borderId="0" applyNumberFormat="0" applyBorder="0" applyAlignment="0" applyProtection="0"/>
    <xf numFmtId="0" fontId="24" fillId="0" borderId="0"/>
    <xf numFmtId="0" fontId="24" fillId="96" borderId="0" applyNumberFormat="0" applyBorder="0" applyAlignment="0" applyProtection="0"/>
    <xf numFmtId="0" fontId="24" fillId="0" borderId="0"/>
    <xf numFmtId="0" fontId="24" fillId="88" borderId="0" applyNumberFormat="0" applyBorder="0" applyAlignment="0" applyProtection="0"/>
    <xf numFmtId="165" fontId="24" fillId="0" borderId="0" applyFont="0" applyFill="0" applyBorder="0" applyAlignment="0" applyProtection="0"/>
    <xf numFmtId="0" fontId="24" fillId="89" borderId="0" applyNumberFormat="0" applyBorder="0" applyAlignment="0" applyProtection="0"/>
    <xf numFmtId="183" fontId="24" fillId="0" borderId="0" applyFont="0" applyFill="0" applyBorder="0" applyAlignment="0" applyProtection="0"/>
    <xf numFmtId="0" fontId="24" fillId="81" borderId="55" applyNumberFormat="0" applyFont="0" applyAlignment="0" applyProtection="0"/>
    <xf numFmtId="183" fontId="24" fillId="0" borderId="0" applyFont="0" applyFill="0" applyBorder="0" applyAlignment="0" applyProtection="0"/>
    <xf numFmtId="0" fontId="24" fillId="0" borderId="0"/>
    <xf numFmtId="193" fontId="24" fillId="0" borderId="0" applyFont="0" applyFill="0" applyBorder="0" applyAlignment="0" applyProtection="0"/>
    <xf numFmtId="0" fontId="24" fillId="0" borderId="0"/>
    <xf numFmtId="0" fontId="24" fillId="100" borderId="0" applyNumberFormat="0" applyBorder="0" applyAlignment="0" applyProtection="0"/>
    <xf numFmtId="0" fontId="24" fillId="0" borderId="0"/>
    <xf numFmtId="0" fontId="24" fillId="88" borderId="0" applyNumberFormat="0" applyBorder="0" applyAlignment="0" applyProtection="0"/>
    <xf numFmtId="0" fontId="24" fillId="0" borderId="0"/>
    <xf numFmtId="0" fontId="24" fillId="83" borderId="0" applyNumberFormat="0" applyBorder="0" applyAlignment="0" applyProtection="0"/>
    <xf numFmtId="0" fontId="24" fillId="100" borderId="0" applyNumberFormat="0" applyBorder="0" applyAlignment="0" applyProtection="0"/>
    <xf numFmtId="185" fontId="24" fillId="0" borderId="0" applyFont="0" applyFill="0" applyBorder="0" applyAlignment="0" applyProtection="0"/>
    <xf numFmtId="9" fontId="24" fillId="0" borderId="0" applyFont="0" applyFill="0" applyBorder="0" applyAlignment="0" applyProtection="0"/>
    <xf numFmtId="0" fontId="24" fillId="100" borderId="0" applyNumberFormat="0" applyBorder="0" applyAlignment="0" applyProtection="0"/>
    <xf numFmtId="164" fontId="24" fillId="0" borderId="0" applyFont="0" applyFill="0" applyBorder="0" applyAlignment="0" applyProtection="0"/>
    <xf numFmtId="0" fontId="24" fillId="97" borderId="0" applyNumberFormat="0" applyBorder="0" applyAlignment="0" applyProtection="0"/>
    <xf numFmtId="0" fontId="24" fillId="73" borderId="0" applyNumberFormat="0" applyBorder="0" applyAlignment="0" applyProtection="0"/>
    <xf numFmtId="0" fontId="24" fillId="96" borderId="0" applyNumberFormat="0" applyBorder="0" applyAlignment="0" applyProtection="0"/>
    <xf numFmtId="185" fontId="24" fillId="0" borderId="0" applyFont="0" applyFill="0" applyBorder="0" applyAlignment="0" applyProtection="0"/>
    <xf numFmtId="0" fontId="24" fillId="92" borderId="0" applyNumberFormat="0" applyBorder="0" applyAlignment="0" applyProtection="0"/>
    <xf numFmtId="0" fontId="24" fillId="81" borderId="55" applyNumberFormat="0" applyFont="0" applyAlignment="0" applyProtection="0"/>
    <xf numFmtId="0" fontId="24" fillId="88" borderId="0" applyNumberFormat="0" applyBorder="0" applyAlignment="0" applyProtection="0"/>
    <xf numFmtId="43" fontId="24" fillId="0" borderId="0" applyFont="0" applyFill="0" applyBorder="0" applyAlignment="0" applyProtection="0"/>
    <xf numFmtId="183" fontId="24" fillId="0" borderId="0" applyFont="0" applyFill="0" applyBorder="0" applyAlignment="0" applyProtection="0"/>
    <xf numFmtId="0" fontId="24" fillId="88" borderId="0" applyNumberFormat="0" applyBorder="0" applyAlignment="0" applyProtection="0"/>
    <xf numFmtId="0" fontId="24" fillId="83" borderId="0" applyNumberFormat="0" applyBorder="0" applyAlignment="0" applyProtection="0"/>
    <xf numFmtId="0" fontId="24" fillId="101" borderId="0" applyNumberFormat="0" applyBorder="0" applyAlignment="0" applyProtection="0"/>
    <xf numFmtId="0" fontId="24" fillId="83" borderId="0" applyNumberFormat="0" applyBorder="0" applyAlignment="0" applyProtection="0"/>
    <xf numFmtId="0" fontId="24" fillId="88" borderId="0" applyNumberFormat="0" applyBorder="0" applyAlignment="0" applyProtection="0"/>
    <xf numFmtId="0" fontId="24" fillId="97" borderId="0" applyNumberFormat="0" applyBorder="0" applyAlignment="0" applyProtection="0"/>
    <xf numFmtId="0" fontId="24" fillId="83" borderId="0" applyNumberFormat="0" applyBorder="0" applyAlignment="0" applyProtection="0"/>
    <xf numFmtId="0" fontId="24" fillId="89" borderId="0" applyNumberFormat="0" applyBorder="0" applyAlignment="0" applyProtection="0"/>
    <xf numFmtId="0" fontId="24" fillId="97" borderId="0" applyNumberFormat="0" applyBorder="0" applyAlignment="0" applyProtection="0"/>
    <xf numFmtId="0" fontId="24" fillId="89" borderId="0" applyNumberFormat="0" applyBorder="0" applyAlignment="0" applyProtection="0"/>
    <xf numFmtId="0" fontId="24" fillId="84" borderId="0" applyNumberFormat="0" applyBorder="0" applyAlignment="0" applyProtection="0"/>
    <xf numFmtId="0" fontId="24" fillId="101" borderId="0" applyNumberFormat="0" applyBorder="0" applyAlignment="0" applyProtection="0"/>
    <xf numFmtId="0" fontId="24" fillId="89" borderId="0" applyNumberFormat="0" applyBorder="0" applyAlignment="0" applyProtection="0"/>
    <xf numFmtId="0" fontId="24" fillId="88" borderId="0" applyNumberFormat="0" applyBorder="0" applyAlignment="0" applyProtection="0"/>
    <xf numFmtId="0" fontId="24" fillId="88" borderId="0" applyNumberFormat="0" applyBorder="0" applyAlignment="0" applyProtection="0"/>
    <xf numFmtId="0" fontId="24" fillId="100" borderId="0" applyNumberFormat="0" applyBorder="0" applyAlignment="0" applyProtection="0"/>
    <xf numFmtId="0" fontId="24" fillId="0" borderId="0"/>
    <xf numFmtId="185" fontId="24" fillId="0" borderId="0" applyFont="0" applyFill="0" applyBorder="0" applyAlignment="0" applyProtection="0"/>
    <xf numFmtId="0" fontId="24" fillId="0" borderId="0"/>
    <xf numFmtId="0" fontId="24" fillId="0" borderId="0"/>
    <xf numFmtId="0" fontId="24" fillId="0" borderId="0"/>
    <xf numFmtId="0" fontId="24" fillId="88" borderId="0" applyNumberFormat="0" applyBorder="0" applyAlignment="0" applyProtection="0"/>
    <xf numFmtId="0" fontId="24" fillId="73" borderId="0" applyNumberFormat="0" applyBorder="0" applyAlignment="0" applyProtection="0"/>
    <xf numFmtId="0" fontId="24" fillId="101" borderId="0" applyNumberFormat="0" applyBorder="0" applyAlignment="0" applyProtection="0"/>
    <xf numFmtId="0" fontId="24" fillId="97" borderId="0" applyNumberFormat="0" applyBorder="0" applyAlignment="0" applyProtection="0"/>
    <xf numFmtId="0" fontId="24" fillId="83"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83" borderId="0" applyNumberFormat="0" applyBorder="0" applyAlignment="0" applyProtection="0"/>
    <xf numFmtId="0" fontId="24" fillId="0" borderId="0"/>
    <xf numFmtId="0" fontId="24" fillId="0" borderId="0"/>
    <xf numFmtId="43" fontId="24" fillId="0" borderId="0" applyFont="0" applyFill="0" applyBorder="0" applyAlignment="0" applyProtection="0"/>
    <xf numFmtId="0" fontId="24" fillId="0" borderId="0"/>
    <xf numFmtId="185" fontId="24" fillId="0" borderId="0" applyFont="0" applyFill="0" applyBorder="0" applyAlignment="0" applyProtection="0"/>
    <xf numFmtId="0" fontId="24" fillId="0" borderId="0"/>
    <xf numFmtId="0" fontId="24" fillId="83" borderId="0" applyNumberFormat="0" applyBorder="0" applyAlignment="0" applyProtection="0"/>
    <xf numFmtId="0" fontId="24" fillId="96" borderId="0" applyNumberFormat="0" applyBorder="0" applyAlignment="0" applyProtection="0"/>
    <xf numFmtId="0" fontId="24" fillId="97" borderId="0" applyNumberFormat="0" applyBorder="0" applyAlignment="0" applyProtection="0"/>
    <xf numFmtId="0" fontId="24" fillId="0" borderId="0"/>
    <xf numFmtId="0" fontId="24" fillId="92" borderId="0" applyNumberFormat="0" applyBorder="0" applyAlignment="0" applyProtection="0"/>
    <xf numFmtId="0" fontId="24" fillId="89" borderId="0" applyNumberFormat="0" applyBorder="0" applyAlignment="0" applyProtection="0"/>
    <xf numFmtId="0" fontId="24" fillId="93" borderId="0" applyNumberFormat="0" applyBorder="0" applyAlignment="0" applyProtection="0"/>
    <xf numFmtId="0" fontId="24" fillId="101" borderId="0" applyNumberFormat="0" applyBorder="0" applyAlignment="0" applyProtection="0"/>
    <xf numFmtId="0" fontId="24" fillId="96" borderId="0" applyNumberFormat="0" applyBorder="0" applyAlignment="0" applyProtection="0"/>
    <xf numFmtId="0" fontId="24" fillId="92" borderId="0" applyNumberFormat="0" applyBorder="0" applyAlignment="0" applyProtection="0"/>
    <xf numFmtId="0" fontId="24" fillId="96" borderId="0" applyNumberFormat="0" applyBorder="0" applyAlignment="0" applyProtection="0"/>
    <xf numFmtId="0" fontId="24" fillId="83" borderId="0" applyNumberFormat="0" applyBorder="0" applyAlignment="0" applyProtection="0"/>
    <xf numFmtId="9" fontId="24" fillId="0" borderId="0" applyFont="0" applyFill="0" applyBorder="0" applyAlignment="0" applyProtection="0"/>
    <xf numFmtId="183" fontId="24" fillId="0" borderId="0" applyFont="0" applyFill="0" applyBorder="0" applyAlignment="0" applyProtection="0"/>
    <xf numFmtId="0" fontId="24" fillId="0" borderId="0"/>
    <xf numFmtId="0" fontId="24" fillId="100" borderId="0" applyNumberFormat="0" applyBorder="0" applyAlignment="0" applyProtection="0"/>
    <xf numFmtId="0" fontId="24" fillId="97" borderId="0" applyNumberFormat="0" applyBorder="0" applyAlignment="0" applyProtection="0"/>
    <xf numFmtId="0" fontId="24" fillId="0" borderId="0"/>
    <xf numFmtId="0" fontId="24" fillId="93" borderId="0" applyNumberFormat="0" applyBorder="0" applyAlignment="0" applyProtection="0"/>
    <xf numFmtId="0" fontId="24" fillId="84"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84" borderId="0" applyNumberFormat="0" applyBorder="0" applyAlignment="0" applyProtection="0"/>
    <xf numFmtId="0" fontId="24" fillId="96" borderId="0" applyNumberFormat="0" applyBorder="0" applyAlignment="0" applyProtection="0"/>
    <xf numFmtId="0" fontId="24" fillId="83" borderId="0" applyNumberFormat="0" applyBorder="0" applyAlignment="0" applyProtection="0"/>
    <xf numFmtId="0" fontId="24" fillId="96" borderId="0" applyNumberFormat="0" applyBorder="0" applyAlignment="0" applyProtection="0"/>
    <xf numFmtId="0" fontId="24" fillId="0" borderId="0"/>
    <xf numFmtId="0" fontId="24" fillId="96" borderId="0" applyNumberFormat="0" applyBorder="0" applyAlignment="0" applyProtection="0"/>
    <xf numFmtId="0" fontId="24" fillId="0" borderId="0"/>
    <xf numFmtId="0" fontId="24" fillId="92" borderId="0" applyNumberFormat="0" applyBorder="0" applyAlignment="0" applyProtection="0"/>
    <xf numFmtId="0" fontId="24" fillId="81" borderId="55" applyNumberFormat="0" applyFont="0" applyAlignment="0" applyProtection="0"/>
    <xf numFmtId="0" fontId="24" fillId="89" borderId="0" applyNumberFormat="0" applyBorder="0" applyAlignment="0" applyProtection="0"/>
    <xf numFmtId="0" fontId="24" fillId="88" borderId="0" applyNumberFormat="0" applyBorder="0" applyAlignment="0" applyProtection="0"/>
    <xf numFmtId="0" fontId="24" fillId="0" borderId="0"/>
    <xf numFmtId="0" fontId="24" fillId="88" borderId="0" applyNumberFormat="0" applyBorder="0" applyAlignment="0" applyProtection="0"/>
    <xf numFmtId="9" fontId="24" fillId="0" borderId="0" applyFont="0" applyFill="0" applyBorder="0" applyAlignment="0" applyProtection="0"/>
    <xf numFmtId="0" fontId="24" fillId="0" borderId="0"/>
    <xf numFmtId="0" fontId="24" fillId="88" borderId="0" applyNumberFormat="0" applyBorder="0" applyAlignment="0" applyProtection="0"/>
    <xf numFmtId="0" fontId="24" fillId="0" borderId="0"/>
    <xf numFmtId="0" fontId="24" fillId="88" borderId="0" applyNumberFormat="0" applyBorder="0" applyAlignment="0" applyProtection="0"/>
    <xf numFmtId="0" fontId="24" fillId="96" borderId="0" applyNumberFormat="0" applyBorder="0" applyAlignment="0" applyProtection="0"/>
    <xf numFmtId="0" fontId="24" fillId="92" borderId="0" applyNumberFormat="0" applyBorder="0" applyAlignment="0" applyProtection="0"/>
    <xf numFmtId="0" fontId="24" fillId="0" borderId="0"/>
    <xf numFmtId="0" fontId="24" fillId="92" borderId="0" applyNumberFormat="0" applyBorder="0" applyAlignment="0" applyProtection="0"/>
    <xf numFmtId="0" fontId="24" fillId="0" borderId="0"/>
    <xf numFmtId="0" fontId="24" fillId="0" borderId="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88" borderId="0" applyNumberFormat="0" applyBorder="0" applyAlignment="0" applyProtection="0"/>
    <xf numFmtId="0" fontId="24" fillId="93" borderId="0" applyNumberFormat="0" applyBorder="0" applyAlignment="0" applyProtection="0"/>
    <xf numFmtId="0" fontId="24" fillId="83" borderId="0" applyNumberFormat="0" applyBorder="0" applyAlignment="0" applyProtection="0"/>
    <xf numFmtId="0" fontId="24" fillId="88" borderId="0" applyNumberFormat="0" applyBorder="0" applyAlignment="0" applyProtection="0"/>
    <xf numFmtId="0" fontId="24" fillId="0" borderId="0"/>
    <xf numFmtId="185" fontId="24" fillId="0" borderId="0" applyFont="0" applyFill="0" applyBorder="0" applyAlignment="0" applyProtection="0"/>
    <xf numFmtId="0" fontId="24" fillId="0" borderId="0"/>
    <xf numFmtId="0" fontId="24" fillId="72"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92"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83" borderId="0" applyNumberFormat="0" applyBorder="0" applyAlignment="0" applyProtection="0"/>
    <xf numFmtId="0" fontId="23" fillId="96" borderId="0" applyNumberFormat="0" applyBorder="0" applyAlignment="0" applyProtection="0"/>
    <xf numFmtId="0" fontId="23" fillId="84" borderId="0" applyNumberFormat="0" applyBorder="0" applyAlignment="0" applyProtection="0"/>
    <xf numFmtId="0" fontId="23" fillId="97" borderId="0" applyNumberFormat="0" applyBorder="0" applyAlignment="0" applyProtection="0"/>
    <xf numFmtId="0" fontId="23" fillId="101" borderId="0" applyNumberFormat="0" applyBorder="0" applyAlignment="0" applyProtection="0"/>
    <xf numFmtId="0" fontId="202" fillId="0" borderId="0" applyNumberFormat="0" applyFill="0" applyBorder="0" applyAlignment="0" applyProtection="0"/>
    <xf numFmtId="0" fontId="23" fillId="0" borderId="0"/>
    <xf numFmtId="0" fontId="23" fillId="83" borderId="0" applyNumberFormat="0" applyBorder="0" applyAlignment="0" applyProtection="0"/>
    <xf numFmtId="0" fontId="23" fillId="96" borderId="0" applyNumberFormat="0" applyBorder="0" applyAlignment="0" applyProtection="0"/>
    <xf numFmtId="0" fontId="23" fillId="84" borderId="0" applyNumberFormat="0" applyBorder="0" applyAlignment="0" applyProtection="0"/>
    <xf numFmtId="0" fontId="23" fillId="97" borderId="0" applyNumberFormat="0" applyBorder="0" applyAlignment="0" applyProtection="0"/>
    <xf numFmtId="0" fontId="23" fillId="101" borderId="0" applyNumberFormat="0" applyBorder="0" applyAlignment="0" applyProtection="0"/>
    <xf numFmtId="0" fontId="23" fillId="81" borderId="55" applyNumberFormat="0" applyFont="0" applyAlignment="0" applyProtection="0"/>
    <xf numFmtId="0" fontId="23" fillId="72" borderId="0" applyNumberFormat="0" applyBorder="0" applyAlignment="0" applyProtection="0"/>
    <xf numFmtId="0" fontId="23" fillId="88" borderId="0" applyNumberFormat="0" applyBorder="0" applyAlignment="0" applyProtection="0"/>
    <xf numFmtId="0" fontId="23" fillId="92" borderId="0" applyNumberFormat="0" applyBorder="0" applyAlignment="0" applyProtection="0"/>
    <xf numFmtId="0" fontId="23" fillId="100" borderId="0" applyNumberFormat="0" applyBorder="0" applyAlignment="0" applyProtection="0"/>
    <xf numFmtId="0" fontId="23" fillId="73" borderId="0" applyNumberFormat="0" applyBorder="0" applyAlignment="0" applyProtection="0"/>
    <xf numFmtId="0" fontId="23" fillId="89" borderId="0" applyNumberFormat="0" applyBorder="0" applyAlignment="0" applyProtection="0"/>
    <xf numFmtId="0" fontId="23" fillId="93" borderId="0" applyNumberFormat="0" applyBorder="0" applyAlignment="0" applyProtection="0"/>
    <xf numFmtId="0" fontId="23" fillId="72" borderId="0" applyNumberFormat="0" applyBorder="0" applyAlignment="0" applyProtection="0"/>
    <xf numFmtId="0" fontId="23" fillId="73" borderId="0" applyNumberFormat="0" applyBorder="0" applyAlignment="0" applyProtection="0"/>
    <xf numFmtId="0" fontId="23" fillId="88" borderId="0" applyNumberFormat="0" applyBorder="0" applyAlignment="0" applyProtection="0"/>
    <xf numFmtId="0" fontId="23" fillId="89" borderId="0" applyNumberFormat="0" applyBorder="0" applyAlignment="0" applyProtection="0"/>
    <xf numFmtId="0" fontId="23" fillId="92" borderId="0" applyNumberFormat="0" applyBorder="0" applyAlignment="0" applyProtection="0"/>
    <xf numFmtId="0" fontId="23" fillId="93" borderId="0" applyNumberFormat="0" applyBorder="0" applyAlignment="0" applyProtection="0"/>
    <xf numFmtId="0" fontId="23" fillId="100" borderId="0" applyNumberFormat="0" applyBorder="0" applyAlignment="0" applyProtection="0"/>
    <xf numFmtId="0" fontId="23" fillId="81" borderId="55" applyNumberFormat="0" applyFont="0" applyAlignment="0" applyProtection="0"/>
    <xf numFmtId="0" fontId="23" fillId="72" borderId="0" applyNumberFormat="0" applyBorder="0" applyAlignment="0" applyProtection="0"/>
    <xf numFmtId="0" fontId="23" fillId="73" borderId="0" applyNumberFormat="0" applyBorder="0" applyAlignment="0" applyProtection="0"/>
    <xf numFmtId="0" fontId="23" fillId="88" borderId="0" applyNumberFormat="0" applyBorder="0" applyAlignment="0" applyProtection="0"/>
    <xf numFmtId="0" fontId="23" fillId="89" borderId="0" applyNumberFormat="0" applyBorder="0" applyAlignment="0" applyProtection="0"/>
    <xf numFmtId="0" fontId="23" fillId="92" borderId="0" applyNumberFormat="0" applyBorder="0" applyAlignment="0" applyProtection="0"/>
    <xf numFmtId="0" fontId="23" fillId="93" borderId="0" applyNumberFormat="0" applyBorder="0" applyAlignment="0" applyProtection="0"/>
    <xf numFmtId="0" fontId="23" fillId="100" borderId="0" applyNumberFormat="0" applyBorder="0" applyAlignment="0" applyProtection="0"/>
    <xf numFmtId="180" fontId="116" fillId="0" borderId="21" applyNumberFormat="0" applyFill="0" applyProtection="0"/>
    <xf numFmtId="0" fontId="23" fillId="72" borderId="0" applyNumberFormat="0" applyBorder="0" applyAlignment="0" applyProtection="0"/>
    <xf numFmtId="0" fontId="23" fillId="88" borderId="0" applyNumberFormat="0" applyBorder="0" applyAlignment="0" applyProtection="0"/>
    <xf numFmtId="0" fontId="23" fillId="92" borderId="0" applyNumberFormat="0" applyBorder="0" applyAlignment="0" applyProtection="0"/>
    <xf numFmtId="0" fontId="23" fillId="100" borderId="0" applyNumberFormat="0" applyBorder="0" applyAlignment="0" applyProtection="0"/>
    <xf numFmtId="0" fontId="23" fillId="73" borderId="0" applyNumberFormat="0" applyBorder="0" applyAlignment="0" applyProtection="0"/>
    <xf numFmtId="0" fontId="23" fillId="89" borderId="0" applyNumberFormat="0" applyBorder="0" applyAlignment="0" applyProtection="0"/>
    <xf numFmtId="0" fontId="23" fillId="93" borderId="0" applyNumberFormat="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0" fontId="116" fillId="0" borderId="21" applyNumberFormat="0" applyFill="0" applyProtection="0"/>
    <xf numFmtId="0" fontId="26" fillId="0" borderId="0"/>
    <xf numFmtId="0" fontId="26" fillId="0" borderId="0"/>
    <xf numFmtId="0" fontId="26" fillId="0" borderId="0"/>
    <xf numFmtId="193" fontId="23" fillId="0" borderId="0" applyFont="0" applyFill="0" applyBorder="0" applyAlignment="0" applyProtection="0"/>
    <xf numFmtId="0" fontId="26"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83" borderId="0" applyNumberFormat="0" applyBorder="0" applyAlignment="0" applyProtection="0"/>
    <xf numFmtId="0" fontId="23" fillId="72" borderId="0" applyNumberFormat="0" applyBorder="0" applyAlignment="0" applyProtection="0"/>
    <xf numFmtId="0" fontId="23" fillId="88" borderId="0" applyNumberFormat="0" applyBorder="0" applyAlignment="0" applyProtection="0"/>
    <xf numFmtId="0" fontId="23" fillId="92" borderId="0" applyNumberFormat="0" applyBorder="0" applyAlignment="0" applyProtection="0"/>
    <xf numFmtId="0" fontId="23" fillId="96" borderId="0" applyNumberFormat="0" applyBorder="0" applyAlignment="0" applyProtection="0"/>
    <xf numFmtId="0" fontId="23" fillId="100" borderId="0" applyNumberFormat="0" applyBorder="0" applyAlignment="0" applyProtection="0"/>
    <xf numFmtId="0" fontId="23" fillId="83" borderId="0" applyNumberFormat="0" applyBorder="0" applyAlignment="0" applyProtection="0"/>
    <xf numFmtId="0" fontId="23" fillId="88" borderId="0" applyNumberFormat="0" applyBorder="0" applyAlignment="0" applyProtection="0"/>
    <xf numFmtId="0" fontId="23" fillId="92" borderId="0" applyNumberFormat="0" applyBorder="0" applyAlignment="0" applyProtection="0"/>
    <xf numFmtId="0" fontId="23" fillId="96" borderId="0" applyNumberFormat="0" applyBorder="0" applyAlignment="0" applyProtection="0"/>
    <xf numFmtId="0" fontId="23" fillId="84" borderId="0" applyNumberFormat="0" applyBorder="0" applyAlignment="0" applyProtection="0"/>
    <xf numFmtId="0" fontId="23" fillId="73" borderId="0" applyNumberFormat="0" applyBorder="0" applyAlignment="0" applyProtection="0"/>
    <xf numFmtId="0" fontId="23" fillId="89" borderId="0" applyNumberFormat="0" applyBorder="0" applyAlignment="0" applyProtection="0"/>
    <xf numFmtId="0" fontId="23" fillId="93" borderId="0" applyNumberFormat="0" applyBorder="0" applyAlignment="0" applyProtection="0"/>
    <xf numFmtId="0" fontId="23" fillId="97" borderId="0" applyNumberFormat="0" applyBorder="0" applyAlignment="0" applyProtection="0"/>
    <xf numFmtId="0" fontId="23" fillId="101" borderId="0" applyNumberFormat="0" applyBorder="0" applyAlignment="0" applyProtection="0"/>
    <xf numFmtId="183"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41" fontId="23" fillId="0" borderId="0" applyFont="0" applyFill="0" applyBorder="0" applyAlignment="0" applyProtection="0"/>
    <xf numFmtId="164" fontId="23" fillId="0" borderId="0" applyFont="0" applyFill="0" applyBorder="0" applyAlignment="0" applyProtection="0"/>
    <xf numFmtId="16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65" fontId="23" fillId="0" borderId="0" applyFont="0" applyFill="0" applyBorder="0" applyAlignment="0" applyProtection="0"/>
    <xf numFmtId="0" fontId="23" fillId="0" borderId="0"/>
    <xf numFmtId="0" fontId="23" fillId="83" borderId="0" applyNumberFormat="0" applyBorder="0" applyAlignment="0" applyProtection="0"/>
    <xf numFmtId="0" fontId="23" fillId="96" borderId="0" applyNumberFormat="0" applyBorder="0" applyAlignment="0" applyProtection="0"/>
    <xf numFmtId="0" fontId="23" fillId="84" borderId="0" applyNumberFormat="0" applyBorder="0" applyAlignment="0" applyProtection="0"/>
    <xf numFmtId="0" fontId="23" fillId="97" borderId="0" applyNumberFormat="0" applyBorder="0" applyAlignment="0" applyProtection="0"/>
    <xf numFmtId="0" fontId="23" fillId="101" borderId="0" applyNumberFormat="0" applyBorder="0" applyAlignment="0" applyProtection="0"/>
    <xf numFmtId="180" fontId="116" fillId="0" borderId="21" applyNumberFormat="0" applyFill="0" applyProtection="0"/>
    <xf numFmtId="0" fontId="23" fillId="72" borderId="0" applyNumberFormat="0" applyBorder="0" applyAlignment="0" applyProtection="0"/>
    <xf numFmtId="0" fontId="23" fillId="100" borderId="0" applyNumberFormat="0" applyBorder="0" applyAlignment="0" applyProtection="0"/>
    <xf numFmtId="0" fontId="23" fillId="72" borderId="0" applyNumberFormat="0" applyBorder="0" applyAlignment="0" applyProtection="0"/>
    <xf numFmtId="0" fontId="23" fillId="88" borderId="0" applyNumberFormat="0" applyBorder="0" applyAlignment="0" applyProtection="0"/>
    <xf numFmtId="0" fontId="23" fillId="92" borderId="0" applyNumberFormat="0" applyBorder="0" applyAlignment="0" applyProtection="0"/>
    <xf numFmtId="0" fontId="23" fillId="100" borderId="0" applyNumberFormat="0" applyBorder="0" applyAlignment="0" applyProtection="0"/>
    <xf numFmtId="0" fontId="23" fillId="73" borderId="0" applyNumberFormat="0" applyBorder="0" applyAlignment="0" applyProtection="0"/>
    <xf numFmtId="0" fontId="23" fillId="89" borderId="0" applyNumberFormat="0" applyBorder="0" applyAlignment="0" applyProtection="0"/>
    <xf numFmtId="0" fontId="23" fillId="93" borderId="0" applyNumberFormat="0" applyBorder="0" applyAlignment="0" applyProtection="0"/>
    <xf numFmtId="0" fontId="23" fillId="73" borderId="0" applyNumberFormat="0" applyBorder="0" applyAlignment="0" applyProtection="0"/>
    <xf numFmtId="0" fontId="23" fillId="89" borderId="0" applyNumberFormat="0" applyBorder="0" applyAlignment="0" applyProtection="0"/>
    <xf numFmtId="0" fontId="23" fillId="93" borderId="0" applyNumberFormat="0" applyBorder="0" applyAlignment="0" applyProtection="0"/>
    <xf numFmtId="0" fontId="26" fillId="0" borderId="0"/>
    <xf numFmtId="0" fontId="26" fillId="0" borderId="0"/>
    <xf numFmtId="0" fontId="23" fillId="0" borderId="0"/>
    <xf numFmtId="183" fontId="23" fillId="0" borderId="0" applyFont="0" applyFill="0" applyBorder="0" applyAlignment="0" applyProtection="0"/>
    <xf numFmtId="0" fontId="26" fillId="0" borderId="0"/>
    <xf numFmtId="180" fontId="116" fillId="0" borderId="21" applyNumberFormat="0" applyFill="0" applyProtection="0"/>
    <xf numFmtId="9" fontId="23" fillId="0" borderId="0" applyFont="0" applyFill="0" applyBorder="0" applyAlignment="0" applyProtection="0"/>
    <xf numFmtId="180" fontId="116" fillId="0" borderId="21" applyNumberFormat="0" applyFill="0" applyProtection="0"/>
    <xf numFmtId="0" fontId="26" fillId="0" borderId="0"/>
    <xf numFmtId="0" fontId="26" fillId="0" borderId="0"/>
    <xf numFmtId="185" fontId="23" fillId="0" borderId="0" applyFont="0" applyFill="0" applyBorder="0" applyAlignment="0" applyProtection="0"/>
    <xf numFmtId="185" fontId="23" fillId="0" borderId="0" applyFont="0" applyFill="0" applyBorder="0" applyAlignment="0" applyProtection="0"/>
    <xf numFmtId="0" fontId="26" fillId="0" borderId="0"/>
    <xf numFmtId="0" fontId="23" fillId="0" borderId="0"/>
    <xf numFmtId="0" fontId="202" fillId="0" borderId="0" applyNumberFormat="0" applyFill="0" applyBorder="0" applyAlignment="0" applyProtection="0"/>
    <xf numFmtId="0" fontId="202" fillId="0" borderId="0" applyNumberFormat="0" applyFill="0" applyBorder="0" applyAlignment="0" applyProtection="0"/>
    <xf numFmtId="0" fontId="23" fillId="0" borderId="0"/>
    <xf numFmtId="0" fontId="202" fillId="0" borderId="0" applyNumberFormat="0" applyFill="0" applyBorder="0" applyAlignment="0" applyProtection="0"/>
    <xf numFmtId="0" fontId="26" fillId="0" borderId="0"/>
    <xf numFmtId="0" fontId="202" fillId="0" borderId="0" applyNumberFormat="0" applyFill="0" applyBorder="0" applyAlignment="0" applyProtection="0"/>
    <xf numFmtId="180" fontId="116" fillId="0" borderId="21" applyNumberFormat="0" applyFill="0" applyProtection="0"/>
    <xf numFmtId="0" fontId="202" fillId="0" borderId="0" applyNumberFormat="0" applyFill="0" applyBorder="0" applyAlignment="0" applyProtection="0"/>
    <xf numFmtId="0" fontId="26" fillId="0" borderId="0"/>
    <xf numFmtId="0" fontId="202" fillId="0" borderId="0" applyNumberFormat="0" applyFill="0" applyBorder="0" applyAlignment="0" applyProtection="0"/>
    <xf numFmtId="0" fontId="26" fillId="0" borderId="0"/>
    <xf numFmtId="0" fontId="26" fillId="0" borderId="0"/>
    <xf numFmtId="0" fontId="26" fillId="0" borderId="0"/>
    <xf numFmtId="180" fontId="116" fillId="0" borderId="21" applyNumberFormat="0" applyFill="0" applyProtection="0"/>
    <xf numFmtId="0" fontId="26" fillId="0" borderId="0"/>
    <xf numFmtId="0" fontId="202" fillId="0" borderId="0" applyNumberFormat="0" applyFill="0" applyBorder="0" applyAlignment="0" applyProtection="0"/>
    <xf numFmtId="0" fontId="202" fillId="0" borderId="0" applyNumberFormat="0" applyFill="0" applyBorder="0" applyAlignment="0" applyProtection="0"/>
    <xf numFmtId="0" fontId="26" fillId="0" borderId="0"/>
    <xf numFmtId="0" fontId="23" fillId="0" borderId="0"/>
    <xf numFmtId="0" fontId="26" fillId="0" borderId="0"/>
    <xf numFmtId="0" fontId="26" fillId="0" borderId="0"/>
    <xf numFmtId="180" fontId="116" fillId="0" borderId="21" applyNumberFormat="0" applyFill="0" applyProtection="0"/>
    <xf numFmtId="0" fontId="26" fillId="0" borderId="0"/>
    <xf numFmtId="0" fontId="202" fillId="0" borderId="0" applyNumberFormat="0" applyFill="0" applyBorder="0" applyAlignment="0" applyProtection="0"/>
    <xf numFmtId="180" fontId="116" fillId="0" borderId="21" applyNumberFormat="0" applyFill="0" applyProtection="0"/>
    <xf numFmtId="0" fontId="23" fillId="0" borderId="0"/>
    <xf numFmtId="0" fontId="202" fillId="0" borderId="0" applyNumberFormat="0" applyFill="0" applyBorder="0" applyAlignment="0" applyProtection="0"/>
    <xf numFmtId="0" fontId="26" fillId="0" borderId="0"/>
    <xf numFmtId="0" fontId="23" fillId="0" borderId="0"/>
    <xf numFmtId="180" fontId="116" fillId="0" borderId="21" applyNumberFormat="0" applyFill="0" applyProtection="0"/>
    <xf numFmtId="0" fontId="23" fillId="0" borderId="0"/>
    <xf numFmtId="0" fontId="202" fillId="0" borderId="0" applyNumberFormat="0" applyFill="0" applyBorder="0" applyAlignment="0" applyProtection="0"/>
    <xf numFmtId="0" fontId="26" fillId="0" borderId="0"/>
    <xf numFmtId="0" fontId="23" fillId="0" borderId="0"/>
    <xf numFmtId="0" fontId="26" fillId="0" borderId="0"/>
    <xf numFmtId="180" fontId="116" fillId="0" borderId="21" applyNumberFormat="0" applyFill="0" applyProtection="0"/>
    <xf numFmtId="180" fontId="116" fillId="0" borderId="21" applyNumberFormat="0" applyFill="0" applyProtection="0"/>
    <xf numFmtId="0" fontId="26" fillId="0" borderId="0"/>
    <xf numFmtId="0" fontId="23" fillId="0" borderId="0"/>
    <xf numFmtId="0" fontId="22" fillId="0" borderId="0"/>
    <xf numFmtId="0" fontId="22" fillId="83" borderId="0" applyNumberFormat="0" applyBorder="0" applyAlignment="0" applyProtection="0"/>
    <xf numFmtId="0" fontId="22" fillId="96" borderId="0" applyNumberFormat="0" applyBorder="0" applyAlignment="0" applyProtection="0"/>
    <xf numFmtId="0" fontId="22" fillId="84" borderId="0" applyNumberFormat="0" applyBorder="0" applyAlignment="0" applyProtection="0"/>
    <xf numFmtId="0" fontId="22" fillId="97" borderId="0" applyNumberFormat="0" applyBorder="0" applyAlignment="0" applyProtection="0"/>
    <xf numFmtId="0" fontId="22" fillId="101" borderId="0" applyNumberFormat="0" applyBorder="0" applyAlignment="0" applyProtection="0"/>
    <xf numFmtId="0" fontId="202" fillId="0" borderId="0" applyNumberFormat="0" applyFill="0" applyBorder="0" applyAlignment="0" applyProtection="0"/>
    <xf numFmtId="0" fontId="22" fillId="0" borderId="0"/>
    <xf numFmtId="0" fontId="22" fillId="83" borderId="0" applyNumberFormat="0" applyBorder="0" applyAlignment="0" applyProtection="0"/>
    <xf numFmtId="0" fontId="22" fillId="96" borderId="0" applyNumberFormat="0" applyBorder="0" applyAlignment="0" applyProtection="0"/>
    <xf numFmtId="0" fontId="22" fillId="84" borderId="0" applyNumberFormat="0" applyBorder="0" applyAlignment="0" applyProtection="0"/>
    <xf numFmtId="0" fontId="22" fillId="97" borderId="0" applyNumberFormat="0" applyBorder="0" applyAlignment="0" applyProtection="0"/>
    <xf numFmtId="0" fontId="22" fillId="101" borderId="0" applyNumberFormat="0" applyBorder="0" applyAlignment="0" applyProtection="0"/>
    <xf numFmtId="0" fontId="22" fillId="81" borderId="55" applyNumberFormat="0" applyFont="0" applyAlignment="0" applyProtection="0"/>
    <xf numFmtId="0" fontId="22" fillId="72" borderId="0" applyNumberFormat="0" applyBorder="0" applyAlignment="0" applyProtection="0"/>
    <xf numFmtId="0" fontId="22" fillId="88" borderId="0" applyNumberFormat="0" applyBorder="0" applyAlignment="0" applyProtection="0"/>
    <xf numFmtId="0" fontId="22" fillId="92" borderId="0" applyNumberFormat="0" applyBorder="0" applyAlignment="0" applyProtection="0"/>
    <xf numFmtId="0" fontId="22" fillId="100" borderId="0" applyNumberFormat="0" applyBorder="0" applyAlignment="0" applyProtection="0"/>
    <xf numFmtId="0" fontId="22" fillId="73" borderId="0" applyNumberFormat="0" applyBorder="0" applyAlignment="0" applyProtection="0"/>
    <xf numFmtId="0" fontId="22" fillId="89" borderId="0" applyNumberFormat="0" applyBorder="0" applyAlignment="0" applyProtection="0"/>
    <xf numFmtId="0" fontId="22" fillId="93" borderId="0" applyNumberFormat="0" applyBorder="0" applyAlignment="0" applyProtection="0"/>
    <xf numFmtId="0" fontId="22" fillId="72" borderId="0" applyNumberFormat="0" applyBorder="0" applyAlignment="0" applyProtection="0"/>
    <xf numFmtId="0" fontId="22" fillId="73" borderId="0" applyNumberFormat="0" applyBorder="0" applyAlignment="0" applyProtection="0"/>
    <xf numFmtId="0" fontId="22" fillId="88" borderId="0" applyNumberFormat="0" applyBorder="0" applyAlignment="0" applyProtection="0"/>
    <xf numFmtId="0" fontId="22" fillId="89" borderId="0" applyNumberFormat="0" applyBorder="0" applyAlignment="0" applyProtection="0"/>
    <xf numFmtId="0" fontId="22" fillId="92" borderId="0" applyNumberFormat="0" applyBorder="0" applyAlignment="0" applyProtection="0"/>
    <xf numFmtId="0" fontId="22" fillId="93" borderId="0" applyNumberFormat="0" applyBorder="0" applyAlignment="0" applyProtection="0"/>
    <xf numFmtId="0" fontId="22" fillId="100" borderId="0" applyNumberFormat="0" applyBorder="0" applyAlignment="0" applyProtection="0"/>
    <xf numFmtId="0" fontId="22" fillId="81" borderId="55" applyNumberFormat="0" applyFont="0" applyAlignment="0" applyProtection="0"/>
    <xf numFmtId="0" fontId="22" fillId="72" borderId="0" applyNumberFormat="0" applyBorder="0" applyAlignment="0" applyProtection="0"/>
    <xf numFmtId="0" fontId="22" fillId="73" borderId="0" applyNumberFormat="0" applyBorder="0" applyAlignment="0" applyProtection="0"/>
    <xf numFmtId="0" fontId="22" fillId="88" borderId="0" applyNumberFormat="0" applyBorder="0" applyAlignment="0" applyProtection="0"/>
    <xf numFmtId="0" fontId="22" fillId="89" borderId="0" applyNumberFormat="0" applyBorder="0" applyAlignment="0" applyProtection="0"/>
    <xf numFmtId="0" fontId="22" fillId="92" borderId="0" applyNumberFormat="0" applyBorder="0" applyAlignment="0" applyProtection="0"/>
    <xf numFmtId="0" fontId="22" fillId="93" borderId="0" applyNumberFormat="0" applyBorder="0" applyAlignment="0" applyProtection="0"/>
    <xf numFmtId="0" fontId="22" fillId="100" borderId="0" applyNumberFormat="0" applyBorder="0" applyAlignment="0" applyProtection="0"/>
    <xf numFmtId="180" fontId="116" fillId="0" borderId="21" applyNumberFormat="0" applyFill="0" applyProtection="0"/>
    <xf numFmtId="0" fontId="22" fillId="72" borderId="0" applyNumberFormat="0" applyBorder="0" applyAlignment="0" applyProtection="0"/>
    <xf numFmtId="0" fontId="22" fillId="88" borderId="0" applyNumberFormat="0" applyBorder="0" applyAlignment="0" applyProtection="0"/>
    <xf numFmtId="0" fontId="22" fillId="92" borderId="0" applyNumberFormat="0" applyBorder="0" applyAlignment="0" applyProtection="0"/>
    <xf numFmtId="0" fontId="22" fillId="100" borderId="0" applyNumberFormat="0" applyBorder="0" applyAlignment="0" applyProtection="0"/>
    <xf numFmtId="0" fontId="22" fillId="73" borderId="0" applyNumberFormat="0" applyBorder="0" applyAlignment="0" applyProtection="0"/>
    <xf numFmtId="0" fontId="22" fillId="89" borderId="0" applyNumberFormat="0" applyBorder="0" applyAlignment="0" applyProtection="0"/>
    <xf numFmtId="0" fontId="22" fillId="93" borderId="0" applyNumberFormat="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0" fontId="26" fillId="0" borderId="0"/>
    <xf numFmtId="0" fontId="26" fillId="0" borderId="0"/>
    <xf numFmtId="193" fontId="22" fillId="0" borderId="0" applyFont="0" applyFill="0" applyBorder="0" applyAlignment="0" applyProtection="0"/>
    <xf numFmtId="0" fontId="26"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83" borderId="0" applyNumberFormat="0" applyBorder="0" applyAlignment="0" applyProtection="0"/>
    <xf numFmtId="0" fontId="22" fillId="72" borderId="0" applyNumberFormat="0" applyBorder="0" applyAlignment="0" applyProtection="0"/>
    <xf numFmtId="0" fontId="22" fillId="88" borderId="0" applyNumberFormat="0" applyBorder="0" applyAlignment="0" applyProtection="0"/>
    <xf numFmtId="0" fontId="22" fillId="92" borderId="0" applyNumberFormat="0" applyBorder="0" applyAlignment="0" applyProtection="0"/>
    <xf numFmtId="0" fontId="22" fillId="96" borderId="0" applyNumberFormat="0" applyBorder="0" applyAlignment="0" applyProtection="0"/>
    <xf numFmtId="0" fontId="22" fillId="100" borderId="0" applyNumberFormat="0" applyBorder="0" applyAlignment="0" applyProtection="0"/>
    <xf numFmtId="0" fontId="22" fillId="83" borderId="0" applyNumberFormat="0" applyBorder="0" applyAlignment="0" applyProtection="0"/>
    <xf numFmtId="0" fontId="22" fillId="88" borderId="0" applyNumberFormat="0" applyBorder="0" applyAlignment="0" applyProtection="0"/>
    <xf numFmtId="0" fontId="22" fillId="92" borderId="0" applyNumberFormat="0" applyBorder="0" applyAlignment="0" applyProtection="0"/>
    <xf numFmtId="0" fontId="22" fillId="96" borderId="0" applyNumberFormat="0" applyBorder="0" applyAlignment="0" applyProtection="0"/>
    <xf numFmtId="0" fontId="22" fillId="84" borderId="0" applyNumberFormat="0" applyBorder="0" applyAlignment="0" applyProtection="0"/>
    <xf numFmtId="0" fontId="22" fillId="73" borderId="0" applyNumberFormat="0" applyBorder="0" applyAlignment="0" applyProtection="0"/>
    <xf numFmtId="0" fontId="22" fillId="89" borderId="0" applyNumberFormat="0" applyBorder="0" applyAlignment="0" applyProtection="0"/>
    <xf numFmtId="0" fontId="22" fillId="93" borderId="0" applyNumberFormat="0" applyBorder="0" applyAlignment="0" applyProtection="0"/>
    <xf numFmtId="0" fontId="22" fillId="97" borderId="0" applyNumberFormat="0" applyBorder="0" applyAlignment="0" applyProtection="0"/>
    <xf numFmtId="0" fontId="22" fillId="101" borderId="0" applyNumberFormat="0" applyBorder="0" applyAlignment="0" applyProtection="0"/>
    <xf numFmtId="183"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41" fontId="22" fillId="0" borderId="0" applyFont="0" applyFill="0" applyBorder="0" applyAlignment="0" applyProtection="0"/>
    <xf numFmtId="164" fontId="22" fillId="0" borderId="0" applyFont="0" applyFill="0" applyBorder="0" applyAlignment="0" applyProtection="0"/>
    <xf numFmtId="16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65" fontId="22" fillId="0" borderId="0" applyFont="0" applyFill="0" applyBorder="0" applyAlignment="0" applyProtection="0"/>
    <xf numFmtId="0" fontId="22" fillId="83" borderId="0" applyNumberFormat="0" applyBorder="0" applyAlignment="0" applyProtection="0"/>
    <xf numFmtId="0" fontId="22" fillId="96" borderId="0" applyNumberFormat="0" applyBorder="0" applyAlignment="0" applyProtection="0"/>
    <xf numFmtId="0" fontId="22" fillId="84" borderId="0" applyNumberFormat="0" applyBorder="0" applyAlignment="0" applyProtection="0"/>
    <xf numFmtId="0" fontId="22" fillId="97" borderId="0" applyNumberFormat="0" applyBorder="0" applyAlignment="0" applyProtection="0"/>
    <xf numFmtId="0" fontId="22" fillId="101" borderId="0" applyNumberFormat="0" applyBorder="0" applyAlignment="0" applyProtection="0"/>
    <xf numFmtId="0" fontId="22" fillId="72" borderId="0" applyNumberFormat="0" applyBorder="0" applyAlignment="0" applyProtection="0"/>
    <xf numFmtId="0" fontId="22" fillId="100" borderId="0" applyNumberFormat="0" applyBorder="0" applyAlignment="0" applyProtection="0"/>
    <xf numFmtId="0" fontId="22" fillId="72" borderId="0" applyNumberFormat="0" applyBorder="0" applyAlignment="0" applyProtection="0"/>
    <xf numFmtId="0" fontId="22" fillId="88" borderId="0" applyNumberFormat="0" applyBorder="0" applyAlignment="0" applyProtection="0"/>
    <xf numFmtId="0" fontId="22" fillId="92" borderId="0" applyNumberFormat="0" applyBorder="0" applyAlignment="0" applyProtection="0"/>
    <xf numFmtId="0" fontId="22" fillId="100" borderId="0" applyNumberFormat="0" applyBorder="0" applyAlignment="0" applyProtection="0"/>
    <xf numFmtId="0" fontId="22" fillId="73" borderId="0" applyNumberFormat="0" applyBorder="0" applyAlignment="0" applyProtection="0"/>
    <xf numFmtId="0" fontId="22" fillId="89" borderId="0" applyNumberFormat="0" applyBorder="0" applyAlignment="0" applyProtection="0"/>
    <xf numFmtId="0" fontId="22" fillId="93" borderId="0" applyNumberFormat="0" applyBorder="0" applyAlignment="0" applyProtection="0"/>
    <xf numFmtId="0" fontId="22" fillId="73" borderId="0" applyNumberFormat="0" applyBorder="0" applyAlignment="0" applyProtection="0"/>
    <xf numFmtId="0" fontId="22" fillId="89" borderId="0" applyNumberFormat="0" applyBorder="0" applyAlignment="0" applyProtection="0"/>
    <xf numFmtId="0" fontId="22" fillId="93" borderId="0" applyNumberFormat="0" applyBorder="0" applyAlignment="0" applyProtection="0"/>
    <xf numFmtId="183" fontId="22" fillId="0" borderId="0" applyFont="0" applyFill="0" applyBorder="0" applyAlignment="0" applyProtection="0"/>
    <xf numFmtId="9"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0" fontId="22" fillId="0" borderId="0"/>
    <xf numFmtId="0" fontId="202" fillId="0" borderId="0" applyNumberFormat="0" applyFill="0" applyBorder="0" applyAlignment="0" applyProtection="0"/>
    <xf numFmtId="180" fontId="116" fillId="0" borderId="21" applyNumberFormat="0" applyFill="0" applyProtection="0"/>
    <xf numFmtId="0" fontId="26" fillId="0" borderId="0"/>
    <xf numFmtId="0" fontId="202" fillId="0" borderId="0" applyNumberFormat="0" applyFill="0" applyBorder="0" applyAlignment="0" applyProtection="0"/>
    <xf numFmtId="0" fontId="26" fillId="0" borderId="0"/>
    <xf numFmtId="0" fontId="26" fillId="0" borderId="0"/>
    <xf numFmtId="180" fontId="116" fillId="0" borderId="21" applyNumberFormat="0" applyFill="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1" fillId="0" borderId="0"/>
    <xf numFmtId="0" fontId="21" fillId="83" borderId="0" applyNumberFormat="0" applyBorder="0" applyAlignment="0" applyProtection="0"/>
    <xf numFmtId="0" fontId="21" fillId="96" borderId="0" applyNumberFormat="0" applyBorder="0" applyAlignment="0" applyProtection="0"/>
    <xf numFmtId="0" fontId="21" fillId="84" borderId="0" applyNumberFormat="0" applyBorder="0" applyAlignment="0" applyProtection="0"/>
    <xf numFmtId="0" fontId="21" fillId="97" borderId="0" applyNumberFormat="0" applyBorder="0" applyAlignment="0" applyProtection="0"/>
    <xf numFmtId="0" fontId="21" fillId="101" borderId="0" applyNumberFormat="0" applyBorder="0" applyAlignment="0" applyProtection="0"/>
    <xf numFmtId="0" fontId="202" fillId="0" borderId="0" applyNumberFormat="0" applyFill="0" applyBorder="0" applyAlignment="0" applyProtection="0"/>
    <xf numFmtId="0" fontId="21" fillId="0" borderId="0"/>
    <xf numFmtId="0" fontId="21" fillId="83" borderId="0" applyNumberFormat="0" applyBorder="0" applyAlignment="0" applyProtection="0"/>
    <xf numFmtId="0" fontId="21" fillId="96" borderId="0" applyNumberFormat="0" applyBorder="0" applyAlignment="0" applyProtection="0"/>
    <xf numFmtId="0" fontId="21" fillId="84" borderId="0" applyNumberFormat="0" applyBorder="0" applyAlignment="0" applyProtection="0"/>
    <xf numFmtId="0" fontId="21" fillId="97" borderId="0" applyNumberFormat="0" applyBorder="0" applyAlignment="0" applyProtection="0"/>
    <xf numFmtId="0" fontId="21" fillId="101" borderId="0" applyNumberFormat="0" applyBorder="0" applyAlignment="0" applyProtection="0"/>
    <xf numFmtId="0" fontId="21" fillId="81" borderId="55" applyNumberFormat="0" applyFont="0" applyAlignment="0" applyProtection="0"/>
    <xf numFmtId="0" fontId="21" fillId="72" borderId="0" applyNumberFormat="0" applyBorder="0" applyAlignment="0" applyProtection="0"/>
    <xf numFmtId="0" fontId="21" fillId="88" borderId="0" applyNumberFormat="0" applyBorder="0" applyAlignment="0" applyProtection="0"/>
    <xf numFmtId="0" fontId="21" fillId="92" borderId="0" applyNumberFormat="0" applyBorder="0" applyAlignment="0" applyProtection="0"/>
    <xf numFmtId="0" fontId="21" fillId="100" borderId="0" applyNumberFormat="0" applyBorder="0" applyAlignment="0" applyProtection="0"/>
    <xf numFmtId="0" fontId="21" fillId="73" borderId="0" applyNumberFormat="0" applyBorder="0" applyAlignment="0" applyProtection="0"/>
    <xf numFmtId="0" fontId="21" fillId="89" borderId="0" applyNumberFormat="0" applyBorder="0" applyAlignment="0" applyProtection="0"/>
    <xf numFmtId="0" fontId="21" fillId="93" borderId="0" applyNumberFormat="0" applyBorder="0" applyAlignment="0" applyProtection="0"/>
    <xf numFmtId="0" fontId="21" fillId="72" borderId="0" applyNumberFormat="0" applyBorder="0" applyAlignment="0" applyProtection="0"/>
    <xf numFmtId="0" fontId="21" fillId="73" borderId="0" applyNumberFormat="0" applyBorder="0" applyAlignment="0" applyProtection="0"/>
    <xf numFmtId="0" fontId="21" fillId="88" borderId="0" applyNumberFormat="0" applyBorder="0" applyAlignment="0" applyProtection="0"/>
    <xf numFmtId="0" fontId="21" fillId="89" borderId="0" applyNumberFormat="0" applyBorder="0" applyAlignment="0" applyProtection="0"/>
    <xf numFmtId="0" fontId="21" fillId="92" borderId="0" applyNumberFormat="0" applyBorder="0" applyAlignment="0" applyProtection="0"/>
    <xf numFmtId="0" fontId="21" fillId="93" borderId="0" applyNumberFormat="0" applyBorder="0" applyAlignment="0" applyProtection="0"/>
    <xf numFmtId="0" fontId="21" fillId="100" borderId="0" applyNumberFormat="0" applyBorder="0" applyAlignment="0" applyProtection="0"/>
    <xf numFmtId="0" fontId="21" fillId="81" borderId="55" applyNumberFormat="0" applyFont="0" applyAlignment="0" applyProtection="0"/>
    <xf numFmtId="0" fontId="21" fillId="72" borderId="0" applyNumberFormat="0" applyBorder="0" applyAlignment="0" applyProtection="0"/>
    <xf numFmtId="0" fontId="21" fillId="73" borderId="0" applyNumberFormat="0" applyBorder="0" applyAlignment="0" applyProtection="0"/>
    <xf numFmtId="0" fontId="21" fillId="88" borderId="0" applyNumberFormat="0" applyBorder="0" applyAlignment="0" applyProtection="0"/>
    <xf numFmtId="0" fontId="21" fillId="89" borderId="0" applyNumberFormat="0" applyBorder="0" applyAlignment="0" applyProtection="0"/>
    <xf numFmtId="0" fontId="21" fillId="92" borderId="0" applyNumberFormat="0" applyBorder="0" applyAlignment="0" applyProtection="0"/>
    <xf numFmtId="0" fontId="21" fillId="93" borderId="0" applyNumberFormat="0" applyBorder="0" applyAlignment="0" applyProtection="0"/>
    <xf numFmtId="0" fontId="21" fillId="100" borderId="0" applyNumberFormat="0" applyBorder="0" applyAlignment="0" applyProtection="0"/>
    <xf numFmtId="180" fontId="116" fillId="0" borderId="21" applyNumberFormat="0" applyFill="0" applyProtection="0"/>
    <xf numFmtId="0" fontId="21" fillId="72" borderId="0" applyNumberFormat="0" applyBorder="0" applyAlignment="0" applyProtection="0"/>
    <xf numFmtId="0" fontId="21" fillId="88" borderId="0" applyNumberFormat="0" applyBorder="0" applyAlignment="0" applyProtection="0"/>
    <xf numFmtId="0" fontId="21" fillId="92" borderId="0" applyNumberFormat="0" applyBorder="0" applyAlignment="0" applyProtection="0"/>
    <xf numFmtId="0" fontId="21" fillId="100" borderId="0" applyNumberFormat="0" applyBorder="0" applyAlignment="0" applyProtection="0"/>
    <xf numFmtId="0" fontId="21" fillId="73" borderId="0" applyNumberFormat="0" applyBorder="0" applyAlignment="0" applyProtection="0"/>
    <xf numFmtId="0" fontId="21" fillId="89" borderId="0" applyNumberFormat="0" applyBorder="0" applyAlignment="0" applyProtection="0"/>
    <xf numFmtId="0" fontId="21" fillId="93" borderId="0" applyNumberFormat="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0" fontId="26" fillId="0" borderId="0"/>
    <xf numFmtId="180" fontId="116" fillId="0" borderId="21" applyNumberFormat="0" applyFill="0" applyProtection="0"/>
    <xf numFmtId="0" fontId="26" fillId="0" borderId="0"/>
    <xf numFmtId="0" fontId="26" fillId="0" borderId="0"/>
    <xf numFmtId="193" fontId="21" fillId="0" borderId="0" applyFont="0" applyFill="0" applyBorder="0" applyAlignment="0" applyProtection="0"/>
    <xf numFmtId="0" fontId="26" fillId="0" borderId="0"/>
    <xf numFmtId="0" fontId="21" fillId="0" borderId="0"/>
    <xf numFmtId="0" fontId="21" fillId="0" borderId="0"/>
    <xf numFmtId="9" fontId="21" fillId="0" borderId="0" applyFont="0" applyFill="0" applyBorder="0" applyAlignment="0" applyProtection="0"/>
    <xf numFmtId="0" fontId="21" fillId="0" borderId="0"/>
    <xf numFmtId="0" fontId="21" fillId="0" borderId="0"/>
    <xf numFmtId="0" fontId="21" fillId="83" borderId="0" applyNumberFormat="0" applyBorder="0" applyAlignment="0" applyProtection="0"/>
    <xf numFmtId="0" fontId="21" fillId="72" borderId="0" applyNumberFormat="0" applyBorder="0" applyAlignment="0" applyProtection="0"/>
    <xf numFmtId="0" fontId="21" fillId="88" borderId="0" applyNumberFormat="0" applyBorder="0" applyAlignment="0" applyProtection="0"/>
    <xf numFmtId="0" fontId="21" fillId="92" borderId="0" applyNumberFormat="0" applyBorder="0" applyAlignment="0" applyProtection="0"/>
    <xf numFmtId="0" fontId="21" fillId="96" borderId="0" applyNumberFormat="0" applyBorder="0" applyAlignment="0" applyProtection="0"/>
    <xf numFmtId="0" fontId="21" fillId="100" borderId="0" applyNumberFormat="0" applyBorder="0" applyAlignment="0" applyProtection="0"/>
    <xf numFmtId="0" fontId="21" fillId="83" borderId="0" applyNumberFormat="0" applyBorder="0" applyAlignment="0" applyProtection="0"/>
    <xf numFmtId="0" fontId="21" fillId="88" borderId="0" applyNumberFormat="0" applyBorder="0" applyAlignment="0" applyProtection="0"/>
    <xf numFmtId="0" fontId="21" fillId="92" borderId="0" applyNumberFormat="0" applyBorder="0" applyAlignment="0" applyProtection="0"/>
    <xf numFmtId="0" fontId="21" fillId="96" borderId="0" applyNumberFormat="0" applyBorder="0" applyAlignment="0" applyProtection="0"/>
    <xf numFmtId="0" fontId="21" fillId="84" borderId="0" applyNumberFormat="0" applyBorder="0" applyAlignment="0" applyProtection="0"/>
    <xf numFmtId="0" fontId="21" fillId="73" borderId="0" applyNumberFormat="0" applyBorder="0" applyAlignment="0" applyProtection="0"/>
    <xf numFmtId="0" fontId="21" fillId="89" borderId="0" applyNumberFormat="0" applyBorder="0" applyAlignment="0" applyProtection="0"/>
    <xf numFmtId="0" fontId="21" fillId="93" borderId="0" applyNumberFormat="0" applyBorder="0" applyAlignment="0" applyProtection="0"/>
    <xf numFmtId="0" fontId="21" fillId="97" borderId="0" applyNumberFormat="0" applyBorder="0" applyAlignment="0" applyProtection="0"/>
    <xf numFmtId="0" fontId="21" fillId="101" borderId="0" applyNumberFormat="0" applyBorder="0" applyAlignment="0" applyProtection="0"/>
    <xf numFmtId="183"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41" fontId="21" fillId="0" borderId="0" applyFont="0" applyFill="0" applyBorder="0" applyAlignment="0" applyProtection="0"/>
    <xf numFmtId="164" fontId="21" fillId="0" borderId="0" applyFont="0" applyFill="0" applyBorder="0" applyAlignment="0" applyProtection="0"/>
    <xf numFmtId="16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65" fontId="21" fillId="0" borderId="0" applyFont="0" applyFill="0" applyBorder="0" applyAlignment="0" applyProtection="0"/>
    <xf numFmtId="0" fontId="21" fillId="83" borderId="0" applyNumberFormat="0" applyBorder="0" applyAlignment="0" applyProtection="0"/>
    <xf numFmtId="0" fontId="21" fillId="96" borderId="0" applyNumberFormat="0" applyBorder="0" applyAlignment="0" applyProtection="0"/>
    <xf numFmtId="0" fontId="21" fillId="84" borderId="0" applyNumberFormat="0" applyBorder="0" applyAlignment="0" applyProtection="0"/>
    <xf numFmtId="0" fontId="21" fillId="97" borderId="0" applyNumberFormat="0" applyBorder="0" applyAlignment="0" applyProtection="0"/>
    <xf numFmtId="0" fontId="21" fillId="101" borderId="0" applyNumberFormat="0" applyBorder="0" applyAlignment="0" applyProtection="0"/>
    <xf numFmtId="0" fontId="21" fillId="72" borderId="0" applyNumberFormat="0" applyBorder="0" applyAlignment="0" applyProtection="0"/>
    <xf numFmtId="0" fontId="21" fillId="100" borderId="0" applyNumberFormat="0" applyBorder="0" applyAlignment="0" applyProtection="0"/>
    <xf numFmtId="0" fontId="21" fillId="72" borderId="0" applyNumberFormat="0" applyBorder="0" applyAlignment="0" applyProtection="0"/>
    <xf numFmtId="0" fontId="21" fillId="88" borderId="0" applyNumberFormat="0" applyBorder="0" applyAlignment="0" applyProtection="0"/>
    <xf numFmtId="0" fontId="21" fillId="92" borderId="0" applyNumberFormat="0" applyBorder="0" applyAlignment="0" applyProtection="0"/>
    <xf numFmtId="0" fontId="21" fillId="100" borderId="0" applyNumberFormat="0" applyBorder="0" applyAlignment="0" applyProtection="0"/>
    <xf numFmtId="0" fontId="21" fillId="73" borderId="0" applyNumberFormat="0" applyBorder="0" applyAlignment="0" applyProtection="0"/>
    <xf numFmtId="0" fontId="21" fillId="89" borderId="0" applyNumberFormat="0" applyBorder="0" applyAlignment="0" applyProtection="0"/>
    <xf numFmtId="0" fontId="21" fillId="93" borderId="0" applyNumberFormat="0" applyBorder="0" applyAlignment="0" applyProtection="0"/>
    <xf numFmtId="0" fontId="21" fillId="73" borderId="0" applyNumberFormat="0" applyBorder="0" applyAlignment="0" applyProtection="0"/>
    <xf numFmtId="0" fontId="21" fillId="89" borderId="0" applyNumberFormat="0" applyBorder="0" applyAlignment="0" applyProtection="0"/>
    <xf numFmtId="0" fontId="21" fillId="93" borderId="0" applyNumberFormat="0" applyBorder="0" applyAlignment="0" applyProtection="0"/>
    <xf numFmtId="183" fontId="21" fillId="0" borderId="0" applyFont="0" applyFill="0" applyBorder="0" applyAlignment="0" applyProtection="0"/>
    <xf numFmtId="0" fontId="202" fillId="0" borderId="0" applyNumberFormat="0" applyFill="0" applyBorder="0" applyAlignment="0" applyProtection="0"/>
    <xf numFmtId="9"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0" fontId="202" fillId="0" borderId="0" applyNumberFormat="0" applyFill="0" applyBorder="0" applyAlignment="0" applyProtection="0"/>
    <xf numFmtId="180" fontId="116" fillId="0" borderId="21" applyNumberFormat="0" applyFill="0" applyProtection="0"/>
    <xf numFmtId="180" fontId="116" fillId="0" borderId="21" applyNumberFormat="0" applyFill="0" applyProtection="0"/>
    <xf numFmtId="0" fontId="26" fillId="0" borderId="0"/>
    <xf numFmtId="0" fontId="26" fillId="0" borderId="0"/>
    <xf numFmtId="0" fontId="202" fillId="0" borderId="0" applyNumberFormat="0" applyFill="0" applyBorder="0" applyAlignment="0" applyProtection="0"/>
    <xf numFmtId="0" fontId="26" fillId="0" borderId="0"/>
    <xf numFmtId="0" fontId="26" fillId="0" borderId="0"/>
    <xf numFmtId="180" fontId="116" fillId="0" borderId="21" applyNumberFormat="0" applyFill="0" applyProtection="0"/>
    <xf numFmtId="0" fontId="202" fillId="0" borderId="0" applyNumberFormat="0" applyFill="0" applyBorder="0" applyAlignment="0" applyProtection="0"/>
    <xf numFmtId="0" fontId="202" fillId="0" borderId="0" applyNumberFormat="0" applyFill="0" applyBorder="0" applyAlignment="0" applyProtection="0"/>
    <xf numFmtId="0" fontId="26" fillId="0" borderId="0"/>
    <xf numFmtId="180" fontId="116" fillId="0" borderId="21" applyNumberFormat="0" applyFill="0" applyProtection="0"/>
    <xf numFmtId="0" fontId="26" fillId="0" borderId="0"/>
    <xf numFmtId="0" fontId="21" fillId="0" borderId="0"/>
    <xf numFmtId="0" fontId="26" fillId="0" borderId="0"/>
    <xf numFmtId="0" fontId="21" fillId="0" borderId="0"/>
    <xf numFmtId="0" fontId="21" fillId="0" borderId="0"/>
    <xf numFmtId="0" fontId="21" fillId="0" borderId="0"/>
    <xf numFmtId="0" fontId="26" fillId="0" borderId="0"/>
    <xf numFmtId="0" fontId="20" fillId="0" borderId="0"/>
    <xf numFmtId="0" fontId="20" fillId="83" borderId="0" applyNumberFormat="0" applyBorder="0" applyAlignment="0" applyProtection="0"/>
    <xf numFmtId="0" fontId="20" fillId="96" borderId="0" applyNumberFormat="0" applyBorder="0" applyAlignment="0" applyProtection="0"/>
    <xf numFmtId="0" fontId="20" fillId="84" borderId="0" applyNumberFormat="0" applyBorder="0" applyAlignment="0" applyProtection="0"/>
    <xf numFmtId="0" fontId="20" fillId="97" borderId="0" applyNumberFormat="0" applyBorder="0" applyAlignment="0" applyProtection="0"/>
    <xf numFmtId="0" fontId="20" fillId="101" borderId="0" applyNumberFormat="0" applyBorder="0" applyAlignment="0" applyProtection="0"/>
    <xf numFmtId="0" fontId="202" fillId="0" borderId="0" applyNumberFormat="0" applyFill="0" applyBorder="0" applyAlignment="0" applyProtection="0"/>
    <xf numFmtId="0" fontId="20" fillId="83" borderId="0" applyNumberFormat="0" applyBorder="0" applyAlignment="0" applyProtection="0"/>
    <xf numFmtId="0" fontId="20" fillId="96" borderId="0" applyNumberFormat="0" applyBorder="0" applyAlignment="0" applyProtection="0"/>
    <xf numFmtId="0" fontId="20" fillId="84" borderId="0" applyNumberFormat="0" applyBorder="0" applyAlignment="0" applyProtection="0"/>
    <xf numFmtId="0" fontId="20" fillId="97" borderId="0" applyNumberFormat="0" applyBorder="0" applyAlignment="0" applyProtection="0"/>
    <xf numFmtId="0" fontId="20" fillId="101" borderId="0" applyNumberFormat="0" applyBorder="0" applyAlignment="0" applyProtection="0"/>
    <xf numFmtId="0" fontId="20" fillId="81" borderId="55" applyNumberFormat="0" applyFont="0" applyAlignment="0" applyProtection="0"/>
    <xf numFmtId="0" fontId="20" fillId="72" borderId="0" applyNumberFormat="0" applyBorder="0" applyAlignment="0" applyProtection="0"/>
    <xf numFmtId="0" fontId="20" fillId="88" borderId="0" applyNumberFormat="0" applyBorder="0" applyAlignment="0" applyProtection="0"/>
    <xf numFmtId="0" fontId="20" fillId="92" borderId="0" applyNumberFormat="0" applyBorder="0" applyAlignment="0" applyProtection="0"/>
    <xf numFmtId="0" fontId="20" fillId="100" borderId="0" applyNumberFormat="0" applyBorder="0" applyAlignment="0" applyProtection="0"/>
    <xf numFmtId="0" fontId="20" fillId="73" borderId="0" applyNumberFormat="0" applyBorder="0" applyAlignment="0" applyProtection="0"/>
    <xf numFmtId="0" fontId="20" fillId="89" borderId="0" applyNumberFormat="0" applyBorder="0" applyAlignment="0" applyProtection="0"/>
    <xf numFmtId="0" fontId="20" fillId="93" borderId="0" applyNumberFormat="0" applyBorder="0" applyAlignment="0" applyProtection="0"/>
    <xf numFmtId="0" fontId="20" fillId="72" borderId="0" applyNumberFormat="0" applyBorder="0" applyAlignment="0" applyProtection="0"/>
    <xf numFmtId="0" fontId="20" fillId="73" borderId="0" applyNumberFormat="0" applyBorder="0" applyAlignment="0" applyProtection="0"/>
    <xf numFmtId="0" fontId="20" fillId="88" borderId="0" applyNumberFormat="0" applyBorder="0" applyAlignment="0" applyProtection="0"/>
    <xf numFmtId="0" fontId="20" fillId="89" borderId="0" applyNumberFormat="0" applyBorder="0" applyAlignment="0" applyProtection="0"/>
    <xf numFmtId="0" fontId="20" fillId="92" borderId="0" applyNumberFormat="0" applyBorder="0" applyAlignment="0" applyProtection="0"/>
    <xf numFmtId="0" fontId="20" fillId="93" borderId="0" applyNumberFormat="0" applyBorder="0" applyAlignment="0" applyProtection="0"/>
    <xf numFmtId="0" fontId="20" fillId="100" borderId="0" applyNumberFormat="0" applyBorder="0" applyAlignment="0" applyProtection="0"/>
    <xf numFmtId="0" fontId="20" fillId="81" borderId="55" applyNumberFormat="0" applyFont="0" applyAlignment="0" applyProtection="0"/>
    <xf numFmtId="0" fontId="20" fillId="72" borderId="0" applyNumberFormat="0" applyBorder="0" applyAlignment="0" applyProtection="0"/>
    <xf numFmtId="0" fontId="20" fillId="73" borderId="0" applyNumberFormat="0" applyBorder="0" applyAlignment="0" applyProtection="0"/>
    <xf numFmtId="0" fontId="20" fillId="88" borderId="0" applyNumberFormat="0" applyBorder="0" applyAlignment="0" applyProtection="0"/>
    <xf numFmtId="0" fontId="20" fillId="89" borderId="0" applyNumberFormat="0" applyBorder="0" applyAlignment="0" applyProtection="0"/>
    <xf numFmtId="0" fontId="20" fillId="92" borderId="0" applyNumberFormat="0" applyBorder="0" applyAlignment="0" applyProtection="0"/>
    <xf numFmtId="0" fontId="20" fillId="93" borderId="0" applyNumberFormat="0" applyBorder="0" applyAlignment="0" applyProtection="0"/>
    <xf numFmtId="0" fontId="20" fillId="100" borderId="0" applyNumberFormat="0" applyBorder="0" applyAlignment="0" applyProtection="0"/>
    <xf numFmtId="180" fontId="116" fillId="0" borderId="21" applyNumberFormat="0" applyFill="0" applyProtection="0"/>
    <xf numFmtId="0" fontId="20" fillId="72" borderId="0" applyNumberFormat="0" applyBorder="0" applyAlignment="0" applyProtection="0"/>
    <xf numFmtId="0" fontId="20" fillId="88" borderId="0" applyNumberFormat="0" applyBorder="0" applyAlignment="0" applyProtection="0"/>
    <xf numFmtId="0" fontId="20" fillId="92" borderId="0" applyNumberFormat="0" applyBorder="0" applyAlignment="0" applyProtection="0"/>
    <xf numFmtId="0" fontId="20" fillId="100" borderId="0" applyNumberFormat="0" applyBorder="0" applyAlignment="0" applyProtection="0"/>
    <xf numFmtId="0" fontId="20" fillId="73" borderId="0" applyNumberFormat="0" applyBorder="0" applyAlignment="0" applyProtection="0"/>
    <xf numFmtId="0" fontId="20" fillId="89" borderId="0" applyNumberFormat="0" applyBorder="0" applyAlignment="0" applyProtection="0"/>
    <xf numFmtId="0" fontId="20" fillId="93" borderId="0" applyNumberFormat="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85"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0" fontId="26" fillId="0" borderId="0"/>
    <xf numFmtId="0" fontId="26" fillId="0" borderId="0"/>
    <xf numFmtId="193" fontId="20"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83" borderId="0" applyNumberFormat="0" applyBorder="0" applyAlignment="0" applyProtection="0"/>
    <xf numFmtId="0" fontId="20" fillId="72" borderId="0" applyNumberFormat="0" applyBorder="0" applyAlignment="0" applyProtection="0"/>
    <xf numFmtId="0" fontId="20" fillId="88" borderId="0" applyNumberFormat="0" applyBorder="0" applyAlignment="0" applyProtection="0"/>
    <xf numFmtId="0" fontId="20" fillId="92" borderId="0" applyNumberFormat="0" applyBorder="0" applyAlignment="0" applyProtection="0"/>
    <xf numFmtId="0" fontId="20" fillId="96" borderId="0" applyNumberFormat="0" applyBorder="0" applyAlignment="0" applyProtection="0"/>
    <xf numFmtId="0" fontId="20" fillId="100" borderId="0" applyNumberFormat="0" applyBorder="0" applyAlignment="0" applyProtection="0"/>
    <xf numFmtId="0" fontId="20" fillId="83" borderId="0" applyNumberFormat="0" applyBorder="0" applyAlignment="0" applyProtection="0"/>
    <xf numFmtId="0" fontId="20" fillId="88" borderId="0" applyNumberFormat="0" applyBorder="0" applyAlignment="0" applyProtection="0"/>
    <xf numFmtId="0" fontId="20" fillId="92" borderId="0" applyNumberFormat="0" applyBorder="0" applyAlignment="0" applyProtection="0"/>
    <xf numFmtId="0" fontId="20" fillId="96" borderId="0" applyNumberFormat="0" applyBorder="0" applyAlignment="0" applyProtection="0"/>
    <xf numFmtId="0" fontId="20" fillId="84" borderId="0" applyNumberFormat="0" applyBorder="0" applyAlignment="0" applyProtection="0"/>
    <xf numFmtId="0" fontId="20" fillId="73" borderId="0" applyNumberFormat="0" applyBorder="0" applyAlignment="0" applyProtection="0"/>
    <xf numFmtId="0" fontId="20" fillId="89" borderId="0" applyNumberFormat="0" applyBorder="0" applyAlignment="0" applyProtection="0"/>
    <xf numFmtId="0" fontId="20" fillId="93" borderId="0" applyNumberFormat="0" applyBorder="0" applyAlignment="0" applyProtection="0"/>
    <xf numFmtId="0" fontId="20" fillId="97" borderId="0" applyNumberFormat="0" applyBorder="0" applyAlignment="0" applyProtection="0"/>
    <xf numFmtId="0" fontId="20" fillId="101" borderId="0" applyNumberFormat="0" applyBorder="0" applyAlignment="0" applyProtection="0"/>
    <xf numFmtId="183"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41"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165" fontId="20" fillId="0" borderId="0" applyFont="0" applyFill="0" applyBorder="0" applyAlignment="0" applyProtection="0"/>
    <xf numFmtId="0" fontId="20" fillId="83" borderId="0" applyNumberFormat="0" applyBorder="0" applyAlignment="0" applyProtection="0"/>
    <xf numFmtId="0" fontId="20" fillId="96" borderId="0" applyNumberFormat="0" applyBorder="0" applyAlignment="0" applyProtection="0"/>
    <xf numFmtId="0" fontId="20" fillId="84" borderId="0" applyNumberFormat="0" applyBorder="0" applyAlignment="0" applyProtection="0"/>
    <xf numFmtId="0" fontId="20" fillId="97" borderId="0" applyNumberFormat="0" applyBorder="0" applyAlignment="0" applyProtection="0"/>
    <xf numFmtId="0" fontId="20" fillId="101" borderId="0" applyNumberFormat="0" applyBorder="0" applyAlignment="0" applyProtection="0"/>
    <xf numFmtId="0" fontId="20" fillId="72" borderId="0" applyNumberFormat="0" applyBorder="0" applyAlignment="0" applyProtection="0"/>
    <xf numFmtId="0" fontId="20" fillId="100" borderId="0" applyNumberFormat="0" applyBorder="0" applyAlignment="0" applyProtection="0"/>
    <xf numFmtId="0" fontId="20" fillId="72" borderId="0" applyNumberFormat="0" applyBorder="0" applyAlignment="0" applyProtection="0"/>
    <xf numFmtId="0" fontId="20" fillId="88" borderId="0" applyNumberFormat="0" applyBorder="0" applyAlignment="0" applyProtection="0"/>
    <xf numFmtId="0" fontId="20" fillId="92" borderId="0" applyNumberFormat="0" applyBorder="0" applyAlignment="0" applyProtection="0"/>
    <xf numFmtId="0" fontId="20" fillId="100" borderId="0" applyNumberFormat="0" applyBorder="0" applyAlignment="0" applyProtection="0"/>
    <xf numFmtId="0" fontId="20" fillId="73" borderId="0" applyNumberFormat="0" applyBorder="0" applyAlignment="0" applyProtection="0"/>
    <xf numFmtId="0" fontId="20" fillId="89" borderId="0" applyNumberFormat="0" applyBorder="0" applyAlignment="0" applyProtection="0"/>
    <xf numFmtId="0" fontId="20" fillId="93" borderId="0" applyNumberFormat="0" applyBorder="0" applyAlignment="0" applyProtection="0"/>
    <xf numFmtId="0" fontId="20" fillId="73" borderId="0" applyNumberFormat="0" applyBorder="0" applyAlignment="0" applyProtection="0"/>
    <xf numFmtId="0" fontId="20" fillId="89" borderId="0" applyNumberFormat="0" applyBorder="0" applyAlignment="0" applyProtection="0"/>
    <xf numFmtId="0" fontId="20" fillId="93" borderId="0" applyNumberFormat="0" applyBorder="0" applyAlignment="0" applyProtection="0"/>
    <xf numFmtId="183" fontId="20" fillId="0" borderId="0" applyFont="0" applyFill="0" applyBorder="0" applyAlignment="0" applyProtection="0"/>
    <xf numFmtId="9"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9" fontId="20"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3" fillId="2" borderId="0" applyNumberFormat="0" applyBorder="0" applyAlignment="0" applyProtection="0"/>
    <xf numFmtId="0" fontId="33" fillId="4" borderId="0" applyNumberFormat="0" applyBorder="0" applyAlignment="0" applyProtection="0"/>
    <xf numFmtId="0" fontId="33" fillId="3"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8"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155" fillId="2" borderId="0" applyNumberFormat="0" applyBorder="0" applyAlignment="0" applyProtection="0"/>
    <xf numFmtId="0" fontId="33" fillId="4" borderId="0" applyNumberFormat="0" applyBorder="0" applyAlignment="0" applyProtection="0"/>
    <xf numFmtId="0" fontId="33" fillId="3" borderId="0" applyNumberFormat="0" applyBorder="0" applyAlignment="0" applyProtection="0"/>
    <xf numFmtId="0" fontId="33" fillId="5" borderId="0" applyNumberFormat="0" applyBorder="0" applyAlignment="0" applyProtection="0"/>
    <xf numFmtId="0" fontId="155" fillId="6"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5" borderId="0" applyNumberFormat="0" applyBorder="0" applyAlignment="0" applyProtection="0"/>
    <xf numFmtId="0" fontId="33" fillId="9" borderId="0" applyNumberFormat="0" applyBorder="0" applyAlignment="0" applyProtection="0"/>
    <xf numFmtId="0" fontId="33" fillId="15"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5" borderId="0" applyNumberFormat="0" applyBorder="0" applyAlignment="0" applyProtection="0"/>
    <xf numFmtId="0" fontId="155"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5" borderId="0" applyNumberFormat="0" applyBorder="0" applyAlignment="0" applyProtection="0"/>
    <xf numFmtId="0" fontId="155" fillId="9" borderId="0" applyNumberFormat="0" applyBorder="0" applyAlignment="0" applyProtection="0"/>
    <xf numFmtId="0" fontId="155" fillId="15" borderId="0" applyNumberFormat="0" applyBorder="0" applyAlignment="0" applyProtection="0"/>
    <xf numFmtId="0" fontId="34" fillId="1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4" borderId="0" applyNumberFormat="0" applyBorder="0" applyAlignment="0" applyProtection="0"/>
    <xf numFmtId="0" fontId="34" fillId="22" borderId="0" applyNumberFormat="0" applyBorder="0" applyAlignment="0" applyProtection="0"/>
    <xf numFmtId="0" fontId="26" fillId="11" borderId="1" applyNumberFormat="0" applyFont="0" applyAlignment="0" applyProtection="0"/>
    <xf numFmtId="0" fontId="33" fillId="11" borderId="1" applyNumberFormat="0" applyFont="0" applyAlignment="0" applyProtection="0"/>
    <xf numFmtId="0" fontId="33"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35" fillId="4" borderId="0" applyNumberFormat="0" applyBorder="0" applyAlignment="0" applyProtection="0"/>
    <xf numFmtId="0" fontId="35" fillId="4" borderId="0" applyNumberFormat="0" applyBorder="0" applyAlignment="0" applyProtection="0"/>
    <xf numFmtId="0" fontId="156" fillId="4" borderId="0" applyNumberFormat="0" applyBorder="0" applyAlignment="0" applyProtection="0"/>
    <xf numFmtId="180" fontId="157" fillId="34" borderId="0" applyNumberFormat="0" applyProtection="0"/>
    <xf numFmtId="0" fontId="59" fillId="36" borderId="4" applyNumberFormat="0" applyAlignment="0" applyProtection="0"/>
    <xf numFmtId="0" fontId="59" fillId="36" borderId="4" applyNumberFormat="0" applyAlignment="0" applyProtection="0"/>
    <xf numFmtId="0" fontId="59" fillId="17" borderId="4" applyNumberFormat="0" applyAlignment="0" applyProtection="0"/>
    <xf numFmtId="0" fontId="59" fillId="17" borderId="4" applyNumberFormat="0" applyAlignment="0" applyProtection="0"/>
    <xf numFmtId="0" fontId="59" fillId="36" borderId="4" applyNumberFormat="0" applyAlignment="0" applyProtection="0"/>
    <xf numFmtId="0" fontId="59" fillId="36" borderId="4" applyNumberFormat="0" applyAlignment="0" applyProtection="0"/>
    <xf numFmtId="0" fontId="59" fillId="36" borderId="4" applyNumberFormat="0" applyAlignment="0" applyProtection="0"/>
    <xf numFmtId="0" fontId="59" fillId="36" borderId="4" applyNumberFormat="0" applyAlignment="0" applyProtection="0"/>
    <xf numFmtId="0" fontId="59" fillId="36" borderId="4" applyNumberFormat="0" applyAlignment="0" applyProtection="0"/>
    <xf numFmtId="0" fontId="39" fillId="37" borderId="0" applyNumberFormat="0" applyBorder="0" applyAlignment="0" applyProtection="0"/>
    <xf numFmtId="0" fontId="39" fillId="3"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26" fillId="0" borderId="0" applyFill="0" applyBorder="0" applyAlignment="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0" fontId="59" fillId="17" borderId="4" applyNumberFormat="0" applyAlignment="0" applyProtection="0"/>
    <xf numFmtId="181" fontId="110" fillId="39" borderId="5"/>
    <xf numFmtId="181" fontId="110" fillId="39" borderId="5"/>
    <xf numFmtId="181" fontId="110" fillId="39" borderId="5"/>
    <xf numFmtId="10" fontId="111" fillId="39" borderId="5"/>
    <xf numFmtId="10" fontId="111" fillId="39" borderId="5"/>
    <xf numFmtId="10" fontId="111" fillId="39" borderId="5"/>
    <xf numFmtId="10" fontId="111" fillId="39" borderId="5"/>
    <xf numFmtId="0" fontId="37" fillId="40" borderId="6" applyNumberFormat="0" applyAlignment="0" applyProtection="0"/>
    <xf numFmtId="0" fontId="37" fillId="40" borderId="6" applyNumberFormat="0" applyAlignment="0" applyProtection="0"/>
    <xf numFmtId="0" fontId="37" fillId="40" borderId="6" applyNumberFormat="0" applyAlignment="0" applyProtection="0"/>
    <xf numFmtId="0" fontId="37" fillId="40" borderId="6" applyNumberFormat="0" applyAlignment="0" applyProtection="0"/>
    <xf numFmtId="0" fontId="37" fillId="40" borderId="6" applyNumberFormat="0" applyAlignment="0" applyProtection="0"/>
    <xf numFmtId="41"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3"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8" fontId="26" fillId="0" borderId="0" applyFont="0" applyFill="0" applyBorder="0" applyAlignment="0" applyProtection="0"/>
    <xf numFmtId="188" fontId="26" fillId="0" borderId="0" applyFont="0" applyFill="0" applyBorder="0" applyAlignment="0" applyProtection="0"/>
    <xf numFmtId="183"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189" fontId="26" fillId="0" borderId="0" applyFont="0" applyFill="0" applyBorder="0" applyAlignment="0" applyProtection="0"/>
    <xf numFmtId="182"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37" fontId="26" fillId="0" borderId="0" applyFill="0" applyBorder="0" applyAlignment="0" applyProtection="0"/>
    <xf numFmtId="180" fontId="166" fillId="0" borderId="0" applyNumberFormat="0" applyFill="0" applyBorder="0" applyAlignment="0" applyProtection="0"/>
    <xf numFmtId="0" fontId="37" fillId="40" borderId="6" applyNumberFormat="0" applyAlignment="0" applyProtection="0"/>
    <xf numFmtId="0" fontId="37" fillId="40" borderId="6" applyNumberFormat="0" applyAlignment="0" applyProtection="0"/>
    <xf numFmtId="0" fontId="112" fillId="0" borderId="0" applyNumberFormat="0" applyAlignment="0">
      <alignment horizontal="left"/>
    </xf>
    <xf numFmtId="165" fontId="113" fillId="0" borderId="0" applyFont="0" applyFill="0" applyBorder="0" applyAlignment="0" applyProtection="0"/>
    <xf numFmtId="191" fontId="26" fillId="0" borderId="0" applyFill="0" applyBorder="0" applyAlignment="0" applyProtection="0"/>
    <xf numFmtId="15" fontId="111" fillId="0" borderId="0" applyFill="0" applyBorder="0" applyAlignment="0" applyProtection="0"/>
    <xf numFmtId="192" fontId="32" fillId="0" borderId="0" applyFont="0" applyFill="0" applyBorder="0" applyAlignment="0" applyProtection="0">
      <alignment horizontal="right"/>
    </xf>
    <xf numFmtId="14" fontId="65" fillId="43" borderId="9" applyFont="0" applyFill="0" applyBorder="0" applyAlignment="0" applyProtection="0"/>
    <xf numFmtId="188" fontId="26" fillId="0" borderId="0" applyFont="0" applyFill="0" applyBorder="0" applyAlignment="0" applyProtection="0"/>
    <xf numFmtId="193" fontId="26" fillId="0" borderId="0" applyFont="0" applyFill="0" applyBorder="0" applyAlignment="0" applyProtection="0"/>
    <xf numFmtId="193" fontId="33" fillId="0" borderId="0" applyFont="0" applyFill="0" applyBorder="0" applyAlignment="0" applyProtection="0"/>
    <xf numFmtId="193" fontId="114" fillId="0" borderId="0" applyFont="0" applyFill="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115" fillId="0" borderId="0" applyNumberFormat="0" applyAlignment="0">
      <alignment horizontal="left"/>
    </xf>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38" fillId="0" borderId="0" applyNumberFormat="0" applyFill="0" applyBorder="0" applyAlignment="0" applyProtection="0"/>
    <xf numFmtId="185" fontId="26" fillId="0" borderId="0" applyFont="0" applyFill="0" applyBorder="0" applyAlignment="0" applyProtection="0"/>
    <xf numFmtId="194"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9" fontId="117" fillId="0" borderId="0" applyNumberFormat="0" applyFill="0" applyBorder="0" applyProtection="0">
      <alignment horizontal="center" vertical="top"/>
    </xf>
    <xf numFmtId="197" fontId="118" fillId="0" borderId="0" applyBorder="0">
      <alignment horizontal="right" vertical="top"/>
    </xf>
    <xf numFmtId="198" fontId="117" fillId="0" borderId="0" applyBorder="0">
      <alignment horizontal="right" vertical="top"/>
    </xf>
    <xf numFmtId="198" fontId="118" fillId="0" borderId="0" applyBorder="0">
      <alignment horizontal="right" vertical="top"/>
    </xf>
    <xf numFmtId="199" fontId="117" fillId="0" borderId="0" applyFill="0" applyBorder="0">
      <alignment horizontal="right" vertical="top"/>
    </xf>
    <xf numFmtId="200" fontId="117" fillId="0" borderId="0" applyFill="0" applyBorder="0">
      <alignment horizontal="right" vertical="top"/>
    </xf>
    <xf numFmtId="201" fontId="117" fillId="0" borderId="0" applyFill="0" applyBorder="0">
      <alignment horizontal="right" vertical="top"/>
    </xf>
    <xf numFmtId="202" fontId="117" fillId="0" borderId="0" applyFill="0" applyBorder="0">
      <alignment horizontal="right" vertical="top"/>
    </xf>
    <xf numFmtId="0" fontId="119" fillId="0" borderId="0">
      <alignment horizontal="left"/>
    </xf>
    <xf numFmtId="0" fontId="119" fillId="0" borderId="14">
      <alignment horizontal="right" wrapText="1"/>
    </xf>
    <xf numFmtId="0" fontId="119" fillId="0" borderId="14">
      <alignment horizontal="right" wrapText="1"/>
    </xf>
    <xf numFmtId="0" fontId="119" fillId="0" borderId="14">
      <alignment horizontal="right" wrapText="1"/>
    </xf>
    <xf numFmtId="0" fontId="119" fillId="0" borderId="14">
      <alignment horizontal="right" wrapText="1"/>
    </xf>
    <xf numFmtId="0" fontId="119" fillId="0" borderId="14">
      <alignment horizontal="right" wrapText="1"/>
    </xf>
    <xf numFmtId="0" fontId="119" fillId="0" borderId="14">
      <alignment horizontal="right" wrapText="1"/>
    </xf>
    <xf numFmtId="203" fontId="120" fillId="0" borderId="14">
      <alignment horizontal="right"/>
    </xf>
    <xf numFmtId="203" fontId="120" fillId="0" borderId="14">
      <alignment horizontal="right"/>
    </xf>
    <xf numFmtId="203" fontId="120" fillId="0" borderId="14">
      <alignment horizontal="right"/>
    </xf>
    <xf numFmtId="203" fontId="120" fillId="0" borderId="14">
      <alignment horizontal="right"/>
    </xf>
    <xf numFmtId="203" fontId="120" fillId="0" borderId="14">
      <alignment horizontal="right"/>
    </xf>
    <xf numFmtId="203" fontId="120" fillId="0" borderId="14">
      <alignment horizontal="right"/>
    </xf>
    <xf numFmtId="0" fontId="121" fillId="0" borderId="0">
      <alignment vertical="center"/>
    </xf>
    <xf numFmtId="204" fontId="121" fillId="0" borderId="0">
      <alignment horizontal="left" vertical="center"/>
    </xf>
    <xf numFmtId="205" fontId="122" fillId="0" borderId="0">
      <alignment vertical="center"/>
    </xf>
    <xf numFmtId="0" fontId="123" fillId="0" borderId="0">
      <alignment vertical="center"/>
    </xf>
    <xf numFmtId="203" fontId="120" fillId="0" borderId="14">
      <alignment horizontal="left"/>
    </xf>
    <xf numFmtId="203" fontId="120" fillId="0" borderId="14">
      <alignment horizontal="left"/>
    </xf>
    <xf numFmtId="203" fontId="120" fillId="0" borderId="14">
      <alignment horizontal="left"/>
    </xf>
    <xf numFmtId="203" fontId="120" fillId="0" borderId="14">
      <alignment horizontal="left"/>
    </xf>
    <xf numFmtId="203" fontId="120" fillId="0" borderId="14">
      <alignment horizontal="left"/>
    </xf>
    <xf numFmtId="203" fontId="120" fillId="0" borderId="14">
      <alignment horizontal="left"/>
    </xf>
    <xf numFmtId="203" fontId="124" fillId="0" borderId="0" applyFill="0" applyBorder="0">
      <alignment vertical="top"/>
    </xf>
    <xf numFmtId="203" fontId="125" fillId="0" borderId="0" applyFill="0" applyBorder="0" applyProtection="0">
      <alignment vertical="top"/>
    </xf>
    <xf numFmtId="203" fontId="126" fillId="0" borderId="0">
      <alignment vertical="top"/>
    </xf>
    <xf numFmtId="206" fontId="52" fillId="0" borderId="0" applyFill="0" applyBorder="0" applyAlignment="0" applyProtection="0"/>
    <xf numFmtId="203" fontId="117" fillId="0" borderId="0">
      <alignment horizontal="center"/>
    </xf>
    <xf numFmtId="203" fontId="127" fillId="0" borderId="14">
      <alignment horizontal="center"/>
    </xf>
    <xf numFmtId="203" fontId="127" fillId="0" borderId="14">
      <alignment horizontal="center"/>
    </xf>
    <xf numFmtId="203" fontId="127" fillId="0" borderId="14">
      <alignment horizontal="center"/>
    </xf>
    <xf numFmtId="203" fontId="127" fillId="0" borderId="14">
      <alignment horizontal="center"/>
    </xf>
    <xf numFmtId="203" fontId="127" fillId="0" borderId="14">
      <alignment horizontal="center"/>
    </xf>
    <xf numFmtId="203" fontId="127" fillId="0" borderId="14">
      <alignment horizontal="center"/>
    </xf>
    <xf numFmtId="41" fontId="117" fillId="0" borderId="17" applyFill="0" applyBorder="0" applyProtection="0">
      <alignment horizontal="right" vertical="top"/>
    </xf>
    <xf numFmtId="41" fontId="117" fillId="0" borderId="17" applyFill="0" applyBorder="0" applyProtection="0">
      <alignment horizontal="right" vertical="top"/>
    </xf>
    <xf numFmtId="41" fontId="117" fillId="0" borderId="17" applyFill="0" applyBorder="0" applyProtection="0">
      <alignment horizontal="right" vertical="top"/>
    </xf>
    <xf numFmtId="41" fontId="117" fillId="0" borderId="17" applyFill="0" applyBorder="0" applyProtection="0">
      <alignment horizontal="right" vertical="top"/>
    </xf>
    <xf numFmtId="41" fontId="117" fillId="0" borderId="17" applyFill="0" applyBorder="0" applyProtection="0">
      <alignment horizontal="right" vertical="top"/>
    </xf>
    <xf numFmtId="41" fontId="117" fillId="0" borderId="17" applyFill="0" applyBorder="0" applyProtection="0">
      <alignment horizontal="right" vertical="top"/>
    </xf>
    <xf numFmtId="204" fontId="128" fillId="0" borderId="0">
      <alignment horizontal="left" vertical="center"/>
    </xf>
    <xf numFmtId="203" fontId="128" fillId="0" borderId="0"/>
    <xf numFmtId="203" fontId="129" fillId="0" borderId="0"/>
    <xf numFmtId="203" fontId="130" fillId="0" borderId="0"/>
    <xf numFmtId="203" fontId="26" fillId="0" borderId="0"/>
    <xf numFmtId="203" fontId="131" fillId="0" borderId="0">
      <alignment horizontal="left" vertical="top"/>
    </xf>
    <xf numFmtId="0" fontId="117" fillId="0" borderId="0" applyFill="0" applyBorder="0">
      <alignment horizontal="left" vertical="top" wrapText="1"/>
    </xf>
    <xf numFmtId="0" fontId="132" fillId="0" borderId="0">
      <alignment horizontal="left" vertical="top" wrapText="1"/>
    </xf>
    <xf numFmtId="0" fontId="133" fillId="0" borderId="0">
      <alignment horizontal="left" vertical="top" wrapText="1"/>
    </xf>
    <xf numFmtId="0" fontId="118" fillId="0" borderId="0">
      <alignment horizontal="left" vertical="top" wrapText="1"/>
    </xf>
    <xf numFmtId="2" fontId="26" fillId="0" borderId="0" applyFill="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0" fillId="0" borderId="19" applyNumberFormat="0" applyFill="0" applyAlignment="0" applyProtection="0"/>
    <xf numFmtId="0" fontId="60" fillId="0" borderId="19" applyNumberFormat="0" applyFill="0" applyAlignment="0" applyProtection="0"/>
    <xf numFmtId="0" fontId="109" fillId="0" borderId="0" applyFont="0" applyFill="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38" fontId="134" fillId="42" borderId="0" applyNumberFormat="0" applyBorder="0" applyAlignment="0" applyProtection="0"/>
    <xf numFmtId="0" fontId="39" fillId="3" borderId="0" applyNumberFormat="0" applyBorder="0" applyAlignment="0" applyProtection="0"/>
    <xf numFmtId="0" fontId="135" fillId="0" borderId="20" applyNumberFormat="0" applyAlignment="0" applyProtection="0">
      <alignment horizontal="left" vertical="center"/>
    </xf>
    <xf numFmtId="0" fontId="135" fillId="0" borderId="15">
      <alignment horizontal="left" vertical="center"/>
    </xf>
    <xf numFmtId="0" fontId="135" fillId="0" borderId="15">
      <alignment horizontal="left" vertical="center"/>
    </xf>
    <xf numFmtId="0" fontId="62" fillId="0" borderId="23" applyNumberFormat="0" applyFill="0" applyAlignment="0" applyProtection="0"/>
    <xf numFmtId="0" fontId="40" fillId="0" borderId="24"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41"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9" applyNumberFormat="0" applyFill="0" applyAlignment="0" applyProtection="0"/>
    <xf numFmtId="0" fontId="42" fillId="0" borderId="29"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72" fillId="0" borderId="0" applyNumberFormat="0" applyFill="0" applyBorder="0" applyAlignment="0" applyProtection="0"/>
    <xf numFmtId="207" fontId="110" fillId="0" borderId="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3" fontId="137" fillId="0" borderId="31" applyAlignment="0">
      <protection locked="0"/>
    </xf>
    <xf numFmtId="10" fontId="134" fillId="46" borderId="5" applyNumberFormat="0" applyBorder="0" applyAlignment="0" applyProtection="0"/>
    <xf numFmtId="10" fontId="134" fillId="46" borderId="5" applyNumberFormat="0" applyBorder="0" applyAlignment="0" applyProtection="0"/>
    <xf numFmtId="10" fontId="134" fillId="46" borderId="5" applyNumberFormat="0" applyBorder="0" applyAlignment="0" applyProtection="0"/>
    <xf numFmtId="10" fontId="134" fillId="46" borderId="5" applyNumberFormat="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207" fontId="110" fillId="35" borderId="5">
      <protection locked="0"/>
    </xf>
    <xf numFmtId="207" fontId="110" fillId="35" borderId="5">
      <protection locked="0"/>
    </xf>
    <xf numFmtId="207" fontId="110" fillId="35" borderId="5">
      <protection locked="0"/>
    </xf>
    <xf numFmtId="207" fontId="110" fillId="35" borderId="5">
      <protection locked="0"/>
    </xf>
    <xf numFmtId="180" fontId="173" fillId="48" borderId="0" applyNumberFormat="0" applyBorder="0" applyAlignment="0" applyProtection="0">
      <alignment horizontal="right"/>
      <protection locked="0"/>
    </xf>
    <xf numFmtId="180" fontId="173" fillId="48" borderId="0" applyNumberFormat="0" applyBorder="0" applyAlignment="0" applyProtection="0">
      <alignment horizontal="right"/>
      <protection locked="0"/>
    </xf>
    <xf numFmtId="180" fontId="173" fillId="35" borderId="0" applyNumberFormat="0" applyBorder="0">
      <alignment horizontal="right"/>
      <protection locked="0"/>
    </xf>
    <xf numFmtId="180" fontId="173" fillId="35" borderId="0" applyNumberFormat="0" applyBorder="0" applyAlignment="0">
      <alignment horizontal="right"/>
      <protection locked="0"/>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0" fontId="138" fillId="0" borderId="0" applyNumberFormat="0" applyFill="0" applyBorder="0" applyAlignment="0" applyProtection="0"/>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0" fontId="139" fillId="0" borderId="5" applyNumberFormat="0" applyFill="0" applyBorder="0">
      <alignment horizontal="center"/>
    </xf>
    <xf numFmtId="183" fontId="26" fillId="0" borderId="0" applyFont="0" applyFill="0" applyBorder="0" applyAlignment="0" applyProtection="0"/>
    <xf numFmtId="172" fontId="26"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208"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208" fontId="33" fillId="0" borderId="0" applyFont="0" applyFill="0" applyBorder="0" applyAlignment="0" applyProtection="0"/>
    <xf numFmtId="193" fontId="140" fillId="0" borderId="0" applyFont="0" applyFill="0" applyBorder="0" applyAlignment="0" applyProtection="0"/>
    <xf numFmtId="43" fontId="33" fillId="0" borderId="0" applyFont="0" applyFill="0" applyBorder="0" applyAlignment="0" applyProtection="0"/>
    <xf numFmtId="0" fontId="37" fillId="40" borderId="6" applyNumberFormat="0" applyAlignment="0" applyProtection="0"/>
    <xf numFmtId="0" fontId="37" fillId="40" borderId="6" applyNumberFormat="0" applyAlignment="0" applyProtection="0"/>
    <xf numFmtId="0" fontId="37" fillId="40" borderId="6" applyNumberFormat="0" applyAlignment="0" applyProtection="0"/>
    <xf numFmtId="0" fontId="37" fillId="40" borderId="6" applyNumberFormat="0" applyAlignment="0" applyProtection="0"/>
    <xf numFmtId="0" fontId="37" fillId="40" borderId="6" applyNumberFormat="0" applyAlignment="0" applyProtection="0"/>
    <xf numFmtId="0" fontId="62" fillId="0" borderId="23" applyNumberFormat="0" applyFill="0" applyAlignment="0" applyProtection="0"/>
    <xf numFmtId="0" fontId="62" fillId="0" borderId="23"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141" fillId="0" borderId="5" applyNumberFormat="0" applyFill="0" applyBorder="0">
      <alignment horizontal="left"/>
    </xf>
    <xf numFmtId="0" fontId="65" fillId="0" borderId="0" applyNumberFormat="0" applyFont="0" applyFill="0" applyBorder="0" applyProtection="0">
      <alignment horizontal="left" vertical="center"/>
    </xf>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180" fontId="173" fillId="51" borderId="0" applyBorder="0" applyAlignment="0" applyProtection="0">
      <alignment horizontal="right"/>
      <protection locked="0"/>
    </xf>
    <xf numFmtId="43" fontId="33" fillId="0" borderId="0" applyFont="0" applyFill="0" applyBorder="0" applyAlignment="0" applyProtection="0"/>
    <xf numFmtId="0" fontId="109" fillId="0" borderId="0" applyFont="0" applyFill="0" applyBorder="0" applyAlignment="0" applyProtection="0"/>
    <xf numFmtId="209" fontId="32" fillId="0" borderId="0" applyFont="0" applyFill="0" applyBorder="0" applyAlignment="0" applyProtection="0"/>
    <xf numFmtId="181" fontId="174" fillId="0" borderId="0" applyNumberFormat="0" applyFill="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26" fillId="0" borderId="0"/>
    <xf numFmtId="180" fontId="32" fillId="0" borderId="0"/>
    <xf numFmtId="180" fontId="32" fillId="0" borderId="0"/>
    <xf numFmtId="0" fontId="52" fillId="0" borderId="0"/>
    <xf numFmtId="0" fontId="52" fillId="0" borderId="0"/>
    <xf numFmtId="0" fontId="33" fillId="0" borderId="0"/>
    <xf numFmtId="0" fontId="26" fillId="0" borderId="0"/>
    <xf numFmtId="0" fontId="3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3" fillId="0" borderId="0"/>
    <xf numFmtId="0" fontId="26" fillId="0" borderId="0"/>
    <xf numFmtId="0" fontId="33" fillId="0" borderId="0"/>
    <xf numFmtId="37" fontId="143" fillId="0" borderId="0">
      <protection locked="0"/>
    </xf>
    <xf numFmtId="0" fontId="33" fillId="0" borderId="0"/>
    <xf numFmtId="0" fontId="26" fillId="0" borderId="0"/>
    <xf numFmtId="0" fontId="158" fillId="0" borderId="0"/>
    <xf numFmtId="0" fontId="114" fillId="0" borderId="0"/>
    <xf numFmtId="0" fontId="26" fillId="11" borderId="1" applyNumberFormat="0" applyFont="0" applyAlignment="0" applyProtection="0"/>
    <xf numFmtId="0" fontId="33" fillId="11" borderId="1" applyNumberFormat="0" applyFont="0" applyAlignment="0" applyProtection="0"/>
    <xf numFmtId="0" fontId="33"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8"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26" fillId="11" borderId="1"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9" fillId="0" borderId="0"/>
    <xf numFmtId="43" fontId="19" fillId="0" borderId="0" applyFont="0" applyFill="0" applyBorder="0" applyAlignment="0" applyProtection="0"/>
    <xf numFmtId="0" fontId="34" fillId="28" borderId="0" applyNumberFormat="0" applyBorder="0" applyAlignment="0" applyProtection="0"/>
    <xf numFmtId="0" fontId="18" fillId="0" borderId="0"/>
    <xf numFmtId="0" fontId="26" fillId="81" borderId="55" applyNumberFormat="0" applyFont="0" applyAlignment="0" applyProtection="0"/>
    <xf numFmtId="0" fontId="213" fillId="0" borderId="0" applyNumberFormat="0" applyFill="0" applyBorder="0" applyAlignment="0" applyProtection="0"/>
    <xf numFmtId="0" fontId="17" fillId="0" borderId="0"/>
    <xf numFmtId="0" fontId="16" fillId="0" borderId="0"/>
    <xf numFmtId="0" fontId="16" fillId="83" borderId="0" applyNumberFormat="0" applyBorder="0" applyAlignment="0" applyProtection="0"/>
    <xf numFmtId="0" fontId="16" fillId="96" borderId="0" applyNumberFormat="0" applyBorder="0" applyAlignment="0" applyProtection="0"/>
    <xf numFmtId="0" fontId="191" fillId="83" borderId="0" applyNumberFormat="0" applyBorder="0" applyAlignment="0" applyProtection="0"/>
    <xf numFmtId="0" fontId="191" fillId="96" borderId="0" applyNumberFormat="0" applyBorder="0" applyAlignment="0" applyProtection="0"/>
    <xf numFmtId="0" fontId="16" fillId="84" borderId="0" applyNumberFormat="0" applyBorder="0" applyAlignment="0" applyProtection="0"/>
    <xf numFmtId="0" fontId="16" fillId="97" borderId="0" applyNumberFormat="0" applyBorder="0" applyAlignment="0" applyProtection="0"/>
    <xf numFmtId="0" fontId="16" fillId="101" borderId="0" applyNumberFormat="0" applyBorder="0" applyAlignment="0" applyProtection="0"/>
    <xf numFmtId="0" fontId="191" fillId="84" borderId="0" applyNumberFormat="0" applyBorder="0" applyAlignment="0" applyProtection="0"/>
    <xf numFmtId="0" fontId="191" fillId="97" borderId="0" applyNumberFormat="0" applyBorder="0" applyAlignment="0" applyProtection="0"/>
    <xf numFmtId="0" fontId="191" fillId="101" borderId="0" applyNumberFormat="0" applyBorder="0" applyAlignment="0" applyProtection="0"/>
    <xf numFmtId="0" fontId="193" fillId="85" borderId="0" applyNumberFormat="0" applyBorder="0" applyAlignment="0" applyProtection="0"/>
    <xf numFmtId="0" fontId="193" fillId="94" borderId="0" applyNumberFormat="0" applyBorder="0" applyAlignment="0" applyProtection="0"/>
    <xf numFmtId="0" fontId="193" fillId="98" borderId="0" applyNumberFormat="0" applyBorder="0" applyAlignment="0" applyProtection="0"/>
    <xf numFmtId="0" fontId="193" fillId="102" borderId="0" applyNumberFormat="0" applyBorder="0" applyAlignment="0" applyProtection="0"/>
    <xf numFmtId="0" fontId="206" fillId="37" borderId="0" applyNumberFormat="0" applyBorder="0" applyAlignment="0" applyProtection="0"/>
    <xf numFmtId="189" fontId="26" fillId="0" borderId="0" applyFont="0" applyFill="0" applyBorder="0" applyAlignment="0" applyProtection="0"/>
    <xf numFmtId="189"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193" fillId="82" borderId="0" applyNumberFormat="0" applyBorder="0" applyAlignment="0" applyProtection="0"/>
    <xf numFmtId="0" fontId="193" fillId="87" borderId="0" applyNumberFormat="0" applyBorder="0" applyAlignment="0" applyProtection="0"/>
    <xf numFmtId="0" fontId="193" fillId="91" borderId="0" applyNumberFormat="0" applyBorder="0" applyAlignment="0" applyProtection="0"/>
    <xf numFmtId="0" fontId="193" fillId="95" borderId="0" applyNumberFormat="0" applyBorder="0" applyAlignment="0" applyProtection="0"/>
    <xf numFmtId="0" fontId="214" fillId="0" borderId="0" applyNumberFormat="0" applyFill="0" applyBorder="0" applyAlignment="0" applyProtection="0"/>
    <xf numFmtId="0" fontId="220" fillId="80" borderId="54" applyNumberFormat="0" applyAlignment="0" applyProtection="0"/>
    <xf numFmtId="0" fontId="211" fillId="0" borderId="53" applyNumberFormat="0" applyFill="0" applyAlignment="0" applyProtection="0"/>
    <xf numFmtId="9" fontId="26" fillId="0" borderId="0" applyFont="0" applyFill="0" applyBorder="0" applyAlignment="0" applyProtection="0"/>
    <xf numFmtId="0" fontId="202"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43" fontId="26" fillId="0" borderId="0" applyFont="0" applyFill="0" applyBorder="0" applyAlignment="0" applyProtection="0"/>
    <xf numFmtId="0" fontId="209" fillId="36" borderId="52" applyNumberFormat="0" applyAlignment="0" applyProtection="0"/>
    <xf numFmtId="0" fontId="61" fillId="0" borderId="0" applyNumberFormat="0" applyFill="0" applyBorder="0" applyAlignment="0" applyProtection="0"/>
    <xf numFmtId="0" fontId="1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16" fillId="83" borderId="0" applyNumberFormat="0" applyBorder="0" applyAlignment="0" applyProtection="0"/>
    <xf numFmtId="0" fontId="16" fillId="96" borderId="0" applyNumberFormat="0" applyBorder="0" applyAlignment="0" applyProtection="0"/>
    <xf numFmtId="0" fontId="16" fillId="84" borderId="0" applyNumberFormat="0" applyBorder="0" applyAlignment="0" applyProtection="0"/>
    <xf numFmtId="0" fontId="16" fillId="97" borderId="0" applyNumberFormat="0" applyBorder="0" applyAlignment="0" applyProtection="0"/>
    <xf numFmtId="0" fontId="16" fillId="101" borderId="0" applyNumberFormat="0" applyBorder="0" applyAlignment="0" applyProtection="0"/>
    <xf numFmtId="0" fontId="16" fillId="81" borderId="55" applyNumberFormat="0" applyFont="0" applyAlignment="0" applyProtection="0"/>
    <xf numFmtId="0" fontId="16" fillId="72" borderId="0" applyNumberFormat="0" applyBorder="0" applyAlignment="0" applyProtection="0"/>
    <xf numFmtId="0" fontId="16" fillId="88" borderId="0" applyNumberFormat="0" applyBorder="0" applyAlignment="0" applyProtection="0"/>
    <xf numFmtId="0" fontId="16" fillId="92" borderId="0" applyNumberFormat="0" applyBorder="0" applyAlignment="0" applyProtection="0"/>
    <xf numFmtId="0" fontId="16" fillId="100" borderId="0" applyNumberFormat="0" applyBorder="0" applyAlignment="0" applyProtection="0"/>
    <xf numFmtId="0" fontId="16" fillId="73" borderId="0" applyNumberFormat="0" applyBorder="0" applyAlignment="0" applyProtection="0"/>
    <xf numFmtId="0" fontId="16" fillId="89" borderId="0" applyNumberFormat="0" applyBorder="0" applyAlignment="0" applyProtection="0"/>
    <xf numFmtId="0" fontId="16" fillId="93" borderId="0" applyNumberFormat="0" applyBorder="0" applyAlignment="0" applyProtection="0"/>
    <xf numFmtId="183" fontId="26" fillId="0" borderId="0" applyFont="0" applyFill="0" applyBorder="0" applyAlignment="0" applyProtection="0"/>
    <xf numFmtId="0" fontId="207" fillId="77" borderId="0" applyNumberFormat="0" applyBorder="0" applyAlignment="0" applyProtection="0"/>
    <xf numFmtId="0" fontId="228" fillId="108" borderId="0" applyNumberFormat="0" applyBorder="0" applyAlignment="0" applyProtection="0"/>
    <xf numFmtId="0" fontId="16" fillId="72" borderId="0" applyNumberFormat="0" applyBorder="0" applyAlignment="0" applyProtection="0"/>
    <xf numFmtId="0" fontId="16" fillId="73" borderId="0" applyNumberFormat="0" applyBorder="0" applyAlignment="0" applyProtection="0"/>
    <xf numFmtId="0" fontId="16" fillId="88" borderId="0" applyNumberFormat="0" applyBorder="0" applyAlignment="0" applyProtection="0"/>
    <xf numFmtId="0" fontId="16" fillId="89" borderId="0" applyNumberFormat="0" applyBorder="0" applyAlignment="0" applyProtection="0"/>
    <xf numFmtId="0" fontId="16" fillId="92" borderId="0" applyNumberFormat="0" applyBorder="0" applyAlignment="0" applyProtection="0"/>
    <xf numFmtId="0" fontId="16" fillId="93" borderId="0" applyNumberFormat="0" applyBorder="0" applyAlignment="0" applyProtection="0"/>
    <xf numFmtId="0" fontId="16" fillId="100" borderId="0" applyNumberFormat="0" applyBorder="0" applyAlignment="0" applyProtection="0"/>
    <xf numFmtId="0" fontId="16" fillId="81" borderId="55" applyNumberFormat="0" applyFont="0" applyAlignment="0" applyProtection="0"/>
    <xf numFmtId="0" fontId="16" fillId="72" borderId="0" applyNumberFormat="0" applyBorder="0" applyAlignment="0" applyProtection="0"/>
    <xf numFmtId="0" fontId="16" fillId="73" borderId="0" applyNumberFormat="0" applyBorder="0" applyAlignment="0" applyProtection="0"/>
    <xf numFmtId="0" fontId="16" fillId="88" borderId="0" applyNumberFormat="0" applyBorder="0" applyAlignment="0" applyProtection="0"/>
    <xf numFmtId="0" fontId="16" fillId="89" borderId="0" applyNumberFormat="0" applyBorder="0" applyAlignment="0" applyProtection="0"/>
    <xf numFmtId="0" fontId="16" fillId="92" borderId="0" applyNumberFormat="0" applyBorder="0" applyAlignment="0" applyProtection="0"/>
    <xf numFmtId="0" fontId="16" fillId="93" borderId="0" applyNumberFormat="0" applyBorder="0" applyAlignment="0" applyProtection="0"/>
    <xf numFmtId="0" fontId="16" fillId="100" borderId="0" applyNumberFormat="0" applyBorder="0" applyAlignment="0" applyProtection="0"/>
    <xf numFmtId="180" fontId="116" fillId="0" borderId="21" applyNumberFormat="0" applyFill="0" applyProtection="0"/>
    <xf numFmtId="211" fontId="32" fillId="0" borderId="0" applyFont="0" applyFill="0" applyBorder="0" applyAlignment="0" applyProtection="0"/>
    <xf numFmtId="0" fontId="16" fillId="72" borderId="0" applyNumberFormat="0" applyBorder="0" applyAlignment="0" applyProtection="0"/>
    <xf numFmtId="0" fontId="16" fillId="88" borderId="0" applyNumberFormat="0" applyBorder="0" applyAlignment="0" applyProtection="0"/>
    <xf numFmtId="0" fontId="16" fillId="92" borderId="0" applyNumberFormat="0" applyBorder="0" applyAlignment="0" applyProtection="0"/>
    <xf numFmtId="0" fontId="16" fillId="100" borderId="0" applyNumberFormat="0" applyBorder="0" applyAlignment="0" applyProtection="0"/>
    <xf numFmtId="0" fontId="16" fillId="73" borderId="0" applyNumberFormat="0" applyBorder="0" applyAlignment="0" applyProtection="0"/>
    <xf numFmtId="0" fontId="16" fillId="89" borderId="0" applyNumberFormat="0" applyBorder="0" applyAlignment="0" applyProtection="0"/>
    <xf numFmtId="0" fontId="16" fillId="93"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86" borderId="0" applyNumberFormat="0" applyBorder="0" applyAlignment="0" applyProtection="0"/>
    <xf numFmtId="0" fontId="192" fillId="99" borderId="0" applyNumberFormat="0" applyBorder="0" applyAlignment="0" applyProtection="0"/>
    <xf numFmtId="183" fontId="2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193" fontId="26" fillId="0" borderId="0" applyFont="0" applyFill="0" applyBorder="0" applyAlignment="0" applyProtection="0"/>
    <xf numFmtId="193" fontId="16" fillId="0" borderId="0" applyFont="0" applyFill="0" applyBorder="0" applyAlignment="0" applyProtection="0"/>
    <xf numFmtId="0" fontId="16" fillId="0" borderId="0"/>
    <xf numFmtId="0" fontId="16" fillId="0" borderId="0"/>
    <xf numFmtId="9" fontId="114" fillId="0" borderId="0" applyFont="0" applyFill="0" applyBorder="0" applyAlignment="0" applyProtection="0"/>
    <xf numFmtId="193" fontId="2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83" borderId="0" applyNumberFormat="0" applyBorder="0" applyAlignment="0" applyProtection="0"/>
    <xf numFmtId="0" fontId="16" fillId="72" borderId="0" applyNumberFormat="0" applyBorder="0" applyAlignment="0" applyProtection="0"/>
    <xf numFmtId="0" fontId="16" fillId="88" borderId="0" applyNumberFormat="0" applyBorder="0" applyAlignment="0" applyProtection="0"/>
    <xf numFmtId="0" fontId="16" fillId="92" borderId="0" applyNumberFormat="0" applyBorder="0" applyAlignment="0" applyProtection="0"/>
    <xf numFmtId="0" fontId="16" fillId="96" borderId="0" applyNumberFormat="0" applyBorder="0" applyAlignment="0" applyProtection="0"/>
    <xf numFmtId="0" fontId="16" fillId="100" borderId="0" applyNumberFormat="0" applyBorder="0" applyAlignment="0" applyProtection="0"/>
    <xf numFmtId="0" fontId="16" fillId="83" borderId="0" applyNumberFormat="0" applyBorder="0" applyAlignment="0" applyProtection="0"/>
    <xf numFmtId="0" fontId="16" fillId="88" borderId="0" applyNumberFormat="0" applyBorder="0" applyAlignment="0" applyProtection="0"/>
    <xf numFmtId="0" fontId="16" fillId="92" borderId="0" applyNumberFormat="0" applyBorder="0" applyAlignment="0" applyProtection="0"/>
    <xf numFmtId="0" fontId="16" fillId="96" borderId="0" applyNumberFormat="0" applyBorder="0" applyAlignment="0" applyProtection="0"/>
    <xf numFmtId="0" fontId="16" fillId="84" borderId="0" applyNumberFormat="0" applyBorder="0" applyAlignment="0" applyProtection="0"/>
    <xf numFmtId="0" fontId="16" fillId="73" borderId="0" applyNumberFormat="0" applyBorder="0" applyAlignment="0" applyProtection="0"/>
    <xf numFmtId="0" fontId="16" fillId="89" borderId="0" applyNumberFormat="0" applyBorder="0" applyAlignment="0" applyProtection="0"/>
    <xf numFmtId="0" fontId="16" fillId="93" borderId="0" applyNumberFormat="0" applyBorder="0" applyAlignment="0" applyProtection="0"/>
    <xf numFmtId="0" fontId="16" fillId="97" borderId="0" applyNumberFormat="0" applyBorder="0" applyAlignment="0" applyProtection="0"/>
    <xf numFmtId="0" fontId="16" fillId="101" borderId="0" applyNumberFormat="0" applyBorder="0" applyAlignment="0" applyProtection="0"/>
    <xf numFmtId="18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164" fontId="16" fillId="0" borderId="0" applyFont="0" applyFill="0" applyBorder="0" applyAlignment="0" applyProtection="0"/>
    <xf numFmtId="16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65" fontId="16" fillId="0" borderId="0" applyFont="0" applyFill="0" applyBorder="0" applyAlignment="0" applyProtection="0"/>
    <xf numFmtId="0" fontId="228" fillId="108" borderId="0" applyNumberFormat="0" applyBorder="0" applyAlignment="0" applyProtection="0"/>
    <xf numFmtId="0" fontId="202" fillId="0" borderId="0" applyNumberFormat="0" applyFill="0" applyBorder="0" applyAlignment="0" applyProtection="0"/>
    <xf numFmtId="0" fontId="16" fillId="83" borderId="0" applyNumberFormat="0" applyBorder="0" applyAlignment="0" applyProtection="0"/>
    <xf numFmtId="0" fontId="16" fillId="96" borderId="0" applyNumberFormat="0" applyBorder="0" applyAlignment="0" applyProtection="0"/>
    <xf numFmtId="0" fontId="16" fillId="84" borderId="0" applyNumberFormat="0" applyBorder="0" applyAlignment="0" applyProtection="0"/>
    <xf numFmtId="0" fontId="16" fillId="97" borderId="0" applyNumberFormat="0" applyBorder="0" applyAlignment="0" applyProtection="0"/>
    <xf numFmtId="0" fontId="16" fillId="101" borderId="0" applyNumberFormat="0" applyBorder="0" applyAlignment="0" applyProtection="0"/>
    <xf numFmtId="0" fontId="16" fillId="72" borderId="0" applyNumberFormat="0" applyBorder="0" applyAlignment="0" applyProtection="0"/>
    <xf numFmtId="0" fontId="16" fillId="100" borderId="0" applyNumberFormat="0" applyBorder="0" applyAlignment="0" applyProtection="0"/>
    <xf numFmtId="0" fontId="16" fillId="72" borderId="0" applyNumberFormat="0" applyBorder="0" applyAlignment="0" applyProtection="0"/>
    <xf numFmtId="0" fontId="16" fillId="88" borderId="0" applyNumberFormat="0" applyBorder="0" applyAlignment="0" applyProtection="0"/>
    <xf numFmtId="0" fontId="16" fillId="92" borderId="0" applyNumberFormat="0" applyBorder="0" applyAlignment="0" applyProtection="0"/>
    <xf numFmtId="0" fontId="16" fillId="100" borderId="0" applyNumberFormat="0" applyBorder="0" applyAlignment="0" applyProtection="0"/>
    <xf numFmtId="0" fontId="16" fillId="73" borderId="0" applyNumberFormat="0" applyBorder="0" applyAlignment="0" applyProtection="0"/>
    <xf numFmtId="0" fontId="16" fillId="89" borderId="0" applyNumberFormat="0" applyBorder="0" applyAlignment="0" applyProtection="0"/>
    <xf numFmtId="0" fontId="16" fillId="93" borderId="0" applyNumberFormat="0" applyBorder="0" applyAlignment="0" applyProtection="0"/>
    <xf numFmtId="0" fontId="16" fillId="73" borderId="0" applyNumberFormat="0" applyBorder="0" applyAlignment="0" applyProtection="0"/>
    <xf numFmtId="0" fontId="16" fillId="89" borderId="0" applyNumberFormat="0" applyBorder="0" applyAlignment="0" applyProtection="0"/>
    <xf numFmtId="0" fontId="16" fillId="93" borderId="0" applyNumberFormat="0" applyBorder="0" applyAlignment="0" applyProtection="0"/>
    <xf numFmtId="0" fontId="16" fillId="81" borderId="55" applyNumberFormat="0" applyFont="0" applyAlignment="0" applyProtection="0"/>
    <xf numFmtId="43" fontId="26" fillId="0" borderId="0" applyFont="0" applyFill="0" applyBorder="0" applyAlignment="0" applyProtection="0"/>
    <xf numFmtId="183" fontId="16" fillId="0" borderId="0" applyFont="0" applyFill="0" applyBorder="0" applyAlignment="0" applyProtection="0"/>
    <xf numFmtId="9" fontId="16" fillId="0" borderId="0" applyFont="0" applyFill="0" applyBorder="0" applyAlignment="0" applyProtection="0"/>
    <xf numFmtId="0" fontId="26" fillId="0" borderId="0"/>
    <xf numFmtId="9" fontId="26" fillId="0" borderId="0" applyFont="0" applyFill="0" applyBorder="0" applyAlignment="0" applyProtection="0"/>
    <xf numFmtId="43" fontId="2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9" fontId="26" fillId="0" borderId="0" applyFont="0" applyFill="0" applyBorder="0" applyAlignment="0" applyProtection="0"/>
    <xf numFmtId="43" fontId="26" fillId="0" borderId="0" applyFont="0" applyFill="0" applyBorder="0" applyAlignment="0" applyProtection="0"/>
    <xf numFmtId="0" fontId="16" fillId="0" borderId="0"/>
    <xf numFmtId="180" fontId="116" fillId="0" borderId="21" applyNumberFormat="0" applyFill="0" applyProtection="0"/>
    <xf numFmtId="189" fontId="26"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61" fillId="0" borderId="0" applyNumberFormat="0" applyFill="0" applyBorder="0" applyAlignment="0" applyProtection="0"/>
    <xf numFmtId="189" fontId="26" fillId="0" borderId="0" applyFont="0" applyFill="0" applyBorder="0" applyAlignment="0" applyProtection="0"/>
    <xf numFmtId="211" fontId="32" fillId="0" borderId="0" applyFont="0" applyFill="0" applyBorder="0" applyAlignment="0" applyProtection="0"/>
    <xf numFmtId="9" fontId="114" fillId="0" borderId="0" applyFont="0" applyFill="0" applyBorder="0" applyAlignment="0" applyProtection="0"/>
    <xf numFmtId="0" fontId="33" fillId="0" borderId="0"/>
    <xf numFmtId="0" fontId="16" fillId="81" borderId="55" applyNumberFormat="0" applyFont="0" applyAlignment="0" applyProtection="0"/>
    <xf numFmtId="183" fontId="26" fillId="0" borderId="0" applyFont="0" applyFill="0" applyBorder="0" applyAlignment="0" applyProtection="0"/>
    <xf numFmtId="43" fontId="26" fillId="0" borderId="0" applyFont="0" applyFill="0" applyBorder="0" applyAlignment="0" applyProtection="0"/>
    <xf numFmtId="0" fontId="33" fillId="0" borderId="0"/>
    <xf numFmtId="0" fontId="33" fillId="0" borderId="0"/>
    <xf numFmtId="0" fontId="61" fillId="0" borderId="0" applyNumberFormat="0" applyFill="0" applyBorder="0" applyAlignment="0" applyProtection="0"/>
    <xf numFmtId="189" fontId="26" fillId="0" borderId="0" applyFont="0" applyFill="0" applyBorder="0" applyAlignment="0" applyProtection="0"/>
    <xf numFmtId="9" fontId="114" fillId="0" borderId="0" applyFont="0" applyFill="0" applyBorder="0" applyAlignment="0" applyProtection="0"/>
    <xf numFmtId="0" fontId="202" fillId="0" borderId="0" applyNumberFormat="0" applyFill="0" applyBorder="0" applyAlignment="0" applyProtection="0"/>
    <xf numFmtId="211" fontId="32" fillId="0" borderId="0" applyFont="0" applyFill="0" applyBorder="0" applyAlignment="0" applyProtection="0"/>
    <xf numFmtId="0" fontId="16" fillId="81" borderId="55" applyNumberFormat="0" applyFont="0" applyAlignment="0" applyProtection="0"/>
    <xf numFmtId="180" fontId="116" fillId="0" borderId="21" applyNumberFormat="0" applyFill="0" applyProtection="0"/>
    <xf numFmtId="43" fontId="26" fillId="0" borderId="0" applyFont="0" applyFill="0" applyBorder="0" applyAlignment="0" applyProtection="0"/>
    <xf numFmtId="18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189" fontId="26" fillId="0" borderId="0" applyFont="0" applyFill="0" applyBorder="0" applyAlignment="0" applyProtection="0"/>
    <xf numFmtId="193" fontId="26" fillId="0" borderId="0" applyFont="0" applyFill="0" applyBorder="0" applyAlignment="0" applyProtection="0"/>
    <xf numFmtId="0" fontId="206" fillId="37" borderId="0" applyNumberFormat="0" applyBorder="0" applyAlignment="0" applyProtection="0"/>
    <xf numFmtId="0" fontId="16" fillId="0" borderId="0"/>
    <xf numFmtId="43" fontId="26" fillId="0" borderId="0" applyFont="0" applyFill="0" applyBorder="0" applyAlignment="0" applyProtection="0"/>
    <xf numFmtId="43" fontId="26" fillId="0" borderId="0" applyFont="0" applyFill="0" applyBorder="0" applyAlignment="0" applyProtection="0"/>
    <xf numFmtId="0" fontId="202" fillId="0" borderId="0" applyNumberFormat="0" applyFill="0" applyBorder="0" applyAlignment="0" applyProtection="0"/>
    <xf numFmtId="0" fontId="26" fillId="0" borderId="0"/>
    <xf numFmtId="0" fontId="16" fillId="72" borderId="0" applyNumberFormat="0" applyBorder="0" applyAlignment="0" applyProtection="0"/>
    <xf numFmtId="0" fontId="16" fillId="88" borderId="0" applyNumberFormat="0" applyBorder="0" applyAlignment="0" applyProtection="0"/>
    <xf numFmtId="0" fontId="16" fillId="92" borderId="0" applyNumberFormat="0" applyBorder="0" applyAlignment="0" applyProtection="0"/>
    <xf numFmtId="0" fontId="16" fillId="100" borderId="0" applyNumberFormat="0" applyBorder="0" applyAlignment="0" applyProtection="0"/>
    <xf numFmtId="0" fontId="16" fillId="73" borderId="0" applyNumberFormat="0" applyBorder="0" applyAlignment="0" applyProtection="0"/>
    <xf numFmtId="0" fontId="16" fillId="89" borderId="0" applyNumberFormat="0" applyBorder="0" applyAlignment="0" applyProtection="0"/>
    <xf numFmtId="0" fontId="16" fillId="93"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6" fillId="81" borderId="55" applyNumberFormat="0" applyFont="0" applyAlignment="0" applyProtection="0"/>
    <xf numFmtId="0" fontId="215" fillId="0" borderId="56" applyNumberFormat="0" applyFill="0" applyAlignment="0" applyProtection="0"/>
    <xf numFmtId="0" fontId="16" fillId="83" borderId="0" applyNumberFormat="0" applyBorder="0" applyAlignment="0" applyProtection="0"/>
    <xf numFmtId="0" fontId="16" fillId="72" borderId="0" applyNumberFormat="0" applyBorder="0" applyAlignment="0" applyProtection="0"/>
    <xf numFmtId="0" fontId="16" fillId="88" borderId="0" applyNumberFormat="0" applyBorder="0" applyAlignment="0" applyProtection="0"/>
    <xf numFmtId="0" fontId="16" fillId="92" borderId="0" applyNumberFormat="0" applyBorder="0" applyAlignment="0" applyProtection="0"/>
    <xf numFmtId="0" fontId="16" fillId="96" borderId="0" applyNumberFormat="0" applyBorder="0" applyAlignment="0" applyProtection="0"/>
    <xf numFmtId="0" fontId="16" fillId="100" borderId="0" applyNumberFormat="0" applyBorder="0" applyAlignment="0" applyProtection="0"/>
    <xf numFmtId="0" fontId="16" fillId="83" borderId="0" applyNumberFormat="0" applyBorder="0" applyAlignment="0" applyProtection="0"/>
    <xf numFmtId="0" fontId="16" fillId="83" borderId="0" applyNumberFormat="0" applyBorder="0" applyAlignment="0" applyProtection="0"/>
    <xf numFmtId="0" fontId="16" fillId="83" borderId="0" applyNumberFormat="0" applyBorder="0" applyAlignment="0" applyProtection="0"/>
    <xf numFmtId="0" fontId="16" fillId="83"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88" borderId="0" applyNumberFormat="0" applyBorder="0" applyAlignment="0" applyProtection="0"/>
    <xf numFmtId="0" fontId="16" fillId="88" borderId="0" applyNumberFormat="0" applyBorder="0" applyAlignment="0" applyProtection="0"/>
    <xf numFmtId="0" fontId="16" fillId="88" borderId="0" applyNumberFormat="0" applyBorder="0" applyAlignment="0" applyProtection="0"/>
    <xf numFmtId="0" fontId="16" fillId="88" borderId="0" applyNumberFormat="0" applyBorder="0" applyAlignment="0" applyProtection="0"/>
    <xf numFmtId="0" fontId="16" fillId="88" borderId="0" applyNumberFormat="0" applyBorder="0" applyAlignment="0" applyProtection="0"/>
    <xf numFmtId="0" fontId="16" fillId="92" borderId="0" applyNumberFormat="0" applyBorder="0" applyAlignment="0" applyProtection="0"/>
    <xf numFmtId="0" fontId="16" fillId="92" borderId="0" applyNumberFormat="0" applyBorder="0" applyAlignment="0" applyProtection="0"/>
    <xf numFmtId="0" fontId="16" fillId="92" borderId="0" applyNumberFormat="0" applyBorder="0" applyAlignment="0" applyProtection="0"/>
    <xf numFmtId="0" fontId="16" fillId="92" borderId="0" applyNumberFormat="0" applyBorder="0" applyAlignment="0" applyProtection="0"/>
    <xf numFmtId="0" fontId="16" fillId="92" borderId="0" applyNumberFormat="0" applyBorder="0" applyAlignment="0" applyProtection="0"/>
    <xf numFmtId="0" fontId="16" fillId="96" borderId="0" applyNumberFormat="0" applyBorder="0" applyAlignment="0" applyProtection="0"/>
    <xf numFmtId="0" fontId="16" fillId="96" borderId="0" applyNumberFormat="0" applyBorder="0" applyAlignment="0" applyProtection="0"/>
    <xf numFmtId="0" fontId="16" fillId="96" borderId="0" applyNumberFormat="0" applyBorder="0" applyAlignment="0" applyProtection="0"/>
    <xf numFmtId="0" fontId="16" fillId="96" borderId="0" applyNumberFormat="0" applyBorder="0" applyAlignment="0" applyProtection="0"/>
    <xf numFmtId="0" fontId="16" fillId="100" borderId="0" applyNumberFormat="0" applyBorder="0" applyAlignment="0" applyProtection="0"/>
    <xf numFmtId="0" fontId="16" fillId="100" borderId="0" applyNumberFormat="0" applyBorder="0" applyAlignment="0" applyProtection="0"/>
    <xf numFmtId="0" fontId="16" fillId="100" borderId="0" applyNumberFormat="0" applyBorder="0" applyAlignment="0" applyProtection="0"/>
    <xf numFmtId="0" fontId="16" fillId="100" borderId="0" applyNumberFormat="0" applyBorder="0" applyAlignment="0" applyProtection="0"/>
    <xf numFmtId="0" fontId="16" fillId="100" borderId="0" applyNumberFormat="0" applyBorder="0" applyAlignment="0" applyProtection="0"/>
    <xf numFmtId="0" fontId="16" fillId="83" borderId="0" applyNumberFormat="0" applyBorder="0" applyAlignment="0" applyProtection="0"/>
    <xf numFmtId="0" fontId="16" fillId="83" borderId="0" applyNumberFormat="0" applyBorder="0" applyAlignment="0" applyProtection="0"/>
    <xf numFmtId="0" fontId="16" fillId="83" borderId="0" applyNumberFormat="0" applyBorder="0" applyAlignment="0" applyProtection="0"/>
    <xf numFmtId="0" fontId="16" fillId="83" borderId="0" applyNumberFormat="0" applyBorder="0" applyAlignment="0" applyProtection="0"/>
    <xf numFmtId="0" fontId="16" fillId="83" borderId="0" applyNumberFormat="0" applyBorder="0" applyAlignment="0" applyProtection="0"/>
    <xf numFmtId="0" fontId="16" fillId="83" borderId="0" applyNumberFormat="0" applyBorder="0" applyAlignment="0" applyProtection="0"/>
    <xf numFmtId="0" fontId="16" fillId="83" borderId="0" applyNumberFormat="0" applyBorder="0" applyAlignment="0" applyProtection="0"/>
    <xf numFmtId="0" fontId="16" fillId="83" borderId="0" applyNumberFormat="0" applyBorder="0" applyAlignment="0" applyProtection="0"/>
    <xf numFmtId="0" fontId="16" fillId="83" borderId="0" applyNumberFormat="0" applyBorder="0" applyAlignment="0" applyProtection="0"/>
    <xf numFmtId="0" fontId="16" fillId="83"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88" borderId="0" applyNumberFormat="0" applyBorder="0" applyAlignment="0" applyProtection="0"/>
    <xf numFmtId="0" fontId="16" fillId="88" borderId="0" applyNumberFormat="0" applyBorder="0" applyAlignment="0" applyProtection="0"/>
    <xf numFmtId="0" fontId="16" fillId="88" borderId="0" applyNumberFormat="0" applyBorder="0" applyAlignment="0" applyProtection="0"/>
    <xf numFmtId="0" fontId="16" fillId="88" borderId="0" applyNumberFormat="0" applyBorder="0" applyAlignment="0" applyProtection="0"/>
    <xf numFmtId="0" fontId="16" fillId="88" borderId="0" applyNumberFormat="0" applyBorder="0" applyAlignment="0" applyProtection="0"/>
    <xf numFmtId="0" fontId="16" fillId="88" borderId="0" applyNumberFormat="0" applyBorder="0" applyAlignment="0" applyProtection="0"/>
    <xf numFmtId="0" fontId="16" fillId="88" borderId="0" applyNumberFormat="0" applyBorder="0" applyAlignment="0" applyProtection="0"/>
    <xf numFmtId="0" fontId="16" fillId="88" borderId="0" applyNumberFormat="0" applyBorder="0" applyAlignment="0" applyProtection="0"/>
    <xf numFmtId="0" fontId="16" fillId="88" borderId="0" applyNumberFormat="0" applyBorder="0" applyAlignment="0" applyProtection="0"/>
    <xf numFmtId="0" fontId="16" fillId="88" borderId="0" applyNumberFormat="0" applyBorder="0" applyAlignment="0" applyProtection="0"/>
    <xf numFmtId="0" fontId="16" fillId="92" borderId="0" applyNumberFormat="0" applyBorder="0" applyAlignment="0" applyProtection="0"/>
    <xf numFmtId="0" fontId="16" fillId="92" borderId="0" applyNumberFormat="0" applyBorder="0" applyAlignment="0" applyProtection="0"/>
    <xf numFmtId="0" fontId="16" fillId="92" borderId="0" applyNumberFormat="0" applyBorder="0" applyAlignment="0" applyProtection="0"/>
    <xf numFmtId="0" fontId="16" fillId="92" borderId="0" applyNumberFormat="0" applyBorder="0" applyAlignment="0" applyProtection="0"/>
    <xf numFmtId="0" fontId="16" fillId="92" borderId="0" applyNumberFormat="0" applyBorder="0" applyAlignment="0" applyProtection="0"/>
    <xf numFmtId="0" fontId="16" fillId="92" borderId="0" applyNumberFormat="0" applyBorder="0" applyAlignment="0" applyProtection="0"/>
    <xf numFmtId="0" fontId="16" fillId="92" borderId="0" applyNumberFormat="0" applyBorder="0" applyAlignment="0" applyProtection="0"/>
    <xf numFmtId="0" fontId="16" fillId="92" borderId="0" applyNumberFormat="0" applyBorder="0" applyAlignment="0" applyProtection="0"/>
    <xf numFmtId="0" fontId="16" fillId="92" borderId="0" applyNumberFormat="0" applyBorder="0" applyAlignment="0" applyProtection="0"/>
    <xf numFmtId="0" fontId="16" fillId="92" borderId="0" applyNumberFormat="0" applyBorder="0" applyAlignment="0" applyProtection="0"/>
    <xf numFmtId="0" fontId="16" fillId="96" borderId="0" applyNumberFormat="0" applyBorder="0" applyAlignment="0" applyProtection="0"/>
    <xf numFmtId="0" fontId="16" fillId="96" borderId="0" applyNumberFormat="0" applyBorder="0" applyAlignment="0" applyProtection="0"/>
    <xf numFmtId="0" fontId="16" fillId="96" borderId="0" applyNumberFormat="0" applyBorder="0" applyAlignment="0" applyProtection="0"/>
    <xf numFmtId="0" fontId="16" fillId="96" borderId="0" applyNumberFormat="0" applyBorder="0" applyAlignment="0" applyProtection="0"/>
    <xf numFmtId="0" fontId="16" fillId="96" borderId="0" applyNumberFormat="0" applyBorder="0" applyAlignment="0" applyProtection="0"/>
    <xf numFmtId="0" fontId="16" fillId="96" borderId="0" applyNumberFormat="0" applyBorder="0" applyAlignment="0" applyProtection="0"/>
    <xf numFmtId="0" fontId="16" fillId="96" borderId="0" applyNumberFormat="0" applyBorder="0" applyAlignment="0" applyProtection="0"/>
    <xf numFmtId="0" fontId="16" fillId="96" borderId="0" applyNumberFormat="0" applyBorder="0" applyAlignment="0" applyProtection="0"/>
    <xf numFmtId="0" fontId="16" fillId="96" borderId="0" applyNumberFormat="0" applyBorder="0" applyAlignment="0" applyProtection="0"/>
    <xf numFmtId="0" fontId="16" fillId="96" borderId="0" applyNumberFormat="0" applyBorder="0" applyAlignment="0" applyProtection="0"/>
    <xf numFmtId="0" fontId="16" fillId="100" borderId="0" applyNumberFormat="0" applyBorder="0" applyAlignment="0" applyProtection="0"/>
    <xf numFmtId="0" fontId="16" fillId="100" borderId="0" applyNumberFormat="0" applyBorder="0" applyAlignment="0" applyProtection="0"/>
    <xf numFmtId="0" fontId="16" fillId="100" borderId="0" applyNumberFormat="0" applyBorder="0" applyAlignment="0" applyProtection="0"/>
    <xf numFmtId="0" fontId="16" fillId="100" borderId="0" applyNumberFormat="0" applyBorder="0" applyAlignment="0" applyProtection="0"/>
    <xf numFmtId="0" fontId="16" fillId="100" borderId="0" applyNumberFormat="0" applyBorder="0" applyAlignment="0" applyProtection="0"/>
    <xf numFmtId="0" fontId="16" fillId="100" borderId="0" applyNumberFormat="0" applyBorder="0" applyAlignment="0" applyProtection="0"/>
    <xf numFmtId="0" fontId="16" fillId="100" borderId="0" applyNumberFormat="0" applyBorder="0" applyAlignment="0" applyProtection="0"/>
    <xf numFmtId="0" fontId="16" fillId="100" borderId="0" applyNumberFormat="0" applyBorder="0" applyAlignment="0" applyProtection="0"/>
    <xf numFmtId="0" fontId="16" fillId="100" borderId="0" applyNumberFormat="0" applyBorder="0" applyAlignment="0" applyProtection="0"/>
    <xf numFmtId="0" fontId="16" fillId="100" borderId="0" applyNumberFormat="0" applyBorder="0" applyAlignment="0" applyProtection="0"/>
    <xf numFmtId="0" fontId="16" fillId="84" borderId="0" applyNumberFormat="0" applyBorder="0" applyAlignment="0" applyProtection="0"/>
    <xf numFmtId="0" fontId="16" fillId="73" borderId="0" applyNumberFormat="0" applyBorder="0" applyAlignment="0" applyProtection="0"/>
    <xf numFmtId="0" fontId="16" fillId="89" borderId="0" applyNumberFormat="0" applyBorder="0" applyAlignment="0" applyProtection="0"/>
    <xf numFmtId="0" fontId="16" fillId="93" borderId="0" applyNumberFormat="0" applyBorder="0" applyAlignment="0" applyProtection="0"/>
    <xf numFmtId="0" fontId="16" fillId="97" borderId="0" applyNumberFormat="0" applyBorder="0" applyAlignment="0" applyProtection="0"/>
    <xf numFmtId="0" fontId="16" fillId="101"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89" borderId="0" applyNumberFormat="0" applyBorder="0" applyAlignment="0" applyProtection="0"/>
    <xf numFmtId="0" fontId="16" fillId="89" borderId="0" applyNumberFormat="0" applyBorder="0" applyAlignment="0" applyProtection="0"/>
    <xf numFmtId="0" fontId="16" fillId="89" borderId="0" applyNumberFormat="0" applyBorder="0" applyAlignment="0" applyProtection="0"/>
    <xf numFmtId="0" fontId="16" fillId="89" borderId="0" applyNumberFormat="0" applyBorder="0" applyAlignment="0" applyProtection="0"/>
    <xf numFmtId="0" fontId="16" fillId="89" borderId="0" applyNumberFormat="0" applyBorder="0" applyAlignment="0" applyProtection="0"/>
    <xf numFmtId="0" fontId="16" fillId="93" borderId="0" applyNumberFormat="0" applyBorder="0" applyAlignment="0" applyProtection="0"/>
    <xf numFmtId="0" fontId="16" fillId="93" borderId="0" applyNumberFormat="0" applyBorder="0" applyAlignment="0" applyProtection="0"/>
    <xf numFmtId="0" fontId="16" fillId="93" borderId="0" applyNumberFormat="0" applyBorder="0" applyAlignment="0" applyProtection="0"/>
    <xf numFmtId="0" fontId="16" fillId="93" borderId="0" applyNumberFormat="0" applyBorder="0" applyAlignment="0" applyProtection="0"/>
    <xf numFmtId="0" fontId="16" fillId="93" borderId="0" applyNumberFormat="0" applyBorder="0" applyAlignment="0" applyProtection="0"/>
    <xf numFmtId="0" fontId="16" fillId="97" borderId="0" applyNumberFormat="0" applyBorder="0" applyAlignment="0" applyProtection="0"/>
    <xf numFmtId="0" fontId="16" fillId="97" borderId="0" applyNumberFormat="0" applyBorder="0" applyAlignment="0" applyProtection="0"/>
    <xf numFmtId="0" fontId="16" fillId="97" borderId="0" applyNumberFormat="0" applyBorder="0" applyAlignment="0" applyProtection="0"/>
    <xf numFmtId="0" fontId="16" fillId="97" borderId="0" applyNumberFormat="0" applyBorder="0" applyAlignment="0" applyProtection="0"/>
    <xf numFmtId="0" fontId="16" fillId="101" borderId="0" applyNumberFormat="0" applyBorder="0" applyAlignment="0" applyProtection="0"/>
    <xf numFmtId="0" fontId="16" fillId="101" borderId="0" applyNumberFormat="0" applyBorder="0" applyAlignment="0" applyProtection="0"/>
    <xf numFmtId="0" fontId="16" fillId="101" borderId="0" applyNumberFormat="0" applyBorder="0" applyAlignment="0" applyProtection="0"/>
    <xf numFmtId="0" fontId="16" fillId="101"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84"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89" borderId="0" applyNumberFormat="0" applyBorder="0" applyAlignment="0" applyProtection="0"/>
    <xf numFmtId="0" fontId="16" fillId="89" borderId="0" applyNumberFormat="0" applyBorder="0" applyAlignment="0" applyProtection="0"/>
    <xf numFmtId="0" fontId="16" fillId="89" borderId="0" applyNumberFormat="0" applyBorder="0" applyAlignment="0" applyProtection="0"/>
    <xf numFmtId="0" fontId="16" fillId="89" borderId="0" applyNumberFormat="0" applyBorder="0" applyAlignment="0" applyProtection="0"/>
    <xf numFmtId="0" fontId="16" fillId="89" borderId="0" applyNumberFormat="0" applyBorder="0" applyAlignment="0" applyProtection="0"/>
    <xf numFmtId="0" fontId="16" fillId="89" borderId="0" applyNumberFormat="0" applyBorder="0" applyAlignment="0" applyProtection="0"/>
    <xf numFmtId="0" fontId="16" fillId="89" borderId="0" applyNumberFormat="0" applyBorder="0" applyAlignment="0" applyProtection="0"/>
    <xf numFmtId="0" fontId="16" fillId="89" borderId="0" applyNumberFormat="0" applyBorder="0" applyAlignment="0" applyProtection="0"/>
    <xf numFmtId="0" fontId="16" fillId="89" borderId="0" applyNumberFormat="0" applyBorder="0" applyAlignment="0" applyProtection="0"/>
    <xf numFmtId="0" fontId="16" fillId="89" borderId="0" applyNumberFormat="0" applyBorder="0" applyAlignment="0" applyProtection="0"/>
    <xf numFmtId="0" fontId="16" fillId="93" borderId="0" applyNumberFormat="0" applyBorder="0" applyAlignment="0" applyProtection="0"/>
    <xf numFmtId="0" fontId="16" fillId="93" borderId="0" applyNumberFormat="0" applyBorder="0" applyAlignment="0" applyProtection="0"/>
    <xf numFmtId="0" fontId="16" fillId="93" borderId="0" applyNumberFormat="0" applyBorder="0" applyAlignment="0" applyProtection="0"/>
    <xf numFmtId="0" fontId="16" fillId="93" borderId="0" applyNumberFormat="0" applyBorder="0" applyAlignment="0" applyProtection="0"/>
    <xf numFmtId="0" fontId="16" fillId="93" borderId="0" applyNumberFormat="0" applyBorder="0" applyAlignment="0" applyProtection="0"/>
    <xf numFmtId="0" fontId="16" fillId="93" borderId="0" applyNumberFormat="0" applyBorder="0" applyAlignment="0" applyProtection="0"/>
    <xf numFmtId="0" fontId="16" fillId="93" borderId="0" applyNumberFormat="0" applyBorder="0" applyAlignment="0" applyProtection="0"/>
    <xf numFmtId="0" fontId="16" fillId="93" borderId="0" applyNumberFormat="0" applyBorder="0" applyAlignment="0" applyProtection="0"/>
    <xf numFmtId="0" fontId="16" fillId="93" borderId="0" applyNumberFormat="0" applyBorder="0" applyAlignment="0" applyProtection="0"/>
    <xf numFmtId="0" fontId="16" fillId="93" borderId="0" applyNumberFormat="0" applyBorder="0" applyAlignment="0" applyProtection="0"/>
    <xf numFmtId="0" fontId="16" fillId="97" borderId="0" applyNumberFormat="0" applyBorder="0" applyAlignment="0" applyProtection="0"/>
    <xf numFmtId="0" fontId="16" fillId="97" borderId="0" applyNumberFormat="0" applyBorder="0" applyAlignment="0" applyProtection="0"/>
    <xf numFmtId="0" fontId="16" fillId="97" borderId="0" applyNumberFormat="0" applyBorder="0" applyAlignment="0" applyProtection="0"/>
    <xf numFmtId="0" fontId="16" fillId="97" borderId="0" applyNumberFormat="0" applyBorder="0" applyAlignment="0" applyProtection="0"/>
    <xf numFmtId="0" fontId="16" fillId="97" borderId="0" applyNumberFormat="0" applyBorder="0" applyAlignment="0" applyProtection="0"/>
    <xf numFmtId="0" fontId="16" fillId="97" borderId="0" applyNumberFormat="0" applyBorder="0" applyAlignment="0" applyProtection="0"/>
    <xf numFmtId="0" fontId="16" fillId="97" borderId="0" applyNumberFormat="0" applyBorder="0" applyAlignment="0" applyProtection="0"/>
    <xf numFmtId="0" fontId="16" fillId="97" borderId="0" applyNumberFormat="0" applyBorder="0" applyAlignment="0" applyProtection="0"/>
    <xf numFmtId="0" fontId="16" fillId="97" borderId="0" applyNumberFormat="0" applyBorder="0" applyAlignment="0" applyProtection="0"/>
    <xf numFmtId="0" fontId="16" fillId="97" borderId="0" applyNumberFormat="0" applyBorder="0" applyAlignment="0" applyProtection="0"/>
    <xf numFmtId="0" fontId="16" fillId="101" borderId="0" applyNumberFormat="0" applyBorder="0" applyAlignment="0" applyProtection="0"/>
    <xf numFmtId="0" fontId="16" fillId="101" borderId="0" applyNumberFormat="0" applyBorder="0" applyAlignment="0" applyProtection="0"/>
    <xf numFmtId="0" fontId="16" fillId="101" borderId="0" applyNumberFormat="0" applyBorder="0" applyAlignment="0" applyProtection="0"/>
    <xf numFmtId="0" fontId="16" fillId="101" borderId="0" applyNumberFormat="0" applyBorder="0" applyAlignment="0" applyProtection="0"/>
    <xf numFmtId="0" fontId="16" fillId="101" borderId="0" applyNumberFormat="0" applyBorder="0" applyAlignment="0" applyProtection="0"/>
    <xf numFmtId="0" fontId="16" fillId="101" borderId="0" applyNumberFormat="0" applyBorder="0" applyAlignment="0" applyProtection="0"/>
    <xf numFmtId="0" fontId="16" fillId="101" borderId="0" applyNumberFormat="0" applyBorder="0" applyAlignment="0" applyProtection="0"/>
    <xf numFmtId="0" fontId="16" fillId="101" borderId="0" applyNumberFormat="0" applyBorder="0" applyAlignment="0" applyProtection="0"/>
    <xf numFmtId="0" fontId="16" fillId="101" borderId="0" applyNumberFormat="0" applyBorder="0" applyAlignment="0" applyProtection="0"/>
    <xf numFmtId="0" fontId="16" fillId="101" borderId="0" applyNumberFormat="0" applyBorder="0" applyAlignment="0" applyProtection="0"/>
    <xf numFmtId="0" fontId="16" fillId="81" borderId="55" applyNumberFormat="0" applyFont="0" applyAlignment="0" applyProtection="0"/>
    <xf numFmtId="0" fontId="16" fillId="81" borderId="55" applyNumberFormat="0" applyFont="0" applyAlignment="0" applyProtection="0"/>
    <xf numFmtId="43" fontId="2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211" fontId="32" fillId="0" borderId="0" applyFont="0" applyFill="0" applyBorder="0" applyAlignment="0" applyProtection="0"/>
    <xf numFmtId="183" fontId="33"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0" fontId="16" fillId="0" borderId="0"/>
    <xf numFmtId="180" fontId="32" fillId="0" borderId="0"/>
    <xf numFmtId="18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16" fillId="0" borderId="0" applyFont="0" applyFill="0" applyBorder="0" applyAlignment="0" applyProtection="0"/>
    <xf numFmtId="0" fontId="16" fillId="81" borderId="55" applyNumberFormat="0" applyFont="0" applyAlignment="0" applyProtection="0"/>
    <xf numFmtId="0" fontId="16" fillId="0" borderId="0"/>
    <xf numFmtId="0" fontId="16" fillId="81" borderId="55" applyNumberFormat="0" applyFont="0" applyAlignment="0" applyProtection="0"/>
    <xf numFmtId="0" fontId="16" fillId="81" borderId="55"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3" fillId="8" borderId="0" applyNumberFormat="0" applyBorder="0" applyAlignment="0" applyProtection="0"/>
    <xf numFmtId="0" fontId="33" fillId="12" borderId="0" applyNumberFormat="0" applyBorder="0" applyAlignment="0" applyProtection="0"/>
    <xf numFmtId="0" fontId="33" fillId="17" borderId="0" applyNumberFormat="0" applyBorder="0" applyAlignment="0" applyProtection="0"/>
    <xf numFmtId="0" fontId="33" fillId="9" borderId="0" applyNumberFormat="0" applyBorder="0" applyAlignment="0" applyProtection="0"/>
    <xf numFmtId="0" fontId="33" fillId="18" borderId="0" applyNumberFormat="0" applyBorder="0" applyAlignment="0" applyProtection="0"/>
    <xf numFmtId="0" fontId="222" fillId="0" borderId="0"/>
    <xf numFmtId="180" fontId="116" fillId="0" borderId="21" applyNumberFormat="0" applyFill="0" applyProtection="0"/>
    <xf numFmtId="4" fontId="52" fillId="63" borderId="37" applyNumberFormat="0" applyProtection="0">
      <alignment horizontal="left" vertical="center" indent="1"/>
    </xf>
    <xf numFmtId="180" fontId="116" fillId="104" borderId="12" applyNumberFormat="0" applyAlignment="0" applyProtection="0"/>
    <xf numFmtId="180" fontId="116" fillId="104" borderId="12" applyNumberFormat="0" applyAlignment="0" applyProtection="0"/>
    <xf numFmtId="180" fontId="116" fillId="104" borderId="12" applyNumberFormat="0" applyAlignment="0" applyProtection="0"/>
    <xf numFmtId="180" fontId="116" fillId="104" borderId="11" applyNumberFormat="0" applyAlignment="0" applyProtection="0"/>
    <xf numFmtId="180" fontId="116" fillId="104" borderId="12"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43" fontId="26" fillId="0" borderId="0" applyFont="0" applyFill="0" applyBorder="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80" fontId="116" fillId="104" borderId="11" applyNumberFormat="0" applyAlignment="0" applyProtection="0"/>
    <xf numFmtId="193" fontId="26" fillId="0" borderId="0" applyFont="0" applyFill="0" applyBorder="0" applyAlignment="0" applyProtection="0"/>
    <xf numFmtId="0" fontId="33" fillId="0" borderId="0"/>
    <xf numFmtId="183" fontId="26" fillId="0" borderId="0" applyFont="0" applyFill="0" applyBorder="0" applyAlignment="0" applyProtection="0"/>
    <xf numFmtId="0" fontId="26" fillId="0" borderId="0"/>
    <xf numFmtId="0" fontId="16" fillId="81" borderId="55" applyNumberFormat="0" applyFont="0" applyAlignment="0" applyProtection="0"/>
    <xf numFmtId="0" fontId="206" fillId="37" borderId="0" applyNumberFormat="0" applyBorder="0" applyAlignment="0" applyProtection="0"/>
    <xf numFmtId="180" fontId="116" fillId="0" borderId="21" applyNumberFormat="0" applyFill="0" applyProtection="0"/>
    <xf numFmtId="0" fontId="202" fillId="0" borderId="0" applyNumberFormat="0" applyFill="0" applyBorder="0" applyAlignment="0" applyProtection="0"/>
    <xf numFmtId="0" fontId="206" fillId="37" borderId="0" applyNumberFormat="0" applyBorder="0" applyAlignment="0" applyProtection="0"/>
    <xf numFmtId="0" fontId="206" fillId="37" borderId="0" applyNumberFormat="0" applyBorder="0" applyAlignment="0" applyProtection="0"/>
    <xf numFmtId="0" fontId="26" fillId="0" borderId="0"/>
    <xf numFmtId="0" fontId="26" fillId="0" borderId="0"/>
    <xf numFmtId="0" fontId="61" fillId="0" borderId="0" applyNumberFormat="0" applyFill="0" applyBorder="0" applyAlignment="0" applyProtection="0"/>
    <xf numFmtId="0" fontId="16" fillId="0" borderId="0"/>
    <xf numFmtId="0" fontId="61" fillId="0" borderId="0" applyNumberFormat="0" applyFill="0" applyBorder="0" applyAlignment="0" applyProtection="0"/>
    <xf numFmtId="0" fontId="14" fillId="0" borderId="0"/>
    <xf numFmtId="0" fontId="228" fillId="108"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6" fillId="81" borderId="55" applyNumberFormat="0" applyFont="0" applyAlignment="0" applyProtection="0"/>
    <xf numFmtId="0" fontId="207" fillId="77" borderId="0" applyNumberFormat="0" applyBorder="0" applyAlignment="0" applyProtection="0"/>
    <xf numFmtId="0" fontId="210" fillId="36" borderId="48" applyNumberFormat="0" applyAlignment="0" applyProtection="0"/>
    <xf numFmtId="0" fontId="212" fillId="80" borderId="54" applyNumberFormat="0" applyAlignment="0" applyProtection="0"/>
    <xf numFmtId="0" fontId="214" fillId="0" borderId="0" applyNumberFormat="0" applyFill="0" applyBorder="0" applyAlignment="0" applyProtection="0"/>
    <xf numFmtId="0" fontId="193" fillId="82" borderId="0" applyNumberFormat="0" applyBorder="0" applyAlignment="0" applyProtection="0"/>
    <xf numFmtId="0" fontId="193" fillId="87" borderId="0" applyNumberFormat="0" applyBorder="0" applyAlignment="0" applyProtection="0"/>
    <xf numFmtId="0" fontId="193" fillId="91" borderId="0" applyNumberFormat="0" applyBorder="0" applyAlignment="0" applyProtection="0"/>
    <xf numFmtId="0" fontId="193" fillId="95"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08" fillId="78" borderId="48" applyNumberFormat="0" applyAlignment="0" applyProtection="0"/>
    <xf numFmtId="0" fontId="220" fillId="80" borderId="54" applyNumberFormat="0" applyAlignment="0" applyProtection="0"/>
    <xf numFmtId="0" fontId="211" fillId="0" borderId="53" applyNumberFormat="0" applyFill="0" applyAlignment="0" applyProtection="0"/>
    <xf numFmtId="0" fontId="211" fillId="0" borderId="53" applyNumberFormat="0" applyFill="0" applyAlignment="0" applyProtection="0"/>
    <xf numFmtId="0" fontId="202"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24" fillId="0" borderId="56" applyNumberFormat="0" applyFill="0" applyAlignment="0" applyProtection="0"/>
    <xf numFmtId="0" fontId="209" fillId="36" borderId="52" applyNumberFormat="0" applyAlignment="0" applyProtection="0"/>
    <xf numFmtId="0" fontId="61" fillId="0" borderId="0" applyNumberFormat="0" applyFill="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206" fillId="75" borderId="0" applyNumberFormat="0" applyBorder="0" applyAlignment="0" applyProtection="0"/>
    <xf numFmtId="0" fontId="208" fillId="78" borderId="48" applyNumberFormat="0" applyAlignment="0" applyProtection="0"/>
    <xf numFmtId="0" fontId="14" fillId="72"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207" fillId="77"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1" borderId="55" applyNumberFormat="0" applyFon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180" fontId="116" fillId="0" borderId="21" applyNumberFormat="0" applyFill="0" applyProtection="0"/>
    <xf numFmtId="0" fontId="14" fillId="72"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92" fillId="86" borderId="0" applyNumberFormat="0" applyBorder="0" applyAlignment="0" applyProtection="0"/>
    <xf numFmtId="0" fontId="192" fillId="99" borderId="0" applyNumberFormat="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85" fontId="14" fillId="0" borderId="0" applyFont="0" applyFill="0" applyBorder="0" applyAlignment="0" applyProtection="0"/>
    <xf numFmtId="185" fontId="14" fillId="0" borderId="0" applyFont="0" applyFill="0" applyBorder="0" applyAlignment="0" applyProtection="0"/>
    <xf numFmtId="185" fontId="14" fillId="0" borderId="0" applyFont="0" applyFill="0" applyBorder="0" applyAlignment="0" applyProtection="0"/>
    <xf numFmtId="9" fontId="14" fillId="0" borderId="0" applyFont="0" applyFill="0" applyBorder="0" applyAlignment="0" applyProtection="0"/>
    <xf numFmtId="9" fontId="33" fillId="0" borderId="0" applyFont="0" applyFill="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0" borderId="0"/>
    <xf numFmtId="0" fontId="14" fillId="0" borderId="0"/>
    <xf numFmtId="0" fontId="14" fillId="81" borderId="55" applyNumberFormat="0" applyFont="0" applyAlignment="0" applyProtection="0"/>
    <xf numFmtId="0" fontId="14" fillId="0" borderId="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15" fillId="0" borderId="56" applyNumberFormat="0" applyFill="0" applyAlignment="0" applyProtection="0"/>
    <xf numFmtId="0" fontId="14" fillId="0" borderId="0"/>
    <xf numFmtId="0" fontId="14" fillId="81" borderId="55" applyNumberFormat="0" applyFont="0" applyAlignment="0" applyProtection="0"/>
    <xf numFmtId="0" fontId="14" fillId="0" borderId="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14" fillId="81" borderId="55" applyNumberFormat="0" applyFont="0" applyAlignment="0" applyProtection="0"/>
    <xf numFmtId="0" fontId="14" fillId="81" borderId="55" applyNumberFormat="0" applyFont="0" applyAlignment="0" applyProtection="0"/>
    <xf numFmtId="0" fontId="14" fillId="81" borderId="55" applyNumberFormat="0" applyFont="0" applyAlignment="0" applyProtection="0"/>
    <xf numFmtId="0" fontId="14" fillId="81" borderId="55" applyNumberFormat="0" applyFont="0" applyAlignment="0" applyProtection="0"/>
    <xf numFmtId="0" fontId="210" fillId="79" borderId="48" applyNumberFormat="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221" fontId="52" fillId="0" borderId="0" applyFont="0" applyFill="0" applyBorder="0" applyAlignment="0" applyProtection="0"/>
    <xf numFmtId="193" fontId="140" fillId="0" borderId="0" applyFont="0" applyFill="0" applyBorder="0" applyAlignment="0" applyProtection="0"/>
    <xf numFmtId="193" fontId="14" fillId="0" borderId="0" applyFont="0" applyFill="0" applyBorder="0" applyAlignment="0" applyProtection="0"/>
    <xf numFmtId="0" fontId="267" fillId="44" borderId="0" applyNumberFormat="0" applyBorder="0">
      <alignment horizontal="left" vertical="top" wrapText="1"/>
      <protection locked="0"/>
    </xf>
    <xf numFmtId="222" fontId="140" fillId="0" borderId="0" applyFont="0" applyFill="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68" fillId="0" borderId="0" applyNumberFormat="0" applyFill="0" applyBorder="0" applyAlignment="0" applyProtection="0">
      <alignment vertical="top"/>
      <protection locked="0"/>
    </xf>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0" fontId="211" fillId="0" borderId="53" applyNumberFormat="0" applyFill="0" applyAlignment="0" applyProtection="0"/>
    <xf numFmtId="223" fontId="26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80" fontId="32" fillId="0" borderId="0"/>
    <xf numFmtId="0" fontId="14" fillId="0" borderId="0"/>
    <xf numFmtId="0" fontId="14" fillId="0" borderId="0"/>
    <xf numFmtId="0" fontId="14" fillId="0" borderId="0"/>
    <xf numFmtId="0" fontId="140" fillId="0" borderId="0"/>
    <xf numFmtId="0" fontId="225" fillId="0" borderId="0"/>
    <xf numFmtId="0" fontId="14" fillId="81" borderId="55" applyNumberFormat="0" applyFont="0" applyAlignment="0" applyProtection="0"/>
    <xf numFmtId="0" fontId="14" fillId="81" borderId="55" applyNumberFormat="0" applyFont="0" applyAlignment="0" applyProtection="0"/>
    <xf numFmtId="0" fontId="14" fillId="81" borderId="55" applyNumberFormat="0" applyFont="0" applyAlignment="0" applyProtection="0"/>
    <xf numFmtId="0" fontId="14" fillId="81" borderId="55" applyNumberFormat="0" applyFont="0" applyAlignment="0" applyProtection="0"/>
    <xf numFmtId="0" fontId="14" fillId="81" borderId="55" applyNumberFormat="0" applyFont="0" applyAlignment="0" applyProtection="0"/>
    <xf numFmtId="0" fontId="14" fillId="81" borderId="55" applyNumberFormat="0" applyFont="0" applyAlignment="0" applyProtection="0"/>
    <xf numFmtId="0" fontId="14" fillId="81" borderId="55" applyNumberFormat="0" applyFont="0" applyAlignment="0" applyProtection="0"/>
    <xf numFmtId="0" fontId="14" fillId="81" borderId="55" applyNumberFormat="0" applyFont="0" applyAlignment="0" applyProtection="0"/>
    <xf numFmtId="0" fontId="14" fillId="81" borderId="55" applyNumberFormat="0" applyFont="0" applyAlignment="0" applyProtection="0"/>
    <xf numFmtId="0" fontId="14" fillId="81" borderId="55" applyNumberFormat="0" applyFont="0" applyAlignment="0" applyProtection="0"/>
    <xf numFmtId="0" fontId="14" fillId="81" borderId="55" applyNumberFormat="0" applyFont="0" applyAlignment="0" applyProtection="0"/>
    <xf numFmtId="0" fontId="209" fillId="79" borderId="52" applyNumberFormat="0" applyAlignment="0" applyProtection="0"/>
    <xf numFmtId="9" fontId="52" fillId="0" borderId="0" applyFont="0" applyFill="0" applyBorder="0" applyAlignment="0" applyProtection="0"/>
    <xf numFmtId="9" fontId="14" fillId="0" borderId="0" applyFont="0" applyFill="0" applyBorder="0" applyAlignment="0" applyProtection="0"/>
    <xf numFmtId="9" fontId="140" fillId="0" borderId="0" applyFont="0" applyFill="0" applyBorder="0" applyAlignment="0" applyProtection="0"/>
    <xf numFmtId="9" fontId="22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213" fillId="0" borderId="0" applyNumberFormat="0" applyFill="0" applyBorder="0" applyAlignment="0" applyProtection="0"/>
    <xf numFmtId="185" fontId="14" fillId="0" borderId="0" applyFont="0" applyFill="0" applyBorder="0" applyAlignment="0" applyProtection="0"/>
    <xf numFmtId="185" fontId="14" fillId="0" borderId="0" applyFont="0" applyFill="0" applyBorder="0" applyAlignment="0" applyProtection="0"/>
    <xf numFmtId="185" fontId="14" fillId="0" borderId="0" applyFont="0" applyFill="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210" fillId="79" borderId="48" applyNumberFormat="0" applyAlignment="0" applyProtection="0"/>
    <xf numFmtId="0" fontId="207" fillId="77"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2" fillId="80" borderId="54" applyNumberFormat="0" applyAlignment="0" applyProtection="0"/>
    <xf numFmtId="0" fontId="211" fillId="0" borderId="53" applyNumberFormat="0" applyFill="0" applyAlignment="0" applyProtection="0"/>
    <xf numFmtId="0" fontId="202"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5" fillId="0" borderId="56"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81" borderId="55" applyNumberFormat="0" applyFont="0" applyAlignment="0" applyProtection="0"/>
    <xf numFmtId="0" fontId="14" fillId="81" borderId="55" applyNumberFormat="0" applyFont="0" applyAlignment="0" applyProtection="0"/>
    <xf numFmtId="0" fontId="14" fillId="81" borderId="55" applyNumberFormat="0" applyFont="0" applyAlignment="0" applyProtection="0"/>
    <xf numFmtId="0" fontId="192" fillId="95" borderId="0" applyNumberFormat="0" applyBorder="0" applyAlignment="0" applyProtection="0"/>
    <xf numFmtId="0" fontId="213" fillId="0" borderId="0" applyNumberFormat="0" applyFill="0" applyBorder="0" applyAlignment="0" applyProtection="0"/>
    <xf numFmtId="180" fontId="32" fillId="0" borderId="0"/>
    <xf numFmtId="211" fontId="32" fillId="0" borderId="0" applyFont="0" applyFill="0" applyBorder="0" applyAlignment="0" applyProtection="0"/>
    <xf numFmtId="211" fontId="32" fillId="0" borderId="0" applyFont="0" applyFill="0" applyBorder="0" applyAlignment="0" applyProtection="0"/>
    <xf numFmtId="211" fontId="32" fillId="0" borderId="0" applyFont="0" applyFill="0" applyBorder="0" applyAlignment="0" applyProtection="0"/>
    <xf numFmtId="0" fontId="209" fillId="79" borderId="52" applyNumberFormat="0" applyAlignment="0" applyProtection="0"/>
    <xf numFmtId="0" fontId="202" fillId="0" borderId="0" applyNumberFormat="0" applyFill="0" applyBorder="0" applyAlignment="0" applyProtection="0"/>
    <xf numFmtId="0" fontId="14" fillId="83" borderId="0" applyNumberFormat="0" applyBorder="0" applyAlignment="0" applyProtection="0"/>
    <xf numFmtId="0" fontId="14" fillId="84"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211" fontId="32" fillId="0" borderId="0" applyFont="0" applyFill="0" applyBorder="0" applyAlignment="0" applyProtection="0"/>
    <xf numFmtId="0" fontId="207" fillId="77" borderId="0" applyNumberFormat="0" applyBorder="0" applyAlignment="0" applyProtection="0"/>
    <xf numFmtId="180" fontId="32" fillId="0" borderId="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208" fillId="78" borderId="48" applyNumberFormat="0" applyAlignment="0" applyProtection="0"/>
    <xf numFmtId="0" fontId="14" fillId="81" borderId="55" applyNumberFormat="0" applyFont="0" applyAlignment="0" applyProtection="0"/>
    <xf numFmtId="0" fontId="203" fillId="0" borderId="49" applyNumberFormat="0" applyFill="0" applyAlignment="0" applyProtection="0"/>
    <xf numFmtId="0" fontId="209" fillId="79" borderId="52" applyNumberFormat="0" applyAlignment="0" applyProtection="0"/>
    <xf numFmtId="0" fontId="192" fillId="102" borderId="0" applyNumberFormat="0" applyBorder="0" applyAlignment="0" applyProtection="0"/>
    <xf numFmtId="0" fontId="205" fillId="0" borderId="51" applyNumberFormat="0" applyFill="0" applyAlignment="0" applyProtection="0"/>
    <xf numFmtId="0" fontId="192" fillId="87"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209" fillId="79" borderId="52" applyNumberFormat="0" applyAlignment="0" applyProtection="0"/>
    <xf numFmtId="0" fontId="14" fillId="100" borderId="0" applyNumberFormat="0" applyBorder="0" applyAlignment="0" applyProtection="0"/>
    <xf numFmtId="0" fontId="14" fillId="97" borderId="0" applyNumberFormat="0" applyBorder="0" applyAlignment="0" applyProtection="0"/>
    <xf numFmtId="180" fontId="116" fillId="104" borderId="11" applyNumberFormat="0" applyAlignment="0" applyProtection="0"/>
    <xf numFmtId="211" fontId="32" fillId="0" borderId="0" applyFont="0" applyFill="0" applyBorder="0" applyAlignment="0" applyProtection="0"/>
    <xf numFmtId="0" fontId="192" fillId="85" borderId="0" applyNumberFormat="0" applyBorder="0" applyAlignment="0" applyProtection="0"/>
    <xf numFmtId="0" fontId="14" fillId="81" borderId="55" applyNumberFormat="0" applyFont="0" applyAlignment="0" applyProtection="0"/>
    <xf numFmtId="0" fontId="14" fillId="92" borderId="0" applyNumberFormat="0" applyBorder="0" applyAlignment="0" applyProtection="0"/>
    <xf numFmtId="0" fontId="192" fillId="91" borderId="0" applyNumberFormat="0" applyBorder="0" applyAlignment="0" applyProtection="0"/>
    <xf numFmtId="0" fontId="14" fillId="88" borderId="0" applyNumberFormat="0" applyBorder="0" applyAlignment="0" applyProtection="0"/>
    <xf numFmtId="0" fontId="192" fillId="87" borderId="0" applyNumberFormat="0" applyBorder="0" applyAlignment="0" applyProtection="0"/>
    <xf numFmtId="0" fontId="209" fillId="79" borderId="52" applyNumberFormat="0" applyAlignment="0" applyProtection="0"/>
    <xf numFmtId="0" fontId="207" fillId="77" borderId="0" applyNumberFormat="0" applyBorder="0" applyAlignment="0" applyProtection="0"/>
    <xf numFmtId="0" fontId="205" fillId="0" borderId="51" applyNumberFormat="0" applyFill="0" applyAlignment="0" applyProtection="0"/>
    <xf numFmtId="0" fontId="208" fillId="78" borderId="48" applyNumberFormat="0" applyAlignment="0" applyProtection="0"/>
    <xf numFmtId="0" fontId="14" fillId="81" borderId="55" applyNumberFormat="0" applyFont="0" applyAlignment="0" applyProtection="0"/>
    <xf numFmtId="0" fontId="14" fillId="96" borderId="0" applyNumberFormat="0" applyBorder="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83" borderId="0" applyNumberFormat="0" applyBorder="0" applyAlignment="0" applyProtection="0"/>
    <xf numFmtId="0" fontId="192" fillId="82" borderId="0" applyNumberFormat="0" applyBorder="0" applyAlignment="0" applyProtection="0"/>
    <xf numFmtId="0" fontId="212" fillId="80" borderId="54" applyNumberFormat="0" applyAlignment="0" applyProtection="0"/>
    <xf numFmtId="0" fontId="14" fillId="92" borderId="0" applyNumberFormat="0" applyBorder="0" applyAlignment="0" applyProtection="0"/>
    <xf numFmtId="0" fontId="205" fillId="0" borderId="0" applyNumberFormat="0" applyFill="0" applyBorder="0" applyAlignment="0" applyProtection="0"/>
    <xf numFmtId="0" fontId="211" fillId="0" borderId="53" applyNumberFormat="0" applyFill="0" applyAlignment="0" applyProtection="0"/>
    <xf numFmtId="0" fontId="192" fillId="82" borderId="0" applyNumberFormat="0" applyBorder="0" applyAlignment="0" applyProtection="0"/>
    <xf numFmtId="0" fontId="14" fillId="83" borderId="0" applyNumberFormat="0" applyBorder="0" applyAlignment="0" applyProtection="0"/>
    <xf numFmtId="0" fontId="192" fillId="74" borderId="0" applyNumberFormat="0" applyBorder="0" applyAlignment="0" applyProtection="0"/>
    <xf numFmtId="0" fontId="14" fillId="88"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92" fillId="90"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4" fillId="0" borderId="0" applyNumberFormat="0" applyFill="0" applyBorder="0" applyAlignment="0" applyProtection="0"/>
    <xf numFmtId="0" fontId="192" fillId="87" borderId="0" applyNumberFormat="0" applyBorder="0" applyAlignment="0" applyProtection="0"/>
    <xf numFmtId="0" fontId="14" fillId="96"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9" fillId="79" borderId="52" applyNumberFormat="0" applyAlignment="0" applyProtection="0"/>
    <xf numFmtId="0" fontId="14" fillId="83" borderId="0" applyNumberFormat="0" applyBorder="0" applyAlignment="0" applyProtection="0"/>
    <xf numFmtId="0" fontId="14" fillId="84"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3" fillId="0" borderId="0" applyNumberFormat="0" applyFill="0" applyBorder="0" applyAlignment="0" applyProtection="0"/>
    <xf numFmtId="0" fontId="207" fillId="77" borderId="0" applyNumberFormat="0" applyBorder="0" applyAlignment="0" applyProtection="0"/>
    <xf numFmtId="0" fontId="210" fillId="79" borderId="48" applyNumberFormat="0" applyAlignment="0" applyProtection="0"/>
    <xf numFmtId="0" fontId="192" fillId="99" borderId="0" applyNumberFormat="0" applyBorder="0" applyAlignment="0" applyProtection="0"/>
    <xf numFmtId="0" fontId="14" fillId="96" borderId="0" applyNumberFormat="0" applyBorder="0" applyAlignment="0" applyProtection="0"/>
    <xf numFmtId="0" fontId="211" fillId="0" borderId="53" applyNumberFormat="0" applyFill="0" applyAlignment="0" applyProtection="0"/>
    <xf numFmtId="0" fontId="14" fillId="89" borderId="0" applyNumberFormat="0" applyBorder="0" applyAlignment="0" applyProtection="0"/>
    <xf numFmtId="0" fontId="203" fillId="0" borderId="49" applyNumberFormat="0" applyFill="0" applyAlignment="0" applyProtection="0"/>
    <xf numFmtId="0" fontId="205" fillId="0" borderId="51" applyNumberFormat="0" applyFill="0" applyAlignment="0" applyProtection="0"/>
    <xf numFmtId="0" fontId="192" fillId="94" borderId="0" applyNumberFormat="0" applyBorder="0" applyAlignment="0" applyProtection="0"/>
    <xf numFmtId="0" fontId="14" fillId="100" borderId="0" applyNumberFormat="0" applyBorder="0" applyAlignment="0" applyProtection="0"/>
    <xf numFmtId="0" fontId="192" fillId="95"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14" fillId="83"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14" fillId="88"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9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14" fillId="96"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10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101"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192" fillId="82" borderId="0" applyNumberFormat="0" applyBorder="0" applyAlignment="0" applyProtection="0"/>
    <xf numFmtId="0" fontId="213" fillId="0" borderId="0" applyNumberFormat="0" applyFill="0" applyBorder="0" applyAlignment="0" applyProtection="0"/>
    <xf numFmtId="0" fontId="212" fillId="80" borderId="54" applyNumberFormat="0" applyAlignment="0" applyProtection="0"/>
    <xf numFmtId="0" fontId="204" fillId="0" borderId="50" applyNumberFormat="0" applyFill="0" applyAlignment="0" applyProtection="0"/>
    <xf numFmtId="180" fontId="32" fillId="0" borderId="0"/>
    <xf numFmtId="0" fontId="192" fillId="98" borderId="0" applyNumberFormat="0" applyBorder="0" applyAlignment="0" applyProtection="0"/>
    <xf numFmtId="0" fontId="192" fillId="102" borderId="0" applyNumberFormat="0" applyBorder="0" applyAlignment="0" applyProtection="0"/>
    <xf numFmtId="0" fontId="14" fillId="92" borderId="0" applyNumberFormat="0" applyBorder="0" applyAlignment="0" applyProtection="0"/>
    <xf numFmtId="0" fontId="14" fillId="88" borderId="0" applyNumberFormat="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74" borderId="0" applyNumberFormat="0" applyBorder="0" applyAlignment="0" applyProtection="0"/>
    <xf numFmtId="0" fontId="192" fillId="98" borderId="0" applyNumberFormat="0" applyBorder="0" applyAlignment="0" applyProtection="0"/>
    <xf numFmtId="0" fontId="204" fillId="0" borderId="50" applyNumberFormat="0" applyFill="0" applyAlignment="0" applyProtection="0"/>
    <xf numFmtId="0" fontId="212" fillId="80" borderId="54" applyNumberFormat="0" applyAlignment="0" applyProtection="0"/>
    <xf numFmtId="0" fontId="213" fillId="0" borderId="0" applyNumberFormat="0" applyFill="0" applyBorder="0" applyAlignment="0" applyProtection="0"/>
    <xf numFmtId="0" fontId="192" fillId="86" borderId="0" applyNumberFormat="0" applyBorder="0" applyAlignment="0" applyProtection="0"/>
    <xf numFmtId="0" fontId="14" fillId="92" borderId="0" applyNumberFormat="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14" fillId="96"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4" fillId="83"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180" fontId="116" fillId="104" borderId="11" applyNumberFormat="0" applyAlignment="0" applyProtection="0"/>
    <xf numFmtId="0" fontId="208" fillId="78" borderId="48" applyNumberFormat="0" applyAlignment="0" applyProtection="0"/>
    <xf numFmtId="180" fontId="32" fillId="0" borderId="0"/>
    <xf numFmtId="0" fontId="26" fillId="0" borderId="0"/>
    <xf numFmtId="0" fontId="26" fillId="0" borderId="0"/>
    <xf numFmtId="0" fontId="52" fillId="2" borderId="0" applyNumberFormat="0" applyBorder="0" applyAlignment="0" applyProtection="0"/>
    <xf numFmtId="0" fontId="52" fillId="4" borderId="0" applyNumberFormat="0" applyBorder="0" applyAlignment="0" applyProtection="0"/>
    <xf numFmtId="0" fontId="52" fillId="3"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5" borderId="0" applyNumberFormat="0" applyBorder="0" applyAlignment="0" applyProtection="0"/>
    <xf numFmtId="0" fontId="52" fillId="9" borderId="0" applyNumberFormat="0" applyBorder="0" applyAlignment="0" applyProtection="0"/>
    <xf numFmtId="0" fontId="52" fillId="15" borderId="0" applyNumberFormat="0" applyBorder="0" applyAlignment="0" applyProtection="0"/>
    <xf numFmtId="0" fontId="105" fillId="19" borderId="0" applyNumberFormat="0" applyBorder="0" applyAlignment="0" applyProtection="0"/>
    <xf numFmtId="0" fontId="105" fillId="10" borderId="0" applyNumberFormat="0" applyBorder="0" applyAlignment="0" applyProtection="0"/>
    <xf numFmtId="0" fontId="105" fillId="13"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3" fillId="1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81" borderId="55" applyNumberFormat="0" applyFont="0" applyAlignment="0" applyProtection="0"/>
    <xf numFmtId="0" fontId="26" fillId="81" borderId="55" applyNumberFormat="0" applyFont="0" applyAlignment="0" applyProtection="0"/>
    <xf numFmtId="0" fontId="26" fillId="81" borderId="55"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70" fillId="0" borderId="0"/>
    <xf numFmtId="0" fontId="14" fillId="83" borderId="0" applyNumberFormat="0" applyBorder="0" applyAlignment="0" applyProtection="0"/>
    <xf numFmtId="0" fontId="33" fillId="11"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33" fillId="17"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7" borderId="0" applyNumberFormat="0" applyBorder="0" applyAlignment="0" applyProtection="0"/>
    <xf numFmtId="0" fontId="33" fillId="8" borderId="0" applyNumberFormat="0" applyBorder="0" applyAlignment="0" applyProtection="0"/>
    <xf numFmtId="0" fontId="34" fillId="22"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7" borderId="0" applyNumberFormat="0" applyBorder="0" applyAlignment="0" applyProtection="0"/>
    <xf numFmtId="0" fontId="34" fillId="8"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51" applyNumberFormat="0" applyFill="0" applyAlignment="0" applyProtection="0"/>
    <xf numFmtId="0" fontId="209" fillId="79" borderId="52" applyNumberFormat="0" applyAlignment="0" applyProtection="0"/>
    <xf numFmtId="41"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0" fontId="213" fillId="0" borderId="0" applyNumberFormat="0" applyFill="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192" fillId="90" borderId="0" applyNumberFormat="0" applyBorder="0" applyAlignment="0" applyProtection="0"/>
    <xf numFmtId="0" fontId="214" fillId="0" borderId="0" applyNumberFormat="0" applyFill="0" applyBorder="0" applyAlignment="0" applyProtection="0"/>
    <xf numFmtId="180" fontId="116" fillId="104" borderId="11" applyNumberFormat="0" applyAlignment="0" applyProtection="0"/>
    <xf numFmtId="180" fontId="32" fillId="0" borderId="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180" fontId="116" fillId="104" borderId="11" applyNumberFormat="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92" fillId="99" borderId="0" applyNumberFormat="0" applyBorder="0" applyAlignment="0" applyProtection="0"/>
    <xf numFmtId="0" fontId="209" fillId="79" borderId="52"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205" fillId="0" borderId="0" applyNumberFormat="0" applyFill="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8"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205" fillId="0" borderId="51" applyNumberFormat="0" applyFill="0" applyAlignment="0" applyProtection="0"/>
    <xf numFmtId="0" fontId="192" fillId="102" borderId="0" applyNumberFormat="0" applyBorder="0" applyAlignment="0" applyProtection="0"/>
    <xf numFmtId="0" fontId="202" fillId="0" borderId="0" applyNumberFormat="0" applyFill="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92" fillId="87"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92" fillId="98" borderId="0" applyNumberFormat="0" applyBorder="0" applyAlignment="0" applyProtection="0"/>
    <xf numFmtId="0" fontId="205" fillId="0" borderId="51" applyNumberFormat="0" applyFill="0" applyAlignment="0" applyProtection="0"/>
    <xf numFmtId="0" fontId="14" fillId="100" borderId="0" applyNumberFormat="0" applyBorder="0" applyAlignment="0" applyProtection="0"/>
    <xf numFmtId="0" fontId="207" fillId="77" borderId="0" applyNumberFormat="0" applyBorder="0" applyAlignment="0" applyProtection="0"/>
    <xf numFmtId="0" fontId="192" fillId="102" borderId="0" applyNumberFormat="0" applyBorder="0" applyAlignment="0" applyProtection="0"/>
    <xf numFmtId="0" fontId="14" fillId="81" borderId="55" applyNumberFormat="0" applyFont="0" applyAlignment="0" applyProtection="0"/>
    <xf numFmtId="0" fontId="192" fillId="94" borderId="0" applyNumberFormat="0" applyBorder="0" applyAlignment="0" applyProtection="0"/>
    <xf numFmtId="0" fontId="210" fillId="79" borderId="48" applyNumberFormat="0" applyAlignment="0" applyProtection="0"/>
    <xf numFmtId="0" fontId="14" fillId="96"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206" fillId="75" borderId="0" applyNumberFormat="0" applyBorder="0" applyAlignment="0" applyProtection="0"/>
    <xf numFmtId="0" fontId="14" fillId="89" borderId="0" applyNumberFormat="0" applyBorder="0" applyAlignment="0" applyProtection="0"/>
    <xf numFmtId="0" fontId="14" fillId="81" borderId="55" applyNumberFormat="0" applyFont="0" applyAlignment="0" applyProtection="0"/>
    <xf numFmtId="0" fontId="210" fillId="79" borderId="48" applyNumberFormat="0" applyAlignment="0" applyProtection="0"/>
    <xf numFmtId="0" fontId="192" fillId="85" borderId="0" applyNumberFormat="0" applyBorder="0" applyAlignment="0" applyProtection="0"/>
    <xf numFmtId="0" fontId="205" fillId="0" borderId="51" applyNumberFormat="0" applyFill="0" applyAlignment="0" applyProtection="0"/>
    <xf numFmtId="0" fontId="14" fillId="83" borderId="0" applyNumberFormat="0" applyBorder="0" applyAlignment="0" applyProtection="0"/>
    <xf numFmtId="0" fontId="192" fillId="87" borderId="0" applyNumberFormat="0" applyBorder="0" applyAlignment="0" applyProtection="0"/>
    <xf numFmtId="0" fontId="202" fillId="0" borderId="0" applyNumberFormat="0" applyFill="0" applyBorder="0" applyAlignment="0" applyProtection="0"/>
    <xf numFmtId="0" fontId="14" fillId="81" borderId="55" applyNumberFormat="0" applyFont="0" applyAlignment="0" applyProtection="0"/>
    <xf numFmtId="0" fontId="14" fillId="73" borderId="0" applyNumberFormat="0" applyBorder="0" applyAlignment="0" applyProtection="0"/>
    <xf numFmtId="0" fontId="192" fillId="94" borderId="0" applyNumberFormat="0" applyBorder="0" applyAlignment="0" applyProtection="0"/>
    <xf numFmtId="0" fontId="206" fillId="75" borderId="0" applyNumberFormat="0" applyBorder="0" applyAlignment="0" applyProtection="0"/>
    <xf numFmtId="0" fontId="192" fillId="90" borderId="0" applyNumberFormat="0" applyBorder="0" applyAlignment="0" applyProtection="0"/>
    <xf numFmtId="0" fontId="192" fillId="85"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92" fillId="102" borderId="0" applyNumberFormat="0" applyBorder="0" applyAlignment="0" applyProtection="0"/>
    <xf numFmtId="0" fontId="14" fillId="84" borderId="0" applyNumberFormat="0" applyBorder="0" applyAlignment="0" applyProtection="0"/>
    <xf numFmtId="0" fontId="14" fillId="101"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101" borderId="0" applyNumberFormat="0" applyBorder="0" applyAlignment="0" applyProtection="0"/>
    <xf numFmtId="0" fontId="192" fillId="98" borderId="0" applyNumberFormat="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209" fillId="79" borderId="52" applyNumberFormat="0" applyAlignment="0" applyProtection="0"/>
    <xf numFmtId="0" fontId="207" fillId="77" borderId="0" applyNumberFormat="0" applyBorder="0" applyAlignment="0" applyProtection="0"/>
    <xf numFmtId="0" fontId="202" fillId="0" borderId="0" applyNumberFormat="0" applyFill="0" applyBorder="0" applyAlignment="0" applyProtection="0"/>
    <xf numFmtId="0" fontId="192" fillId="82" borderId="0" applyNumberFormat="0" applyBorder="0" applyAlignment="0" applyProtection="0"/>
    <xf numFmtId="0" fontId="192" fillId="102" borderId="0" applyNumberFormat="0" applyBorder="0" applyAlignment="0" applyProtection="0"/>
    <xf numFmtId="0" fontId="14" fillId="97" borderId="0" applyNumberFormat="0" applyBorder="0" applyAlignment="0" applyProtection="0"/>
    <xf numFmtId="0" fontId="212" fillId="80" borderId="54" applyNumberFormat="0" applyAlignment="0" applyProtection="0"/>
    <xf numFmtId="0" fontId="202" fillId="0" borderId="0" applyNumberFormat="0" applyFill="0" applyBorder="0" applyAlignment="0" applyProtection="0"/>
    <xf numFmtId="0" fontId="192" fillId="102"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208" fillId="78" borderId="48" applyNumberFormat="0" applyAlignment="0" applyProtection="0"/>
    <xf numFmtId="0" fontId="192" fillId="98" borderId="0" applyNumberFormat="0" applyBorder="0" applyAlignment="0" applyProtection="0"/>
    <xf numFmtId="0" fontId="208" fillId="78" borderId="48"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95"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0" fontId="192" fillId="74" borderId="0" applyNumberFormat="0" applyBorder="0" applyAlignment="0" applyProtection="0"/>
    <xf numFmtId="0" fontId="14" fillId="72" borderId="0" applyNumberFormat="0" applyBorder="0" applyAlignment="0" applyProtection="0"/>
    <xf numFmtId="0" fontId="192" fillId="85" borderId="0" applyNumberFormat="0" applyBorder="0" applyAlignment="0" applyProtection="0"/>
    <xf numFmtId="0" fontId="14" fillId="89" borderId="0" applyNumberFormat="0" applyBorder="0" applyAlignment="0" applyProtection="0"/>
    <xf numFmtId="0" fontId="192" fillId="90" borderId="0" applyNumberFormat="0" applyBorder="0" applyAlignment="0" applyProtection="0"/>
    <xf numFmtId="0" fontId="212" fillId="80" borderId="54" applyNumberFormat="0" applyAlignment="0" applyProtection="0"/>
    <xf numFmtId="0" fontId="206" fillId="75" borderId="0" applyNumberFormat="0" applyBorder="0" applyAlignment="0" applyProtection="0"/>
    <xf numFmtId="0" fontId="14" fillId="96"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14" fillId="72" borderId="0" applyNumberFormat="0" applyBorder="0" applyAlignment="0" applyProtection="0"/>
    <xf numFmtId="0" fontId="210" fillId="79" borderId="48" applyNumberFormat="0" applyAlignment="0" applyProtection="0"/>
    <xf numFmtId="0" fontId="212" fillId="80" borderId="54" applyNumberFormat="0" applyAlignment="0" applyProtection="0"/>
    <xf numFmtId="0" fontId="212" fillId="80" borderId="54" applyNumberFormat="0" applyAlignment="0" applyProtection="0"/>
    <xf numFmtId="0" fontId="192" fillId="95" borderId="0" applyNumberFormat="0" applyBorder="0" applyAlignment="0" applyProtection="0"/>
    <xf numFmtId="0" fontId="192" fillId="95" borderId="0" applyNumberFormat="0" applyBorder="0" applyAlignment="0" applyProtection="0"/>
    <xf numFmtId="0" fontId="14" fillId="96"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212" fillId="80" borderId="54" applyNumberFormat="0" applyAlignment="0" applyProtection="0"/>
    <xf numFmtId="0" fontId="14" fillId="89"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92" fillId="91"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209" fillId="79" borderId="52" applyNumberFormat="0" applyAlignment="0" applyProtection="0"/>
    <xf numFmtId="0" fontId="14" fillId="84" borderId="0" applyNumberFormat="0" applyBorder="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4" fillId="97" borderId="0" applyNumberFormat="0" applyBorder="0" applyAlignment="0" applyProtection="0"/>
    <xf numFmtId="0" fontId="192" fillId="98"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4" fillId="96" borderId="0" applyNumberFormat="0" applyBorder="0" applyAlignment="0" applyProtection="0"/>
    <xf numFmtId="0" fontId="192" fillId="98"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205" fillId="0" borderId="51" applyNumberFormat="0" applyFill="0" applyAlignment="0" applyProtection="0"/>
    <xf numFmtId="0" fontId="14" fillId="88" borderId="0" applyNumberFormat="0" applyBorder="0" applyAlignment="0" applyProtection="0"/>
    <xf numFmtId="0" fontId="210" fillId="79" borderId="48" applyNumberFormat="0" applyAlignment="0" applyProtection="0"/>
    <xf numFmtId="0" fontId="14" fillId="88" borderId="0" applyNumberFormat="0" applyBorder="0" applyAlignment="0" applyProtection="0"/>
    <xf numFmtId="0" fontId="207" fillId="77" borderId="0" applyNumberFormat="0" applyBorder="0" applyAlignment="0" applyProtection="0"/>
    <xf numFmtId="0" fontId="14" fillId="93"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206" fillId="75" borderId="0" applyNumberFormat="0" applyBorder="0" applyAlignment="0" applyProtection="0"/>
    <xf numFmtId="0" fontId="14" fillId="100" borderId="0" applyNumberFormat="0" applyBorder="0" applyAlignment="0" applyProtection="0"/>
    <xf numFmtId="0" fontId="192" fillId="102"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4" fillId="100" borderId="0" applyNumberFormat="0" applyBorder="0" applyAlignment="0" applyProtection="0"/>
    <xf numFmtId="0" fontId="204" fillId="0" borderId="50" applyNumberFormat="0" applyFill="0" applyAlignment="0" applyProtection="0"/>
    <xf numFmtId="0" fontId="192" fillId="91" borderId="0" applyNumberFormat="0" applyBorder="0" applyAlignment="0" applyProtection="0"/>
    <xf numFmtId="0" fontId="202" fillId="0" borderId="0" applyNumberFormat="0" applyFill="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8" borderId="0" applyNumberFormat="0" applyBorder="0" applyAlignment="0" applyProtection="0"/>
    <xf numFmtId="0" fontId="14" fillId="84" borderId="0" applyNumberFormat="0" applyBorder="0" applyAlignment="0" applyProtection="0"/>
    <xf numFmtId="0" fontId="192" fillId="85" borderId="0" applyNumberFormat="0" applyBorder="0" applyAlignment="0" applyProtection="0"/>
    <xf numFmtId="0" fontId="14" fillId="100" borderId="0" applyNumberFormat="0" applyBorder="0" applyAlignment="0" applyProtection="0"/>
    <xf numFmtId="0" fontId="203" fillId="0" borderId="49" applyNumberFormat="0" applyFill="0" applyAlignment="0" applyProtection="0"/>
    <xf numFmtId="0" fontId="14" fillId="72" borderId="0" applyNumberFormat="0" applyBorder="0" applyAlignment="0" applyProtection="0"/>
    <xf numFmtId="0" fontId="192" fillId="95" borderId="0" applyNumberFormat="0" applyBorder="0" applyAlignment="0" applyProtection="0"/>
    <xf numFmtId="0" fontId="192" fillId="85"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192" fillId="9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3" fillId="0" borderId="49" applyNumberFormat="0" applyFill="0" applyAlignment="0" applyProtection="0"/>
    <xf numFmtId="0" fontId="202" fillId="0" borderId="0" applyNumberFormat="0" applyFill="0" applyBorder="0" applyAlignment="0" applyProtection="0"/>
    <xf numFmtId="0" fontId="208" fillId="78" borderId="48" applyNumberFormat="0" applyAlignment="0" applyProtection="0"/>
    <xf numFmtId="0" fontId="192" fillId="102"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206" fillId="75" borderId="0" applyNumberFormat="0" applyBorder="0" applyAlignment="0" applyProtection="0"/>
    <xf numFmtId="0" fontId="204" fillId="0" borderId="50" applyNumberFormat="0" applyFill="0" applyAlignment="0" applyProtection="0"/>
    <xf numFmtId="0" fontId="14" fillId="100"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83" borderId="0" applyNumberFormat="0" applyBorder="0" applyAlignment="0" applyProtection="0"/>
    <xf numFmtId="0" fontId="14" fillId="89" borderId="0" applyNumberFormat="0" applyBorder="0" applyAlignment="0" applyProtection="0"/>
    <xf numFmtId="0" fontId="192" fillId="85" borderId="0" applyNumberFormat="0" applyBorder="0" applyAlignment="0" applyProtection="0"/>
    <xf numFmtId="0" fontId="192" fillId="95" borderId="0" applyNumberFormat="0" applyBorder="0" applyAlignment="0" applyProtection="0"/>
    <xf numFmtId="0" fontId="14" fillId="73" borderId="0" applyNumberFormat="0" applyBorder="0" applyAlignment="0" applyProtection="0"/>
    <xf numFmtId="0" fontId="192" fillId="74" borderId="0" applyNumberFormat="0" applyBorder="0" applyAlignment="0" applyProtection="0"/>
    <xf numFmtId="0" fontId="14" fillId="97" borderId="0" applyNumberFormat="0" applyBorder="0" applyAlignment="0" applyProtection="0"/>
    <xf numFmtId="0" fontId="207" fillId="77" borderId="0" applyNumberFormat="0" applyBorder="0" applyAlignment="0" applyProtection="0"/>
    <xf numFmtId="0" fontId="192" fillId="98" borderId="0" applyNumberFormat="0" applyBorder="0" applyAlignment="0" applyProtection="0"/>
    <xf numFmtId="0" fontId="192" fillId="98"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84" borderId="0" applyNumberFormat="0" applyBorder="0" applyAlignment="0" applyProtection="0"/>
    <xf numFmtId="0" fontId="210" fillId="79" borderId="48" applyNumberFormat="0" applyAlignment="0" applyProtection="0"/>
    <xf numFmtId="0" fontId="192" fillId="102" borderId="0" applyNumberFormat="0" applyBorder="0" applyAlignment="0" applyProtection="0"/>
    <xf numFmtId="0" fontId="192" fillId="82" borderId="0" applyNumberFormat="0" applyBorder="0" applyAlignment="0" applyProtection="0"/>
    <xf numFmtId="0" fontId="192" fillId="90" borderId="0" applyNumberFormat="0" applyBorder="0" applyAlignment="0" applyProtection="0"/>
    <xf numFmtId="0" fontId="14" fillId="97" borderId="0" applyNumberFormat="0" applyBorder="0" applyAlignment="0" applyProtection="0"/>
    <xf numFmtId="0" fontId="207" fillId="77" borderId="0" applyNumberFormat="0" applyBorder="0" applyAlignment="0" applyProtection="0"/>
    <xf numFmtId="0" fontId="205" fillId="0" borderId="51" applyNumberFormat="0" applyFill="0" applyAlignment="0" applyProtection="0"/>
    <xf numFmtId="0" fontId="192" fillId="102" borderId="0" applyNumberFormat="0" applyBorder="0" applyAlignment="0" applyProtection="0"/>
    <xf numFmtId="0" fontId="209" fillId="79" borderId="52" applyNumberFormat="0" applyAlignment="0" applyProtection="0"/>
    <xf numFmtId="0" fontId="211" fillId="0" borderId="53" applyNumberFormat="0" applyFill="0" applyAlignment="0" applyProtection="0"/>
    <xf numFmtId="0" fontId="192" fillId="90" borderId="0" applyNumberFormat="0" applyBorder="0" applyAlignment="0" applyProtection="0"/>
    <xf numFmtId="0" fontId="207" fillId="77" borderId="0" applyNumberFormat="0" applyBorder="0" applyAlignment="0" applyProtection="0"/>
    <xf numFmtId="0" fontId="14" fillId="89" borderId="0" applyNumberFormat="0" applyBorder="0" applyAlignment="0" applyProtection="0"/>
    <xf numFmtId="0" fontId="192" fillId="98" borderId="0" applyNumberFormat="0" applyBorder="0" applyAlignment="0" applyProtection="0"/>
    <xf numFmtId="0" fontId="206" fillId="75" borderId="0" applyNumberFormat="0" applyBorder="0" applyAlignment="0" applyProtection="0"/>
    <xf numFmtId="0" fontId="192" fillId="91" borderId="0" applyNumberFormat="0" applyBorder="0" applyAlignment="0" applyProtection="0"/>
    <xf numFmtId="0" fontId="14" fillId="72" borderId="0" applyNumberFormat="0" applyBorder="0" applyAlignment="0" applyProtection="0"/>
    <xf numFmtId="0" fontId="192" fillId="74"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202" fillId="0" borderId="0" applyNumberFormat="0" applyFill="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100" borderId="0" applyNumberFormat="0" applyBorder="0" applyAlignment="0" applyProtection="0"/>
    <xf numFmtId="0" fontId="192" fillId="98" borderId="0" applyNumberFormat="0" applyBorder="0" applyAlignment="0" applyProtection="0"/>
    <xf numFmtId="0" fontId="14" fillId="100" borderId="0" applyNumberFormat="0" applyBorder="0" applyAlignment="0" applyProtection="0"/>
    <xf numFmtId="0" fontId="208" fillId="78" borderId="48" applyNumberFormat="0" applyAlignment="0" applyProtection="0"/>
    <xf numFmtId="0" fontId="192" fillId="98" borderId="0" applyNumberFormat="0" applyBorder="0" applyAlignment="0" applyProtection="0"/>
    <xf numFmtId="0" fontId="206" fillId="75" borderId="0" applyNumberFormat="0" applyBorder="0" applyAlignment="0" applyProtection="0"/>
    <xf numFmtId="0" fontId="14" fillId="8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8" borderId="0" applyNumberFormat="0" applyBorder="0" applyAlignment="0" applyProtection="0"/>
    <xf numFmtId="0" fontId="192" fillId="94"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98" borderId="0" applyNumberFormat="0" applyBorder="0" applyAlignment="0" applyProtection="0"/>
    <xf numFmtId="0" fontId="14" fillId="100" borderId="0" applyNumberFormat="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192" fillId="102" borderId="0" applyNumberFormat="0" applyBorder="0" applyAlignment="0" applyProtection="0"/>
    <xf numFmtId="0" fontId="203" fillId="0" borderId="49" applyNumberFormat="0" applyFill="0" applyAlignment="0" applyProtection="0"/>
    <xf numFmtId="0" fontId="202" fillId="0" borderId="0" applyNumberFormat="0" applyFill="0" applyBorder="0" applyAlignment="0" applyProtection="0"/>
    <xf numFmtId="0" fontId="14" fillId="101" borderId="0" applyNumberFormat="0" applyBorder="0" applyAlignment="0" applyProtection="0"/>
    <xf numFmtId="0" fontId="212" fillId="80" borderId="54" applyNumberFormat="0" applyAlignment="0" applyProtection="0"/>
    <xf numFmtId="0" fontId="192" fillId="94" borderId="0" applyNumberFormat="0" applyBorder="0" applyAlignment="0" applyProtection="0"/>
    <xf numFmtId="0" fontId="192" fillId="98" borderId="0" applyNumberFormat="0" applyBorder="0" applyAlignment="0" applyProtection="0"/>
    <xf numFmtId="0" fontId="192" fillId="85"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92" fillId="94" borderId="0" applyNumberFormat="0" applyBorder="0" applyAlignment="0" applyProtection="0"/>
    <xf numFmtId="0" fontId="202" fillId="0" borderId="0" applyNumberFormat="0" applyFill="0" applyBorder="0" applyAlignment="0" applyProtection="0"/>
    <xf numFmtId="0" fontId="192" fillId="102" borderId="0" applyNumberFormat="0" applyBorder="0" applyAlignment="0" applyProtection="0"/>
    <xf numFmtId="0" fontId="14" fillId="84" borderId="0" applyNumberFormat="0" applyBorder="0" applyAlignment="0" applyProtection="0"/>
    <xf numFmtId="0" fontId="203" fillId="0" borderId="49" applyNumberFormat="0" applyFill="0" applyAlignment="0" applyProtection="0"/>
    <xf numFmtId="0" fontId="202" fillId="0" borderId="0" applyNumberFormat="0" applyFill="0" applyBorder="0" applyAlignment="0" applyProtection="0"/>
    <xf numFmtId="0" fontId="210" fillId="79" borderId="48" applyNumberFormat="0" applyAlignment="0" applyProtection="0"/>
    <xf numFmtId="0" fontId="202" fillId="0" borderId="0" applyNumberFormat="0" applyFill="0" applyBorder="0" applyAlignment="0" applyProtection="0"/>
    <xf numFmtId="0" fontId="14" fillId="84" borderId="0" applyNumberFormat="0" applyBorder="0" applyAlignment="0" applyProtection="0"/>
    <xf numFmtId="0" fontId="192" fillId="90" borderId="0" applyNumberFormat="0" applyBorder="0" applyAlignment="0" applyProtection="0"/>
    <xf numFmtId="0" fontId="14" fillId="100"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14" fillId="88" borderId="0" applyNumberFormat="0" applyBorder="0" applyAlignment="0" applyProtection="0"/>
    <xf numFmtId="0" fontId="202" fillId="0" borderId="0" applyNumberFormat="0" applyFill="0" applyBorder="0" applyAlignment="0" applyProtection="0"/>
    <xf numFmtId="0" fontId="209" fillId="79" borderId="52" applyNumberFormat="0" applyAlignment="0" applyProtection="0"/>
    <xf numFmtId="0" fontId="192" fillId="102" borderId="0" applyNumberFormat="0" applyBorder="0" applyAlignment="0" applyProtection="0"/>
    <xf numFmtId="0" fontId="208" fillId="78"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4" fillId="96"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206" fillId="75" borderId="0" applyNumberFormat="0" applyBorder="0" applyAlignment="0" applyProtection="0"/>
    <xf numFmtId="0" fontId="203" fillId="0" borderId="49" applyNumberFormat="0" applyFill="0" applyAlignment="0" applyProtection="0"/>
    <xf numFmtId="0" fontId="14" fillId="84" borderId="0" applyNumberFormat="0" applyBorder="0" applyAlignment="0" applyProtection="0"/>
    <xf numFmtId="0" fontId="14" fillId="83" borderId="0" applyNumberFormat="0" applyBorder="0" applyAlignment="0" applyProtection="0"/>
    <xf numFmtId="0" fontId="207" fillId="77" borderId="0" applyNumberFormat="0" applyBorder="0" applyAlignment="0" applyProtection="0"/>
    <xf numFmtId="0" fontId="206" fillId="75" borderId="0" applyNumberFormat="0" applyBorder="0" applyAlignment="0" applyProtection="0"/>
    <xf numFmtId="0" fontId="192" fillId="95" borderId="0" applyNumberFormat="0" applyBorder="0" applyAlignment="0" applyProtection="0"/>
    <xf numFmtId="0" fontId="206" fillId="75" borderId="0" applyNumberFormat="0" applyBorder="0" applyAlignment="0" applyProtection="0"/>
    <xf numFmtId="0" fontId="192" fillId="94" borderId="0" applyNumberFormat="0" applyBorder="0" applyAlignment="0" applyProtection="0"/>
    <xf numFmtId="0" fontId="192" fillId="87" borderId="0" applyNumberFormat="0" applyBorder="0" applyAlignment="0" applyProtection="0"/>
    <xf numFmtId="0" fontId="14" fillId="83" borderId="0" applyNumberFormat="0" applyBorder="0" applyAlignment="0" applyProtection="0"/>
    <xf numFmtId="0" fontId="14" fillId="92" borderId="0" applyNumberFormat="0" applyBorder="0" applyAlignment="0" applyProtection="0"/>
    <xf numFmtId="0" fontId="207" fillId="77" borderId="0" applyNumberFormat="0" applyBorder="0" applyAlignment="0" applyProtection="0"/>
    <xf numFmtId="0" fontId="14" fillId="73" borderId="0" applyNumberFormat="0" applyBorder="0" applyAlignment="0" applyProtection="0"/>
    <xf numFmtId="0" fontId="208" fillId="78" borderId="48" applyNumberFormat="0" applyAlignment="0" applyProtection="0"/>
    <xf numFmtId="0" fontId="202" fillId="0" borderId="0" applyNumberFormat="0" applyFill="0" applyBorder="0" applyAlignment="0" applyProtection="0"/>
    <xf numFmtId="0" fontId="14" fillId="73" borderId="0" applyNumberFormat="0" applyBorder="0" applyAlignment="0" applyProtection="0"/>
    <xf numFmtId="0" fontId="192" fillId="82" borderId="0" applyNumberFormat="0" applyBorder="0" applyAlignment="0" applyProtection="0"/>
    <xf numFmtId="0" fontId="14" fillId="97" borderId="0" applyNumberFormat="0" applyBorder="0" applyAlignment="0" applyProtection="0"/>
    <xf numFmtId="0" fontId="208" fillId="78" borderId="48" applyNumberFormat="0" applyAlignment="0" applyProtection="0"/>
    <xf numFmtId="0" fontId="14" fillId="72" borderId="0" applyNumberFormat="0" applyBorder="0" applyAlignment="0" applyProtection="0"/>
    <xf numFmtId="0" fontId="192" fillId="98" borderId="0" applyNumberFormat="0" applyBorder="0" applyAlignment="0" applyProtection="0"/>
    <xf numFmtId="0" fontId="14" fillId="81" borderId="55" applyNumberFormat="0" applyFont="0" applyAlignment="0" applyProtection="0"/>
    <xf numFmtId="0" fontId="192" fillId="98" borderId="0" applyNumberFormat="0" applyBorder="0" applyAlignment="0" applyProtection="0"/>
    <xf numFmtId="0" fontId="192" fillId="94" borderId="0" applyNumberFormat="0" applyBorder="0" applyAlignment="0" applyProtection="0"/>
    <xf numFmtId="0" fontId="212" fillId="80" borderId="54" applyNumberFormat="0" applyAlignment="0" applyProtection="0"/>
    <xf numFmtId="0" fontId="14" fillId="97" borderId="0" applyNumberFormat="0" applyBorder="0" applyAlignment="0" applyProtection="0"/>
    <xf numFmtId="0" fontId="192" fillId="95" borderId="0" applyNumberFormat="0" applyBorder="0" applyAlignment="0" applyProtection="0"/>
    <xf numFmtId="0" fontId="192" fillId="86" borderId="0" applyNumberFormat="0" applyBorder="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210" fillId="79" borderId="48" applyNumberFormat="0" applyAlignment="0" applyProtection="0"/>
    <xf numFmtId="0" fontId="205" fillId="0" borderId="51" applyNumberFormat="0" applyFill="0" applyAlignment="0" applyProtection="0"/>
    <xf numFmtId="0" fontId="14" fillId="93" borderId="0" applyNumberFormat="0" applyBorder="0" applyAlignment="0" applyProtection="0"/>
    <xf numFmtId="0" fontId="192" fillId="85" borderId="0" applyNumberFormat="0" applyBorder="0" applyAlignment="0" applyProtection="0"/>
    <xf numFmtId="0" fontId="14" fillId="72" borderId="0" applyNumberFormat="0" applyBorder="0" applyAlignment="0" applyProtection="0"/>
    <xf numFmtId="0" fontId="14" fillId="96" borderId="0" applyNumberFormat="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192" fillId="94" borderId="0" applyNumberFormat="0" applyBorder="0" applyAlignment="0" applyProtection="0"/>
    <xf numFmtId="0" fontId="206" fillId="75" borderId="0" applyNumberFormat="0" applyBorder="0" applyAlignment="0" applyProtection="0"/>
    <xf numFmtId="0" fontId="14" fillId="81" borderId="55" applyNumberFormat="0" applyFont="0" applyAlignment="0" applyProtection="0"/>
    <xf numFmtId="0" fontId="14" fillId="73" borderId="0" applyNumberFormat="0" applyBorder="0" applyAlignment="0" applyProtection="0"/>
    <xf numFmtId="0" fontId="14" fillId="84" borderId="0" applyNumberFormat="0" applyBorder="0" applyAlignment="0" applyProtection="0"/>
    <xf numFmtId="0" fontId="192" fillId="102" borderId="0" applyNumberFormat="0" applyBorder="0" applyAlignment="0" applyProtection="0"/>
    <xf numFmtId="0" fontId="14" fillId="89" borderId="0" applyNumberFormat="0" applyBorder="0" applyAlignment="0" applyProtection="0"/>
    <xf numFmtId="0" fontId="203" fillId="0" borderId="49" applyNumberFormat="0" applyFill="0" applyAlignment="0" applyProtection="0"/>
    <xf numFmtId="0" fontId="14" fillId="81" borderId="55" applyNumberFormat="0" applyFont="0" applyAlignment="0" applyProtection="0"/>
    <xf numFmtId="0" fontId="192" fillId="94"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2" fillId="0" borderId="0" applyNumberFormat="0" applyFill="0" applyBorder="0" applyAlignment="0" applyProtection="0"/>
    <xf numFmtId="0" fontId="210" fillId="79" borderId="48" applyNumberFormat="0" applyAlignment="0" applyProtection="0"/>
    <xf numFmtId="0" fontId="211" fillId="0" borderId="53" applyNumberFormat="0" applyFill="0" applyAlignment="0" applyProtection="0"/>
    <xf numFmtId="0" fontId="192" fillId="102"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92" fillId="90" borderId="0" applyNumberFormat="0" applyBorder="0" applyAlignment="0" applyProtection="0"/>
    <xf numFmtId="0" fontId="14" fillId="92" borderId="0" applyNumberFormat="0" applyBorder="0" applyAlignment="0" applyProtection="0"/>
    <xf numFmtId="0" fontId="205" fillId="0" borderId="51" applyNumberFormat="0" applyFill="0" applyAlignment="0" applyProtection="0"/>
    <xf numFmtId="0" fontId="192" fillId="102" borderId="0" applyNumberFormat="0" applyBorder="0" applyAlignment="0" applyProtection="0"/>
    <xf numFmtId="0" fontId="14" fillId="101" borderId="0" applyNumberFormat="0" applyBorder="0" applyAlignment="0" applyProtection="0"/>
    <xf numFmtId="0" fontId="192" fillId="98" borderId="0" applyNumberFormat="0" applyBorder="0" applyAlignment="0" applyProtection="0"/>
    <xf numFmtId="0" fontId="14" fillId="73" borderId="0" applyNumberFormat="0" applyBorder="0" applyAlignment="0" applyProtection="0"/>
    <xf numFmtId="0" fontId="192" fillId="85" borderId="0" applyNumberFormat="0" applyBorder="0" applyAlignment="0" applyProtection="0"/>
    <xf numFmtId="0" fontId="192" fillId="102" borderId="0" applyNumberFormat="0" applyBorder="0" applyAlignment="0" applyProtection="0"/>
    <xf numFmtId="0" fontId="14" fillId="96"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211" fillId="0" borderId="53" applyNumberFormat="0" applyFill="0" applyAlignment="0" applyProtection="0"/>
    <xf numFmtId="0" fontId="192" fillId="94" borderId="0" applyNumberFormat="0" applyBorder="0" applyAlignment="0" applyProtection="0"/>
    <xf numFmtId="0" fontId="14" fillId="97" borderId="0" applyNumberFormat="0" applyBorder="0" applyAlignment="0" applyProtection="0"/>
    <xf numFmtId="0" fontId="206" fillId="75" borderId="0" applyNumberFormat="0" applyBorder="0" applyAlignment="0" applyProtection="0"/>
    <xf numFmtId="0" fontId="192" fillId="74" borderId="0" applyNumberFormat="0" applyBorder="0" applyAlignment="0" applyProtection="0"/>
    <xf numFmtId="0" fontId="206" fillId="75" borderId="0" applyNumberFormat="0" applyBorder="0" applyAlignment="0" applyProtection="0"/>
    <xf numFmtId="0" fontId="192" fillId="95" borderId="0" applyNumberFormat="0" applyBorder="0" applyAlignment="0" applyProtection="0"/>
    <xf numFmtId="0" fontId="213" fillId="0" borderId="0" applyNumberFormat="0" applyFill="0" applyBorder="0" applyAlignment="0" applyProtection="0"/>
    <xf numFmtId="0" fontId="14" fillId="84" borderId="0" applyNumberFormat="0" applyBorder="0" applyAlignment="0" applyProtection="0"/>
    <xf numFmtId="0" fontId="192" fillId="90" borderId="0" applyNumberFormat="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209" fillId="79" borderId="52" applyNumberFormat="0" applyAlignment="0" applyProtection="0"/>
    <xf numFmtId="0" fontId="211" fillId="0" borderId="53" applyNumberFormat="0" applyFill="0" applyAlignment="0" applyProtection="0"/>
    <xf numFmtId="0" fontId="212" fillId="80" borderId="54" applyNumberFormat="0" applyAlignment="0" applyProtection="0"/>
    <xf numFmtId="0" fontId="202" fillId="0" borderId="0" applyNumberFormat="0" applyFill="0" applyBorder="0" applyAlignment="0" applyProtection="0"/>
    <xf numFmtId="0" fontId="214" fillId="0" borderId="0" applyNumberFormat="0" applyFill="0" applyBorder="0" applyAlignment="0" applyProtection="0"/>
    <xf numFmtId="0" fontId="192" fillId="82" borderId="0" applyNumberFormat="0" applyBorder="0" applyAlignment="0" applyProtection="0"/>
    <xf numFmtId="0" fontId="14" fillId="83" borderId="0" applyNumberFormat="0" applyBorder="0" applyAlignment="0" applyProtection="0"/>
    <xf numFmtId="0" fontId="14" fillId="84" borderId="0" applyNumberFormat="0" applyBorder="0" applyAlignment="0" applyProtection="0"/>
    <xf numFmtId="0" fontId="192" fillId="85" borderId="0" applyNumberFormat="0" applyBorder="0" applyAlignment="0" applyProtection="0"/>
    <xf numFmtId="0" fontId="192" fillId="86"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92" fillId="74" borderId="0" applyNumberFormat="0" applyBorder="0" applyAlignment="0" applyProtection="0"/>
    <xf numFmtId="0" fontId="192" fillId="87"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92" fillId="90" borderId="0" applyNumberFormat="0" applyBorder="0" applyAlignment="0" applyProtection="0"/>
    <xf numFmtId="0" fontId="192" fillId="91"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92" fillId="94" borderId="0" applyNumberFormat="0" applyBorder="0" applyAlignment="0" applyProtection="0"/>
    <xf numFmtId="0" fontId="192" fillId="95"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92" fillId="98"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92" fillId="102" borderId="0" applyNumberFormat="0" applyBorder="0" applyAlignment="0" applyProtection="0"/>
    <xf numFmtId="0" fontId="207" fillId="77"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1" borderId="55" applyNumberFormat="0" applyFont="0" applyAlignment="0" applyProtection="0"/>
    <xf numFmtId="0" fontId="203" fillId="0" borderId="49" applyNumberFormat="0" applyFill="0" applyAlignment="0" applyProtection="0"/>
    <xf numFmtId="0" fontId="209" fillId="79" borderId="52" applyNumberFormat="0" applyAlignment="0" applyProtection="0"/>
    <xf numFmtId="0" fontId="192" fillId="102" borderId="0" applyNumberFormat="0" applyBorder="0" applyAlignment="0" applyProtection="0"/>
    <xf numFmtId="0" fontId="205" fillId="0" borderId="51" applyNumberFormat="0" applyFill="0" applyAlignment="0" applyProtection="0"/>
    <xf numFmtId="0" fontId="192" fillId="87"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209" fillId="79" borderId="52" applyNumberFormat="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14" fillId="92" borderId="0" applyNumberFormat="0" applyBorder="0" applyAlignment="0" applyProtection="0"/>
    <xf numFmtId="0" fontId="192" fillId="91" borderId="0" applyNumberFormat="0" applyBorder="0" applyAlignment="0" applyProtection="0"/>
    <xf numFmtId="0" fontId="206" fillId="75" borderId="0" applyNumberFormat="0" applyBorder="0" applyAlignment="0" applyProtection="0"/>
    <xf numFmtId="0" fontId="14" fillId="88" borderId="0" applyNumberFormat="0" applyBorder="0" applyAlignment="0" applyProtection="0"/>
    <xf numFmtId="0" fontId="192" fillId="87" borderId="0" applyNumberFormat="0" applyBorder="0" applyAlignment="0" applyProtection="0"/>
    <xf numFmtId="0" fontId="192" fillId="86" borderId="0" applyNumberFormat="0" applyBorder="0" applyAlignment="0" applyProtection="0"/>
    <xf numFmtId="0" fontId="209" fillId="79" borderId="52" applyNumberFormat="0" applyAlignment="0" applyProtection="0"/>
    <xf numFmtId="0" fontId="207" fillId="77" borderId="0" applyNumberFormat="0" applyBorder="0" applyAlignment="0" applyProtection="0"/>
    <xf numFmtId="0" fontId="205" fillId="0" borderId="0" applyNumberFormat="0" applyFill="0" applyBorder="0" applyAlignment="0" applyProtection="0"/>
    <xf numFmtId="0" fontId="205" fillId="0" borderId="51" applyNumberFormat="0" applyFill="0" applyAlignment="0" applyProtection="0"/>
    <xf numFmtId="0" fontId="203" fillId="0" borderId="49" applyNumberFormat="0" applyFill="0" applyAlignment="0" applyProtection="0"/>
    <xf numFmtId="0" fontId="208" fillId="78" borderId="48" applyNumberFormat="0" applyAlignment="0" applyProtection="0"/>
    <xf numFmtId="0" fontId="14" fillId="81" borderId="55" applyNumberFormat="0" applyFont="0" applyAlignment="0" applyProtection="0"/>
    <xf numFmtId="0" fontId="14" fillId="96" borderId="0" applyNumberFormat="0" applyBorder="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83" borderId="0" applyNumberFormat="0" applyBorder="0" applyAlignment="0" applyProtection="0"/>
    <xf numFmtId="0" fontId="192" fillId="82" borderId="0" applyNumberFormat="0" applyBorder="0" applyAlignment="0" applyProtection="0"/>
    <xf numFmtId="0" fontId="212" fillId="80" borderId="54" applyNumberFormat="0" applyAlignment="0" applyProtection="0"/>
    <xf numFmtId="0" fontId="14" fillId="92" borderId="0" applyNumberFormat="0" applyBorder="0" applyAlignment="0" applyProtection="0"/>
    <xf numFmtId="0" fontId="205" fillId="0" borderId="0" applyNumberFormat="0" applyFill="0" applyBorder="0" applyAlignment="0" applyProtection="0"/>
    <xf numFmtId="0" fontId="211" fillId="0" borderId="53" applyNumberFormat="0" applyFill="0" applyAlignment="0" applyProtection="0"/>
    <xf numFmtId="0" fontId="192" fillId="82"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4" fillId="0" borderId="0" applyNumberFormat="0" applyFill="0" applyBorder="0" applyAlignment="0" applyProtection="0"/>
    <xf numFmtId="0" fontId="192" fillId="87" borderId="0" applyNumberFormat="0" applyBorder="0" applyAlignment="0" applyProtection="0"/>
    <xf numFmtId="0" fontId="14" fillId="96"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209" fillId="79" borderId="52" applyNumberFormat="0" applyAlignment="0" applyProtection="0"/>
    <xf numFmtId="0" fontId="211" fillId="0" borderId="53" applyNumberFormat="0" applyFill="0" applyAlignment="0" applyProtection="0"/>
    <xf numFmtId="0" fontId="212" fillId="80" borderId="54" applyNumberFormat="0" applyAlignment="0" applyProtection="0"/>
    <xf numFmtId="0" fontId="214" fillId="0" borderId="0" applyNumberFormat="0" applyFill="0" applyBorder="0" applyAlignment="0" applyProtection="0"/>
    <xf numFmtId="0" fontId="192" fillId="82" borderId="0" applyNumberFormat="0" applyBorder="0" applyAlignment="0" applyProtection="0"/>
    <xf numFmtId="0" fontId="14" fillId="83" borderId="0" applyNumberFormat="0" applyBorder="0" applyAlignment="0" applyProtection="0"/>
    <xf numFmtId="0" fontId="14" fillId="84" borderId="0" applyNumberFormat="0" applyBorder="0" applyAlignment="0" applyProtection="0"/>
    <xf numFmtId="0" fontId="192" fillId="85" borderId="0" applyNumberFormat="0" applyBorder="0" applyAlignment="0" applyProtection="0"/>
    <xf numFmtId="0" fontId="192" fillId="86"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92" fillId="74" borderId="0" applyNumberFormat="0" applyBorder="0" applyAlignment="0" applyProtection="0"/>
    <xf numFmtId="0" fontId="192" fillId="87"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92" fillId="90" borderId="0" applyNumberFormat="0" applyBorder="0" applyAlignment="0" applyProtection="0"/>
    <xf numFmtId="0" fontId="192" fillId="91"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92" fillId="94" borderId="0" applyNumberFormat="0" applyBorder="0" applyAlignment="0" applyProtection="0"/>
    <xf numFmtId="0" fontId="192" fillId="95"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92" fillId="98"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3" fillId="0" borderId="0" applyNumberFormat="0" applyFill="0" applyBorder="0" applyAlignment="0" applyProtection="0"/>
    <xf numFmtId="0" fontId="207" fillId="77" borderId="0" applyNumberFormat="0" applyBorder="0" applyAlignment="0" applyProtection="0"/>
    <xf numFmtId="0" fontId="210" fillId="79" borderId="48" applyNumberFormat="0" applyAlignment="0" applyProtection="0"/>
    <xf numFmtId="0" fontId="192" fillId="99" borderId="0" applyNumberFormat="0" applyBorder="0" applyAlignment="0" applyProtection="0"/>
    <xf numFmtId="0" fontId="14" fillId="96" borderId="0" applyNumberFormat="0" applyBorder="0" applyAlignment="0" applyProtection="0"/>
    <xf numFmtId="0" fontId="192" fillId="95" borderId="0" applyNumberFormat="0" applyBorder="0" applyAlignment="0" applyProtection="0"/>
    <xf numFmtId="0" fontId="211" fillId="0" borderId="53" applyNumberFormat="0" applyFill="0" applyAlignment="0" applyProtection="0"/>
    <xf numFmtId="0" fontId="14" fillId="89" borderId="0" applyNumberFormat="0" applyBorder="0" applyAlignment="0" applyProtection="0"/>
    <xf numFmtId="0" fontId="203" fillId="0" borderId="49" applyNumberFormat="0" applyFill="0" applyAlignment="0" applyProtection="0"/>
    <xf numFmtId="0" fontId="205" fillId="0" borderId="51" applyNumberFormat="0" applyFill="0" applyAlignment="0" applyProtection="0"/>
    <xf numFmtId="0" fontId="192" fillId="94" borderId="0" applyNumberFormat="0" applyBorder="0" applyAlignment="0" applyProtection="0"/>
    <xf numFmtId="0" fontId="14" fillId="100" borderId="0" applyNumberFormat="0" applyBorder="0" applyAlignment="0" applyProtection="0"/>
    <xf numFmtId="0" fontId="192" fillId="95"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92" fillId="85"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192" fillId="82" borderId="0" applyNumberFormat="0" applyBorder="0" applyAlignment="0" applyProtection="0"/>
    <xf numFmtId="0" fontId="214" fillId="0" borderId="0" applyNumberFormat="0" applyFill="0" applyBorder="0" applyAlignment="0" applyProtection="0"/>
    <xf numFmtId="0" fontId="213" fillId="0" borderId="0" applyNumberFormat="0" applyFill="0" applyBorder="0" applyAlignment="0" applyProtection="0"/>
    <xf numFmtId="0" fontId="212" fillId="80" borderId="54" applyNumberFormat="0" applyAlignment="0" applyProtection="0"/>
    <xf numFmtId="0" fontId="211" fillId="0" borderId="53" applyNumberFormat="0" applyFill="0" applyAlignment="0" applyProtection="0"/>
    <xf numFmtId="0" fontId="204" fillId="0" borderId="50" applyNumberFormat="0" applyFill="0" applyAlignment="0" applyProtection="0"/>
    <xf numFmtId="0" fontId="192" fillId="98" borderId="0" applyNumberFormat="0" applyBorder="0" applyAlignment="0" applyProtection="0"/>
    <xf numFmtId="0" fontId="192" fillId="102" borderId="0" applyNumberFormat="0" applyBorder="0" applyAlignment="0" applyProtection="0"/>
    <xf numFmtId="0" fontId="14" fillId="92" borderId="0" applyNumberFormat="0" applyBorder="0" applyAlignment="0" applyProtection="0"/>
    <xf numFmtId="0" fontId="14" fillId="88" borderId="0" applyNumberFormat="0" applyBorder="0" applyAlignment="0" applyProtection="0"/>
    <xf numFmtId="0" fontId="192" fillId="86" borderId="0" applyNumberFormat="0" applyBorder="0" applyAlignment="0" applyProtection="0"/>
    <xf numFmtId="0" fontId="192" fillId="90" borderId="0" applyNumberFormat="0" applyBorder="0" applyAlignment="0" applyProtection="0"/>
    <xf numFmtId="0" fontId="192" fillId="98" borderId="0" applyNumberFormat="0" applyBorder="0" applyAlignment="0" applyProtection="0"/>
    <xf numFmtId="0" fontId="204" fillId="0" borderId="50" applyNumberFormat="0" applyFill="0" applyAlignment="0" applyProtection="0"/>
    <xf numFmtId="0" fontId="212" fillId="80" borderId="54" applyNumberFormat="0" applyAlignment="0" applyProtection="0"/>
    <xf numFmtId="0" fontId="213" fillId="0" borderId="0" applyNumberFormat="0" applyFill="0" applyBorder="0" applyAlignment="0" applyProtection="0"/>
    <xf numFmtId="0" fontId="192" fillId="86" borderId="0" applyNumberFormat="0" applyBorder="0" applyAlignment="0" applyProtection="0"/>
    <xf numFmtId="0" fontId="14" fillId="92" borderId="0" applyNumberFormat="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14" fillId="96"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14" fillId="81" borderId="55" applyNumberFormat="0" applyFont="0" applyAlignment="0" applyProtection="0"/>
    <xf numFmtId="0" fontId="14" fillId="100" borderId="0" applyNumberFormat="0" applyBorder="0" applyAlignment="0" applyProtection="0"/>
    <xf numFmtId="0" fontId="192" fillId="102" borderId="0" applyNumberFormat="0" applyBorder="0" applyAlignment="0" applyProtection="0"/>
    <xf numFmtId="0" fontId="14" fillId="83"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4" fillId="84" borderId="0" applyNumberFormat="0" applyBorder="0" applyAlignment="0" applyProtection="0"/>
    <xf numFmtId="0" fontId="192" fillId="98"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4" fillId="88" borderId="0" applyNumberFormat="0" applyBorder="0" applyAlignment="0" applyProtection="0"/>
    <xf numFmtId="0" fontId="14" fillId="72"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88" borderId="0" applyNumberFormat="0" applyBorder="0" applyAlignment="0" applyProtection="0"/>
    <xf numFmtId="0" fontId="207" fillId="77" borderId="0" applyNumberFormat="0" applyBorder="0" applyAlignment="0" applyProtection="0"/>
    <xf numFmtId="0" fontId="210" fillId="79" borderId="48" applyNumberFormat="0" applyAlignment="0" applyProtection="0"/>
    <xf numFmtId="0" fontId="192" fillId="102" borderId="0" applyNumberFormat="0" applyBorder="0" applyAlignment="0" applyProtection="0"/>
    <xf numFmtId="0" fontId="209" fillId="79" borderId="52" applyNumberFormat="0" applyAlignment="0" applyProtection="0"/>
    <xf numFmtId="0" fontId="14" fillId="84" borderId="0" applyNumberFormat="0" applyBorder="0" applyAlignment="0" applyProtection="0"/>
    <xf numFmtId="0" fontId="192" fillId="90" borderId="0" applyNumberFormat="0" applyBorder="0" applyAlignment="0" applyProtection="0"/>
    <xf numFmtId="0" fontId="14" fillId="101" borderId="0" applyNumberFormat="0" applyBorder="0" applyAlignment="0" applyProtection="0"/>
    <xf numFmtId="0" fontId="204" fillId="0" borderId="50" applyNumberFormat="0" applyFill="0" applyAlignment="0" applyProtection="0"/>
    <xf numFmtId="0" fontId="192" fillId="85" borderId="0" applyNumberFormat="0" applyBorder="0" applyAlignment="0" applyProtection="0"/>
    <xf numFmtId="0" fontId="14" fillId="92"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92" fillId="90" borderId="0" applyNumberFormat="0" applyBorder="0" applyAlignment="0" applyProtection="0"/>
    <xf numFmtId="0" fontId="14" fillId="73" borderId="0" applyNumberFormat="0" applyBorder="0" applyAlignment="0" applyProtection="0"/>
    <xf numFmtId="0" fontId="210" fillId="79" borderId="48" applyNumberFormat="0" applyAlignment="0" applyProtection="0"/>
    <xf numFmtId="0" fontId="207" fillId="77" borderId="0" applyNumberFormat="0" applyBorder="0" applyAlignment="0" applyProtection="0"/>
    <xf numFmtId="0" fontId="14" fillId="93" borderId="0" applyNumberFormat="0" applyBorder="0" applyAlignment="0" applyProtection="0"/>
    <xf numFmtId="0" fontId="204" fillId="0" borderId="50" applyNumberFormat="0" applyFill="0" applyAlignment="0" applyProtection="0"/>
    <xf numFmtId="0" fontId="202" fillId="0" borderId="0" applyNumberFormat="0" applyFill="0" applyBorder="0" applyAlignment="0" applyProtection="0"/>
    <xf numFmtId="0" fontId="192" fillId="102" borderId="0" applyNumberFormat="0" applyBorder="0" applyAlignment="0" applyProtection="0"/>
    <xf numFmtId="0" fontId="202" fillId="0" borderId="0" applyNumberFormat="0" applyFill="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207" fillId="77" borderId="0" applyNumberFormat="0" applyBorder="0" applyAlignment="0" applyProtection="0"/>
    <xf numFmtId="0" fontId="14" fillId="100" borderId="0" applyNumberFormat="0" applyBorder="0" applyAlignment="0" applyProtection="0"/>
    <xf numFmtId="0" fontId="192" fillId="90" borderId="0" applyNumberFormat="0" applyBorder="0" applyAlignment="0" applyProtection="0"/>
    <xf numFmtId="0" fontId="14" fillId="100" borderId="0" applyNumberFormat="0" applyBorder="0" applyAlignment="0" applyProtection="0"/>
    <xf numFmtId="0" fontId="212" fillId="80" borderId="54" applyNumberFormat="0" applyAlignment="0" applyProtection="0"/>
    <xf numFmtId="0" fontId="206" fillId="75"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72" borderId="0" applyNumberFormat="0" applyBorder="0" applyAlignment="0" applyProtection="0"/>
    <xf numFmtId="0" fontId="205" fillId="0" borderId="51" applyNumberFormat="0" applyFill="0" applyAlignment="0" applyProtection="0"/>
    <xf numFmtId="0" fontId="14" fillId="81" borderId="55" applyNumberFormat="0" applyFont="0" applyAlignment="0" applyProtection="0"/>
    <xf numFmtId="0" fontId="14" fillId="84"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92" fillId="91" borderId="0" applyNumberFormat="0" applyBorder="0" applyAlignment="0" applyProtection="0"/>
    <xf numFmtId="0" fontId="14" fillId="73" borderId="0" applyNumberFormat="0" applyBorder="0" applyAlignment="0" applyProtection="0"/>
    <xf numFmtId="0" fontId="192" fillId="85" borderId="0" applyNumberFormat="0" applyBorder="0" applyAlignment="0" applyProtection="0"/>
    <xf numFmtId="0" fontId="192" fillId="98"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203" fillId="0" borderId="49" applyNumberFormat="0" applyFill="0" applyAlignment="0" applyProtection="0"/>
    <xf numFmtId="0" fontId="206" fillId="75" borderId="0" applyNumberFormat="0" applyBorder="0" applyAlignment="0" applyProtection="0"/>
    <xf numFmtId="0" fontId="192" fillId="90" borderId="0" applyNumberFormat="0" applyBorder="0" applyAlignment="0" applyProtection="0"/>
    <xf numFmtId="0" fontId="192" fillId="102" borderId="0" applyNumberFormat="0" applyBorder="0" applyAlignment="0" applyProtection="0"/>
    <xf numFmtId="0" fontId="14" fillId="92" borderId="0" applyNumberFormat="0" applyBorder="0" applyAlignment="0" applyProtection="0"/>
    <xf numFmtId="0" fontId="14" fillId="83" borderId="0" applyNumberFormat="0" applyBorder="0" applyAlignment="0" applyProtection="0"/>
    <xf numFmtId="0" fontId="33" fillId="11"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33" fillId="8" borderId="0" applyNumberFormat="0" applyBorder="0" applyAlignment="0" applyProtection="0"/>
    <xf numFmtId="0" fontId="33" fillId="17"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7"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4" fillId="22"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7" borderId="0" applyNumberFormat="0" applyBorder="0" applyAlignment="0" applyProtection="0"/>
    <xf numFmtId="0" fontId="34" fillId="22" borderId="0" applyNumberFormat="0" applyBorder="0" applyAlignment="0" applyProtection="0"/>
    <xf numFmtId="0" fontId="34" fillId="8"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92" fillId="99" borderId="0" applyNumberFormat="0" applyBorder="0" applyAlignment="0" applyProtection="0"/>
    <xf numFmtId="0" fontId="209" fillId="79" borderId="52"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205" fillId="0" borderId="0" applyNumberFormat="0" applyFill="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213" fillId="0" borderId="0" applyNumberFormat="0" applyFill="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92" fillId="74" borderId="0" applyNumberFormat="0" applyBorder="0" applyAlignment="0" applyProtection="0"/>
    <xf numFmtId="0" fontId="192" fillId="90" borderId="0" applyNumberFormat="0" applyBorder="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3" fillId="0" borderId="0" applyNumberFormat="0" applyFill="0" applyBorder="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33" fillId="11" borderId="0" applyNumberFormat="0" applyBorder="0" applyAlignment="0" applyProtection="0"/>
    <xf numFmtId="0" fontId="33" fillId="8" borderId="0" applyNumberFormat="0" applyBorder="0" applyAlignment="0" applyProtection="0"/>
    <xf numFmtId="0" fontId="33" fillId="17"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7"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4" fillId="22" borderId="0" applyNumberFormat="0" applyBorder="0" applyAlignment="0" applyProtection="0"/>
    <xf numFmtId="0" fontId="34" fillId="17" borderId="0" applyNumberFormat="0" applyBorder="0" applyAlignment="0" applyProtection="0"/>
    <xf numFmtId="0" fontId="34" fillId="22" borderId="0" applyNumberFormat="0" applyBorder="0" applyAlignment="0" applyProtection="0"/>
    <xf numFmtId="0" fontId="34" fillId="8"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92" fillId="87"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207" fillId="77"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6" fillId="75" borderId="0" applyNumberFormat="0" applyBorder="0" applyAlignment="0" applyProtection="0"/>
    <xf numFmtId="0" fontId="14" fillId="81" borderId="55" applyNumberFormat="0" applyFont="0" applyAlignment="0" applyProtection="0"/>
    <xf numFmtId="0" fontId="192" fillId="85" borderId="0" applyNumberFormat="0" applyBorder="0" applyAlignment="0" applyProtection="0"/>
    <xf numFmtId="0" fontId="208" fillId="78" borderId="48" applyNumberFormat="0" applyAlignment="0" applyProtection="0"/>
    <xf numFmtId="0" fontId="14" fillId="81" borderId="55" applyNumberFormat="0" applyFont="0" applyAlignment="0" applyProtection="0"/>
    <xf numFmtId="0" fontId="14" fillId="96" borderId="0" applyNumberFormat="0" applyBorder="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92" fillId="82" borderId="0" applyNumberFormat="0" applyBorder="0" applyAlignment="0" applyProtection="0"/>
    <xf numFmtId="0" fontId="212" fillId="80" borderId="54" applyNumberFormat="0" applyAlignment="0" applyProtection="0"/>
    <xf numFmtId="0" fontId="14" fillId="92" borderId="0" applyNumberFormat="0" applyBorder="0" applyAlignment="0" applyProtection="0"/>
    <xf numFmtId="0" fontId="192" fillId="90" borderId="0" applyNumberFormat="0" applyBorder="0" applyAlignment="0" applyProtection="0"/>
    <xf numFmtId="0" fontId="192" fillId="86" borderId="0" applyNumberFormat="0" applyBorder="0" applyAlignment="0" applyProtection="0"/>
    <xf numFmtId="0" fontId="14" fillId="83" borderId="0" applyNumberFormat="0" applyBorder="0" applyAlignment="0" applyProtection="0"/>
    <xf numFmtId="0" fontId="14" fillId="73" borderId="0" applyNumberFormat="0" applyBorder="0" applyAlignment="0" applyProtection="0"/>
    <xf numFmtId="0" fontId="192" fillId="74"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02" fillId="0" borderId="0" applyNumberFormat="0" applyFill="0" applyBorder="0" applyAlignment="0" applyProtection="0"/>
    <xf numFmtId="0" fontId="14" fillId="96"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208" fillId="78" borderId="48" applyNumberFormat="0" applyAlignment="0" applyProtection="0"/>
    <xf numFmtId="0" fontId="14" fillId="8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14" fillId="81" borderId="55" applyNumberFormat="0" applyFont="0" applyAlignment="0" applyProtection="0"/>
    <xf numFmtId="0" fontId="14" fillId="97"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14" fillId="93" borderId="0" applyNumberFormat="0" applyBorder="0" applyAlignment="0" applyProtection="0"/>
    <xf numFmtId="0" fontId="208" fillId="78" borderId="48" applyNumberFormat="0" applyAlignment="0" applyProtection="0"/>
    <xf numFmtId="0" fontId="14" fillId="96" borderId="0" applyNumberFormat="0" applyBorder="0" applyAlignment="0" applyProtection="0"/>
    <xf numFmtId="0" fontId="192" fillId="85" borderId="0" applyNumberFormat="0" applyBorder="0" applyAlignment="0" applyProtection="0"/>
    <xf numFmtId="0" fontId="14" fillId="84" borderId="0" applyNumberFormat="0" applyBorder="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07" fillId="77" borderId="0" applyNumberFormat="0" applyBorder="0" applyAlignment="0" applyProtection="0"/>
    <xf numFmtId="0" fontId="210" fillId="79" borderId="48" applyNumberFormat="0" applyAlignment="0" applyProtection="0"/>
    <xf numFmtId="0" fontId="14" fillId="89" borderId="0" applyNumberFormat="0" applyBorder="0" applyAlignment="0" applyProtection="0"/>
    <xf numFmtId="0" fontId="203" fillId="0" borderId="49" applyNumberFormat="0" applyFill="0" applyAlignment="0" applyProtection="0"/>
    <xf numFmtId="0" fontId="192" fillId="94" borderId="0" applyNumberFormat="0" applyBorder="0" applyAlignment="0" applyProtection="0"/>
    <xf numFmtId="0" fontId="14" fillId="100" borderId="0" applyNumberFormat="0" applyBorder="0" applyAlignment="0" applyProtection="0"/>
    <xf numFmtId="0" fontId="206" fillId="75" borderId="0" applyNumberFormat="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192" fillId="98"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92" fillId="98"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4" fillId="81" borderId="55" applyNumberFormat="0" applyFont="0" applyAlignment="0" applyProtection="0"/>
    <xf numFmtId="0" fontId="192" fillId="98" borderId="0" applyNumberFormat="0" applyBorder="0" applyAlignment="0" applyProtection="0"/>
    <xf numFmtId="0" fontId="192" fillId="102" borderId="0" applyNumberFormat="0" applyBorder="0" applyAlignment="0" applyProtection="0"/>
    <xf numFmtId="0" fontId="14" fillId="92"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92" fillId="98" borderId="0" applyNumberFormat="0" applyBorder="0" applyAlignment="0" applyProtection="0"/>
    <xf numFmtId="0" fontId="212" fillId="80" borderId="54" applyNumberFormat="0" applyAlignment="0" applyProtection="0"/>
    <xf numFmtId="0" fontId="14" fillId="92" borderId="0" applyNumberFormat="0" applyBorder="0" applyAlignment="0" applyProtection="0"/>
    <xf numFmtId="0" fontId="14" fillId="72" borderId="0" applyNumberFormat="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14" fillId="96" borderId="0" applyNumberFormat="0" applyBorder="0" applyAlignment="0" applyProtection="0"/>
    <xf numFmtId="0" fontId="207" fillId="77" borderId="0" applyNumberFormat="0" applyBorder="0" applyAlignment="0" applyProtection="0"/>
    <xf numFmtId="0" fontId="203" fillId="0" borderId="49" applyNumberFormat="0" applyFill="0" applyAlignment="0" applyProtection="0"/>
    <xf numFmtId="0" fontId="14" fillId="81" borderId="55" applyNumberFormat="0" applyFont="0" applyAlignment="0" applyProtection="0"/>
    <xf numFmtId="0" fontId="192" fillId="91" borderId="0" applyNumberFormat="0" applyBorder="0" applyAlignment="0" applyProtection="0"/>
    <xf numFmtId="0" fontId="14" fillId="96" borderId="0" applyNumberFormat="0" applyBorder="0" applyAlignment="0" applyProtection="0"/>
    <xf numFmtId="0" fontId="212" fillId="80" borderId="54" applyNumberFormat="0" applyAlignment="0" applyProtection="0"/>
    <xf numFmtId="0" fontId="192" fillId="102" borderId="0" applyNumberFormat="0" applyBorder="0" applyAlignment="0" applyProtection="0"/>
    <xf numFmtId="0" fontId="14" fillId="83"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4" fillId="100"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92" fillId="98" borderId="0" applyNumberFormat="0" applyBorder="0" applyAlignment="0" applyProtection="0"/>
    <xf numFmtId="0" fontId="206" fillId="75" borderId="0" applyNumberFormat="0" applyBorder="0" applyAlignment="0" applyProtection="0"/>
    <xf numFmtId="0" fontId="205" fillId="0" borderId="51" applyNumberFormat="0" applyFill="0" applyAlignment="0" applyProtection="0"/>
    <xf numFmtId="0" fontId="192" fillId="95"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14" fillId="88"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87" borderId="0" applyNumberFormat="0" applyBorder="0" applyAlignment="0" applyProtection="0"/>
    <xf numFmtId="0" fontId="192" fillId="102"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92" borderId="0" applyNumberFormat="0" applyBorder="0" applyAlignment="0" applyProtection="0"/>
    <xf numFmtId="0" fontId="192" fillId="102"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92" fillId="85"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206" fillId="75" borderId="0" applyNumberFormat="0" applyBorder="0" applyAlignment="0" applyProtection="0"/>
    <xf numFmtId="0" fontId="192" fillId="102" borderId="0" applyNumberFormat="0" applyBorder="0" applyAlignment="0" applyProtection="0"/>
    <xf numFmtId="0" fontId="14" fillId="92"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81" borderId="55" applyNumberFormat="0" applyFont="0" applyAlignment="0" applyProtection="0"/>
    <xf numFmtId="0" fontId="192" fillId="98" borderId="0" applyNumberFormat="0" applyBorder="0" applyAlignment="0" applyProtection="0"/>
    <xf numFmtId="0" fontId="14" fillId="73" borderId="0" applyNumberFormat="0" applyBorder="0" applyAlignment="0" applyProtection="0"/>
    <xf numFmtId="0" fontId="192" fillId="102" borderId="0" applyNumberFormat="0" applyBorder="0" applyAlignment="0" applyProtection="0"/>
    <xf numFmtId="0" fontId="14" fillId="83"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208" fillId="78" borderId="48" applyNumberFormat="0" applyAlignment="0" applyProtection="0"/>
    <xf numFmtId="0" fontId="14" fillId="93" borderId="0" applyNumberFormat="0" applyBorder="0" applyAlignment="0" applyProtection="0"/>
    <xf numFmtId="0" fontId="212" fillId="80" borderId="54" applyNumberFormat="0" applyAlignment="0" applyProtection="0"/>
    <xf numFmtId="0" fontId="192" fillId="98" borderId="0" applyNumberFormat="0" applyBorder="0" applyAlignment="0" applyProtection="0"/>
    <xf numFmtId="0" fontId="14" fillId="72" borderId="0" applyNumberFormat="0" applyBorder="0" applyAlignment="0" applyProtection="0"/>
    <xf numFmtId="0" fontId="212" fillId="80" borderId="54" applyNumberFormat="0" applyAlignment="0" applyProtection="0"/>
    <xf numFmtId="0" fontId="14" fillId="89" borderId="0" applyNumberFormat="0" applyBorder="0" applyAlignment="0" applyProtection="0"/>
    <xf numFmtId="0" fontId="192" fillId="98" borderId="0" applyNumberFormat="0" applyBorder="0" applyAlignment="0" applyProtection="0"/>
    <xf numFmtId="0" fontId="14" fillId="96" borderId="0" applyNumberFormat="0" applyBorder="0" applyAlignment="0" applyProtection="0"/>
    <xf numFmtId="0" fontId="192" fillId="102" borderId="0" applyNumberFormat="0" applyBorder="0" applyAlignment="0" applyProtection="0"/>
    <xf numFmtId="0" fontId="14" fillId="83"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208" fillId="78" borderId="48" applyNumberFormat="0" applyAlignment="0" applyProtection="0"/>
    <xf numFmtId="0" fontId="202" fillId="0" borderId="0" applyNumberFormat="0" applyFill="0" applyBorder="0" applyAlignment="0" applyProtection="0"/>
    <xf numFmtId="0" fontId="14" fillId="101" borderId="0" applyNumberFormat="0" applyBorder="0" applyAlignment="0" applyProtection="0"/>
    <xf numFmtId="0" fontId="14" fillId="72" borderId="0" applyNumberFormat="0" applyBorder="0" applyAlignment="0" applyProtection="0"/>
    <xf numFmtId="0" fontId="211" fillId="0" borderId="53" applyNumberFormat="0" applyFill="0" applyAlignment="0" applyProtection="0"/>
    <xf numFmtId="0" fontId="14" fillId="97"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210" fillId="79" borderId="48" applyNumberFormat="0" applyAlignment="0" applyProtection="0"/>
    <xf numFmtId="0" fontId="14" fillId="97"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93" borderId="0" applyNumberFormat="0" applyBorder="0" applyAlignment="0" applyProtection="0"/>
    <xf numFmtId="0" fontId="192" fillId="90" borderId="0" applyNumberFormat="0" applyBorder="0" applyAlignment="0" applyProtection="0"/>
    <xf numFmtId="0" fontId="14" fillId="73" borderId="0" applyNumberFormat="0" applyBorder="0" applyAlignment="0" applyProtection="0"/>
    <xf numFmtId="0" fontId="192" fillId="102" borderId="0" applyNumberFormat="0" applyBorder="0" applyAlignment="0" applyProtection="0"/>
    <xf numFmtId="0" fontId="14" fillId="83" borderId="0" applyNumberFormat="0" applyBorder="0" applyAlignment="0" applyProtection="0"/>
    <xf numFmtId="0" fontId="202" fillId="0" borderId="0" applyNumberFormat="0" applyFill="0" applyBorder="0" applyAlignment="0" applyProtection="0"/>
    <xf numFmtId="0" fontId="192" fillId="94"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4" fillId="97" borderId="0" applyNumberFormat="0" applyBorder="0" applyAlignment="0" applyProtection="0"/>
    <xf numFmtId="0" fontId="208" fillId="78" borderId="48" applyNumberFormat="0" applyAlignment="0" applyProtection="0"/>
    <xf numFmtId="0" fontId="14" fillId="101"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92" fillId="90" borderId="0" applyNumberFormat="0" applyBorder="0" applyAlignment="0" applyProtection="0"/>
    <xf numFmtId="0" fontId="14" fillId="93" borderId="0" applyNumberFormat="0" applyBorder="0" applyAlignment="0" applyProtection="0"/>
    <xf numFmtId="0" fontId="192" fillId="94"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100"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207" fillId="77" borderId="0" applyNumberFormat="0" applyBorder="0" applyAlignment="0" applyProtection="0"/>
    <xf numFmtId="0" fontId="14" fillId="72" borderId="0" applyNumberFormat="0" applyBorder="0" applyAlignment="0" applyProtection="0"/>
    <xf numFmtId="0" fontId="212" fillId="80" borderId="54" applyNumberFormat="0" applyAlignment="0" applyProtection="0"/>
    <xf numFmtId="0" fontId="210" fillId="79" borderId="48" applyNumberFormat="0" applyAlignment="0" applyProtection="0"/>
    <xf numFmtId="0" fontId="14" fillId="93" borderId="0" applyNumberFormat="0" applyBorder="0" applyAlignment="0" applyProtection="0"/>
    <xf numFmtId="0" fontId="14" fillId="83" borderId="0" applyNumberFormat="0" applyBorder="0" applyAlignment="0" applyProtection="0"/>
    <xf numFmtId="0" fontId="192" fillId="102" borderId="0" applyNumberFormat="0" applyBorder="0" applyAlignment="0" applyProtection="0"/>
    <xf numFmtId="0" fontId="14" fillId="100" borderId="0" applyNumberFormat="0" applyBorder="0" applyAlignment="0" applyProtection="0"/>
    <xf numFmtId="0" fontId="210" fillId="79" borderId="48" applyNumberFormat="0" applyAlignment="0" applyProtection="0"/>
    <xf numFmtId="0" fontId="202" fillId="0" borderId="0" applyNumberFormat="0" applyFill="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212" fillId="80" borderId="54" applyNumberFormat="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14" fillId="101"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4" fillId="81" borderId="55" applyNumberFormat="0" applyFont="0" applyAlignment="0" applyProtection="0"/>
    <xf numFmtId="0" fontId="207" fillId="77" borderId="0" applyNumberFormat="0" applyBorder="0" applyAlignment="0" applyProtection="0"/>
    <xf numFmtId="0" fontId="205" fillId="0" borderId="51" applyNumberFormat="0" applyFill="0" applyAlignment="0" applyProtection="0"/>
    <xf numFmtId="0" fontId="14" fillId="100" borderId="0" applyNumberFormat="0" applyBorder="0" applyAlignment="0" applyProtection="0"/>
    <xf numFmtId="0" fontId="212" fillId="80" borderId="54" applyNumberFormat="0" applyAlignment="0" applyProtection="0"/>
    <xf numFmtId="0" fontId="192" fillId="94" borderId="0" applyNumberFormat="0" applyBorder="0" applyAlignment="0" applyProtection="0"/>
    <xf numFmtId="0" fontId="14" fillId="83" borderId="0" applyNumberFormat="0" applyBorder="0" applyAlignment="0" applyProtection="0"/>
    <xf numFmtId="0" fontId="202" fillId="0" borderId="0" applyNumberFormat="0" applyFill="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06" fillId="75" borderId="0" applyNumberFormat="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2" fillId="80" borderId="54" applyNumberFormat="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4" fillId="73"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92" fillId="87"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207" fillId="77" borderId="0" applyNumberFormat="0" applyBorder="0" applyAlignment="0" applyProtection="0"/>
    <xf numFmtId="0" fontId="210" fillId="79" borderId="48" applyNumberFormat="0" applyAlignment="0" applyProtection="0"/>
    <xf numFmtId="0" fontId="192" fillId="98" borderId="0" applyNumberFormat="0" applyBorder="0" applyAlignment="0" applyProtection="0"/>
    <xf numFmtId="0" fontId="14" fillId="88" borderId="0" applyNumberFormat="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02" fillId="0" borderId="0" applyNumberFormat="0" applyFill="0" applyBorder="0" applyAlignment="0" applyProtection="0"/>
    <xf numFmtId="0" fontId="14" fillId="72" borderId="0" applyNumberFormat="0" applyBorder="0" applyAlignment="0" applyProtection="0"/>
    <xf numFmtId="0" fontId="14" fillId="93" borderId="0" applyNumberFormat="0" applyBorder="0" applyAlignment="0" applyProtection="0"/>
    <xf numFmtId="0" fontId="203" fillId="0" borderId="49" applyNumberFormat="0" applyFill="0" applyAlignment="0" applyProtection="0"/>
    <xf numFmtId="0" fontId="192" fillId="98" borderId="0" applyNumberFormat="0" applyBorder="0" applyAlignment="0" applyProtection="0"/>
    <xf numFmtId="0" fontId="212" fillId="80" borderId="54" applyNumberFormat="0" applyAlignment="0" applyProtection="0"/>
    <xf numFmtId="0" fontId="192" fillId="90" borderId="0" applyNumberFormat="0" applyBorder="0" applyAlignment="0" applyProtection="0"/>
    <xf numFmtId="0" fontId="192" fillId="102" borderId="0" applyNumberFormat="0" applyBorder="0" applyAlignment="0" applyProtection="0"/>
    <xf numFmtId="0" fontId="14" fillId="100" borderId="0" applyNumberFormat="0" applyBorder="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102" borderId="0" applyNumberFormat="0" applyBorder="0" applyAlignment="0" applyProtection="0"/>
    <xf numFmtId="0" fontId="207" fillId="7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08" fillId="78" borderId="48" applyNumberFormat="0" applyAlignment="0" applyProtection="0"/>
    <xf numFmtId="0" fontId="212" fillId="80" borderId="54" applyNumberFormat="0" applyAlignment="0" applyProtection="0"/>
    <xf numFmtId="0" fontId="212" fillId="80" borderId="54" applyNumberFormat="0" applyAlignment="0" applyProtection="0"/>
    <xf numFmtId="0" fontId="208" fillId="78" borderId="48" applyNumberFormat="0" applyAlignment="0" applyProtection="0"/>
    <xf numFmtId="0" fontId="14" fillId="89"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208" fillId="78" borderId="48" applyNumberFormat="0" applyAlignment="0" applyProtection="0"/>
    <xf numFmtId="0" fontId="207" fillId="77" borderId="0" applyNumberFormat="0" applyBorder="0" applyAlignment="0" applyProtection="0"/>
    <xf numFmtId="0" fontId="14" fillId="81" borderId="55" applyNumberFormat="0" applyFont="0" applyAlignment="0" applyProtection="0"/>
    <xf numFmtId="0" fontId="192" fillId="85" borderId="0" applyNumberFormat="0" applyBorder="0" applyAlignment="0" applyProtection="0"/>
    <xf numFmtId="0" fontId="210" fillId="79" borderId="48" applyNumberFormat="0" applyAlignment="0" applyProtection="0"/>
    <xf numFmtId="0" fontId="192" fillId="94"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4" fillId="72"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06" fillId="75" borderId="0" applyNumberFormat="0" applyBorder="0" applyAlignment="0" applyProtection="0"/>
    <xf numFmtId="0" fontId="192" fillId="102"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4" fillId="97"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9"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4" fillId="73" borderId="0" applyNumberFormat="0" applyBorder="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210" fillId="79" borderId="48" applyNumberFormat="0" applyAlignment="0" applyProtection="0"/>
    <xf numFmtId="0" fontId="14" fillId="97" borderId="0" applyNumberFormat="0" applyBorder="0" applyAlignment="0" applyProtection="0"/>
    <xf numFmtId="0" fontId="14" fillId="83" borderId="0" applyNumberFormat="0" applyBorder="0" applyAlignment="0" applyProtection="0"/>
    <xf numFmtId="0" fontId="192" fillId="95" borderId="0" applyNumberFormat="0" applyBorder="0" applyAlignment="0" applyProtection="0"/>
    <xf numFmtId="0" fontId="212" fillId="80" borderId="54"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2" fillId="80" borderId="54" applyNumberFormat="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0" borderId="0" applyNumberFormat="0" applyBorder="0" applyAlignment="0" applyProtection="0"/>
    <xf numFmtId="0" fontId="210" fillId="79" borderId="48" applyNumberFormat="0" applyAlignment="0" applyProtection="0"/>
    <xf numFmtId="0" fontId="211" fillId="0" borderId="53" applyNumberFormat="0" applyFill="0" applyAlignment="0" applyProtection="0"/>
    <xf numFmtId="0" fontId="14" fillId="72" borderId="0" applyNumberFormat="0" applyBorder="0" applyAlignment="0" applyProtection="0"/>
    <xf numFmtId="0" fontId="212" fillId="80" borderId="54" applyNumberFormat="0" applyAlignment="0" applyProtection="0"/>
    <xf numFmtId="0" fontId="192" fillId="98" borderId="0" applyNumberFormat="0" applyBorder="0" applyAlignment="0" applyProtection="0"/>
    <xf numFmtId="0" fontId="212" fillId="80" borderId="54" applyNumberFormat="0" applyAlignment="0" applyProtection="0"/>
    <xf numFmtId="0" fontId="14" fillId="93" borderId="0" applyNumberFormat="0" applyBorder="0" applyAlignment="0" applyProtection="0"/>
    <xf numFmtId="0" fontId="14" fillId="96" borderId="0" applyNumberFormat="0" applyBorder="0" applyAlignment="0" applyProtection="0"/>
    <xf numFmtId="0" fontId="14" fillId="81" borderId="55" applyNumberFormat="0" applyFont="0" applyAlignment="0" applyProtection="0"/>
    <xf numFmtId="0" fontId="207" fillId="77"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208" fillId="78" borderId="48" applyNumberFormat="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192" fillId="102" borderId="0" applyNumberFormat="0" applyBorder="0" applyAlignment="0" applyProtection="0"/>
    <xf numFmtId="0" fontId="205" fillId="0" borderId="0" applyNumberFormat="0" applyFill="0" applyBorder="0" applyAlignment="0" applyProtection="0"/>
    <xf numFmtId="0" fontId="210" fillId="79" borderId="48" applyNumberFormat="0" applyAlignment="0" applyProtection="0"/>
    <xf numFmtId="0" fontId="192" fillId="74" borderId="0" applyNumberFormat="0" applyBorder="0" applyAlignment="0" applyProtection="0"/>
    <xf numFmtId="0" fontId="207" fillId="77" borderId="0" applyNumberFormat="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203" fillId="0" borderId="49" applyNumberFormat="0" applyFill="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0" fillId="79" borderId="48" applyNumberFormat="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192" fillId="102"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14" fillId="81" borderId="55" applyNumberFormat="0" applyFont="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4" fillId="93" borderId="0" applyNumberFormat="0" applyBorder="0" applyAlignment="0" applyProtection="0"/>
    <xf numFmtId="0" fontId="206" fillId="75"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92" fillId="82" borderId="0" applyNumberFormat="0" applyBorder="0" applyAlignment="0" applyProtection="0"/>
    <xf numFmtId="0" fontId="14" fillId="72" borderId="0" applyNumberFormat="0" applyBorder="0" applyAlignment="0" applyProtection="0"/>
    <xf numFmtId="0" fontId="192" fillId="82"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02" fillId="0" borderId="0" applyNumberFormat="0" applyFill="0" applyBorder="0" applyAlignment="0" applyProtection="0"/>
    <xf numFmtId="0" fontId="206" fillId="75" borderId="0" applyNumberFormat="0" applyBorder="0" applyAlignment="0" applyProtection="0"/>
    <xf numFmtId="0" fontId="207" fillId="77" borderId="0" applyNumberFormat="0" applyBorder="0" applyAlignment="0" applyProtection="0"/>
    <xf numFmtId="0" fontId="210" fillId="79" borderId="48" applyNumberFormat="0" applyAlignment="0" applyProtection="0"/>
    <xf numFmtId="0" fontId="14" fillId="73" borderId="0" applyNumberFormat="0" applyBorder="0" applyAlignment="0" applyProtection="0"/>
    <xf numFmtId="0" fontId="14" fillId="93" borderId="0" applyNumberFormat="0" applyBorder="0" applyAlignment="0" applyProtection="0"/>
    <xf numFmtId="0" fontId="212" fillId="80" borderId="54" applyNumberFormat="0" applyAlignment="0" applyProtection="0"/>
    <xf numFmtId="0" fontId="202" fillId="0" borderId="0" applyNumberFormat="0" applyFill="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4" fillId="93"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207" fillId="77"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192" fillId="94"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4" fillId="97"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07" fillId="77" borderId="0" applyNumberFormat="0" applyBorder="0" applyAlignment="0" applyProtection="0"/>
    <xf numFmtId="0" fontId="210" fillId="79" borderId="48" applyNumberFormat="0" applyAlignment="0" applyProtection="0"/>
    <xf numFmtId="0" fontId="212" fillId="80" borderId="54"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207" fillId="77" borderId="0" applyNumberFormat="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4" fillId="97"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2" fillId="80" borderId="54"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207" fillId="77" borderId="0" applyNumberFormat="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9" borderId="0" applyNumberFormat="0" applyBorder="0" applyAlignment="0" applyProtection="0"/>
    <xf numFmtId="0" fontId="14" fillId="93"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49" fillId="0" borderId="10" applyNumberFormat="0" applyFill="0" applyAlignment="0" applyProtection="0"/>
    <xf numFmtId="0" fontId="14" fillId="101" borderId="0" applyNumberFormat="0" applyBorder="0" applyAlignment="0" applyProtection="0"/>
    <xf numFmtId="0" fontId="14" fillId="89" borderId="0" applyNumberFormat="0" applyBorder="0" applyAlignment="0" applyProtection="0"/>
    <xf numFmtId="0" fontId="214" fillId="0" borderId="0" applyNumberFormat="0" applyFill="0" applyBorder="0" applyAlignment="0" applyProtection="0"/>
    <xf numFmtId="0" fontId="192" fillId="90"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26" fillId="11" borderId="1" applyNumberFormat="0" applyFont="0" applyAlignment="0" applyProtection="0"/>
    <xf numFmtId="0" fontId="204" fillId="0" borderId="50" applyNumberFormat="0" applyFill="0" applyAlignment="0" applyProtection="0"/>
    <xf numFmtId="0" fontId="203" fillId="0" borderId="49" applyNumberFormat="0" applyFill="0" applyAlignment="0" applyProtection="0"/>
    <xf numFmtId="0" fontId="14" fillId="101" borderId="0" applyNumberFormat="0" applyBorder="0" applyAlignment="0" applyProtection="0"/>
    <xf numFmtId="0" fontId="206" fillId="75" borderId="0" applyNumberFormat="0" applyBorder="0" applyAlignment="0" applyProtection="0"/>
    <xf numFmtId="0" fontId="214" fillId="0" borderId="0" applyNumberFormat="0" applyFill="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206" fillId="75" borderId="0" applyNumberFormat="0" applyBorder="0" applyAlignment="0" applyProtection="0"/>
    <xf numFmtId="0" fontId="207" fillId="77" borderId="0" applyNumberFormat="0" applyBorder="0" applyAlignment="0" applyProtection="0"/>
    <xf numFmtId="0" fontId="14" fillId="89" borderId="0" applyNumberFormat="0" applyBorder="0" applyAlignment="0" applyProtection="0"/>
    <xf numFmtId="0" fontId="205" fillId="0" borderId="0" applyNumberFormat="0" applyFill="0" applyBorder="0" applyAlignment="0" applyProtection="0"/>
    <xf numFmtId="0" fontId="192" fillId="85" borderId="0" applyNumberFormat="0" applyBorder="0" applyAlignment="0" applyProtection="0"/>
    <xf numFmtId="0" fontId="192" fillId="102" borderId="0" applyNumberFormat="0" applyBorder="0" applyAlignment="0" applyProtection="0"/>
    <xf numFmtId="0" fontId="203" fillId="0" borderId="49" applyNumberFormat="0" applyFill="0" applyAlignment="0" applyProtection="0"/>
    <xf numFmtId="0" fontId="205" fillId="0" borderId="51" applyNumberFormat="0" applyFill="0" applyAlignment="0" applyProtection="0"/>
    <xf numFmtId="0" fontId="14" fillId="88"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102" borderId="0" applyNumberFormat="0" applyBorder="0" applyAlignment="0" applyProtection="0"/>
    <xf numFmtId="0" fontId="212" fillId="80" borderId="54" applyNumberFormat="0" applyAlignment="0" applyProtection="0"/>
    <xf numFmtId="0" fontId="209" fillId="79" borderId="52" applyNumberFormat="0" applyAlignment="0" applyProtection="0"/>
    <xf numFmtId="0" fontId="14" fillId="101" borderId="0" applyNumberFormat="0" applyBorder="0" applyAlignment="0" applyProtection="0"/>
    <xf numFmtId="0" fontId="208" fillId="78" borderId="48" applyNumberFormat="0" applyAlignment="0" applyProtection="0"/>
    <xf numFmtId="0" fontId="192" fillId="87" borderId="0" applyNumberFormat="0" applyBorder="0" applyAlignment="0" applyProtection="0"/>
    <xf numFmtId="0" fontId="14" fillId="84" borderId="0" applyNumberFormat="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92" fillId="87" borderId="0" applyNumberFormat="0" applyBorder="0" applyAlignment="0" applyProtection="0"/>
    <xf numFmtId="0" fontId="204" fillId="0" borderId="50" applyNumberFormat="0" applyFill="0" applyAlignment="0" applyProtection="0"/>
    <xf numFmtId="0" fontId="14" fillId="97" borderId="0" applyNumberFormat="0" applyBorder="0" applyAlignment="0" applyProtection="0"/>
    <xf numFmtId="0" fontId="192" fillId="95"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1" borderId="0" applyNumberFormat="0" applyBorder="0" applyAlignment="0" applyProtection="0"/>
    <xf numFmtId="0" fontId="14" fillId="88" borderId="0" applyNumberFormat="0" applyBorder="0" applyAlignment="0" applyProtection="0"/>
    <xf numFmtId="0" fontId="14" fillId="72" borderId="0" applyNumberFormat="0" applyBorder="0" applyAlignment="0" applyProtection="0"/>
    <xf numFmtId="0" fontId="208" fillId="78" borderId="48" applyNumberFormat="0" applyAlignment="0" applyProtection="0"/>
    <xf numFmtId="0" fontId="14" fillId="84" borderId="0" applyNumberFormat="0" applyBorder="0" applyAlignment="0" applyProtection="0"/>
    <xf numFmtId="0" fontId="14" fillId="100"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4" fillId="81" borderId="55" applyNumberFormat="0" applyFont="0" applyAlignment="0" applyProtection="0"/>
    <xf numFmtId="0" fontId="203" fillId="0" borderId="49" applyNumberFormat="0" applyFill="0" applyAlignment="0" applyProtection="0"/>
    <xf numFmtId="0" fontId="214" fillId="0" borderId="0" applyNumberFormat="0" applyFill="0" applyBorder="0" applyAlignment="0" applyProtection="0"/>
    <xf numFmtId="0" fontId="14" fillId="96" borderId="0" applyNumberFormat="0" applyBorder="0" applyAlignment="0" applyProtection="0"/>
    <xf numFmtId="0" fontId="210" fillId="79" borderId="48" applyNumberFormat="0" applyAlignment="0" applyProtection="0"/>
    <xf numFmtId="0" fontId="202" fillId="0" borderId="0" applyNumberFormat="0" applyFill="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205" fillId="0" borderId="51" applyNumberFormat="0" applyFill="0" applyAlignment="0" applyProtection="0"/>
    <xf numFmtId="0" fontId="192" fillId="102" borderId="0" applyNumberFormat="0" applyBorder="0" applyAlignment="0" applyProtection="0"/>
    <xf numFmtId="0" fontId="14" fillId="92" borderId="0" applyNumberFormat="0" applyBorder="0" applyAlignment="0" applyProtection="0"/>
    <xf numFmtId="0" fontId="192" fillId="86" borderId="0" applyNumberFormat="0" applyBorder="0" applyAlignment="0" applyProtection="0"/>
    <xf numFmtId="0" fontId="213" fillId="0" borderId="0" applyNumberFormat="0" applyFill="0" applyBorder="0" applyAlignment="0" applyProtection="0"/>
    <xf numFmtId="0" fontId="14" fillId="100" borderId="0" applyNumberFormat="0" applyBorder="0" applyAlignment="0" applyProtection="0"/>
    <xf numFmtId="0" fontId="204" fillId="0" borderId="50" applyNumberFormat="0" applyFill="0" applyAlignment="0" applyProtection="0"/>
    <xf numFmtId="0" fontId="211" fillId="0" borderId="53" applyNumberFormat="0" applyFill="0" applyAlignment="0" applyProtection="0"/>
    <xf numFmtId="0" fontId="212" fillId="80" borderId="54" applyNumberFormat="0" applyAlignment="0" applyProtection="0"/>
    <xf numFmtId="0" fontId="213" fillId="0" borderId="0" applyNumberFormat="0" applyFill="0" applyBorder="0" applyAlignment="0" applyProtection="0"/>
    <xf numFmtId="0" fontId="192" fillId="82" borderId="0" applyNumberFormat="0" applyBorder="0" applyAlignment="0" applyProtection="0"/>
    <xf numFmtId="0" fontId="14" fillId="8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92" fillId="90" borderId="0" applyNumberFormat="0" applyBorder="0" applyAlignment="0" applyProtection="0"/>
    <xf numFmtId="0" fontId="192" fillId="98"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92" fillId="94" borderId="0" applyNumberFormat="0" applyBorder="0" applyAlignment="0" applyProtection="0"/>
    <xf numFmtId="0" fontId="211" fillId="0" borderId="53" applyNumberFormat="0" applyFill="0" applyAlignment="0" applyProtection="0"/>
    <xf numFmtId="0" fontId="192" fillId="95" borderId="0" applyNumberFormat="0" applyBorder="0" applyAlignment="0" applyProtection="0"/>
    <xf numFmtId="0" fontId="14" fillId="96" borderId="0" applyNumberFormat="0" applyBorder="0" applyAlignment="0" applyProtection="0"/>
    <xf numFmtId="0" fontId="192" fillId="99" borderId="0" applyNumberFormat="0" applyBorder="0" applyAlignment="0" applyProtection="0"/>
    <xf numFmtId="0" fontId="210" fillId="79" borderId="48" applyNumberFormat="0" applyAlignment="0" applyProtection="0"/>
    <xf numFmtId="0" fontId="213" fillId="0" borderId="0" applyNumberFormat="0" applyFill="0" applyBorder="0" applyAlignment="0" applyProtection="0"/>
    <xf numFmtId="0" fontId="202" fillId="0" borderId="0" applyNumberFormat="0" applyFill="0" applyBorder="0" applyAlignment="0" applyProtection="0"/>
    <xf numFmtId="0" fontId="210" fillId="79" borderId="48" applyNumberFormat="0" applyAlignment="0" applyProtection="0"/>
    <xf numFmtId="0" fontId="14" fillId="93" borderId="0" applyNumberFormat="0" applyBorder="0" applyAlignment="0" applyProtection="0"/>
    <xf numFmtId="0" fontId="14" fillId="96" borderId="0" applyNumberFormat="0" applyBorder="0" applyAlignment="0" applyProtection="0"/>
    <xf numFmtId="0" fontId="192" fillId="95" borderId="0" applyNumberFormat="0" applyBorder="0" applyAlignment="0" applyProtection="0"/>
    <xf numFmtId="0" fontId="14" fillId="92" borderId="0" applyNumberFormat="0" applyBorder="0" applyAlignment="0" applyProtection="0"/>
    <xf numFmtId="0" fontId="192" fillId="91" borderId="0" applyNumberFormat="0" applyBorder="0" applyAlignment="0" applyProtection="0"/>
    <xf numFmtId="0" fontId="14" fillId="88" borderId="0" applyNumberFormat="0" applyBorder="0" applyAlignment="0" applyProtection="0"/>
    <xf numFmtId="0" fontId="192" fillId="86" borderId="0" applyNumberFormat="0" applyBorder="0" applyAlignment="0" applyProtection="0"/>
    <xf numFmtId="0" fontId="213" fillId="0" borderId="0" applyNumberFormat="0" applyFill="0" applyBorder="0" applyAlignment="0" applyProtection="0"/>
    <xf numFmtId="0" fontId="212" fillId="80" borderId="54" applyNumberFormat="0" applyAlignment="0" applyProtection="0"/>
    <xf numFmtId="0" fontId="211" fillId="0" borderId="53" applyNumberFormat="0" applyFill="0" applyAlignment="0" applyProtection="0"/>
    <xf numFmtId="0" fontId="209" fillId="79" borderId="52" applyNumberFormat="0" applyAlignment="0" applyProtection="0"/>
    <xf numFmtId="0" fontId="207" fillId="77" borderId="0" applyNumberFormat="0" applyBorder="0" applyAlignment="0" applyProtection="0"/>
    <xf numFmtId="0" fontId="205" fillId="0" borderId="0" applyNumberFormat="0" applyFill="0" applyBorder="0" applyAlignment="0" applyProtection="0"/>
    <xf numFmtId="0" fontId="203" fillId="0" borderId="49" applyNumberFormat="0" applyFill="0" applyAlignment="0" applyProtection="0"/>
    <xf numFmtId="0" fontId="208" fillId="78" borderId="48" applyNumberFormat="0" applyAlignment="0" applyProtection="0"/>
    <xf numFmtId="0" fontId="211" fillId="0" borderId="53" applyNumberFormat="0" applyFill="0" applyAlignment="0" applyProtection="0"/>
    <xf numFmtId="0" fontId="14" fillId="96" borderId="0" applyNumberFormat="0" applyBorder="0" applyAlignment="0" applyProtection="0"/>
    <xf numFmtId="0" fontId="210" fillId="79" borderId="48" applyNumberFormat="0" applyAlignment="0" applyProtection="0"/>
    <xf numFmtId="0" fontId="14" fillId="97"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5" borderId="0" applyNumberFormat="0" applyBorder="0" applyAlignment="0" applyProtection="0"/>
    <xf numFmtId="0" fontId="192" fillId="91" borderId="0" applyNumberFormat="0" applyBorder="0" applyAlignment="0" applyProtection="0"/>
    <xf numFmtId="0" fontId="14" fillId="83" borderId="0" applyNumberFormat="0" applyBorder="0" applyAlignment="0" applyProtection="0"/>
    <xf numFmtId="0" fontId="192" fillId="82"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92" fillId="98" borderId="0" applyNumberFormat="0" applyBorder="0" applyAlignment="0" applyProtection="0"/>
    <xf numFmtId="0" fontId="192" fillId="87" borderId="0" applyNumberFormat="0" applyBorder="0" applyAlignment="0" applyProtection="0"/>
    <xf numFmtId="0" fontId="205" fillId="0" borderId="51" applyNumberFormat="0" applyFill="0" applyAlignment="0" applyProtection="0"/>
    <xf numFmtId="0" fontId="192" fillId="102" borderId="0" applyNumberFormat="0" applyBorder="0" applyAlignment="0" applyProtection="0"/>
    <xf numFmtId="0" fontId="14" fillId="73"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7" fillId="77"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202" fillId="0" borderId="0" applyNumberFormat="0" applyFill="0" applyBorder="0" applyAlignment="0" applyProtection="0"/>
    <xf numFmtId="0" fontId="14" fillId="97" borderId="0" applyNumberFormat="0" applyBorder="0" applyAlignment="0" applyProtection="0"/>
    <xf numFmtId="0" fontId="213" fillId="0" borderId="0" applyNumberFormat="0" applyFill="0" applyBorder="0" applyAlignment="0" applyProtection="0"/>
    <xf numFmtId="0" fontId="192" fillId="95"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4" fillId="100" borderId="0" applyNumberFormat="0" applyBorder="0" applyAlignment="0" applyProtection="0"/>
    <xf numFmtId="180" fontId="116" fillId="104" borderId="12" applyNumberFormat="0" applyAlignment="0" applyProtection="0"/>
    <xf numFmtId="0" fontId="192" fillId="98"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14" fillId="101" borderId="0" applyNumberFormat="0" applyBorder="0" applyAlignment="0" applyProtection="0"/>
    <xf numFmtId="0" fontId="192" fillId="74" borderId="0" applyNumberFormat="0" applyBorder="0" applyAlignment="0" applyProtection="0"/>
    <xf numFmtId="0" fontId="203" fillId="0" borderId="49" applyNumberFormat="0" applyFill="0" applyAlignment="0" applyProtection="0"/>
    <xf numFmtId="0" fontId="192" fillId="82" borderId="0" applyNumberFormat="0" applyBorder="0" applyAlignment="0" applyProtection="0"/>
    <xf numFmtId="0" fontId="214" fillId="0" borderId="0" applyNumberFormat="0" applyFill="0" applyBorder="0" applyAlignment="0" applyProtection="0"/>
    <xf numFmtId="0" fontId="14" fillId="92" borderId="0" applyNumberFormat="0" applyBorder="0" applyAlignment="0" applyProtection="0"/>
    <xf numFmtId="0" fontId="212" fillId="80" borderId="54" applyNumberFormat="0" applyAlignment="0" applyProtection="0"/>
    <xf numFmtId="0" fontId="192" fillId="82" borderId="0" applyNumberFormat="0" applyBorder="0" applyAlignment="0" applyProtection="0"/>
    <xf numFmtId="0" fontId="192" fillId="98" borderId="0" applyNumberFormat="0" applyBorder="0" applyAlignment="0" applyProtection="0"/>
    <xf numFmtId="0" fontId="210" fillId="79" borderId="48" applyNumberFormat="0" applyAlignment="0" applyProtection="0"/>
    <xf numFmtId="0" fontId="14" fillId="96" borderId="0" applyNumberFormat="0" applyBorder="0" applyAlignment="0" applyProtection="0"/>
    <xf numFmtId="0" fontId="205" fillId="0" borderId="0" applyNumberFormat="0" applyFill="0" applyBorder="0" applyAlignment="0" applyProtection="0"/>
    <xf numFmtId="0" fontId="207" fillId="77" borderId="0" applyNumberFormat="0" applyBorder="0" applyAlignment="0" applyProtection="0"/>
    <xf numFmtId="0" fontId="209" fillId="79" borderId="52" applyNumberFormat="0" applyAlignment="0" applyProtection="0"/>
    <xf numFmtId="0" fontId="192" fillId="91" borderId="0" applyNumberFormat="0" applyBorder="0" applyAlignment="0" applyProtection="0"/>
    <xf numFmtId="0" fontId="14" fillId="92" borderId="0" applyNumberFormat="0" applyBorder="0" applyAlignment="0" applyProtection="0"/>
    <xf numFmtId="0" fontId="14" fillId="81" borderId="55" applyNumberFormat="0" applyFont="0" applyAlignment="0" applyProtection="0"/>
    <xf numFmtId="0" fontId="14" fillId="100" borderId="0" applyNumberFormat="0" applyBorder="0" applyAlignment="0" applyProtection="0"/>
    <xf numFmtId="0" fontId="209" fillId="79" borderId="52" applyNumberFormat="0" applyAlignment="0" applyProtection="0"/>
    <xf numFmtId="0" fontId="192" fillId="99" borderId="0" applyNumberFormat="0" applyBorder="0" applyAlignment="0" applyProtection="0"/>
    <xf numFmtId="0" fontId="192" fillId="85"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47" fillId="17" borderId="3" applyNumberFormat="0" applyAlignment="0" applyProtection="0"/>
    <xf numFmtId="0" fontId="192" fillId="95" borderId="0" applyNumberFormat="0" applyBorder="0" applyAlignment="0" applyProtection="0"/>
    <xf numFmtId="0" fontId="213" fillId="0" borderId="0" applyNumberFormat="0" applyFill="0" applyBorder="0" applyAlignment="0" applyProtection="0"/>
    <xf numFmtId="0" fontId="202" fillId="0" borderId="0" applyNumberFormat="0" applyFill="0" applyBorder="0" applyAlignment="0" applyProtection="0"/>
    <xf numFmtId="0" fontId="210" fillId="79" borderId="48" applyNumberFormat="0" applyAlignment="0" applyProtection="0"/>
    <xf numFmtId="0" fontId="14" fillId="88" borderId="0" applyNumberFormat="0" applyBorder="0" applyAlignment="0" applyProtection="0"/>
    <xf numFmtId="0" fontId="14" fillId="73" borderId="0" applyNumberFormat="0" applyBorder="0" applyAlignment="0" applyProtection="0"/>
    <xf numFmtId="0" fontId="192" fillId="102" borderId="0" applyNumberFormat="0" applyBorder="0" applyAlignment="0" applyProtection="0"/>
    <xf numFmtId="0" fontId="207" fillId="77"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203" fillId="0" borderId="49" applyNumberFormat="0" applyFill="0" applyAlignment="0" applyProtection="0"/>
    <xf numFmtId="0" fontId="209" fillId="79" borderId="52" applyNumberFormat="0" applyAlignment="0" applyProtection="0"/>
    <xf numFmtId="0" fontId="192" fillId="102" borderId="0" applyNumberFormat="0" applyBorder="0" applyAlignment="0" applyProtection="0"/>
    <xf numFmtId="0" fontId="205" fillId="0" borderId="51" applyNumberFormat="0" applyFill="0" applyAlignment="0" applyProtection="0"/>
    <xf numFmtId="0" fontId="192" fillId="87"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209" fillId="79" borderId="52" applyNumberFormat="0" applyAlignment="0" applyProtection="0"/>
    <xf numFmtId="0" fontId="14" fillId="100" borderId="0" applyNumberFormat="0" applyBorder="0" applyAlignment="0" applyProtection="0"/>
    <xf numFmtId="0" fontId="14" fillId="97" borderId="0" applyNumberFormat="0" applyBorder="0" applyAlignment="0" applyProtection="0"/>
    <xf numFmtId="180" fontId="116" fillId="104" borderId="11" applyNumberFormat="0" applyAlignment="0" applyProtection="0"/>
    <xf numFmtId="0" fontId="192" fillId="85" borderId="0" applyNumberFormat="0" applyBorder="0" applyAlignment="0" applyProtection="0"/>
    <xf numFmtId="0" fontId="14" fillId="81" borderId="55" applyNumberFormat="0" applyFont="0" applyAlignment="0" applyProtection="0"/>
    <xf numFmtId="0" fontId="14" fillId="92" borderId="0" applyNumberFormat="0" applyBorder="0" applyAlignment="0" applyProtection="0"/>
    <xf numFmtId="0" fontId="192" fillId="91" borderId="0" applyNumberFormat="0" applyBorder="0" applyAlignment="0" applyProtection="0"/>
    <xf numFmtId="0" fontId="14" fillId="88" borderId="0" applyNumberFormat="0" applyBorder="0" applyAlignment="0" applyProtection="0"/>
    <xf numFmtId="0" fontId="192" fillId="87" borderId="0" applyNumberFormat="0" applyBorder="0" applyAlignment="0" applyProtection="0"/>
    <xf numFmtId="0" fontId="192" fillId="86" borderId="0" applyNumberFormat="0" applyBorder="0" applyAlignment="0" applyProtection="0"/>
    <xf numFmtId="0" fontId="209" fillId="79" borderId="52" applyNumberFormat="0" applyAlignment="0" applyProtection="0"/>
    <xf numFmtId="0" fontId="207" fillId="77" borderId="0" applyNumberFormat="0" applyBorder="0" applyAlignment="0" applyProtection="0"/>
    <xf numFmtId="0" fontId="205" fillId="0" borderId="0" applyNumberFormat="0" applyFill="0" applyBorder="0" applyAlignment="0" applyProtection="0"/>
    <xf numFmtId="0" fontId="205" fillId="0" borderId="51" applyNumberFormat="0" applyFill="0" applyAlignment="0" applyProtection="0"/>
    <xf numFmtId="0" fontId="203" fillId="0" borderId="49" applyNumberFormat="0" applyFill="0" applyAlignment="0" applyProtection="0"/>
    <xf numFmtId="0" fontId="208" fillId="78" borderId="48" applyNumberFormat="0" applyAlignment="0" applyProtection="0"/>
    <xf numFmtId="0" fontId="14" fillId="81" borderId="55" applyNumberFormat="0" applyFont="0" applyAlignment="0" applyProtection="0"/>
    <xf numFmtId="0" fontId="14" fillId="96" borderId="0" applyNumberFormat="0" applyBorder="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83" borderId="0" applyNumberFormat="0" applyBorder="0" applyAlignment="0" applyProtection="0"/>
    <xf numFmtId="0" fontId="192" fillId="82" borderId="0" applyNumberFormat="0" applyBorder="0" applyAlignment="0" applyProtection="0"/>
    <xf numFmtId="0" fontId="212" fillId="80" borderId="54" applyNumberFormat="0" applyAlignment="0" applyProtection="0"/>
    <xf numFmtId="0" fontId="14" fillId="92" borderId="0" applyNumberFormat="0" applyBorder="0" applyAlignment="0" applyProtection="0"/>
    <xf numFmtId="0" fontId="205" fillId="0" borderId="0" applyNumberFormat="0" applyFill="0" applyBorder="0" applyAlignment="0" applyProtection="0"/>
    <xf numFmtId="0" fontId="211" fillId="0" borderId="53" applyNumberFormat="0" applyFill="0" applyAlignment="0" applyProtection="0"/>
    <xf numFmtId="0" fontId="192" fillId="82"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4" fillId="0" borderId="0" applyNumberFormat="0" applyFill="0" applyBorder="0" applyAlignment="0" applyProtection="0"/>
    <xf numFmtId="0" fontId="192" fillId="87" borderId="0" applyNumberFormat="0" applyBorder="0" applyAlignment="0" applyProtection="0"/>
    <xf numFmtId="0" fontId="14" fillId="96"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209" fillId="79" borderId="52" applyNumberFormat="0" applyAlignment="0" applyProtection="0"/>
    <xf numFmtId="0" fontId="211" fillId="0" borderId="53" applyNumberFormat="0" applyFill="0" applyAlignment="0" applyProtection="0"/>
    <xf numFmtId="0" fontId="212" fillId="80" borderId="54" applyNumberFormat="0" applyAlignment="0" applyProtection="0"/>
    <xf numFmtId="0" fontId="213" fillId="0" borderId="0" applyNumberFormat="0" applyFill="0" applyBorder="0" applyAlignment="0" applyProtection="0"/>
    <xf numFmtId="0" fontId="214" fillId="0" borderId="0" applyNumberFormat="0" applyFill="0" applyBorder="0" applyAlignment="0" applyProtection="0"/>
    <xf numFmtId="0" fontId="192" fillId="82" borderId="0" applyNumberFormat="0" applyBorder="0" applyAlignment="0" applyProtection="0"/>
    <xf numFmtId="0" fontId="14" fillId="83" borderId="0" applyNumberFormat="0" applyBorder="0" applyAlignment="0" applyProtection="0"/>
    <xf numFmtId="0" fontId="206" fillId="75" borderId="0" applyNumberFormat="0" applyBorder="0" applyAlignment="0" applyProtection="0"/>
    <xf numFmtId="0" fontId="192" fillId="86" borderId="0" applyNumberFormat="0" applyBorder="0" applyAlignment="0" applyProtection="0"/>
    <xf numFmtId="0" fontId="14" fillId="72" borderId="0" applyNumberFormat="0" applyBorder="0" applyAlignment="0" applyProtection="0"/>
    <xf numFmtId="0" fontId="192" fillId="87" borderId="0" applyNumberFormat="0" applyBorder="0" applyAlignment="0" applyProtection="0"/>
    <xf numFmtId="0" fontId="14" fillId="88" borderId="0" applyNumberFormat="0" applyBorder="0" applyAlignment="0" applyProtection="0"/>
    <xf numFmtId="0" fontId="192" fillId="91" borderId="0" applyNumberFormat="0" applyBorder="0" applyAlignment="0" applyProtection="0"/>
    <xf numFmtId="0" fontId="14" fillId="92" borderId="0" applyNumberFormat="0" applyBorder="0" applyAlignment="0" applyProtection="0"/>
    <xf numFmtId="0" fontId="192" fillId="95" borderId="0" applyNumberFormat="0" applyBorder="0" applyAlignment="0" applyProtection="0"/>
    <xf numFmtId="0" fontId="14" fillId="96" borderId="0" applyNumberFormat="0" applyBorder="0" applyAlignment="0" applyProtection="0"/>
    <xf numFmtId="0" fontId="192" fillId="99" borderId="0" applyNumberFormat="0" applyBorder="0" applyAlignment="0" applyProtection="0"/>
    <xf numFmtId="0" fontId="192" fillId="98" borderId="0" applyNumberFormat="0" applyBorder="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3" fillId="0" borderId="0" applyNumberFormat="0" applyFill="0" applyBorder="0" applyAlignment="0" applyProtection="0"/>
    <xf numFmtId="0" fontId="207" fillId="77" borderId="0" applyNumberFormat="0" applyBorder="0" applyAlignment="0" applyProtection="0"/>
    <xf numFmtId="0" fontId="210" fillId="79" borderId="48" applyNumberFormat="0" applyAlignment="0" applyProtection="0"/>
    <xf numFmtId="0" fontId="192" fillId="99" borderId="0" applyNumberFormat="0" applyBorder="0" applyAlignment="0" applyProtection="0"/>
    <xf numFmtId="0" fontId="14" fillId="96" borderId="0" applyNumberFormat="0" applyBorder="0" applyAlignment="0" applyProtection="0"/>
    <xf numFmtId="0" fontId="192" fillId="95" borderId="0" applyNumberFormat="0" applyBorder="0" applyAlignment="0" applyProtection="0"/>
    <xf numFmtId="0" fontId="211" fillId="0" borderId="53" applyNumberFormat="0" applyFill="0" applyAlignment="0" applyProtection="0"/>
    <xf numFmtId="0" fontId="14" fillId="89" borderId="0" applyNumberFormat="0" applyBorder="0" applyAlignment="0" applyProtection="0"/>
    <xf numFmtId="0" fontId="203" fillId="0" borderId="49" applyNumberFormat="0" applyFill="0" applyAlignment="0" applyProtection="0"/>
    <xf numFmtId="0" fontId="205" fillId="0" borderId="51" applyNumberFormat="0" applyFill="0" applyAlignment="0" applyProtection="0"/>
    <xf numFmtId="0" fontId="192" fillId="94" borderId="0" applyNumberFormat="0" applyBorder="0" applyAlignment="0" applyProtection="0"/>
    <xf numFmtId="0" fontId="14" fillId="100" borderId="0" applyNumberFormat="0" applyBorder="0" applyAlignment="0" applyProtection="0"/>
    <xf numFmtId="0" fontId="192" fillId="95"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5" fillId="0" borderId="51" applyNumberFormat="0" applyFill="0" applyAlignment="0" applyProtection="0"/>
    <xf numFmtId="0" fontId="206" fillId="75" borderId="0" applyNumberFormat="0" applyBorder="0" applyAlignment="0" applyProtection="0"/>
    <xf numFmtId="0" fontId="192" fillId="99"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192" fillId="87"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211" fillId="0" borderId="53" applyNumberFormat="0" applyFill="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192" fillId="82" borderId="0" applyNumberFormat="0" applyBorder="0" applyAlignment="0" applyProtection="0"/>
    <xf numFmtId="0" fontId="214" fillId="0" borderId="0" applyNumberFormat="0" applyFill="0" applyBorder="0" applyAlignment="0" applyProtection="0"/>
    <xf numFmtId="0" fontId="213" fillId="0" borderId="0" applyNumberFormat="0" applyFill="0" applyBorder="0" applyAlignment="0" applyProtection="0"/>
    <xf numFmtId="0" fontId="212" fillId="80" borderId="54" applyNumberFormat="0" applyAlignment="0" applyProtection="0"/>
    <xf numFmtId="0" fontId="211" fillId="0" borderId="53" applyNumberFormat="0" applyFill="0" applyAlignment="0" applyProtection="0"/>
    <xf numFmtId="0" fontId="204" fillId="0" borderId="50" applyNumberFormat="0" applyFill="0" applyAlignment="0" applyProtection="0"/>
    <xf numFmtId="0" fontId="192" fillId="98" borderId="0" applyNumberFormat="0" applyBorder="0" applyAlignment="0" applyProtection="0"/>
    <xf numFmtId="0" fontId="192" fillId="102" borderId="0" applyNumberFormat="0" applyBorder="0" applyAlignment="0" applyProtection="0"/>
    <xf numFmtId="0" fontId="14" fillId="92" borderId="0" applyNumberFormat="0" applyBorder="0" applyAlignment="0" applyProtection="0"/>
    <xf numFmtId="0" fontId="14" fillId="88"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04" fillId="0" borderId="50" applyNumberFormat="0" applyFill="0" applyAlignment="0" applyProtection="0"/>
    <xf numFmtId="0" fontId="212" fillId="80" borderId="54" applyNumberFormat="0" applyAlignment="0" applyProtection="0"/>
    <xf numFmtId="0" fontId="213" fillId="0" borderId="0" applyNumberFormat="0" applyFill="0" applyBorder="0" applyAlignment="0" applyProtection="0"/>
    <xf numFmtId="0" fontId="192" fillId="86" borderId="0" applyNumberFormat="0" applyBorder="0" applyAlignment="0" applyProtection="0"/>
    <xf numFmtId="0" fontId="14" fillId="92" borderId="0" applyNumberFormat="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14" fillId="96"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4" fillId="83"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180" fontId="116" fillId="104" borderId="11" applyNumberFormat="0" applyAlignment="0" applyProtection="0"/>
    <xf numFmtId="0" fontId="208" fillId="78" borderId="48" applyNumberFormat="0" applyAlignment="0" applyProtection="0"/>
    <xf numFmtId="0" fontId="14" fillId="83" borderId="0" applyNumberFormat="0" applyBorder="0" applyAlignment="0" applyProtection="0"/>
    <xf numFmtId="0" fontId="14" fillId="81" borderId="55" applyNumberFormat="0" applyFont="0" applyAlignment="0" applyProtection="0"/>
    <xf numFmtId="0" fontId="192" fillId="86" borderId="0" applyNumberFormat="0" applyBorder="0" applyAlignment="0" applyProtection="0"/>
    <xf numFmtId="0" fontId="192" fillId="85" borderId="0" applyNumberFormat="0" applyBorder="0" applyAlignment="0" applyProtection="0"/>
    <xf numFmtId="0" fontId="14" fillId="73" borderId="0" applyNumberFormat="0" applyBorder="0" applyAlignment="0" applyProtection="0"/>
    <xf numFmtId="0" fontId="202" fillId="0" borderId="0" applyNumberFormat="0" applyFill="0" applyBorder="0" applyAlignment="0" applyProtection="0"/>
    <xf numFmtId="0" fontId="14" fillId="100"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206" fillId="75" borderId="0" applyNumberFormat="0" applyBorder="0" applyAlignment="0" applyProtection="0"/>
    <xf numFmtId="0" fontId="204" fillId="0" borderId="50" applyNumberFormat="0" applyFill="0" applyAlignment="0" applyProtection="0"/>
    <xf numFmtId="0" fontId="192" fillId="90"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14" fillId="72"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180" fontId="116" fillId="104" borderId="11" applyNumberFormat="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180" fontId="116" fillId="104" borderId="11" applyNumberFormat="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92" fillId="99" borderId="0" applyNumberFormat="0" applyBorder="0" applyAlignment="0" applyProtection="0"/>
    <xf numFmtId="0" fontId="209" fillId="79" borderId="52"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205" fillId="0" borderId="0" applyNumberFormat="0" applyFill="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8"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205" fillId="0" borderId="51" applyNumberFormat="0" applyFill="0" applyAlignment="0" applyProtection="0"/>
    <xf numFmtId="0" fontId="192" fillId="102" borderId="0" applyNumberFormat="0" applyBorder="0" applyAlignment="0" applyProtection="0"/>
    <xf numFmtId="0" fontId="202" fillId="0" borderId="0" applyNumberFormat="0" applyFill="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92" fillId="87"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92" fillId="98" borderId="0" applyNumberFormat="0" applyBorder="0" applyAlignment="0" applyProtection="0"/>
    <xf numFmtId="0" fontId="205" fillId="0" borderId="51" applyNumberFormat="0" applyFill="0" applyAlignment="0" applyProtection="0"/>
    <xf numFmtId="0" fontId="14" fillId="100" borderId="0" applyNumberFormat="0" applyBorder="0" applyAlignment="0" applyProtection="0"/>
    <xf numFmtId="0" fontId="207" fillId="77" borderId="0" applyNumberFormat="0" applyBorder="0" applyAlignment="0" applyProtection="0"/>
    <xf numFmtId="0" fontId="192" fillId="102" borderId="0" applyNumberFormat="0" applyBorder="0" applyAlignment="0" applyProtection="0"/>
    <xf numFmtId="0" fontId="14" fillId="81" borderId="55" applyNumberFormat="0" applyFont="0" applyAlignment="0" applyProtection="0"/>
    <xf numFmtId="0" fontId="192" fillId="94" borderId="0" applyNumberFormat="0" applyBorder="0" applyAlignment="0" applyProtection="0"/>
    <xf numFmtId="0" fontId="210" fillId="79" borderId="48" applyNumberFormat="0" applyAlignment="0" applyProtection="0"/>
    <xf numFmtId="0" fontId="14" fillId="96"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206" fillId="75" borderId="0" applyNumberFormat="0" applyBorder="0" applyAlignment="0" applyProtection="0"/>
    <xf numFmtId="0" fontId="14" fillId="89" borderId="0" applyNumberFormat="0" applyBorder="0" applyAlignment="0" applyProtection="0"/>
    <xf numFmtId="0" fontId="14" fillId="81" borderId="55" applyNumberFormat="0" applyFont="0" applyAlignment="0" applyProtection="0"/>
    <xf numFmtId="0" fontId="210" fillId="79" borderId="48" applyNumberFormat="0" applyAlignment="0" applyProtection="0"/>
    <xf numFmtId="0" fontId="192" fillId="85" borderId="0" applyNumberFormat="0" applyBorder="0" applyAlignment="0" applyProtection="0"/>
    <xf numFmtId="0" fontId="205" fillId="0" borderId="51" applyNumberFormat="0" applyFill="0" applyAlignment="0" applyProtection="0"/>
    <xf numFmtId="0" fontId="14" fillId="83" borderId="0" applyNumberFormat="0" applyBorder="0" applyAlignment="0" applyProtection="0"/>
    <xf numFmtId="0" fontId="192" fillId="87" borderId="0" applyNumberFormat="0" applyBorder="0" applyAlignment="0" applyProtection="0"/>
    <xf numFmtId="0" fontId="202" fillId="0" borderId="0" applyNumberFormat="0" applyFill="0" applyBorder="0" applyAlignment="0" applyProtection="0"/>
    <xf numFmtId="0" fontId="14" fillId="81" borderId="55" applyNumberFormat="0" applyFont="0" applyAlignment="0" applyProtection="0"/>
    <xf numFmtId="0" fontId="14" fillId="73" borderId="0" applyNumberFormat="0" applyBorder="0" applyAlignment="0" applyProtection="0"/>
    <xf numFmtId="0" fontId="192" fillId="94" borderId="0" applyNumberFormat="0" applyBorder="0" applyAlignment="0" applyProtection="0"/>
    <xf numFmtId="0" fontId="206" fillId="75" borderId="0" applyNumberFormat="0" applyBorder="0" applyAlignment="0" applyProtection="0"/>
    <xf numFmtId="0" fontId="192" fillId="90" borderId="0" applyNumberFormat="0" applyBorder="0" applyAlignment="0" applyProtection="0"/>
    <xf numFmtId="0" fontId="192" fillId="85"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92" fillId="102" borderId="0" applyNumberFormat="0" applyBorder="0" applyAlignment="0" applyProtection="0"/>
    <xf numFmtId="0" fontId="14" fillId="84" borderId="0" applyNumberFormat="0" applyBorder="0" applyAlignment="0" applyProtection="0"/>
    <xf numFmtId="0" fontId="14" fillId="101"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101" borderId="0" applyNumberFormat="0" applyBorder="0" applyAlignment="0" applyProtection="0"/>
    <xf numFmtId="0" fontId="192" fillId="98" borderId="0" applyNumberFormat="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209" fillId="79" borderId="52" applyNumberFormat="0" applyAlignment="0" applyProtection="0"/>
    <xf numFmtId="0" fontId="207" fillId="77" borderId="0" applyNumberFormat="0" applyBorder="0" applyAlignment="0" applyProtection="0"/>
    <xf numFmtId="0" fontId="202" fillId="0" borderId="0" applyNumberFormat="0" applyFill="0" applyBorder="0" applyAlignment="0" applyProtection="0"/>
    <xf numFmtId="0" fontId="192" fillId="82" borderId="0" applyNumberFormat="0" applyBorder="0" applyAlignment="0" applyProtection="0"/>
    <xf numFmtId="0" fontId="192" fillId="102" borderId="0" applyNumberFormat="0" applyBorder="0" applyAlignment="0" applyProtection="0"/>
    <xf numFmtId="0" fontId="14" fillId="97" borderId="0" applyNumberFormat="0" applyBorder="0" applyAlignment="0" applyProtection="0"/>
    <xf numFmtId="0" fontId="212" fillId="80" borderId="54" applyNumberFormat="0" applyAlignment="0" applyProtection="0"/>
    <xf numFmtId="0" fontId="202" fillId="0" borderId="0" applyNumberFormat="0" applyFill="0" applyBorder="0" applyAlignment="0" applyProtection="0"/>
    <xf numFmtId="0" fontId="192" fillId="102"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208" fillId="78" borderId="48" applyNumberFormat="0" applyAlignment="0" applyProtection="0"/>
    <xf numFmtId="0" fontId="192" fillId="98" borderId="0" applyNumberFormat="0" applyBorder="0" applyAlignment="0" applyProtection="0"/>
    <xf numFmtId="0" fontId="208" fillId="78" borderId="48"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95"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0" fontId="192" fillId="74" borderId="0" applyNumberFormat="0" applyBorder="0" applyAlignment="0" applyProtection="0"/>
    <xf numFmtId="0" fontId="14" fillId="72" borderId="0" applyNumberFormat="0" applyBorder="0" applyAlignment="0" applyProtection="0"/>
    <xf numFmtId="0" fontId="192" fillId="85" borderId="0" applyNumberFormat="0" applyBorder="0" applyAlignment="0" applyProtection="0"/>
    <xf numFmtId="0" fontId="14" fillId="89" borderId="0" applyNumberFormat="0" applyBorder="0" applyAlignment="0" applyProtection="0"/>
    <xf numFmtId="0" fontId="192" fillId="90" borderId="0" applyNumberFormat="0" applyBorder="0" applyAlignment="0" applyProtection="0"/>
    <xf numFmtId="0" fontId="212" fillId="80" borderId="54" applyNumberFormat="0" applyAlignment="0" applyProtection="0"/>
    <xf numFmtId="0" fontId="206" fillId="75" borderId="0" applyNumberFormat="0" applyBorder="0" applyAlignment="0" applyProtection="0"/>
    <xf numFmtId="0" fontId="14" fillId="96"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14" fillId="72" borderId="0" applyNumberFormat="0" applyBorder="0" applyAlignment="0" applyProtection="0"/>
    <xf numFmtId="0" fontId="210" fillId="79" borderId="48" applyNumberFormat="0" applyAlignment="0" applyProtection="0"/>
    <xf numFmtId="0" fontId="212" fillId="80" borderId="54" applyNumberFormat="0" applyAlignment="0" applyProtection="0"/>
    <xf numFmtId="0" fontId="212" fillId="80" borderId="54" applyNumberFormat="0" applyAlignment="0" applyProtection="0"/>
    <xf numFmtId="0" fontId="192" fillId="95" borderId="0" applyNumberFormat="0" applyBorder="0" applyAlignment="0" applyProtection="0"/>
    <xf numFmtId="0" fontId="192" fillId="95" borderId="0" applyNumberFormat="0" applyBorder="0" applyAlignment="0" applyProtection="0"/>
    <xf numFmtId="0" fontId="14" fillId="96"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212" fillId="80" borderId="54" applyNumberFormat="0" applyAlignment="0" applyProtection="0"/>
    <xf numFmtId="0" fontId="14" fillId="89"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92" fillId="91"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209" fillId="79" borderId="52" applyNumberFormat="0" applyAlignment="0" applyProtection="0"/>
    <xf numFmtId="0" fontId="14" fillId="84" borderId="0" applyNumberFormat="0" applyBorder="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4" fillId="97" borderId="0" applyNumberFormat="0" applyBorder="0" applyAlignment="0" applyProtection="0"/>
    <xf numFmtId="0" fontId="192" fillId="98"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4" fillId="96" borderId="0" applyNumberFormat="0" applyBorder="0" applyAlignment="0" applyProtection="0"/>
    <xf numFmtId="0" fontId="192" fillId="98"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205" fillId="0" borderId="51" applyNumberFormat="0" applyFill="0" applyAlignment="0" applyProtection="0"/>
    <xf numFmtId="0" fontId="14" fillId="88" borderId="0" applyNumberFormat="0" applyBorder="0" applyAlignment="0" applyProtection="0"/>
    <xf numFmtId="0" fontId="210" fillId="79" borderId="48" applyNumberFormat="0" applyAlignment="0" applyProtection="0"/>
    <xf numFmtId="0" fontId="14" fillId="88" borderId="0" applyNumberFormat="0" applyBorder="0" applyAlignment="0" applyProtection="0"/>
    <xf numFmtId="0" fontId="207" fillId="77" borderId="0" applyNumberFormat="0" applyBorder="0" applyAlignment="0" applyProtection="0"/>
    <xf numFmtId="0" fontId="14" fillId="93"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206" fillId="75" borderId="0" applyNumberFormat="0" applyBorder="0" applyAlignment="0" applyProtection="0"/>
    <xf numFmtId="0" fontId="14" fillId="100" borderId="0" applyNumberFormat="0" applyBorder="0" applyAlignment="0" applyProtection="0"/>
    <xf numFmtId="0" fontId="192" fillId="102"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4" fillId="100" borderId="0" applyNumberFormat="0" applyBorder="0" applyAlignment="0" applyProtection="0"/>
    <xf numFmtId="0" fontId="204" fillId="0" borderId="50" applyNumberFormat="0" applyFill="0" applyAlignment="0" applyProtection="0"/>
    <xf numFmtId="0" fontId="192" fillId="91" borderId="0" applyNumberFormat="0" applyBorder="0" applyAlignment="0" applyProtection="0"/>
    <xf numFmtId="0" fontId="202" fillId="0" borderId="0" applyNumberFormat="0" applyFill="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8" borderId="0" applyNumberFormat="0" applyBorder="0" applyAlignment="0" applyProtection="0"/>
    <xf numFmtId="0" fontId="14" fillId="84" borderId="0" applyNumberFormat="0" applyBorder="0" applyAlignment="0" applyProtection="0"/>
    <xf numFmtId="0" fontId="192" fillId="85" borderId="0" applyNumberFormat="0" applyBorder="0" applyAlignment="0" applyProtection="0"/>
    <xf numFmtId="0" fontId="14" fillId="100" borderId="0" applyNumberFormat="0" applyBorder="0" applyAlignment="0" applyProtection="0"/>
    <xf numFmtId="0" fontId="203" fillId="0" borderId="49" applyNumberFormat="0" applyFill="0" applyAlignment="0" applyProtection="0"/>
    <xf numFmtId="0" fontId="14" fillId="72" borderId="0" applyNumberFormat="0" applyBorder="0" applyAlignment="0" applyProtection="0"/>
    <xf numFmtId="0" fontId="192" fillId="95" borderId="0" applyNumberFormat="0" applyBorder="0" applyAlignment="0" applyProtection="0"/>
    <xf numFmtId="0" fontId="192" fillId="85"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192" fillId="9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3" fillId="0" borderId="49" applyNumberFormat="0" applyFill="0" applyAlignment="0" applyProtection="0"/>
    <xf numFmtId="0" fontId="202" fillId="0" borderId="0" applyNumberFormat="0" applyFill="0" applyBorder="0" applyAlignment="0" applyProtection="0"/>
    <xf numFmtId="0" fontId="208" fillId="78" borderId="48" applyNumberFormat="0" applyAlignment="0" applyProtection="0"/>
    <xf numFmtId="0" fontId="192" fillId="102"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206" fillId="75" borderId="0" applyNumberFormat="0" applyBorder="0" applyAlignment="0" applyProtection="0"/>
    <xf numFmtId="0" fontId="204" fillId="0" borderId="50" applyNumberFormat="0" applyFill="0" applyAlignment="0" applyProtection="0"/>
    <xf numFmtId="0" fontId="14" fillId="100"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83" borderId="0" applyNumberFormat="0" applyBorder="0" applyAlignment="0" applyProtection="0"/>
    <xf numFmtId="0" fontId="14" fillId="89" borderId="0" applyNumberFormat="0" applyBorder="0" applyAlignment="0" applyProtection="0"/>
    <xf numFmtId="0" fontId="192" fillId="85" borderId="0" applyNumberFormat="0" applyBorder="0" applyAlignment="0" applyProtection="0"/>
    <xf numFmtId="0" fontId="192" fillId="95" borderId="0" applyNumberFormat="0" applyBorder="0" applyAlignment="0" applyProtection="0"/>
    <xf numFmtId="0" fontId="14" fillId="73" borderId="0" applyNumberFormat="0" applyBorder="0" applyAlignment="0" applyProtection="0"/>
    <xf numFmtId="0" fontId="192" fillId="74" borderId="0" applyNumberFormat="0" applyBorder="0" applyAlignment="0" applyProtection="0"/>
    <xf numFmtId="0" fontId="14" fillId="97" borderId="0" applyNumberFormat="0" applyBorder="0" applyAlignment="0" applyProtection="0"/>
    <xf numFmtId="0" fontId="207" fillId="77" borderId="0" applyNumberFormat="0" applyBorder="0" applyAlignment="0" applyProtection="0"/>
    <xf numFmtId="0" fontId="192" fillId="98" borderId="0" applyNumberFormat="0" applyBorder="0" applyAlignment="0" applyProtection="0"/>
    <xf numFmtId="0" fontId="192" fillId="98"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84" borderId="0" applyNumberFormat="0" applyBorder="0" applyAlignment="0" applyProtection="0"/>
    <xf numFmtId="0" fontId="210" fillId="79" borderId="48" applyNumberFormat="0" applyAlignment="0" applyProtection="0"/>
    <xf numFmtId="0" fontId="192" fillId="102" borderId="0" applyNumberFormat="0" applyBorder="0" applyAlignment="0" applyProtection="0"/>
    <xf numFmtId="0" fontId="192" fillId="82" borderId="0" applyNumberFormat="0" applyBorder="0" applyAlignment="0" applyProtection="0"/>
    <xf numFmtId="0" fontId="192" fillId="90" borderId="0" applyNumberFormat="0" applyBorder="0" applyAlignment="0" applyProtection="0"/>
    <xf numFmtId="0" fontId="14" fillId="97" borderId="0" applyNumberFormat="0" applyBorder="0" applyAlignment="0" applyProtection="0"/>
    <xf numFmtId="0" fontId="207" fillId="77" borderId="0" applyNumberFormat="0" applyBorder="0" applyAlignment="0" applyProtection="0"/>
    <xf numFmtId="0" fontId="205" fillId="0" borderId="51" applyNumberFormat="0" applyFill="0" applyAlignment="0" applyProtection="0"/>
    <xf numFmtId="0" fontId="192" fillId="102" borderId="0" applyNumberFormat="0" applyBorder="0" applyAlignment="0" applyProtection="0"/>
    <xf numFmtId="0" fontId="209" fillId="79" borderId="52" applyNumberFormat="0" applyAlignment="0" applyProtection="0"/>
    <xf numFmtId="0" fontId="211" fillId="0" borderId="53" applyNumberFormat="0" applyFill="0" applyAlignment="0" applyProtection="0"/>
    <xf numFmtId="0" fontId="192" fillId="90" borderId="0" applyNumberFormat="0" applyBorder="0" applyAlignment="0" applyProtection="0"/>
    <xf numFmtId="0" fontId="207" fillId="77" borderId="0" applyNumberFormat="0" applyBorder="0" applyAlignment="0" applyProtection="0"/>
    <xf numFmtId="0" fontId="14" fillId="89" borderId="0" applyNumberFormat="0" applyBorder="0" applyAlignment="0" applyProtection="0"/>
    <xf numFmtId="0" fontId="192" fillId="98" borderId="0" applyNumberFormat="0" applyBorder="0" applyAlignment="0" applyProtection="0"/>
    <xf numFmtId="0" fontId="206" fillId="75" borderId="0" applyNumberFormat="0" applyBorder="0" applyAlignment="0" applyProtection="0"/>
    <xf numFmtId="0" fontId="192" fillId="91" borderId="0" applyNumberFormat="0" applyBorder="0" applyAlignment="0" applyProtection="0"/>
    <xf numFmtId="0" fontId="14" fillId="72" borderId="0" applyNumberFormat="0" applyBorder="0" applyAlignment="0" applyProtection="0"/>
    <xf numFmtId="0" fontId="192" fillId="74"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202" fillId="0" borderId="0" applyNumberFormat="0" applyFill="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100" borderId="0" applyNumberFormat="0" applyBorder="0" applyAlignment="0" applyProtection="0"/>
    <xf numFmtId="0" fontId="192" fillId="98" borderId="0" applyNumberFormat="0" applyBorder="0" applyAlignment="0" applyProtection="0"/>
    <xf numFmtId="0" fontId="14" fillId="100" borderId="0" applyNumberFormat="0" applyBorder="0" applyAlignment="0" applyProtection="0"/>
    <xf numFmtId="0" fontId="208" fillId="78" borderId="48" applyNumberFormat="0" applyAlignment="0" applyProtection="0"/>
    <xf numFmtId="0" fontId="192" fillId="98" borderId="0" applyNumberFormat="0" applyBorder="0" applyAlignment="0" applyProtection="0"/>
    <xf numFmtId="0" fontId="206" fillId="75" borderId="0" applyNumberFormat="0" applyBorder="0" applyAlignment="0" applyProtection="0"/>
    <xf numFmtId="0" fontId="14" fillId="8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8" borderId="0" applyNumberFormat="0" applyBorder="0" applyAlignment="0" applyProtection="0"/>
    <xf numFmtId="0" fontId="192" fillId="94"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98" borderId="0" applyNumberFormat="0" applyBorder="0" applyAlignment="0" applyProtection="0"/>
    <xf numFmtId="0" fontId="14" fillId="100" borderId="0" applyNumberFormat="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192" fillId="102" borderId="0" applyNumberFormat="0" applyBorder="0" applyAlignment="0" applyProtection="0"/>
    <xf numFmtId="0" fontId="203" fillId="0" borderId="49" applyNumberFormat="0" applyFill="0" applyAlignment="0" applyProtection="0"/>
    <xf numFmtId="0" fontId="202" fillId="0" borderId="0" applyNumberFormat="0" applyFill="0" applyBorder="0" applyAlignment="0" applyProtection="0"/>
    <xf numFmtId="0" fontId="14" fillId="101" borderId="0" applyNumberFormat="0" applyBorder="0" applyAlignment="0" applyProtection="0"/>
    <xf numFmtId="0" fontId="212" fillId="80" borderId="54" applyNumberFormat="0" applyAlignment="0" applyProtection="0"/>
    <xf numFmtId="0" fontId="192" fillId="94" borderId="0" applyNumberFormat="0" applyBorder="0" applyAlignment="0" applyProtection="0"/>
    <xf numFmtId="0" fontId="192" fillId="98" borderId="0" applyNumberFormat="0" applyBorder="0" applyAlignment="0" applyProtection="0"/>
    <xf numFmtId="0" fontId="192" fillId="85"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92" fillId="94" borderId="0" applyNumberFormat="0" applyBorder="0" applyAlignment="0" applyProtection="0"/>
    <xf numFmtId="0" fontId="202" fillId="0" borderId="0" applyNumberFormat="0" applyFill="0" applyBorder="0" applyAlignment="0" applyProtection="0"/>
    <xf numFmtId="0" fontId="192" fillId="102" borderId="0" applyNumberFormat="0" applyBorder="0" applyAlignment="0" applyProtection="0"/>
    <xf numFmtId="0" fontId="14" fillId="84" borderId="0" applyNumberFormat="0" applyBorder="0" applyAlignment="0" applyProtection="0"/>
    <xf numFmtId="0" fontId="203" fillId="0" borderId="49" applyNumberFormat="0" applyFill="0" applyAlignment="0" applyProtection="0"/>
    <xf numFmtId="0" fontId="202" fillId="0" borderId="0" applyNumberFormat="0" applyFill="0" applyBorder="0" applyAlignment="0" applyProtection="0"/>
    <xf numFmtId="0" fontId="210" fillId="79" borderId="48" applyNumberFormat="0" applyAlignment="0" applyProtection="0"/>
    <xf numFmtId="0" fontId="202" fillId="0" borderId="0" applyNumberFormat="0" applyFill="0" applyBorder="0" applyAlignment="0" applyProtection="0"/>
    <xf numFmtId="0" fontId="14" fillId="84" borderId="0" applyNumberFormat="0" applyBorder="0" applyAlignment="0" applyProtection="0"/>
    <xf numFmtId="0" fontId="192" fillId="90" borderId="0" applyNumberFormat="0" applyBorder="0" applyAlignment="0" applyProtection="0"/>
    <xf numFmtId="0" fontId="14" fillId="100"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14" fillId="88" borderId="0" applyNumberFormat="0" applyBorder="0" applyAlignment="0" applyProtection="0"/>
    <xf numFmtId="0" fontId="202" fillId="0" borderId="0" applyNumberFormat="0" applyFill="0" applyBorder="0" applyAlignment="0" applyProtection="0"/>
    <xf numFmtId="0" fontId="209" fillId="79" borderId="52" applyNumberFormat="0" applyAlignment="0" applyProtection="0"/>
    <xf numFmtId="0" fontId="192" fillId="102" borderId="0" applyNumberFormat="0" applyBorder="0" applyAlignment="0" applyProtection="0"/>
    <xf numFmtId="0" fontId="208" fillId="78"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4" fillId="96"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206" fillId="75" borderId="0" applyNumberFormat="0" applyBorder="0" applyAlignment="0" applyProtection="0"/>
    <xf numFmtId="0" fontId="203" fillId="0" borderId="49" applyNumberFormat="0" applyFill="0" applyAlignment="0" applyProtection="0"/>
    <xf numFmtId="0" fontId="14" fillId="84" borderId="0" applyNumberFormat="0" applyBorder="0" applyAlignment="0" applyProtection="0"/>
    <xf numFmtId="0" fontId="14" fillId="83" borderId="0" applyNumberFormat="0" applyBorder="0" applyAlignment="0" applyProtection="0"/>
    <xf numFmtId="0" fontId="207" fillId="77" borderId="0" applyNumberFormat="0" applyBorder="0" applyAlignment="0" applyProtection="0"/>
    <xf numFmtId="0" fontId="206" fillId="75" borderId="0" applyNumberFormat="0" applyBorder="0" applyAlignment="0" applyProtection="0"/>
    <xf numFmtId="0" fontId="192" fillId="95" borderId="0" applyNumberFormat="0" applyBorder="0" applyAlignment="0" applyProtection="0"/>
    <xf numFmtId="0" fontId="206" fillId="75" borderId="0" applyNumberFormat="0" applyBorder="0" applyAlignment="0" applyProtection="0"/>
    <xf numFmtId="0" fontId="192" fillId="94" borderId="0" applyNumberFormat="0" applyBorder="0" applyAlignment="0" applyProtection="0"/>
    <xf numFmtId="0" fontId="192" fillId="87" borderId="0" applyNumberFormat="0" applyBorder="0" applyAlignment="0" applyProtection="0"/>
    <xf numFmtId="0" fontId="14" fillId="83" borderId="0" applyNumberFormat="0" applyBorder="0" applyAlignment="0" applyProtection="0"/>
    <xf numFmtId="0" fontId="14" fillId="92" borderId="0" applyNumberFormat="0" applyBorder="0" applyAlignment="0" applyProtection="0"/>
    <xf numFmtId="0" fontId="207" fillId="77" borderId="0" applyNumberFormat="0" applyBorder="0" applyAlignment="0" applyProtection="0"/>
    <xf numFmtId="0" fontId="14" fillId="73" borderId="0" applyNumberFormat="0" applyBorder="0" applyAlignment="0" applyProtection="0"/>
    <xf numFmtId="0" fontId="208" fillId="78" borderId="48" applyNumberFormat="0" applyAlignment="0" applyProtection="0"/>
    <xf numFmtId="0" fontId="202" fillId="0" borderId="0" applyNumberFormat="0" applyFill="0" applyBorder="0" applyAlignment="0" applyProtection="0"/>
    <xf numFmtId="0" fontId="14" fillId="73" borderId="0" applyNumberFormat="0" applyBorder="0" applyAlignment="0" applyProtection="0"/>
    <xf numFmtId="0" fontId="192" fillId="82" borderId="0" applyNumberFormat="0" applyBorder="0" applyAlignment="0" applyProtection="0"/>
    <xf numFmtId="0" fontId="14" fillId="97" borderId="0" applyNumberFormat="0" applyBorder="0" applyAlignment="0" applyProtection="0"/>
    <xf numFmtId="0" fontId="208" fillId="78" borderId="48" applyNumberFormat="0" applyAlignment="0" applyProtection="0"/>
    <xf numFmtId="0" fontId="14" fillId="72" borderId="0" applyNumberFormat="0" applyBorder="0" applyAlignment="0" applyProtection="0"/>
    <xf numFmtId="0" fontId="192" fillId="98" borderId="0" applyNumberFormat="0" applyBorder="0" applyAlignment="0" applyProtection="0"/>
    <xf numFmtId="0" fontId="14" fillId="81" borderId="55" applyNumberFormat="0" applyFont="0" applyAlignment="0" applyProtection="0"/>
    <xf numFmtId="0" fontId="192" fillId="98" borderId="0" applyNumberFormat="0" applyBorder="0" applyAlignment="0" applyProtection="0"/>
    <xf numFmtId="0" fontId="192" fillId="94" borderId="0" applyNumberFormat="0" applyBorder="0" applyAlignment="0" applyProtection="0"/>
    <xf numFmtId="0" fontId="212" fillId="80" borderId="54" applyNumberFormat="0" applyAlignment="0" applyProtection="0"/>
    <xf numFmtId="0" fontId="14" fillId="97" borderId="0" applyNumberFormat="0" applyBorder="0" applyAlignment="0" applyProtection="0"/>
    <xf numFmtId="0" fontId="192" fillId="95" borderId="0" applyNumberFormat="0" applyBorder="0" applyAlignment="0" applyProtection="0"/>
    <xf numFmtId="0" fontId="192" fillId="86" borderId="0" applyNumberFormat="0" applyBorder="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210" fillId="79" borderId="48" applyNumberFormat="0" applyAlignment="0" applyProtection="0"/>
    <xf numFmtId="0" fontId="205" fillId="0" borderId="51" applyNumberFormat="0" applyFill="0" applyAlignment="0" applyProtection="0"/>
    <xf numFmtId="0" fontId="14" fillId="93" borderId="0" applyNumberFormat="0" applyBorder="0" applyAlignment="0" applyProtection="0"/>
    <xf numFmtId="0" fontId="192" fillId="85" borderId="0" applyNumberFormat="0" applyBorder="0" applyAlignment="0" applyProtection="0"/>
    <xf numFmtId="0" fontId="14" fillId="72" borderId="0" applyNumberFormat="0" applyBorder="0" applyAlignment="0" applyProtection="0"/>
    <xf numFmtId="0" fontId="14" fillId="96" borderId="0" applyNumberFormat="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192" fillId="94" borderId="0" applyNumberFormat="0" applyBorder="0" applyAlignment="0" applyProtection="0"/>
    <xf numFmtId="0" fontId="206" fillId="75" borderId="0" applyNumberFormat="0" applyBorder="0" applyAlignment="0" applyProtection="0"/>
    <xf numFmtId="0" fontId="14" fillId="81" borderId="55" applyNumberFormat="0" applyFont="0" applyAlignment="0" applyProtection="0"/>
    <xf numFmtId="0" fontId="14" fillId="73" borderId="0" applyNumberFormat="0" applyBorder="0" applyAlignment="0" applyProtection="0"/>
    <xf numFmtId="0" fontId="14" fillId="84" borderId="0" applyNumberFormat="0" applyBorder="0" applyAlignment="0" applyProtection="0"/>
    <xf numFmtId="0" fontId="192" fillId="102" borderId="0" applyNumberFormat="0" applyBorder="0" applyAlignment="0" applyProtection="0"/>
    <xf numFmtId="0" fontId="14" fillId="89" borderId="0" applyNumberFormat="0" applyBorder="0" applyAlignment="0" applyProtection="0"/>
    <xf numFmtId="0" fontId="203" fillId="0" borderId="49" applyNumberFormat="0" applyFill="0" applyAlignment="0" applyProtection="0"/>
    <xf numFmtId="0" fontId="14" fillId="81" borderId="55" applyNumberFormat="0" applyFont="0" applyAlignment="0" applyProtection="0"/>
    <xf numFmtId="0" fontId="192" fillId="94"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2" fillId="0" borderId="0" applyNumberFormat="0" applyFill="0" applyBorder="0" applyAlignment="0" applyProtection="0"/>
    <xf numFmtId="0" fontId="210" fillId="79" borderId="48" applyNumberFormat="0" applyAlignment="0" applyProtection="0"/>
    <xf numFmtId="0" fontId="211" fillId="0" borderId="53" applyNumberFormat="0" applyFill="0" applyAlignment="0" applyProtection="0"/>
    <xf numFmtId="0" fontId="192" fillId="102"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92" fillId="90" borderId="0" applyNumberFormat="0" applyBorder="0" applyAlignment="0" applyProtection="0"/>
    <xf numFmtId="0" fontId="14" fillId="92" borderId="0" applyNumberFormat="0" applyBorder="0" applyAlignment="0" applyProtection="0"/>
    <xf numFmtId="0" fontId="205" fillId="0" borderId="51" applyNumberFormat="0" applyFill="0" applyAlignment="0" applyProtection="0"/>
    <xf numFmtId="0" fontId="192" fillId="102" borderId="0" applyNumberFormat="0" applyBorder="0" applyAlignment="0" applyProtection="0"/>
    <xf numFmtId="0" fontId="14" fillId="101" borderId="0" applyNumberFormat="0" applyBorder="0" applyAlignment="0" applyProtection="0"/>
    <xf numFmtId="0" fontId="192" fillId="98" borderId="0" applyNumberFormat="0" applyBorder="0" applyAlignment="0" applyProtection="0"/>
    <xf numFmtId="0" fontId="14" fillId="73" borderId="0" applyNumberFormat="0" applyBorder="0" applyAlignment="0" applyProtection="0"/>
    <xf numFmtId="0" fontId="192" fillId="85" borderId="0" applyNumberFormat="0" applyBorder="0" applyAlignment="0" applyProtection="0"/>
    <xf numFmtId="0" fontId="192" fillId="102" borderId="0" applyNumberFormat="0" applyBorder="0" applyAlignment="0" applyProtection="0"/>
    <xf numFmtId="0" fontId="14" fillId="96"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211" fillId="0" borderId="53" applyNumberFormat="0" applyFill="0" applyAlignment="0" applyProtection="0"/>
    <xf numFmtId="0" fontId="192" fillId="94" borderId="0" applyNumberFormat="0" applyBorder="0" applyAlignment="0" applyProtection="0"/>
    <xf numFmtId="0" fontId="14" fillId="97" borderId="0" applyNumberFormat="0" applyBorder="0" applyAlignment="0" applyProtection="0"/>
    <xf numFmtId="0" fontId="206" fillId="75" borderId="0" applyNumberFormat="0" applyBorder="0" applyAlignment="0" applyProtection="0"/>
    <xf numFmtId="0" fontId="192" fillId="74" borderId="0" applyNumberFormat="0" applyBorder="0" applyAlignment="0" applyProtection="0"/>
    <xf numFmtId="0" fontId="206" fillId="75" borderId="0" applyNumberFormat="0" applyBorder="0" applyAlignment="0" applyProtection="0"/>
    <xf numFmtId="0" fontId="47" fillId="17" borderId="3" applyNumberFormat="0" applyAlignment="0" applyProtection="0"/>
    <xf numFmtId="0" fontId="192" fillId="95" borderId="0" applyNumberFormat="0" applyBorder="0" applyAlignment="0" applyProtection="0"/>
    <xf numFmtId="0" fontId="14" fillId="84" borderId="0" applyNumberFormat="0" applyBorder="0" applyAlignment="0" applyProtection="0"/>
    <xf numFmtId="0" fontId="192" fillId="90"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9" borderId="0" applyNumberFormat="0" applyBorder="0" applyAlignment="0" applyProtection="0"/>
    <xf numFmtId="0" fontId="14" fillId="97"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207" fillId="77"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205" fillId="0" borderId="51" applyNumberFormat="0" applyFill="0" applyAlignment="0" applyProtection="0"/>
    <xf numFmtId="0" fontId="192" fillId="87"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0"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206" fillId="75" borderId="0" applyNumberFormat="0" applyBorder="0" applyAlignment="0" applyProtection="0"/>
    <xf numFmtId="0" fontId="208" fillId="78" borderId="48" applyNumberFormat="0" applyAlignment="0" applyProtection="0"/>
    <xf numFmtId="0" fontId="14" fillId="81" borderId="55" applyNumberFormat="0" applyFont="0" applyAlignment="0" applyProtection="0"/>
    <xf numFmtId="0" fontId="14" fillId="96" borderId="0" applyNumberFormat="0" applyBorder="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83" borderId="0" applyNumberFormat="0" applyBorder="0" applyAlignment="0" applyProtection="0"/>
    <xf numFmtId="0" fontId="192" fillId="82" borderId="0" applyNumberFormat="0" applyBorder="0" applyAlignment="0" applyProtection="0"/>
    <xf numFmtId="0" fontId="212" fillId="80" borderId="54" applyNumberFormat="0" applyAlignment="0" applyProtection="0"/>
    <xf numFmtId="0" fontId="14" fillId="92"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14" fillId="96"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207" fillId="77" borderId="0" applyNumberFormat="0" applyBorder="0" applyAlignment="0" applyProtection="0"/>
    <xf numFmtId="0" fontId="212" fillId="80" borderId="54" applyNumberFormat="0" applyAlignment="0" applyProtection="0"/>
    <xf numFmtId="0" fontId="14" fillId="83" borderId="0" applyNumberFormat="0" applyBorder="0" applyAlignment="0" applyProtection="0"/>
    <xf numFmtId="0" fontId="192" fillId="94" borderId="0" applyNumberFormat="0" applyBorder="0" applyAlignment="0" applyProtection="0"/>
    <xf numFmtId="0" fontId="14" fillId="72" borderId="0" applyNumberFormat="0" applyBorder="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07" fillId="77" borderId="0" applyNumberFormat="0" applyBorder="0" applyAlignment="0" applyProtection="0"/>
    <xf numFmtId="0" fontId="210" fillId="79" borderId="48" applyNumberFormat="0" applyAlignment="0" applyProtection="0"/>
    <xf numFmtId="0" fontId="14" fillId="89" borderId="0" applyNumberFormat="0" applyBorder="0" applyAlignment="0" applyProtection="0"/>
    <xf numFmtId="0" fontId="203" fillId="0" borderId="49" applyNumberFormat="0" applyFill="0" applyAlignment="0" applyProtection="0"/>
    <xf numFmtId="0" fontId="192" fillId="94"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92" fillId="85"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4" fillId="92" borderId="0" applyNumberFormat="0" applyBorder="0" applyAlignment="0" applyProtection="0"/>
    <xf numFmtId="0" fontId="14" fillId="88" borderId="0" applyNumberFormat="0" applyBorder="0" applyAlignment="0" applyProtection="0"/>
    <xf numFmtId="0" fontId="192" fillId="90" borderId="0" applyNumberFormat="0" applyBorder="0" applyAlignment="0" applyProtection="0"/>
    <xf numFmtId="0" fontId="192" fillId="98" borderId="0" applyNumberFormat="0" applyBorder="0" applyAlignment="0" applyProtection="0"/>
    <xf numFmtId="0" fontId="212" fillId="80" borderId="54" applyNumberFormat="0" applyAlignment="0" applyProtection="0"/>
    <xf numFmtId="0" fontId="14" fillId="81" borderId="55" applyNumberFormat="0" applyFont="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14" fillId="96" borderId="0" applyNumberFormat="0" applyBorder="0" applyAlignment="0" applyProtection="0"/>
    <xf numFmtId="0" fontId="203" fillId="0" borderId="49" applyNumberFormat="0" applyFill="0" applyAlignment="0" applyProtection="0"/>
    <xf numFmtId="0" fontId="14" fillId="81" borderId="55" applyNumberFormat="0" applyFont="0" applyAlignment="0" applyProtection="0"/>
    <xf numFmtId="0" fontId="14" fillId="100" borderId="0" applyNumberFormat="0" applyBorder="0" applyAlignment="0" applyProtection="0"/>
    <xf numFmtId="0" fontId="192" fillId="102" borderId="0" applyNumberFormat="0" applyBorder="0" applyAlignment="0" applyProtection="0"/>
    <xf numFmtId="0" fontId="14" fillId="83"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4" fillId="84" borderId="0" applyNumberFormat="0" applyBorder="0" applyAlignment="0" applyProtection="0"/>
    <xf numFmtId="0" fontId="192" fillId="98"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4" fillId="88" borderId="0" applyNumberFormat="0" applyBorder="0" applyAlignment="0" applyProtection="0"/>
    <xf numFmtId="0" fontId="14" fillId="72"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88" borderId="0" applyNumberFormat="0" applyBorder="0" applyAlignment="0" applyProtection="0"/>
    <xf numFmtId="0" fontId="207" fillId="77" borderId="0" applyNumberFormat="0" applyBorder="0" applyAlignment="0" applyProtection="0"/>
    <xf numFmtId="0" fontId="210" fillId="79" borderId="48" applyNumberFormat="0" applyAlignment="0" applyProtection="0"/>
    <xf numFmtId="0" fontId="192" fillId="102" borderId="0" applyNumberFormat="0" applyBorder="0" applyAlignment="0" applyProtection="0"/>
    <xf numFmtId="0" fontId="209" fillId="79" borderId="52" applyNumberFormat="0" applyAlignment="0" applyProtection="0"/>
    <xf numFmtId="0" fontId="14" fillId="84" borderId="0" applyNumberFormat="0" applyBorder="0" applyAlignment="0" applyProtection="0"/>
    <xf numFmtId="0" fontId="192" fillId="90" borderId="0" applyNumberFormat="0" applyBorder="0" applyAlignment="0" applyProtection="0"/>
    <xf numFmtId="0" fontId="14" fillId="101" borderId="0" applyNumberFormat="0" applyBorder="0" applyAlignment="0" applyProtection="0"/>
    <xf numFmtId="0" fontId="204" fillId="0" borderId="50" applyNumberFormat="0" applyFill="0" applyAlignment="0" applyProtection="0"/>
    <xf numFmtId="0" fontId="192" fillId="85" borderId="0" applyNumberFormat="0" applyBorder="0" applyAlignment="0" applyProtection="0"/>
    <xf numFmtId="0" fontId="14" fillId="92"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92" fillId="90" borderId="0" applyNumberFormat="0" applyBorder="0" applyAlignment="0" applyProtection="0"/>
    <xf numFmtId="0" fontId="14" fillId="73" borderId="0" applyNumberFormat="0" applyBorder="0" applyAlignment="0" applyProtection="0"/>
    <xf numFmtId="0" fontId="210" fillId="79" borderId="48" applyNumberFormat="0" applyAlignment="0" applyProtection="0"/>
    <xf numFmtId="0" fontId="207" fillId="77" borderId="0" applyNumberFormat="0" applyBorder="0" applyAlignment="0" applyProtection="0"/>
    <xf numFmtId="0" fontId="14" fillId="93" borderId="0" applyNumberFormat="0" applyBorder="0" applyAlignment="0" applyProtection="0"/>
    <xf numFmtId="0" fontId="204" fillId="0" borderId="50" applyNumberFormat="0" applyFill="0" applyAlignment="0" applyProtection="0"/>
    <xf numFmtId="0" fontId="202" fillId="0" borderId="0" applyNumberFormat="0" applyFill="0" applyBorder="0" applyAlignment="0" applyProtection="0"/>
    <xf numFmtId="0" fontId="192" fillId="102" borderId="0" applyNumberFormat="0" applyBorder="0" applyAlignment="0" applyProtection="0"/>
    <xf numFmtId="0" fontId="202" fillId="0" borderId="0" applyNumberFormat="0" applyFill="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207" fillId="77" borderId="0" applyNumberFormat="0" applyBorder="0" applyAlignment="0" applyProtection="0"/>
    <xf numFmtId="0" fontId="14" fillId="100" borderId="0" applyNumberFormat="0" applyBorder="0" applyAlignment="0" applyProtection="0"/>
    <xf numFmtId="0" fontId="192" fillId="90" borderId="0" applyNumberFormat="0" applyBorder="0" applyAlignment="0" applyProtection="0"/>
    <xf numFmtId="0" fontId="14" fillId="100" borderId="0" applyNumberFormat="0" applyBorder="0" applyAlignment="0" applyProtection="0"/>
    <xf numFmtId="0" fontId="212" fillId="80" borderId="54" applyNumberFormat="0" applyAlignment="0" applyProtection="0"/>
    <xf numFmtId="0" fontId="206" fillId="75"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72" borderId="0" applyNumberFormat="0" applyBorder="0" applyAlignment="0" applyProtection="0"/>
    <xf numFmtId="0" fontId="205" fillId="0" borderId="51" applyNumberFormat="0" applyFill="0" applyAlignment="0" applyProtection="0"/>
    <xf numFmtId="0" fontId="14" fillId="81" borderId="55" applyNumberFormat="0" applyFont="0" applyAlignment="0" applyProtection="0"/>
    <xf numFmtId="0" fontId="14" fillId="84"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92" fillId="91" borderId="0" applyNumberFormat="0" applyBorder="0" applyAlignment="0" applyProtection="0"/>
    <xf numFmtId="0" fontId="14" fillId="73" borderId="0" applyNumberFormat="0" applyBorder="0" applyAlignment="0" applyProtection="0"/>
    <xf numFmtId="0" fontId="192" fillId="85" borderId="0" applyNumberFormat="0" applyBorder="0" applyAlignment="0" applyProtection="0"/>
    <xf numFmtId="0" fontId="192" fillId="98"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203" fillId="0" borderId="49" applyNumberFormat="0" applyFill="0" applyAlignment="0" applyProtection="0"/>
    <xf numFmtId="0" fontId="206" fillId="75" borderId="0" applyNumberFormat="0" applyBorder="0" applyAlignment="0" applyProtection="0"/>
    <xf numFmtId="0" fontId="192" fillId="90" borderId="0" applyNumberFormat="0" applyBorder="0" applyAlignment="0" applyProtection="0"/>
    <xf numFmtId="0" fontId="192" fillId="102" borderId="0" applyNumberFormat="0" applyBorder="0" applyAlignment="0" applyProtection="0"/>
    <xf numFmtId="0" fontId="14" fillId="9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212" fillId="80" borderId="54"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192" fillId="102" borderId="0" applyNumberFormat="0" applyBorder="0" applyAlignment="0" applyProtection="0"/>
    <xf numFmtId="0" fontId="205" fillId="0" borderId="0" applyNumberFormat="0" applyFill="0" applyBorder="0" applyAlignment="0" applyProtection="0"/>
    <xf numFmtId="0" fontId="14" fillId="88" borderId="0" applyNumberFormat="0" applyBorder="0" applyAlignment="0" applyProtection="0"/>
    <xf numFmtId="0" fontId="192" fillId="74" borderId="0" applyNumberFormat="0" applyBorder="0" applyAlignment="0" applyProtection="0"/>
    <xf numFmtId="0" fontId="192" fillId="98" borderId="0" applyNumberFormat="0" applyBorder="0" applyAlignment="0" applyProtection="0"/>
    <xf numFmtId="0" fontId="207" fillId="77" borderId="0" applyNumberFormat="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4"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74"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8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92" fillId="74" borderId="0" applyNumberFormat="0" applyBorder="0" applyAlignment="0" applyProtection="0"/>
    <xf numFmtId="0" fontId="192" fillId="90" borderId="0" applyNumberFormat="0" applyBorder="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210" fillId="79" borderId="48"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92" fillId="87"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207" fillId="77"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6" fillId="75" borderId="0" applyNumberFormat="0" applyBorder="0" applyAlignment="0" applyProtection="0"/>
    <xf numFmtId="0" fontId="14" fillId="81" borderId="55" applyNumberFormat="0" applyFont="0" applyAlignment="0" applyProtection="0"/>
    <xf numFmtId="0" fontId="192" fillId="85" borderId="0" applyNumberFormat="0" applyBorder="0" applyAlignment="0" applyProtection="0"/>
    <xf numFmtId="0" fontId="208" fillId="78" borderId="48" applyNumberFormat="0" applyAlignment="0" applyProtection="0"/>
    <xf numFmtId="0" fontId="14" fillId="81" borderId="55" applyNumberFormat="0" applyFont="0" applyAlignment="0" applyProtection="0"/>
    <xf numFmtId="0" fontId="14" fillId="96" borderId="0" applyNumberFormat="0" applyBorder="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92" fillId="82" borderId="0" applyNumberFormat="0" applyBorder="0" applyAlignment="0" applyProtection="0"/>
    <xf numFmtId="0" fontId="212" fillId="80" borderId="54" applyNumberFormat="0" applyAlignment="0" applyProtection="0"/>
    <xf numFmtId="0" fontId="14" fillId="92" borderId="0" applyNumberFormat="0" applyBorder="0" applyAlignment="0" applyProtection="0"/>
    <xf numFmtId="0" fontId="192" fillId="90" borderId="0" applyNumberFormat="0" applyBorder="0" applyAlignment="0" applyProtection="0"/>
    <xf numFmtId="0" fontId="192" fillId="86" borderId="0" applyNumberFormat="0" applyBorder="0" applyAlignment="0" applyProtection="0"/>
    <xf numFmtId="0" fontId="14" fillId="83" borderId="0" applyNumberFormat="0" applyBorder="0" applyAlignment="0" applyProtection="0"/>
    <xf numFmtId="0" fontId="14" fillId="73" borderId="0" applyNumberFormat="0" applyBorder="0" applyAlignment="0" applyProtection="0"/>
    <xf numFmtId="0" fontId="192" fillId="74"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02" fillId="0" borderId="0" applyNumberFormat="0" applyFill="0" applyBorder="0" applyAlignment="0" applyProtection="0"/>
    <xf numFmtId="0" fontId="14" fillId="96"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208" fillId="78" borderId="48" applyNumberFormat="0" applyAlignment="0" applyProtection="0"/>
    <xf numFmtId="0" fontId="14" fillId="8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14" fillId="81" borderId="55" applyNumberFormat="0" applyFont="0" applyAlignment="0" applyProtection="0"/>
    <xf numFmtId="0" fontId="14" fillId="97"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14" fillId="93" borderId="0" applyNumberFormat="0" applyBorder="0" applyAlignment="0" applyProtection="0"/>
    <xf numFmtId="0" fontId="208" fillId="78" borderId="48" applyNumberFormat="0" applyAlignment="0" applyProtection="0"/>
    <xf numFmtId="0" fontId="14" fillId="96" borderId="0" applyNumberFormat="0" applyBorder="0" applyAlignment="0" applyProtection="0"/>
    <xf numFmtId="0" fontId="192" fillId="85" borderId="0" applyNumberFormat="0" applyBorder="0" applyAlignment="0" applyProtection="0"/>
    <xf numFmtId="0" fontId="14" fillId="84" borderId="0" applyNumberFormat="0" applyBorder="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07" fillId="77" borderId="0" applyNumberFormat="0" applyBorder="0" applyAlignment="0" applyProtection="0"/>
    <xf numFmtId="0" fontId="210" fillId="79" borderId="48" applyNumberFormat="0" applyAlignment="0" applyProtection="0"/>
    <xf numFmtId="0" fontId="14" fillId="89" borderId="0" applyNumberFormat="0" applyBorder="0" applyAlignment="0" applyProtection="0"/>
    <xf numFmtId="0" fontId="203" fillId="0" borderId="49" applyNumberFormat="0" applyFill="0" applyAlignment="0" applyProtection="0"/>
    <xf numFmtId="0" fontId="192" fillId="94" borderId="0" applyNumberFormat="0" applyBorder="0" applyAlignment="0" applyProtection="0"/>
    <xf numFmtId="0" fontId="14" fillId="100" borderId="0" applyNumberFormat="0" applyBorder="0" applyAlignment="0" applyProtection="0"/>
    <xf numFmtId="0" fontId="206" fillId="75" borderId="0" applyNumberFormat="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192" fillId="98"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92" fillId="98"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4" fillId="81" borderId="55" applyNumberFormat="0" applyFont="0" applyAlignment="0" applyProtection="0"/>
    <xf numFmtId="0" fontId="192" fillId="98" borderId="0" applyNumberFormat="0" applyBorder="0" applyAlignment="0" applyProtection="0"/>
    <xf numFmtId="0" fontId="192" fillId="102" borderId="0" applyNumberFormat="0" applyBorder="0" applyAlignment="0" applyProtection="0"/>
    <xf numFmtId="0" fontId="14" fillId="92"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92" fillId="98" borderId="0" applyNumberFormat="0" applyBorder="0" applyAlignment="0" applyProtection="0"/>
    <xf numFmtId="0" fontId="212" fillId="80" borderId="54" applyNumberFormat="0" applyAlignment="0" applyProtection="0"/>
    <xf numFmtId="0" fontId="14" fillId="92" borderId="0" applyNumberFormat="0" applyBorder="0" applyAlignment="0" applyProtection="0"/>
    <xf numFmtId="0" fontId="14" fillId="72" borderId="0" applyNumberFormat="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14" fillId="96" borderId="0" applyNumberFormat="0" applyBorder="0" applyAlignment="0" applyProtection="0"/>
    <xf numFmtId="0" fontId="207" fillId="77" borderId="0" applyNumberFormat="0" applyBorder="0" applyAlignment="0" applyProtection="0"/>
    <xf numFmtId="0" fontId="203" fillId="0" borderId="49" applyNumberFormat="0" applyFill="0" applyAlignment="0" applyProtection="0"/>
    <xf numFmtId="0" fontId="14" fillId="81" borderId="55" applyNumberFormat="0" applyFont="0" applyAlignment="0" applyProtection="0"/>
    <xf numFmtId="0" fontId="192" fillId="91" borderId="0" applyNumberFormat="0" applyBorder="0" applyAlignment="0" applyProtection="0"/>
    <xf numFmtId="0" fontId="14" fillId="96" borderId="0" applyNumberFormat="0" applyBorder="0" applyAlignment="0" applyProtection="0"/>
    <xf numFmtId="0" fontId="212" fillId="80" borderId="54" applyNumberFormat="0" applyAlignment="0" applyProtection="0"/>
    <xf numFmtId="0" fontId="192" fillId="102" borderId="0" applyNumberFormat="0" applyBorder="0" applyAlignment="0" applyProtection="0"/>
    <xf numFmtId="0" fontId="14" fillId="83"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4" fillId="100"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92" fillId="98" borderId="0" applyNumberFormat="0" applyBorder="0" applyAlignment="0" applyProtection="0"/>
    <xf numFmtId="0" fontId="206" fillId="75" borderId="0" applyNumberFormat="0" applyBorder="0" applyAlignment="0" applyProtection="0"/>
    <xf numFmtId="0" fontId="205" fillId="0" borderId="51" applyNumberFormat="0" applyFill="0" applyAlignment="0" applyProtection="0"/>
    <xf numFmtId="0" fontId="192" fillId="95"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14" fillId="88"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87" borderId="0" applyNumberFormat="0" applyBorder="0" applyAlignment="0" applyProtection="0"/>
    <xf numFmtId="0" fontId="192" fillId="102"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92" borderId="0" applyNumberFormat="0" applyBorder="0" applyAlignment="0" applyProtection="0"/>
    <xf numFmtId="0" fontId="192" fillId="102"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92" fillId="85"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206" fillId="75" borderId="0" applyNumberFormat="0" applyBorder="0" applyAlignment="0" applyProtection="0"/>
    <xf numFmtId="0" fontId="192" fillId="102" borderId="0" applyNumberFormat="0" applyBorder="0" applyAlignment="0" applyProtection="0"/>
    <xf numFmtId="0" fontId="14" fillId="92"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81" borderId="55" applyNumberFormat="0" applyFont="0" applyAlignment="0" applyProtection="0"/>
    <xf numFmtId="0" fontId="192" fillId="98" borderId="0" applyNumberFormat="0" applyBorder="0" applyAlignment="0" applyProtection="0"/>
    <xf numFmtId="0" fontId="14" fillId="73" borderId="0" applyNumberFormat="0" applyBorder="0" applyAlignment="0" applyProtection="0"/>
    <xf numFmtId="0" fontId="192" fillId="102" borderId="0" applyNumberFormat="0" applyBorder="0" applyAlignment="0" applyProtection="0"/>
    <xf numFmtId="0" fontId="14" fillId="83"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208" fillId="78" borderId="48" applyNumberFormat="0" applyAlignment="0" applyProtection="0"/>
    <xf numFmtId="0" fontId="14" fillId="93" borderId="0" applyNumberFormat="0" applyBorder="0" applyAlignment="0" applyProtection="0"/>
    <xf numFmtId="0" fontId="212" fillId="80" borderId="54" applyNumberFormat="0" applyAlignment="0" applyProtection="0"/>
    <xf numFmtId="0" fontId="192" fillId="98" borderId="0" applyNumberFormat="0" applyBorder="0" applyAlignment="0" applyProtection="0"/>
    <xf numFmtId="0" fontId="14" fillId="72" borderId="0" applyNumberFormat="0" applyBorder="0" applyAlignment="0" applyProtection="0"/>
    <xf numFmtId="0" fontId="212" fillId="80" borderId="54" applyNumberFormat="0" applyAlignment="0" applyProtection="0"/>
    <xf numFmtId="0" fontId="14" fillId="89" borderId="0" applyNumberFormat="0" applyBorder="0" applyAlignment="0" applyProtection="0"/>
    <xf numFmtId="0" fontId="192" fillId="98" borderId="0" applyNumberFormat="0" applyBorder="0" applyAlignment="0" applyProtection="0"/>
    <xf numFmtId="0" fontId="14" fillId="96" borderId="0" applyNumberFormat="0" applyBorder="0" applyAlignment="0" applyProtection="0"/>
    <xf numFmtId="0" fontId="192" fillId="102" borderId="0" applyNumberFormat="0" applyBorder="0" applyAlignment="0" applyProtection="0"/>
    <xf numFmtId="0" fontId="14" fillId="83"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208" fillId="78" borderId="48" applyNumberFormat="0" applyAlignment="0" applyProtection="0"/>
    <xf numFmtId="0" fontId="202" fillId="0" borderId="0" applyNumberFormat="0" applyFill="0" applyBorder="0" applyAlignment="0" applyProtection="0"/>
    <xf numFmtId="0" fontId="14" fillId="101" borderId="0" applyNumberFormat="0" applyBorder="0" applyAlignment="0" applyProtection="0"/>
    <xf numFmtId="0" fontId="14" fillId="72" borderId="0" applyNumberFormat="0" applyBorder="0" applyAlignment="0" applyProtection="0"/>
    <xf numFmtId="0" fontId="211" fillId="0" borderId="53" applyNumberFormat="0" applyFill="0" applyAlignment="0" applyProtection="0"/>
    <xf numFmtId="0" fontId="14" fillId="97"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210" fillId="79" borderId="48" applyNumberFormat="0" applyAlignment="0" applyProtection="0"/>
    <xf numFmtId="0" fontId="14" fillId="97"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93" borderId="0" applyNumberFormat="0" applyBorder="0" applyAlignment="0" applyProtection="0"/>
    <xf numFmtId="0" fontId="192" fillId="90" borderId="0" applyNumberFormat="0" applyBorder="0" applyAlignment="0" applyProtection="0"/>
    <xf numFmtId="0" fontId="14" fillId="73" borderId="0" applyNumberFormat="0" applyBorder="0" applyAlignment="0" applyProtection="0"/>
    <xf numFmtId="0" fontId="192" fillId="102" borderId="0" applyNumberFormat="0" applyBorder="0" applyAlignment="0" applyProtection="0"/>
    <xf numFmtId="0" fontId="14" fillId="83" borderId="0" applyNumberFormat="0" applyBorder="0" applyAlignment="0" applyProtection="0"/>
    <xf numFmtId="0" fontId="202" fillId="0" borderId="0" applyNumberFormat="0" applyFill="0" applyBorder="0" applyAlignment="0" applyProtection="0"/>
    <xf numFmtId="0" fontId="192" fillId="94"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4" fillId="97" borderId="0" applyNumberFormat="0" applyBorder="0" applyAlignment="0" applyProtection="0"/>
    <xf numFmtId="0" fontId="208" fillId="78" borderId="48" applyNumberFormat="0" applyAlignment="0" applyProtection="0"/>
    <xf numFmtId="0" fontId="14" fillId="101"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92" fillId="90" borderId="0" applyNumberFormat="0" applyBorder="0" applyAlignment="0" applyProtection="0"/>
    <xf numFmtId="0" fontId="14" fillId="93" borderId="0" applyNumberFormat="0" applyBorder="0" applyAlignment="0" applyProtection="0"/>
    <xf numFmtId="0" fontId="192" fillId="94"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100"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207" fillId="77" borderId="0" applyNumberFormat="0" applyBorder="0" applyAlignment="0" applyProtection="0"/>
    <xf numFmtId="0" fontId="14" fillId="72" borderId="0" applyNumberFormat="0" applyBorder="0" applyAlignment="0" applyProtection="0"/>
    <xf numFmtId="0" fontId="212" fillId="80" borderId="54" applyNumberFormat="0" applyAlignment="0" applyProtection="0"/>
    <xf numFmtId="0" fontId="210" fillId="79" borderId="48" applyNumberFormat="0" applyAlignment="0" applyProtection="0"/>
    <xf numFmtId="0" fontId="14" fillId="93" borderId="0" applyNumberFormat="0" applyBorder="0" applyAlignment="0" applyProtection="0"/>
    <xf numFmtId="0" fontId="14" fillId="83" borderId="0" applyNumberFormat="0" applyBorder="0" applyAlignment="0" applyProtection="0"/>
    <xf numFmtId="0" fontId="192" fillId="102" borderId="0" applyNumberFormat="0" applyBorder="0" applyAlignment="0" applyProtection="0"/>
    <xf numFmtId="0" fontId="14" fillId="100" borderId="0" applyNumberFormat="0" applyBorder="0" applyAlignment="0" applyProtection="0"/>
    <xf numFmtId="0" fontId="210" fillId="79" borderId="48" applyNumberFormat="0" applyAlignment="0" applyProtection="0"/>
    <xf numFmtId="0" fontId="202" fillId="0" borderId="0" applyNumberFormat="0" applyFill="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212" fillId="80" borderId="54" applyNumberFormat="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14" fillId="101"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4" fillId="81" borderId="55" applyNumberFormat="0" applyFont="0" applyAlignment="0" applyProtection="0"/>
    <xf numFmtId="0" fontId="207" fillId="77" borderId="0" applyNumberFormat="0" applyBorder="0" applyAlignment="0" applyProtection="0"/>
    <xf numFmtId="0" fontId="205" fillId="0" borderId="51" applyNumberFormat="0" applyFill="0" applyAlignment="0" applyProtection="0"/>
    <xf numFmtId="0" fontId="14" fillId="100" borderId="0" applyNumberFormat="0" applyBorder="0" applyAlignment="0" applyProtection="0"/>
    <xf numFmtId="0" fontId="212" fillId="80" borderId="54" applyNumberFormat="0" applyAlignment="0" applyProtection="0"/>
    <xf numFmtId="0" fontId="192" fillId="94" borderId="0" applyNumberFormat="0" applyBorder="0" applyAlignment="0" applyProtection="0"/>
    <xf numFmtId="0" fontId="14" fillId="83" borderId="0" applyNumberFormat="0" applyBorder="0" applyAlignment="0" applyProtection="0"/>
    <xf numFmtId="0" fontId="202" fillId="0" borderId="0" applyNumberFormat="0" applyFill="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06" fillId="75" borderId="0" applyNumberFormat="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2" fillId="80" borderId="54" applyNumberFormat="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4" fillId="73"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92" fillId="87"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207" fillId="77" borderId="0" applyNumberFormat="0" applyBorder="0" applyAlignment="0" applyProtection="0"/>
    <xf numFmtId="0" fontId="210" fillId="79" borderId="48" applyNumberFormat="0" applyAlignment="0" applyProtection="0"/>
    <xf numFmtId="0" fontId="192" fillId="98" borderId="0" applyNumberFormat="0" applyBorder="0" applyAlignment="0" applyProtection="0"/>
    <xf numFmtId="0" fontId="14" fillId="88" borderId="0" applyNumberFormat="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02" fillId="0" borderId="0" applyNumberFormat="0" applyFill="0" applyBorder="0" applyAlignment="0" applyProtection="0"/>
    <xf numFmtId="0" fontId="14" fillId="72" borderId="0" applyNumberFormat="0" applyBorder="0" applyAlignment="0" applyProtection="0"/>
    <xf numFmtId="0" fontId="14" fillId="93" borderId="0" applyNumberFormat="0" applyBorder="0" applyAlignment="0" applyProtection="0"/>
    <xf numFmtId="0" fontId="203" fillId="0" borderId="49" applyNumberFormat="0" applyFill="0" applyAlignment="0" applyProtection="0"/>
    <xf numFmtId="0" fontId="192" fillId="98" borderId="0" applyNumberFormat="0" applyBorder="0" applyAlignment="0" applyProtection="0"/>
    <xf numFmtId="0" fontId="212" fillId="80" borderId="54" applyNumberFormat="0" applyAlignment="0" applyProtection="0"/>
    <xf numFmtId="0" fontId="192" fillId="90" borderId="0" applyNumberFormat="0" applyBorder="0" applyAlignment="0" applyProtection="0"/>
    <xf numFmtId="0" fontId="192" fillId="102" borderId="0" applyNumberFormat="0" applyBorder="0" applyAlignment="0" applyProtection="0"/>
    <xf numFmtId="0" fontId="14" fillId="100" borderId="0" applyNumberFormat="0" applyBorder="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102" borderId="0" applyNumberFormat="0" applyBorder="0" applyAlignment="0" applyProtection="0"/>
    <xf numFmtId="0" fontId="207" fillId="7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08" fillId="78" borderId="48" applyNumberFormat="0" applyAlignment="0" applyProtection="0"/>
    <xf numFmtId="0" fontId="212" fillId="80" borderId="54" applyNumberFormat="0" applyAlignment="0" applyProtection="0"/>
    <xf numFmtId="0" fontId="212" fillId="80" borderId="54" applyNumberFormat="0" applyAlignment="0" applyProtection="0"/>
    <xf numFmtId="0" fontId="208" fillId="78" borderId="48" applyNumberFormat="0" applyAlignment="0" applyProtection="0"/>
    <xf numFmtId="0" fontId="14" fillId="89"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208" fillId="78" borderId="48" applyNumberFormat="0" applyAlignment="0" applyProtection="0"/>
    <xf numFmtId="0" fontId="207" fillId="77" borderId="0" applyNumberFormat="0" applyBorder="0" applyAlignment="0" applyProtection="0"/>
    <xf numFmtId="0" fontId="14" fillId="81" borderId="55" applyNumberFormat="0" applyFont="0" applyAlignment="0" applyProtection="0"/>
    <xf numFmtId="0" fontId="192" fillId="85" borderId="0" applyNumberFormat="0" applyBorder="0" applyAlignment="0" applyProtection="0"/>
    <xf numFmtId="0" fontId="210" fillId="79" borderId="48" applyNumberFormat="0" applyAlignment="0" applyProtection="0"/>
    <xf numFmtId="0" fontId="192" fillId="94"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4" fillId="72"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06" fillId="75" borderId="0" applyNumberFormat="0" applyBorder="0" applyAlignment="0" applyProtection="0"/>
    <xf numFmtId="0" fontId="192" fillId="102"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4" fillId="97"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9"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4" fillId="73" borderId="0" applyNumberFormat="0" applyBorder="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210" fillId="79" borderId="48" applyNumberFormat="0" applyAlignment="0" applyProtection="0"/>
    <xf numFmtId="0" fontId="14" fillId="97" borderId="0" applyNumberFormat="0" applyBorder="0" applyAlignment="0" applyProtection="0"/>
    <xf numFmtId="0" fontId="14" fillId="83" borderId="0" applyNumberFormat="0" applyBorder="0" applyAlignment="0" applyProtection="0"/>
    <xf numFmtId="0" fontId="192" fillId="95" borderId="0" applyNumberFormat="0" applyBorder="0" applyAlignment="0" applyProtection="0"/>
    <xf numFmtId="0" fontId="212" fillId="80" borderId="54"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2" fillId="80" borderId="54" applyNumberFormat="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0" borderId="0" applyNumberFormat="0" applyBorder="0" applyAlignment="0" applyProtection="0"/>
    <xf numFmtId="0" fontId="210" fillId="79" borderId="48" applyNumberFormat="0" applyAlignment="0" applyProtection="0"/>
    <xf numFmtId="0" fontId="211" fillId="0" borderId="53" applyNumberFormat="0" applyFill="0" applyAlignment="0" applyProtection="0"/>
    <xf numFmtId="0" fontId="14" fillId="72" borderId="0" applyNumberFormat="0" applyBorder="0" applyAlignment="0" applyProtection="0"/>
    <xf numFmtId="0" fontId="212" fillId="80" borderId="54" applyNumberFormat="0" applyAlignment="0" applyProtection="0"/>
    <xf numFmtId="0" fontId="192" fillId="98" borderId="0" applyNumberFormat="0" applyBorder="0" applyAlignment="0" applyProtection="0"/>
    <xf numFmtId="0" fontId="212" fillId="80" borderId="54" applyNumberFormat="0" applyAlignment="0" applyProtection="0"/>
    <xf numFmtId="0" fontId="14" fillId="93" borderId="0" applyNumberFormat="0" applyBorder="0" applyAlignment="0" applyProtection="0"/>
    <xf numFmtId="0" fontId="14" fillId="96" borderId="0" applyNumberFormat="0" applyBorder="0" applyAlignment="0" applyProtection="0"/>
    <xf numFmtId="0" fontId="14" fillId="81" borderId="55" applyNumberFormat="0" applyFont="0" applyAlignment="0" applyProtection="0"/>
    <xf numFmtId="0" fontId="207" fillId="77"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208" fillId="78" borderId="48" applyNumberFormat="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192" fillId="102" borderId="0" applyNumberFormat="0" applyBorder="0" applyAlignment="0" applyProtection="0"/>
    <xf numFmtId="0" fontId="205" fillId="0" borderId="0" applyNumberFormat="0" applyFill="0" applyBorder="0" applyAlignment="0" applyProtection="0"/>
    <xf numFmtId="0" fontId="210" fillId="79" borderId="48" applyNumberFormat="0" applyAlignment="0" applyProtection="0"/>
    <xf numFmtId="0" fontId="192" fillId="74" borderId="0" applyNumberFormat="0" applyBorder="0" applyAlignment="0" applyProtection="0"/>
    <xf numFmtId="0" fontId="207" fillId="77" borderId="0" applyNumberFormat="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203" fillId="0" borderId="49" applyNumberFormat="0" applyFill="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0" fillId="79" borderId="48" applyNumberFormat="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192" fillId="102"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14" fillId="81" borderId="55" applyNumberFormat="0" applyFont="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4" fillId="93" borderId="0" applyNumberFormat="0" applyBorder="0" applyAlignment="0" applyProtection="0"/>
    <xf numFmtId="0" fontId="206" fillId="75"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92" fillId="82" borderId="0" applyNumberFormat="0" applyBorder="0" applyAlignment="0" applyProtection="0"/>
    <xf numFmtId="0" fontId="14" fillId="72" borderId="0" applyNumberFormat="0" applyBorder="0" applyAlignment="0" applyProtection="0"/>
    <xf numFmtId="0" fontId="192" fillId="82"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02" fillId="0" borderId="0" applyNumberFormat="0" applyFill="0" applyBorder="0" applyAlignment="0" applyProtection="0"/>
    <xf numFmtId="0" fontId="206" fillId="75" borderId="0" applyNumberFormat="0" applyBorder="0" applyAlignment="0" applyProtection="0"/>
    <xf numFmtId="0" fontId="207" fillId="77" borderId="0" applyNumberFormat="0" applyBorder="0" applyAlignment="0" applyProtection="0"/>
    <xf numFmtId="0" fontId="210" fillId="79" borderId="48" applyNumberFormat="0" applyAlignment="0" applyProtection="0"/>
    <xf numFmtId="0" fontId="14" fillId="73" borderId="0" applyNumberFormat="0" applyBorder="0" applyAlignment="0" applyProtection="0"/>
    <xf numFmtId="0" fontId="14" fillId="93" borderId="0" applyNumberFormat="0" applyBorder="0" applyAlignment="0" applyProtection="0"/>
    <xf numFmtId="0" fontId="212" fillId="80" borderId="54" applyNumberFormat="0" applyAlignment="0" applyProtection="0"/>
    <xf numFmtId="0" fontId="202" fillId="0" borderId="0" applyNumberFormat="0" applyFill="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4" fillId="93"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207" fillId="77"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192" fillId="94"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4" fillId="97"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07" fillId="77" borderId="0" applyNumberFormat="0" applyBorder="0" applyAlignment="0" applyProtection="0"/>
    <xf numFmtId="0" fontId="210" fillId="79" borderId="48" applyNumberFormat="0" applyAlignment="0" applyProtection="0"/>
    <xf numFmtId="0" fontId="212" fillId="80" borderId="54"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207" fillId="77" borderId="0" applyNumberFormat="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4" fillId="97"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2" fillId="80" borderId="54"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207" fillId="77" borderId="0" applyNumberFormat="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92" fillId="99" borderId="0" applyNumberFormat="0" applyBorder="0" applyAlignment="0" applyProtection="0"/>
    <xf numFmtId="0" fontId="209" fillId="79" borderId="52"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205" fillId="0" borderId="0" applyNumberFormat="0" applyFill="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8"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205" fillId="0" borderId="51" applyNumberFormat="0" applyFill="0" applyAlignment="0" applyProtection="0"/>
    <xf numFmtId="0" fontId="192" fillId="102" borderId="0" applyNumberFormat="0" applyBorder="0" applyAlignment="0" applyProtection="0"/>
    <xf numFmtId="0" fontId="202" fillId="0" borderId="0" applyNumberFormat="0" applyFill="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92" fillId="87"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92" fillId="98" borderId="0" applyNumberFormat="0" applyBorder="0" applyAlignment="0" applyProtection="0"/>
    <xf numFmtId="0" fontId="205" fillId="0" borderId="51" applyNumberFormat="0" applyFill="0" applyAlignment="0" applyProtection="0"/>
    <xf numFmtId="0" fontId="14" fillId="100" borderId="0" applyNumberFormat="0" applyBorder="0" applyAlignment="0" applyProtection="0"/>
    <xf numFmtId="0" fontId="207" fillId="77" borderId="0" applyNumberFormat="0" applyBorder="0" applyAlignment="0" applyProtection="0"/>
    <xf numFmtId="0" fontId="192" fillId="102" borderId="0" applyNumberFormat="0" applyBorder="0" applyAlignment="0" applyProtection="0"/>
    <xf numFmtId="0" fontId="14" fillId="81" borderId="55" applyNumberFormat="0" applyFont="0" applyAlignment="0" applyProtection="0"/>
    <xf numFmtId="0" fontId="192" fillId="94" borderId="0" applyNumberFormat="0" applyBorder="0" applyAlignment="0" applyProtection="0"/>
    <xf numFmtId="0" fontId="210" fillId="79" borderId="48" applyNumberFormat="0" applyAlignment="0" applyProtection="0"/>
    <xf numFmtId="0" fontId="14" fillId="96"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206" fillId="75" borderId="0" applyNumberFormat="0" applyBorder="0" applyAlignment="0" applyProtection="0"/>
    <xf numFmtId="0" fontId="14" fillId="89" borderId="0" applyNumberFormat="0" applyBorder="0" applyAlignment="0" applyProtection="0"/>
    <xf numFmtId="0" fontId="14" fillId="81" borderId="55" applyNumberFormat="0" applyFont="0" applyAlignment="0" applyProtection="0"/>
    <xf numFmtId="0" fontId="210" fillId="79" borderId="48" applyNumberFormat="0" applyAlignment="0" applyProtection="0"/>
    <xf numFmtId="0" fontId="192" fillId="85" borderId="0" applyNumberFormat="0" applyBorder="0" applyAlignment="0" applyProtection="0"/>
    <xf numFmtId="0" fontId="205" fillId="0" borderId="51" applyNumberFormat="0" applyFill="0" applyAlignment="0" applyProtection="0"/>
    <xf numFmtId="0" fontId="14" fillId="83" borderId="0" applyNumberFormat="0" applyBorder="0" applyAlignment="0" applyProtection="0"/>
    <xf numFmtId="0" fontId="192" fillId="87" borderId="0" applyNumberFormat="0" applyBorder="0" applyAlignment="0" applyProtection="0"/>
    <xf numFmtId="0" fontId="202" fillId="0" borderId="0" applyNumberFormat="0" applyFill="0" applyBorder="0" applyAlignment="0" applyProtection="0"/>
    <xf numFmtId="0" fontId="14" fillId="81" borderId="55" applyNumberFormat="0" applyFont="0" applyAlignment="0" applyProtection="0"/>
    <xf numFmtId="0" fontId="14" fillId="73" borderId="0" applyNumberFormat="0" applyBorder="0" applyAlignment="0" applyProtection="0"/>
    <xf numFmtId="0" fontId="192" fillId="94" borderId="0" applyNumberFormat="0" applyBorder="0" applyAlignment="0" applyProtection="0"/>
    <xf numFmtId="0" fontId="206" fillId="75" borderId="0" applyNumberFormat="0" applyBorder="0" applyAlignment="0" applyProtection="0"/>
    <xf numFmtId="0" fontId="192" fillId="90" borderId="0" applyNumberFormat="0" applyBorder="0" applyAlignment="0" applyProtection="0"/>
    <xf numFmtId="0" fontId="192" fillId="85"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92" fillId="102" borderId="0" applyNumberFormat="0" applyBorder="0" applyAlignment="0" applyProtection="0"/>
    <xf numFmtId="0" fontId="14" fillId="84" borderId="0" applyNumberFormat="0" applyBorder="0" applyAlignment="0" applyProtection="0"/>
    <xf numFmtId="0" fontId="14" fillId="101"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101" borderId="0" applyNumberFormat="0" applyBorder="0" applyAlignment="0" applyProtection="0"/>
    <xf numFmtId="0" fontId="192" fillId="98" borderId="0" applyNumberFormat="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209" fillId="79" borderId="52" applyNumberFormat="0" applyAlignment="0" applyProtection="0"/>
    <xf numFmtId="0" fontId="207" fillId="77" borderId="0" applyNumberFormat="0" applyBorder="0" applyAlignment="0" applyProtection="0"/>
    <xf numFmtId="0" fontId="202" fillId="0" borderId="0" applyNumberFormat="0" applyFill="0" applyBorder="0" applyAlignment="0" applyProtection="0"/>
    <xf numFmtId="0" fontId="192" fillId="82" borderId="0" applyNumberFormat="0" applyBorder="0" applyAlignment="0" applyProtection="0"/>
    <xf numFmtId="0" fontId="192" fillId="102" borderId="0" applyNumberFormat="0" applyBorder="0" applyAlignment="0" applyProtection="0"/>
    <xf numFmtId="0" fontId="14" fillId="97" borderId="0" applyNumberFormat="0" applyBorder="0" applyAlignment="0" applyProtection="0"/>
    <xf numFmtId="0" fontId="212" fillId="80" borderId="54" applyNumberFormat="0" applyAlignment="0" applyProtection="0"/>
    <xf numFmtId="0" fontId="202" fillId="0" borderId="0" applyNumberFormat="0" applyFill="0" applyBorder="0" applyAlignment="0" applyProtection="0"/>
    <xf numFmtId="0" fontId="192" fillId="102"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208" fillId="78" borderId="48" applyNumberFormat="0" applyAlignment="0" applyProtection="0"/>
    <xf numFmtId="0" fontId="192" fillId="98" borderId="0" applyNumberFormat="0" applyBorder="0" applyAlignment="0" applyProtection="0"/>
    <xf numFmtId="0" fontId="208" fillId="78" borderId="48"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95"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0" fontId="192" fillId="74" borderId="0" applyNumberFormat="0" applyBorder="0" applyAlignment="0" applyProtection="0"/>
    <xf numFmtId="0" fontId="14" fillId="72" borderId="0" applyNumberFormat="0" applyBorder="0" applyAlignment="0" applyProtection="0"/>
    <xf numFmtId="0" fontId="192" fillId="85" borderId="0" applyNumberFormat="0" applyBorder="0" applyAlignment="0" applyProtection="0"/>
    <xf numFmtId="0" fontId="14" fillId="89" borderId="0" applyNumberFormat="0" applyBorder="0" applyAlignment="0" applyProtection="0"/>
    <xf numFmtId="0" fontId="192" fillId="90" borderId="0" applyNumberFormat="0" applyBorder="0" applyAlignment="0" applyProtection="0"/>
    <xf numFmtId="0" fontId="212" fillId="80" borderId="54" applyNumberFormat="0" applyAlignment="0" applyProtection="0"/>
    <xf numFmtId="0" fontId="206" fillId="75" borderId="0" applyNumberFormat="0" applyBorder="0" applyAlignment="0" applyProtection="0"/>
    <xf numFmtId="0" fontId="14" fillId="96"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14" fillId="72" borderId="0" applyNumberFormat="0" applyBorder="0" applyAlignment="0" applyProtection="0"/>
    <xf numFmtId="0" fontId="210" fillId="79" borderId="48" applyNumberFormat="0" applyAlignment="0" applyProtection="0"/>
    <xf numFmtId="0" fontId="212" fillId="80" borderId="54" applyNumberFormat="0" applyAlignment="0" applyProtection="0"/>
    <xf numFmtId="0" fontId="212" fillId="80" borderId="54" applyNumberFormat="0" applyAlignment="0" applyProtection="0"/>
    <xf numFmtId="0" fontId="192" fillId="95" borderId="0" applyNumberFormat="0" applyBorder="0" applyAlignment="0" applyProtection="0"/>
    <xf numFmtId="0" fontId="192" fillId="95" borderId="0" applyNumberFormat="0" applyBorder="0" applyAlignment="0" applyProtection="0"/>
    <xf numFmtId="0" fontId="14" fillId="96"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212" fillId="80" borderId="54" applyNumberFormat="0" applyAlignment="0" applyProtection="0"/>
    <xf numFmtId="0" fontId="14" fillId="89"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92" fillId="91"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209" fillId="79" borderId="52" applyNumberFormat="0" applyAlignment="0" applyProtection="0"/>
    <xf numFmtId="0" fontId="14" fillId="84" borderId="0" applyNumberFormat="0" applyBorder="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4" fillId="97" borderId="0" applyNumberFormat="0" applyBorder="0" applyAlignment="0" applyProtection="0"/>
    <xf numFmtId="0" fontId="192" fillId="98"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4" fillId="96" borderId="0" applyNumberFormat="0" applyBorder="0" applyAlignment="0" applyProtection="0"/>
    <xf numFmtId="0" fontId="192" fillId="98"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205" fillId="0" borderId="51" applyNumberFormat="0" applyFill="0" applyAlignment="0" applyProtection="0"/>
    <xf numFmtId="0" fontId="14" fillId="88" borderId="0" applyNumberFormat="0" applyBorder="0" applyAlignment="0" applyProtection="0"/>
    <xf numFmtId="0" fontId="210" fillId="79" borderId="48" applyNumberFormat="0" applyAlignment="0" applyProtection="0"/>
    <xf numFmtId="0" fontId="14" fillId="88" borderId="0" applyNumberFormat="0" applyBorder="0" applyAlignment="0" applyProtection="0"/>
    <xf numFmtId="0" fontId="207" fillId="77" borderId="0" applyNumberFormat="0" applyBorder="0" applyAlignment="0" applyProtection="0"/>
    <xf numFmtId="0" fontId="14" fillId="93"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206" fillId="75" borderId="0" applyNumberFormat="0" applyBorder="0" applyAlignment="0" applyProtection="0"/>
    <xf numFmtId="0" fontId="14" fillId="100" borderId="0" applyNumberFormat="0" applyBorder="0" applyAlignment="0" applyProtection="0"/>
    <xf numFmtId="0" fontId="192" fillId="102"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4" fillId="100" borderId="0" applyNumberFormat="0" applyBorder="0" applyAlignment="0" applyProtection="0"/>
    <xf numFmtId="0" fontId="204" fillId="0" borderId="50" applyNumberFormat="0" applyFill="0" applyAlignment="0" applyProtection="0"/>
    <xf numFmtId="0" fontId="192" fillId="91" borderId="0" applyNumberFormat="0" applyBorder="0" applyAlignment="0" applyProtection="0"/>
    <xf numFmtId="0" fontId="202" fillId="0" borderId="0" applyNumberFormat="0" applyFill="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8" borderId="0" applyNumberFormat="0" applyBorder="0" applyAlignment="0" applyProtection="0"/>
    <xf numFmtId="0" fontId="14" fillId="84" borderId="0" applyNumberFormat="0" applyBorder="0" applyAlignment="0" applyProtection="0"/>
    <xf numFmtId="0" fontId="192" fillId="85" borderId="0" applyNumberFormat="0" applyBorder="0" applyAlignment="0" applyProtection="0"/>
    <xf numFmtId="0" fontId="14" fillId="100" borderId="0" applyNumberFormat="0" applyBorder="0" applyAlignment="0" applyProtection="0"/>
    <xf numFmtId="0" fontId="203" fillId="0" borderId="49" applyNumberFormat="0" applyFill="0" applyAlignment="0" applyProtection="0"/>
    <xf numFmtId="0" fontId="14" fillId="72" borderId="0" applyNumberFormat="0" applyBorder="0" applyAlignment="0" applyProtection="0"/>
    <xf numFmtId="0" fontId="192" fillId="95" borderId="0" applyNumberFormat="0" applyBorder="0" applyAlignment="0" applyProtection="0"/>
    <xf numFmtId="0" fontId="192" fillId="85"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192" fillId="9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3" fillId="0" borderId="49" applyNumberFormat="0" applyFill="0" applyAlignment="0" applyProtection="0"/>
    <xf numFmtId="0" fontId="202" fillId="0" borderId="0" applyNumberFormat="0" applyFill="0" applyBorder="0" applyAlignment="0" applyProtection="0"/>
    <xf numFmtId="0" fontId="208" fillId="78" borderId="48" applyNumberFormat="0" applyAlignment="0" applyProtection="0"/>
    <xf numFmtId="0" fontId="192" fillId="102"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47" fillId="17" borderId="3" applyNumberFormat="0" applyAlignment="0" applyProtection="0"/>
    <xf numFmtId="0" fontId="210" fillId="79" borderId="48" applyNumberFormat="0" applyAlignment="0" applyProtection="0"/>
    <xf numFmtId="0" fontId="206" fillId="75" borderId="0" applyNumberFormat="0" applyBorder="0" applyAlignment="0" applyProtection="0"/>
    <xf numFmtId="0" fontId="204" fillId="0" borderId="50" applyNumberFormat="0" applyFill="0" applyAlignment="0" applyProtection="0"/>
    <xf numFmtId="0" fontId="14" fillId="100"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83" borderId="0" applyNumberFormat="0" applyBorder="0" applyAlignment="0" applyProtection="0"/>
    <xf numFmtId="0" fontId="14" fillId="89" borderId="0" applyNumberFormat="0" applyBorder="0" applyAlignment="0" applyProtection="0"/>
    <xf numFmtId="0" fontId="192" fillId="85" borderId="0" applyNumberFormat="0" applyBorder="0" applyAlignment="0" applyProtection="0"/>
    <xf numFmtId="0" fontId="192" fillId="95" borderId="0" applyNumberFormat="0" applyBorder="0" applyAlignment="0" applyProtection="0"/>
    <xf numFmtId="0" fontId="14" fillId="73" borderId="0" applyNumberFormat="0" applyBorder="0" applyAlignment="0" applyProtection="0"/>
    <xf numFmtId="0" fontId="192" fillId="74" borderId="0" applyNumberFormat="0" applyBorder="0" applyAlignment="0" applyProtection="0"/>
    <xf numFmtId="0" fontId="14" fillId="97" borderId="0" applyNumberFormat="0" applyBorder="0" applyAlignment="0" applyProtection="0"/>
    <xf numFmtId="0" fontId="207" fillId="77" borderId="0" applyNumberFormat="0" applyBorder="0" applyAlignment="0" applyProtection="0"/>
    <xf numFmtId="0" fontId="192" fillId="98" borderId="0" applyNumberFormat="0" applyBorder="0" applyAlignment="0" applyProtection="0"/>
    <xf numFmtId="0" fontId="192" fillId="98"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84" borderId="0" applyNumberFormat="0" applyBorder="0" applyAlignment="0" applyProtection="0"/>
    <xf numFmtId="0" fontId="210" fillId="79" borderId="48" applyNumberFormat="0" applyAlignment="0" applyProtection="0"/>
    <xf numFmtId="0" fontId="192" fillId="102" borderId="0" applyNumberFormat="0" applyBorder="0" applyAlignment="0" applyProtection="0"/>
    <xf numFmtId="0" fontId="192" fillId="82" borderId="0" applyNumberFormat="0" applyBorder="0" applyAlignment="0" applyProtection="0"/>
    <xf numFmtId="0" fontId="192" fillId="90" borderId="0" applyNumberFormat="0" applyBorder="0" applyAlignment="0" applyProtection="0"/>
    <xf numFmtId="0" fontId="14" fillId="97" borderId="0" applyNumberFormat="0" applyBorder="0" applyAlignment="0" applyProtection="0"/>
    <xf numFmtId="0" fontId="207" fillId="77" borderId="0" applyNumberFormat="0" applyBorder="0" applyAlignment="0" applyProtection="0"/>
    <xf numFmtId="0" fontId="205" fillId="0" borderId="51" applyNumberFormat="0" applyFill="0" applyAlignment="0" applyProtection="0"/>
    <xf numFmtId="0" fontId="192" fillId="102" borderId="0" applyNumberFormat="0" applyBorder="0" applyAlignment="0" applyProtection="0"/>
    <xf numFmtId="0" fontId="209" fillId="79" borderId="52" applyNumberFormat="0" applyAlignment="0" applyProtection="0"/>
    <xf numFmtId="0" fontId="211" fillId="0" borderId="53" applyNumberFormat="0" applyFill="0" applyAlignment="0" applyProtection="0"/>
    <xf numFmtId="0" fontId="192" fillId="90" borderId="0" applyNumberFormat="0" applyBorder="0" applyAlignment="0" applyProtection="0"/>
    <xf numFmtId="0" fontId="207" fillId="77" borderId="0" applyNumberFormat="0" applyBorder="0" applyAlignment="0" applyProtection="0"/>
    <xf numFmtId="0" fontId="14" fillId="89" borderId="0" applyNumberFormat="0" applyBorder="0" applyAlignment="0" applyProtection="0"/>
    <xf numFmtId="0" fontId="192" fillId="98" borderId="0" applyNumberFormat="0" applyBorder="0" applyAlignment="0" applyProtection="0"/>
    <xf numFmtId="0" fontId="206" fillId="75" borderId="0" applyNumberFormat="0" applyBorder="0" applyAlignment="0" applyProtection="0"/>
    <xf numFmtId="0" fontId="192" fillId="91" borderId="0" applyNumberFormat="0" applyBorder="0" applyAlignment="0" applyProtection="0"/>
    <xf numFmtId="0" fontId="14" fillId="72" borderId="0" applyNumberFormat="0" applyBorder="0" applyAlignment="0" applyProtection="0"/>
    <xf numFmtId="0" fontId="192" fillId="74"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202" fillId="0" borderId="0" applyNumberFormat="0" applyFill="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100" borderId="0" applyNumberFormat="0" applyBorder="0" applyAlignment="0" applyProtection="0"/>
    <xf numFmtId="0" fontId="192" fillId="98" borderId="0" applyNumberFormat="0" applyBorder="0" applyAlignment="0" applyProtection="0"/>
    <xf numFmtId="0" fontId="14" fillId="100" borderId="0" applyNumberFormat="0" applyBorder="0" applyAlignment="0" applyProtection="0"/>
    <xf numFmtId="0" fontId="208" fillId="78" borderId="48" applyNumberFormat="0" applyAlignment="0" applyProtection="0"/>
    <xf numFmtId="0" fontId="192" fillId="98" borderId="0" applyNumberFormat="0" applyBorder="0" applyAlignment="0" applyProtection="0"/>
    <xf numFmtId="0" fontId="206" fillId="75" borderId="0" applyNumberFormat="0" applyBorder="0" applyAlignment="0" applyProtection="0"/>
    <xf numFmtId="0" fontId="14" fillId="8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8" borderId="0" applyNumberFormat="0" applyBorder="0" applyAlignment="0" applyProtection="0"/>
    <xf numFmtId="0" fontId="192" fillId="94"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98" borderId="0" applyNumberFormat="0" applyBorder="0" applyAlignment="0" applyProtection="0"/>
    <xf numFmtId="0" fontId="14" fillId="100" borderId="0" applyNumberFormat="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192" fillId="102" borderId="0" applyNumberFormat="0" applyBorder="0" applyAlignment="0" applyProtection="0"/>
    <xf numFmtId="0" fontId="203" fillId="0" borderId="49" applyNumberFormat="0" applyFill="0" applyAlignment="0" applyProtection="0"/>
    <xf numFmtId="0" fontId="202" fillId="0" borderId="0" applyNumberFormat="0" applyFill="0" applyBorder="0" applyAlignment="0" applyProtection="0"/>
    <xf numFmtId="0" fontId="14" fillId="101" borderId="0" applyNumberFormat="0" applyBorder="0" applyAlignment="0" applyProtection="0"/>
    <xf numFmtId="0" fontId="212" fillId="80" borderId="54" applyNumberFormat="0" applyAlignment="0" applyProtection="0"/>
    <xf numFmtId="0" fontId="192" fillId="94" borderId="0" applyNumberFormat="0" applyBorder="0" applyAlignment="0" applyProtection="0"/>
    <xf numFmtId="0" fontId="192" fillId="98" borderId="0" applyNumberFormat="0" applyBorder="0" applyAlignment="0" applyProtection="0"/>
    <xf numFmtId="0" fontId="192" fillId="85"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92" fillId="94" borderId="0" applyNumberFormat="0" applyBorder="0" applyAlignment="0" applyProtection="0"/>
    <xf numFmtId="0" fontId="202" fillId="0" borderId="0" applyNumberFormat="0" applyFill="0" applyBorder="0" applyAlignment="0" applyProtection="0"/>
    <xf numFmtId="0" fontId="192" fillId="102" borderId="0" applyNumberFormat="0" applyBorder="0" applyAlignment="0" applyProtection="0"/>
    <xf numFmtId="0" fontId="14" fillId="84" borderId="0" applyNumberFormat="0" applyBorder="0" applyAlignment="0" applyProtection="0"/>
    <xf numFmtId="0" fontId="203" fillId="0" borderId="49" applyNumberFormat="0" applyFill="0" applyAlignment="0" applyProtection="0"/>
    <xf numFmtId="0" fontId="202" fillId="0" borderId="0" applyNumberFormat="0" applyFill="0" applyBorder="0" applyAlignment="0" applyProtection="0"/>
    <xf numFmtId="0" fontId="210" fillId="79" borderId="48" applyNumberFormat="0" applyAlignment="0" applyProtection="0"/>
    <xf numFmtId="0" fontId="202" fillId="0" borderId="0" applyNumberFormat="0" applyFill="0" applyBorder="0" applyAlignment="0" applyProtection="0"/>
    <xf numFmtId="0" fontId="14" fillId="84" borderId="0" applyNumberFormat="0" applyBorder="0" applyAlignment="0" applyProtection="0"/>
    <xf numFmtId="0" fontId="192" fillId="90" borderId="0" applyNumberFormat="0" applyBorder="0" applyAlignment="0" applyProtection="0"/>
    <xf numFmtId="0" fontId="14" fillId="100"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14" fillId="88" borderId="0" applyNumberFormat="0" applyBorder="0" applyAlignment="0" applyProtection="0"/>
    <xf numFmtId="0" fontId="202" fillId="0" borderId="0" applyNumberFormat="0" applyFill="0" applyBorder="0" applyAlignment="0" applyProtection="0"/>
    <xf numFmtId="0" fontId="209" fillId="79" borderId="52" applyNumberFormat="0" applyAlignment="0" applyProtection="0"/>
    <xf numFmtId="0" fontId="192" fillId="102" borderId="0" applyNumberFormat="0" applyBorder="0" applyAlignment="0" applyProtection="0"/>
    <xf numFmtId="0" fontId="208" fillId="78"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4" fillId="96"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206" fillId="75" borderId="0" applyNumberFormat="0" applyBorder="0" applyAlignment="0" applyProtection="0"/>
    <xf numFmtId="0" fontId="203" fillId="0" borderId="49" applyNumberFormat="0" applyFill="0" applyAlignment="0" applyProtection="0"/>
    <xf numFmtId="0" fontId="14" fillId="84" borderId="0" applyNumberFormat="0" applyBorder="0" applyAlignment="0" applyProtection="0"/>
    <xf numFmtId="0" fontId="14" fillId="83" borderId="0" applyNumberFormat="0" applyBorder="0" applyAlignment="0" applyProtection="0"/>
    <xf numFmtId="0" fontId="207" fillId="77" borderId="0" applyNumberFormat="0" applyBorder="0" applyAlignment="0" applyProtection="0"/>
    <xf numFmtId="0" fontId="206" fillId="75" borderId="0" applyNumberFormat="0" applyBorder="0" applyAlignment="0" applyProtection="0"/>
    <xf numFmtId="0" fontId="192" fillId="95" borderId="0" applyNumberFormat="0" applyBorder="0" applyAlignment="0" applyProtection="0"/>
    <xf numFmtId="0" fontId="206" fillId="75" borderId="0" applyNumberFormat="0" applyBorder="0" applyAlignment="0" applyProtection="0"/>
    <xf numFmtId="0" fontId="192" fillId="94" borderId="0" applyNumberFormat="0" applyBorder="0" applyAlignment="0" applyProtection="0"/>
    <xf numFmtId="0" fontId="192" fillId="87" borderId="0" applyNumberFormat="0" applyBorder="0" applyAlignment="0" applyProtection="0"/>
    <xf numFmtId="0" fontId="14" fillId="83" borderId="0" applyNumberFormat="0" applyBorder="0" applyAlignment="0" applyProtection="0"/>
    <xf numFmtId="0" fontId="14" fillId="92" borderId="0" applyNumberFormat="0" applyBorder="0" applyAlignment="0" applyProtection="0"/>
    <xf numFmtId="0" fontId="207" fillId="77" borderId="0" applyNumberFormat="0" applyBorder="0" applyAlignment="0" applyProtection="0"/>
    <xf numFmtId="0" fontId="14" fillId="73" borderId="0" applyNumberFormat="0" applyBorder="0" applyAlignment="0" applyProtection="0"/>
    <xf numFmtId="0" fontId="208" fillId="78" borderId="48" applyNumberFormat="0" applyAlignment="0" applyProtection="0"/>
    <xf numFmtId="0" fontId="202" fillId="0" borderId="0" applyNumberFormat="0" applyFill="0" applyBorder="0" applyAlignment="0" applyProtection="0"/>
    <xf numFmtId="0" fontId="14" fillId="73" borderId="0" applyNumberFormat="0" applyBorder="0" applyAlignment="0" applyProtection="0"/>
    <xf numFmtId="0" fontId="192" fillId="82" borderId="0" applyNumberFormat="0" applyBorder="0" applyAlignment="0" applyProtection="0"/>
    <xf numFmtId="0" fontId="14" fillId="97" borderId="0" applyNumberFormat="0" applyBorder="0" applyAlignment="0" applyProtection="0"/>
    <xf numFmtId="0" fontId="208" fillId="78" borderId="48" applyNumberFormat="0" applyAlignment="0" applyProtection="0"/>
    <xf numFmtId="0" fontId="14" fillId="72" borderId="0" applyNumberFormat="0" applyBorder="0" applyAlignment="0" applyProtection="0"/>
    <xf numFmtId="0" fontId="192" fillId="98" borderId="0" applyNumberFormat="0" applyBorder="0" applyAlignment="0" applyProtection="0"/>
    <xf numFmtId="0" fontId="14" fillId="81" borderId="55" applyNumberFormat="0" applyFont="0" applyAlignment="0" applyProtection="0"/>
    <xf numFmtId="0" fontId="192" fillId="98" borderId="0" applyNumberFormat="0" applyBorder="0" applyAlignment="0" applyProtection="0"/>
    <xf numFmtId="0" fontId="192" fillId="94" borderId="0" applyNumberFormat="0" applyBorder="0" applyAlignment="0" applyProtection="0"/>
    <xf numFmtId="0" fontId="212" fillId="80" borderId="54" applyNumberFormat="0" applyAlignment="0" applyProtection="0"/>
    <xf numFmtId="0" fontId="14" fillId="97" borderId="0" applyNumberFormat="0" applyBorder="0" applyAlignment="0" applyProtection="0"/>
    <xf numFmtId="0" fontId="192" fillId="95" borderId="0" applyNumberFormat="0" applyBorder="0" applyAlignment="0" applyProtection="0"/>
    <xf numFmtId="0" fontId="192" fillId="86" borderId="0" applyNumberFormat="0" applyBorder="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210" fillId="79" borderId="48" applyNumberFormat="0" applyAlignment="0" applyProtection="0"/>
    <xf numFmtId="0" fontId="205" fillId="0" borderId="51" applyNumberFormat="0" applyFill="0" applyAlignment="0" applyProtection="0"/>
    <xf numFmtId="0" fontId="14" fillId="93" borderId="0" applyNumberFormat="0" applyBorder="0" applyAlignment="0" applyProtection="0"/>
    <xf numFmtId="0" fontId="192" fillId="85" borderId="0" applyNumberFormat="0" applyBorder="0" applyAlignment="0" applyProtection="0"/>
    <xf numFmtId="0" fontId="14" fillId="72" borderId="0" applyNumberFormat="0" applyBorder="0" applyAlignment="0" applyProtection="0"/>
    <xf numFmtId="0" fontId="14" fillId="96" borderId="0" applyNumberFormat="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192" fillId="94" borderId="0" applyNumberFormat="0" applyBorder="0" applyAlignment="0" applyProtection="0"/>
    <xf numFmtId="0" fontId="206" fillId="75" borderId="0" applyNumberFormat="0" applyBorder="0" applyAlignment="0" applyProtection="0"/>
    <xf numFmtId="0" fontId="14" fillId="81" borderId="55" applyNumberFormat="0" applyFont="0" applyAlignment="0" applyProtection="0"/>
    <xf numFmtId="0" fontId="14" fillId="73" borderId="0" applyNumberFormat="0" applyBorder="0" applyAlignment="0" applyProtection="0"/>
    <xf numFmtId="0" fontId="14" fillId="84" borderId="0" applyNumberFormat="0" applyBorder="0" applyAlignment="0" applyProtection="0"/>
    <xf numFmtId="0" fontId="192" fillId="102" borderId="0" applyNumberFormat="0" applyBorder="0" applyAlignment="0" applyProtection="0"/>
    <xf numFmtId="0" fontId="14" fillId="89" borderId="0" applyNumberFormat="0" applyBorder="0" applyAlignment="0" applyProtection="0"/>
    <xf numFmtId="0" fontId="203" fillId="0" borderId="49" applyNumberFormat="0" applyFill="0" applyAlignment="0" applyProtection="0"/>
    <xf numFmtId="0" fontId="14" fillId="81" borderId="55" applyNumberFormat="0" applyFont="0" applyAlignment="0" applyProtection="0"/>
    <xf numFmtId="0" fontId="192" fillId="94"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2" fillId="0" borderId="0" applyNumberFormat="0" applyFill="0" applyBorder="0" applyAlignment="0" applyProtection="0"/>
    <xf numFmtId="0" fontId="210" fillId="79" borderId="48" applyNumberFormat="0" applyAlignment="0" applyProtection="0"/>
    <xf numFmtId="0" fontId="211" fillId="0" borderId="53" applyNumberFormat="0" applyFill="0" applyAlignment="0" applyProtection="0"/>
    <xf numFmtId="0" fontId="192" fillId="102"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92" fillId="90" borderId="0" applyNumberFormat="0" applyBorder="0" applyAlignment="0" applyProtection="0"/>
    <xf numFmtId="0" fontId="14" fillId="92" borderId="0" applyNumberFormat="0" applyBorder="0" applyAlignment="0" applyProtection="0"/>
    <xf numFmtId="0" fontId="205" fillId="0" borderId="51" applyNumberFormat="0" applyFill="0" applyAlignment="0" applyProtection="0"/>
    <xf numFmtId="0" fontId="192" fillId="102" borderId="0" applyNumberFormat="0" applyBorder="0" applyAlignment="0" applyProtection="0"/>
    <xf numFmtId="0" fontId="14" fillId="101" borderId="0" applyNumberFormat="0" applyBorder="0" applyAlignment="0" applyProtection="0"/>
    <xf numFmtId="0" fontId="192" fillId="98" borderId="0" applyNumberFormat="0" applyBorder="0" applyAlignment="0" applyProtection="0"/>
    <xf numFmtId="0" fontId="14" fillId="73" borderId="0" applyNumberFormat="0" applyBorder="0" applyAlignment="0" applyProtection="0"/>
    <xf numFmtId="0" fontId="192" fillId="85" borderId="0" applyNumberFormat="0" applyBorder="0" applyAlignment="0" applyProtection="0"/>
    <xf numFmtId="0" fontId="192" fillId="102" borderId="0" applyNumberFormat="0" applyBorder="0" applyAlignment="0" applyProtection="0"/>
    <xf numFmtId="0" fontId="14" fillId="96"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211" fillId="0" borderId="53" applyNumberFormat="0" applyFill="0" applyAlignment="0" applyProtection="0"/>
    <xf numFmtId="0" fontId="192" fillId="94" borderId="0" applyNumberFormat="0" applyBorder="0" applyAlignment="0" applyProtection="0"/>
    <xf numFmtId="0" fontId="14" fillId="97" borderId="0" applyNumberFormat="0" applyBorder="0" applyAlignment="0" applyProtection="0"/>
    <xf numFmtId="0" fontId="206" fillId="75" borderId="0" applyNumberFormat="0" applyBorder="0" applyAlignment="0" applyProtection="0"/>
    <xf numFmtId="0" fontId="192" fillId="74" borderId="0" applyNumberFormat="0" applyBorder="0" applyAlignment="0" applyProtection="0"/>
    <xf numFmtId="0" fontId="206" fillId="75" borderId="0" applyNumberFormat="0" applyBorder="0" applyAlignment="0" applyProtection="0"/>
    <xf numFmtId="0" fontId="192" fillId="95" borderId="0" applyNumberFormat="0" applyBorder="0" applyAlignment="0" applyProtection="0"/>
    <xf numFmtId="0" fontId="14" fillId="84" borderId="0" applyNumberFormat="0" applyBorder="0" applyAlignment="0" applyProtection="0"/>
    <xf numFmtId="0" fontId="192" fillId="90"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02" fillId="0" borderId="0" applyNumberFormat="0" applyFill="0" applyBorder="0" applyAlignment="0" applyProtection="0"/>
    <xf numFmtId="0" fontId="207" fillId="77"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205" fillId="0" borderId="51" applyNumberFormat="0" applyFill="0" applyAlignment="0" applyProtection="0"/>
    <xf numFmtId="0" fontId="192" fillId="87"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6" fillId="75" borderId="0" applyNumberFormat="0" applyBorder="0" applyAlignment="0" applyProtection="0"/>
    <xf numFmtId="0" fontId="208" fillId="78" borderId="48" applyNumberFormat="0" applyAlignment="0" applyProtection="0"/>
    <xf numFmtId="0" fontId="14" fillId="81" borderId="55" applyNumberFormat="0" applyFont="0" applyAlignment="0" applyProtection="0"/>
    <xf numFmtId="0" fontId="14" fillId="96" borderId="0" applyNumberFormat="0" applyBorder="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83" borderId="0" applyNumberFormat="0" applyBorder="0" applyAlignment="0" applyProtection="0"/>
    <xf numFmtId="0" fontId="192" fillId="82" borderId="0" applyNumberFormat="0" applyBorder="0" applyAlignment="0" applyProtection="0"/>
    <xf numFmtId="0" fontId="212" fillId="80" borderId="54" applyNumberFormat="0" applyAlignment="0" applyProtection="0"/>
    <xf numFmtId="0" fontId="14" fillId="92"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14" fillId="96"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207" fillId="77" borderId="0" applyNumberFormat="0" applyBorder="0" applyAlignment="0" applyProtection="0"/>
    <xf numFmtId="0" fontId="212" fillId="80" borderId="54" applyNumberFormat="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07" fillId="77" borderId="0" applyNumberFormat="0" applyBorder="0" applyAlignment="0" applyProtection="0"/>
    <xf numFmtId="0" fontId="210" fillId="79" borderId="48" applyNumberFormat="0" applyAlignment="0" applyProtection="0"/>
    <xf numFmtId="0" fontId="14" fillId="89" borderId="0" applyNumberFormat="0" applyBorder="0" applyAlignment="0" applyProtection="0"/>
    <xf numFmtId="0" fontId="203" fillId="0" borderId="49" applyNumberFormat="0" applyFill="0" applyAlignment="0" applyProtection="0"/>
    <xf numFmtId="0" fontId="192" fillId="94"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92" fillId="85"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4" fillId="92" borderId="0" applyNumberFormat="0" applyBorder="0" applyAlignment="0" applyProtection="0"/>
    <xf numFmtId="0" fontId="14" fillId="88" borderId="0" applyNumberFormat="0" applyBorder="0" applyAlignment="0" applyProtection="0"/>
    <xf numFmtId="0" fontId="192" fillId="90" borderId="0" applyNumberFormat="0" applyBorder="0" applyAlignment="0" applyProtection="0"/>
    <xf numFmtId="0" fontId="192" fillId="98" borderId="0" applyNumberFormat="0" applyBorder="0" applyAlignment="0" applyProtection="0"/>
    <xf numFmtId="0" fontId="212" fillId="80" borderId="54" applyNumberFormat="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14" fillId="96" borderId="0" applyNumberFormat="0" applyBorder="0" applyAlignment="0" applyProtection="0"/>
    <xf numFmtId="0" fontId="203" fillId="0" borderId="49" applyNumberFormat="0" applyFill="0" applyAlignment="0" applyProtection="0"/>
    <xf numFmtId="0" fontId="14" fillId="81" borderId="55" applyNumberFormat="0" applyFont="0" applyAlignment="0" applyProtection="0"/>
    <xf numFmtId="0" fontId="14" fillId="100" borderId="0" applyNumberFormat="0" applyBorder="0" applyAlignment="0" applyProtection="0"/>
    <xf numFmtId="0" fontId="192" fillId="102" borderId="0" applyNumberFormat="0" applyBorder="0" applyAlignment="0" applyProtection="0"/>
    <xf numFmtId="0" fontId="14" fillId="83"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4" fillId="84" borderId="0" applyNumberFormat="0" applyBorder="0" applyAlignment="0" applyProtection="0"/>
    <xf numFmtId="0" fontId="192" fillId="98"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4" fillId="88" borderId="0" applyNumberFormat="0" applyBorder="0" applyAlignment="0" applyProtection="0"/>
    <xf numFmtId="0" fontId="14" fillId="72"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88" borderId="0" applyNumberFormat="0" applyBorder="0" applyAlignment="0" applyProtection="0"/>
    <xf numFmtId="0" fontId="207" fillId="77" borderId="0" applyNumberFormat="0" applyBorder="0" applyAlignment="0" applyProtection="0"/>
    <xf numFmtId="0" fontId="210" fillId="79" borderId="48" applyNumberFormat="0" applyAlignment="0" applyProtection="0"/>
    <xf numFmtId="0" fontId="192" fillId="102" borderId="0" applyNumberFormat="0" applyBorder="0" applyAlignment="0" applyProtection="0"/>
    <xf numFmtId="0" fontId="209" fillId="79" borderId="52" applyNumberFormat="0" applyAlignment="0" applyProtection="0"/>
    <xf numFmtId="0" fontId="14" fillId="84" borderId="0" applyNumberFormat="0" applyBorder="0" applyAlignment="0" applyProtection="0"/>
    <xf numFmtId="0" fontId="192" fillId="90" borderId="0" applyNumberFormat="0" applyBorder="0" applyAlignment="0" applyProtection="0"/>
    <xf numFmtId="0" fontId="14" fillId="101" borderId="0" applyNumberFormat="0" applyBorder="0" applyAlignment="0" applyProtection="0"/>
    <xf numFmtId="0" fontId="204" fillId="0" borderId="50" applyNumberFormat="0" applyFill="0" applyAlignment="0" applyProtection="0"/>
    <xf numFmtId="0" fontId="192" fillId="85" borderId="0" applyNumberFormat="0" applyBorder="0" applyAlignment="0" applyProtection="0"/>
    <xf numFmtId="0" fontId="14" fillId="92"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92" fillId="90" borderId="0" applyNumberFormat="0" applyBorder="0" applyAlignment="0" applyProtection="0"/>
    <xf numFmtId="0" fontId="14" fillId="73" borderId="0" applyNumberFormat="0" applyBorder="0" applyAlignment="0" applyProtection="0"/>
    <xf numFmtId="0" fontId="210" fillId="79" borderId="48" applyNumberFormat="0" applyAlignment="0" applyProtection="0"/>
    <xf numFmtId="0" fontId="207" fillId="77" borderId="0" applyNumberFormat="0" applyBorder="0" applyAlignment="0" applyProtection="0"/>
    <xf numFmtId="0" fontId="14" fillId="93" borderId="0" applyNumberFormat="0" applyBorder="0" applyAlignment="0" applyProtection="0"/>
    <xf numFmtId="0" fontId="204" fillId="0" borderId="50" applyNumberFormat="0" applyFill="0" applyAlignment="0" applyProtection="0"/>
    <xf numFmtId="0" fontId="202" fillId="0" borderId="0" applyNumberFormat="0" applyFill="0" applyBorder="0" applyAlignment="0" applyProtection="0"/>
    <xf numFmtId="0" fontId="192" fillId="102" borderId="0" applyNumberFormat="0" applyBorder="0" applyAlignment="0" applyProtection="0"/>
    <xf numFmtId="0" fontId="202" fillId="0" borderId="0" applyNumberFormat="0" applyFill="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207" fillId="77" borderId="0" applyNumberFormat="0" applyBorder="0" applyAlignment="0" applyProtection="0"/>
    <xf numFmtId="0" fontId="14" fillId="100" borderId="0" applyNumberFormat="0" applyBorder="0" applyAlignment="0" applyProtection="0"/>
    <xf numFmtId="0" fontId="192" fillId="90" borderId="0" applyNumberFormat="0" applyBorder="0" applyAlignment="0" applyProtection="0"/>
    <xf numFmtId="0" fontId="14" fillId="100" borderId="0" applyNumberFormat="0" applyBorder="0" applyAlignment="0" applyProtection="0"/>
    <xf numFmtId="0" fontId="212" fillId="80" borderId="54" applyNumberFormat="0" applyAlignment="0" applyProtection="0"/>
    <xf numFmtId="0" fontId="206" fillId="75"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72" borderId="0" applyNumberFormat="0" applyBorder="0" applyAlignment="0" applyProtection="0"/>
    <xf numFmtId="0" fontId="205" fillId="0" borderId="51" applyNumberFormat="0" applyFill="0" applyAlignment="0" applyProtection="0"/>
    <xf numFmtId="0" fontId="14" fillId="81" borderId="55" applyNumberFormat="0" applyFont="0" applyAlignment="0" applyProtection="0"/>
    <xf numFmtId="0" fontId="14" fillId="84"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92" fillId="91" borderId="0" applyNumberFormat="0" applyBorder="0" applyAlignment="0" applyProtection="0"/>
    <xf numFmtId="0" fontId="14" fillId="73" borderId="0" applyNumberFormat="0" applyBorder="0" applyAlignment="0" applyProtection="0"/>
    <xf numFmtId="0" fontId="192" fillId="85" borderId="0" applyNumberFormat="0" applyBorder="0" applyAlignment="0" applyProtection="0"/>
    <xf numFmtId="0" fontId="192" fillId="98"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203" fillId="0" borderId="49" applyNumberFormat="0" applyFill="0" applyAlignment="0" applyProtection="0"/>
    <xf numFmtId="0" fontId="206" fillId="75" borderId="0" applyNumberFormat="0" applyBorder="0" applyAlignment="0" applyProtection="0"/>
    <xf numFmtId="0" fontId="192" fillId="90" borderId="0" applyNumberFormat="0" applyBorder="0" applyAlignment="0" applyProtection="0"/>
    <xf numFmtId="0" fontId="192" fillId="102" borderId="0" applyNumberFormat="0" applyBorder="0" applyAlignment="0" applyProtection="0"/>
    <xf numFmtId="0" fontId="14" fillId="92" borderId="0" applyNumberFormat="0" applyBorder="0" applyAlignment="0" applyProtection="0"/>
    <xf numFmtId="0" fontId="212" fillId="80" borderId="54"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207" fillId="77" borderId="0" applyNumberFormat="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92" fillId="74" borderId="0" applyNumberFormat="0" applyBorder="0" applyAlignment="0" applyProtection="0"/>
    <xf numFmtId="0" fontId="192" fillId="90" borderId="0" applyNumberFormat="0" applyBorder="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92" fillId="87"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207" fillId="77"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6" fillId="75" borderId="0" applyNumberFormat="0" applyBorder="0" applyAlignment="0" applyProtection="0"/>
    <xf numFmtId="0" fontId="14" fillId="81" borderId="55" applyNumberFormat="0" applyFont="0" applyAlignment="0" applyProtection="0"/>
    <xf numFmtId="0" fontId="192" fillId="85" borderId="0" applyNumberFormat="0" applyBorder="0" applyAlignment="0" applyProtection="0"/>
    <xf numFmtId="0" fontId="208" fillId="78" borderId="48" applyNumberFormat="0" applyAlignment="0" applyProtection="0"/>
    <xf numFmtId="0" fontId="14" fillId="81" borderId="55" applyNumberFormat="0" applyFont="0" applyAlignment="0" applyProtection="0"/>
    <xf numFmtId="0" fontId="14" fillId="96" borderId="0" applyNumberFormat="0" applyBorder="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92" fillId="82" borderId="0" applyNumberFormat="0" applyBorder="0" applyAlignment="0" applyProtection="0"/>
    <xf numFmtId="0" fontId="212" fillId="80" borderId="54" applyNumberFormat="0" applyAlignment="0" applyProtection="0"/>
    <xf numFmtId="0" fontId="14" fillId="92" borderId="0" applyNumberFormat="0" applyBorder="0" applyAlignment="0" applyProtection="0"/>
    <xf numFmtId="0" fontId="192" fillId="90" borderId="0" applyNumberFormat="0" applyBorder="0" applyAlignment="0" applyProtection="0"/>
    <xf numFmtId="0" fontId="192" fillId="86" borderId="0" applyNumberFormat="0" applyBorder="0" applyAlignment="0" applyProtection="0"/>
    <xf numFmtId="0" fontId="14" fillId="83" borderId="0" applyNumberFormat="0" applyBorder="0" applyAlignment="0" applyProtection="0"/>
    <xf numFmtId="0" fontId="14" fillId="73" borderId="0" applyNumberFormat="0" applyBorder="0" applyAlignment="0" applyProtection="0"/>
    <xf numFmtId="0" fontId="192" fillId="74"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02" fillId="0" borderId="0" applyNumberFormat="0" applyFill="0" applyBorder="0" applyAlignment="0" applyProtection="0"/>
    <xf numFmtId="0" fontId="14" fillId="96"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208" fillId="78" borderId="48" applyNumberFormat="0" applyAlignment="0" applyProtection="0"/>
    <xf numFmtId="0" fontId="14" fillId="89"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14" fillId="81" borderId="55" applyNumberFormat="0" applyFont="0" applyAlignment="0" applyProtection="0"/>
    <xf numFmtId="0" fontId="14" fillId="97"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14" fillId="93" borderId="0" applyNumberFormat="0" applyBorder="0" applyAlignment="0" applyProtection="0"/>
    <xf numFmtId="0" fontId="208" fillId="78" borderId="48" applyNumberFormat="0" applyAlignment="0" applyProtection="0"/>
    <xf numFmtId="0" fontId="14" fillId="96" borderId="0" applyNumberFormat="0" applyBorder="0" applyAlignment="0" applyProtection="0"/>
    <xf numFmtId="0" fontId="192" fillId="85" borderId="0" applyNumberFormat="0" applyBorder="0" applyAlignment="0" applyProtection="0"/>
    <xf numFmtId="0" fontId="14" fillId="84" borderId="0" applyNumberFormat="0" applyBorder="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07" fillId="77" borderId="0" applyNumberFormat="0" applyBorder="0" applyAlignment="0" applyProtection="0"/>
    <xf numFmtId="0" fontId="210" fillId="79" borderId="48" applyNumberFormat="0" applyAlignment="0" applyProtection="0"/>
    <xf numFmtId="0" fontId="14" fillId="89" borderId="0" applyNumberFormat="0" applyBorder="0" applyAlignment="0" applyProtection="0"/>
    <xf numFmtId="0" fontId="203" fillId="0" borderId="49" applyNumberFormat="0" applyFill="0" applyAlignment="0" applyProtection="0"/>
    <xf numFmtId="0" fontId="192" fillId="94" borderId="0" applyNumberFormat="0" applyBorder="0" applyAlignment="0" applyProtection="0"/>
    <xf numFmtId="0" fontId="14" fillId="100" borderId="0" applyNumberFormat="0" applyBorder="0" applyAlignment="0" applyProtection="0"/>
    <xf numFmtId="0" fontId="206" fillId="75" borderId="0" applyNumberFormat="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192" fillId="98"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92" fillId="98"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4" fillId="81" borderId="55" applyNumberFormat="0" applyFont="0" applyAlignment="0" applyProtection="0"/>
    <xf numFmtId="0" fontId="192" fillId="98" borderId="0" applyNumberFormat="0" applyBorder="0" applyAlignment="0" applyProtection="0"/>
    <xf numFmtId="0" fontId="192" fillId="102" borderId="0" applyNumberFormat="0" applyBorder="0" applyAlignment="0" applyProtection="0"/>
    <xf numFmtId="0" fontId="14" fillId="92"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92" fillId="98" borderId="0" applyNumberFormat="0" applyBorder="0" applyAlignment="0" applyProtection="0"/>
    <xf numFmtId="0" fontId="212" fillId="80" borderId="54" applyNumberFormat="0" applyAlignment="0" applyProtection="0"/>
    <xf numFmtId="0" fontId="14" fillId="92" borderId="0" applyNumberFormat="0" applyBorder="0" applyAlignment="0" applyProtection="0"/>
    <xf numFmtId="0" fontId="14" fillId="72" borderId="0" applyNumberFormat="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14" fillId="96" borderId="0" applyNumberFormat="0" applyBorder="0" applyAlignment="0" applyProtection="0"/>
    <xf numFmtId="0" fontId="207" fillId="77" borderId="0" applyNumberFormat="0" applyBorder="0" applyAlignment="0" applyProtection="0"/>
    <xf numFmtId="0" fontId="203" fillId="0" borderId="49" applyNumberFormat="0" applyFill="0" applyAlignment="0" applyProtection="0"/>
    <xf numFmtId="0" fontId="14" fillId="81" borderId="55" applyNumberFormat="0" applyFont="0" applyAlignment="0" applyProtection="0"/>
    <xf numFmtId="0" fontId="192" fillId="91" borderId="0" applyNumberFormat="0" applyBorder="0" applyAlignment="0" applyProtection="0"/>
    <xf numFmtId="0" fontId="14" fillId="96" borderId="0" applyNumberFormat="0" applyBorder="0" applyAlignment="0" applyProtection="0"/>
    <xf numFmtId="0" fontId="212" fillId="80" borderId="54" applyNumberFormat="0" applyAlignment="0" applyProtection="0"/>
    <xf numFmtId="0" fontId="192" fillId="102" borderId="0" applyNumberFormat="0" applyBorder="0" applyAlignment="0" applyProtection="0"/>
    <xf numFmtId="0" fontId="14" fillId="83"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4" fillId="100"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92" fillId="98" borderId="0" applyNumberFormat="0" applyBorder="0" applyAlignment="0" applyProtection="0"/>
    <xf numFmtId="0" fontId="206" fillId="75" borderId="0" applyNumberFormat="0" applyBorder="0" applyAlignment="0" applyProtection="0"/>
    <xf numFmtId="0" fontId="205" fillId="0" borderId="51" applyNumberFormat="0" applyFill="0" applyAlignment="0" applyProtection="0"/>
    <xf numFmtId="0" fontId="192" fillId="95"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14" fillId="88"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87" borderId="0" applyNumberFormat="0" applyBorder="0" applyAlignment="0" applyProtection="0"/>
    <xf numFmtId="0" fontId="192" fillId="102"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92" borderId="0" applyNumberFormat="0" applyBorder="0" applyAlignment="0" applyProtection="0"/>
    <xf numFmtId="0" fontId="192" fillId="102"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92" fillId="85"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206" fillId="75" borderId="0" applyNumberFormat="0" applyBorder="0" applyAlignment="0" applyProtection="0"/>
    <xf numFmtId="0" fontId="192" fillId="102" borderId="0" applyNumberFormat="0" applyBorder="0" applyAlignment="0" applyProtection="0"/>
    <xf numFmtId="0" fontId="14" fillId="92"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81" borderId="55" applyNumberFormat="0" applyFont="0" applyAlignment="0" applyProtection="0"/>
    <xf numFmtId="0" fontId="192" fillId="98" borderId="0" applyNumberFormat="0" applyBorder="0" applyAlignment="0" applyProtection="0"/>
    <xf numFmtId="0" fontId="14" fillId="73" borderId="0" applyNumberFormat="0" applyBorder="0" applyAlignment="0" applyProtection="0"/>
    <xf numFmtId="0" fontId="192" fillId="102" borderId="0" applyNumberFormat="0" applyBorder="0" applyAlignment="0" applyProtection="0"/>
    <xf numFmtId="0" fontId="14" fillId="83"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208" fillId="78" borderId="48" applyNumberFormat="0" applyAlignment="0" applyProtection="0"/>
    <xf numFmtId="0" fontId="14" fillId="93" borderId="0" applyNumberFormat="0" applyBorder="0" applyAlignment="0" applyProtection="0"/>
    <xf numFmtId="0" fontId="212" fillId="80" borderId="54" applyNumberFormat="0" applyAlignment="0" applyProtection="0"/>
    <xf numFmtId="0" fontId="192" fillId="98" borderId="0" applyNumberFormat="0" applyBorder="0" applyAlignment="0" applyProtection="0"/>
    <xf numFmtId="0" fontId="14" fillId="72" borderId="0" applyNumberFormat="0" applyBorder="0" applyAlignment="0" applyProtection="0"/>
    <xf numFmtId="0" fontId="212" fillId="80" borderId="54" applyNumberFormat="0" applyAlignment="0" applyProtection="0"/>
    <xf numFmtId="0" fontId="14" fillId="89" borderId="0" applyNumberFormat="0" applyBorder="0" applyAlignment="0" applyProtection="0"/>
    <xf numFmtId="0" fontId="192" fillId="98" borderId="0" applyNumberFormat="0" applyBorder="0" applyAlignment="0" applyProtection="0"/>
    <xf numFmtId="0" fontId="14" fillId="96" borderId="0" applyNumberFormat="0" applyBorder="0" applyAlignment="0" applyProtection="0"/>
    <xf numFmtId="0" fontId="192" fillId="102" borderId="0" applyNumberFormat="0" applyBorder="0" applyAlignment="0" applyProtection="0"/>
    <xf numFmtId="0" fontId="14" fillId="83"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208" fillId="78" borderId="48" applyNumberFormat="0" applyAlignment="0" applyProtection="0"/>
    <xf numFmtId="0" fontId="202" fillId="0" borderId="0" applyNumberFormat="0" applyFill="0" applyBorder="0" applyAlignment="0" applyProtection="0"/>
    <xf numFmtId="0" fontId="14" fillId="101" borderId="0" applyNumberFormat="0" applyBorder="0" applyAlignment="0" applyProtection="0"/>
    <xf numFmtId="0" fontId="14" fillId="72" borderId="0" applyNumberFormat="0" applyBorder="0" applyAlignment="0" applyProtection="0"/>
    <xf numFmtId="0" fontId="211" fillId="0" borderId="53" applyNumberFormat="0" applyFill="0" applyAlignment="0" applyProtection="0"/>
    <xf numFmtId="0" fontId="14" fillId="97"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210" fillId="79" borderId="48" applyNumberFormat="0" applyAlignment="0" applyProtection="0"/>
    <xf numFmtId="0" fontId="14" fillId="97"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93" borderId="0" applyNumberFormat="0" applyBorder="0" applyAlignment="0" applyProtection="0"/>
    <xf numFmtId="0" fontId="192" fillId="90" borderId="0" applyNumberFormat="0" applyBorder="0" applyAlignment="0" applyProtection="0"/>
    <xf numFmtId="0" fontId="14" fillId="73" borderId="0" applyNumberFormat="0" applyBorder="0" applyAlignment="0" applyProtection="0"/>
    <xf numFmtId="0" fontId="192" fillId="102" borderId="0" applyNumberFormat="0" applyBorder="0" applyAlignment="0" applyProtection="0"/>
    <xf numFmtId="0" fontId="14" fillId="83" borderId="0" applyNumberFormat="0" applyBorder="0" applyAlignment="0" applyProtection="0"/>
    <xf numFmtId="0" fontId="202" fillId="0" borderId="0" applyNumberFormat="0" applyFill="0" applyBorder="0" applyAlignment="0" applyProtection="0"/>
    <xf numFmtId="0" fontId="192" fillId="94"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4" fillId="97" borderId="0" applyNumberFormat="0" applyBorder="0" applyAlignment="0" applyProtection="0"/>
    <xf numFmtId="0" fontId="208" fillId="78" borderId="48" applyNumberFormat="0" applyAlignment="0" applyProtection="0"/>
    <xf numFmtId="0" fontId="14" fillId="101"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92" fillId="90" borderId="0" applyNumberFormat="0" applyBorder="0" applyAlignment="0" applyProtection="0"/>
    <xf numFmtId="0" fontId="14" fillId="93" borderId="0" applyNumberFormat="0" applyBorder="0" applyAlignment="0" applyProtection="0"/>
    <xf numFmtId="0" fontId="192" fillId="94"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100"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207" fillId="77" borderId="0" applyNumberFormat="0" applyBorder="0" applyAlignment="0" applyProtection="0"/>
    <xf numFmtId="0" fontId="14" fillId="72" borderId="0" applyNumberFormat="0" applyBorder="0" applyAlignment="0" applyProtection="0"/>
    <xf numFmtId="0" fontId="212" fillId="80" borderId="54" applyNumberFormat="0" applyAlignment="0" applyProtection="0"/>
    <xf numFmtId="0" fontId="210" fillId="79" borderId="48" applyNumberFormat="0" applyAlignment="0" applyProtection="0"/>
    <xf numFmtId="0" fontId="14" fillId="93" borderId="0" applyNumberFormat="0" applyBorder="0" applyAlignment="0" applyProtection="0"/>
    <xf numFmtId="0" fontId="14" fillId="83" borderId="0" applyNumberFormat="0" applyBorder="0" applyAlignment="0" applyProtection="0"/>
    <xf numFmtId="0" fontId="192" fillId="102" borderId="0" applyNumberFormat="0" applyBorder="0" applyAlignment="0" applyProtection="0"/>
    <xf numFmtId="0" fontId="14" fillId="100" borderId="0" applyNumberFormat="0" applyBorder="0" applyAlignment="0" applyProtection="0"/>
    <xf numFmtId="0" fontId="210" fillId="79" borderId="48" applyNumberFormat="0" applyAlignment="0" applyProtection="0"/>
    <xf numFmtId="0" fontId="202" fillId="0" borderId="0" applyNumberFormat="0" applyFill="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212" fillId="80" borderId="54" applyNumberFormat="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14" fillId="101"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4" fillId="81" borderId="55" applyNumberFormat="0" applyFont="0" applyAlignment="0" applyProtection="0"/>
    <xf numFmtId="0" fontId="207" fillId="77" borderId="0" applyNumberFormat="0" applyBorder="0" applyAlignment="0" applyProtection="0"/>
    <xf numFmtId="0" fontId="205" fillId="0" borderId="51" applyNumberFormat="0" applyFill="0" applyAlignment="0" applyProtection="0"/>
    <xf numFmtId="0" fontId="14" fillId="100" borderId="0" applyNumberFormat="0" applyBorder="0" applyAlignment="0" applyProtection="0"/>
    <xf numFmtId="0" fontId="212" fillId="80" borderId="54" applyNumberFormat="0" applyAlignment="0" applyProtection="0"/>
    <xf numFmtId="0" fontId="192" fillId="94" borderId="0" applyNumberFormat="0" applyBorder="0" applyAlignment="0" applyProtection="0"/>
    <xf numFmtId="0" fontId="14" fillId="83" borderId="0" applyNumberFormat="0" applyBorder="0" applyAlignment="0" applyProtection="0"/>
    <xf numFmtId="0" fontId="202" fillId="0" borderId="0" applyNumberFormat="0" applyFill="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06" fillId="75" borderId="0" applyNumberFormat="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2" fillId="80" borderId="54" applyNumberFormat="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4" fillId="73"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92" fillId="87"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207" fillId="77" borderId="0" applyNumberFormat="0" applyBorder="0" applyAlignment="0" applyProtection="0"/>
    <xf numFmtId="0" fontId="210" fillId="79" borderId="48" applyNumberFormat="0" applyAlignment="0" applyProtection="0"/>
    <xf numFmtId="0" fontId="192" fillId="98" borderId="0" applyNumberFormat="0" applyBorder="0" applyAlignment="0" applyProtection="0"/>
    <xf numFmtId="0" fontId="14" fillId="88" borderId="0" applyNumberFormat="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02" fillId="0" borderId="0" applyNumberFormat="0" applyFill="0" applyBorder="0" applyAlignment="0" applyProtection="0"/>
    <xf numFmtId="0" fontId="14" fillId="72" borderId="0" applyNumberFormat="0" applyBorder="0" applyAlignment="0" applyProtection="0"/>
    <xf numFmtId="0" fontId="14" fillId="93" borderId="0" applyNumberFormat="0" applyBorder="0" applyAlignment="0" applyProtection="0"/>
    <xf numFmtId="0" fontId="203" fillId="0" borderId="49" applyNumberFormat="0" applyFill="0" applyAlignment="0" applyProtection="0"/>
    <xf numFmtId="0" fontId="192" fillId="98" borderId="0" applyNumberFormat="0" applyBorder="0" applyAlignment="0" applyProtection="0"/>
    <xf numFmtId="0" fontId="212" fillId="80" borderId="54" applyNumberFormat="0" applyAlignment="0" applyProtection="0"/>
    <xf numFmtId="0" fontId="192" fillId="90" borderId="0" applyNumberFormat="0" applyBorder="0" applyAlignment="0" applyProtection="0"/>
    <xf numFmtId="0" fontId="192" fillId="102" borderId="0" applyNumberFormat="0" applyBorder="0" applyAlignment="0" applyProtection="0"/>
    <xf numFmtId="0" fontId="14" fillId="100" borderId="0" applyNumberFormat="0" applyBorder="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102" borderId="0" applyNumberFormat="0" applyBorder="0" applyAlignment="0" applyProtection="0"/>
    <xf numFmtId="0" fontId="207" fillId="7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08" fillId="78" borderId="48" applyNumberFormat="0" applyAlignment="0" applyProtection="0"/>
    <xf numFmtId="0" fontId="212" fillId="80" borderId="54" applyNumberFormat="0" applyAlignment="0" applyProtection="0"/>
    <xf numFmtId="0" fontId="212" fillId="80" borderId="54" applyNumberFormat="0" applyAlignment="0" applyProtection="0"/>
    <xf numFmtId="0" fontId="208" fillId="78" borderId="48" applyNumberFormat="0" applyAlignment="0" applyProtection="0"/>
    <xf numFmtId="0" fontId="14" fillId="89"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208" fillId="78" borderId="48" applyNumberFormat="0" applyAlignment="0" applyProtection="0"/>
    <xf numFmtId="0" fontId="207" fillId="77" borderId="0" applyNumberFormat="0" applyBorder="0" applyAlignment="0" applyProtection="0"/>
    <xf numFmtId="0" fontId="14" fillId="81" borderId="55" applyNumberFormat="0" applyFont="0" applyAlignment="0" applyProtection="0"/>
    <xf numFmtId="0" fontId="192" fillId="85" borderId="0" applyNumberFormat="0" applyBorder="0" applyAlignment="0" applyProtection="0"/>
    <xf numFmtId="0" fontId="210" fillId="79" borderId="48" applyNumberFormat="0" applyAlignment="0" applyProtection="0"/>
    <xf numFmtId="0" fontId="192" fillId="94"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4" fillId="72"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06" fillId="75" borderId="0" applyNumberFormat="0" applyBorder="0" applyAlignment="0" applyProtection="0"/>
    <xf numFmtId="0" fontId="192" fillId="102"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4" fillId="97"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9"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4" fillId="73" borderId="0" applyNumberFormat="0" applyBorder="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210" fillId="79" borderId="48" applyNumberFormat="0" applyAlignment="0" applyProtection="0"/>
    <xf numFmtId="0" fontId="14" fillId="97" borderId="0" applyNumberFormat="0" applyBorder="0" applyAlignment="0" applyProtection="0"/>
    <xf numFmtId="0" fontId="14" fillId="83" borderId="0" applyNumberFormat="0" applyBorder="0" applyAlignment="0" applyProtection="0"/>
    <xf numFmtId="0" fontId="192" fillId="95" borderId="0" applyNumberFormat="0" applyBorder="0" applyAlignment="0" applyProtection="0"/>
    <xf numFmtId="0" fontId="212" fillId="80" borderId="54"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2" fillId="80" borderId="54" applyNumberFormat="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0" borderId="0" applyNumberFormat="0" applyBorder="0" applyAlignment="0" applyProtection="0"/>
    <xf numFmtId="0" fontId="210" fillId="79" borderId="48" applyNumberFormat="0" applyAlignment="0" applyProtection="0"/>
    <xf numFmtId="0" fontId="211" fillId="0" borderId="53" applyNumberFormat="0" applyFill="0" applyAlignment="0" applyProtection="0"/>
    <xf numFmtId="0" fontId="14" fillId="72" borderId="0" applyNumberFormat="0" applyBorder="0" applyAlignment="0" applyProtection="0"/>
    <xf numFmtId="0" fontId="212" fillId="80" borderId="54" applyNumberFormat="0" applyAlignment="0" applyProtection="0"/>
    <xf numFmtId="0" fontId="192" fillId="98" borderId="0" applyNumberFormat="0" applyBorder="0" applyAlignment="0" applyProtection="0"/>
    <xf numFmtId="0" fontId="212" fillId="80" borderId="54" applyNumberFormat="0" applyAlignment="0" applyProtection="0"/>
    <xf numFmtId="0" fontId="14" fillId="93" borderId="0" applyNumberFormat="0" applyBorder="0" applyAlignment="0" applyProtection="0"/>
    <xf numFmtId="0" fontId="14" fillId="96" borderId="0" applyNumberFormat="0" applyBorder="0" applyAlignment="0" applyProtection="0"/>
    <xf numFmtId="0" fontId="14" fillId="81" borderId="55" applyNumberFormat="0" applyFont="0" applyAlignment="0" applyProtection="0"/>
    <xf numFmtId="0" fontId="207" fillId="77"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208" fillId="78" borderId="48" applyNumberFormat="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192" fillId="102" borderId="0" applyNumberFormat="0" applyBorder="0" applyAlignment="0" applyProtection="0"/>
    <xf numFmtId="0" fontId="205" fillId="0" borderId="0" applyNumberFormat="0" applyFill="0" applyBorder="0" applyAlignment="0" applyProtection="0"/>
    <xf numFmtId="0" fontId="210" fillId="79" borderId="48" applyNumberFormat="0" applyAlignment="0" applyProtection="0"/>
    <xf numFmtId="0" fontId="192" fillId="74" borderId="0" applyNumberFormat="0" applyBorder="0" applyAlignment="0" applyProtection="0"/>
    <xf numFmtId="0" fontId="207" fillId="77" borderId="0" applyNumberFormat="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203" fillId="0" borderId="49" applyNumberFormat="0" applyFill="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0" fillId="79" borderId="48" applyNumberFormat="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192" fillId="102"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14" fillId="81" borderId="55" applyNumberFormat="0" applyFont="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4" fillId="93" borderId="0" applyNumberFormat="0" applyBorder="0" applyAlignment="0" applyProtection="0"/>
    <xf numFmtId="0" fontId="206" fillId="75"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92" fillId="82" borderId="0" applyNumberFormat="0" applyBorder="0" applyAlignment="0" applyProtection="0"/>
    <xf numFmtId="0" fontId="14" fillId="72" borderId="0" applyNumberFormat="0" applyBorder="0" applyAlignment="0" applyProtection="0"/>
    <xf numFmtId="0" fontId="192" fillId="82"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02" fillId="0" borderId="0" applyNumberFormat="0" applyFill="0" applyBorder="0" applyAlignment="0" applyProtection="0"/>
    <xf numFmtId="0" fontId="206" fillId="75" borderId="0" applyNumberFormat="0" applyBorder="0" applyAlignment="0" applyProtection="0"/>
    <xf numFmtId="0" fontId="207" fillId="77" borderId="0" applyNumberFormat="0" applyBorder="0" applyAlignment="0" applyProtection="0"/>
    <xf numFmtId="0" fontId="210" fillId="79" borderId="48" applyNumberFormat="0" applyAlignment="0" applyProtection="0"/>
    <xf numFmtId="0" fontId="14" fillId="73" borderId="0" applyNumberFormat="0" applyBorder="0" applyAlignment="0" applyProtection="0"/>
    <xf numFmtId="0" fontId="14" fillId="93" borderId="0" applyNumberFormat="0" applyBorder="0" applyAlignment="0" applyProtection="0"/>
    <xf numFmtId="0" fontId="212" fillId="80" borderId="54" applyNumberFormat="0" applyAlignment="0" applyProtection="0"/>
    <xf numFmtId="0" fontId="202" fillId="0" borderId="0" applyNumberFormat="0" applyFill="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4" fillId="93"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207" fillId="77"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192" fillId="94"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4" fillId="97"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07" fillId="77" borderId="0" applyNumberFormat="0" applyBorder="0" applyAlignment="0" applyProtection="0"/>
    <xf numFmtId="0" fontId="210" fillId="79" borderId="48" applyNumberFormat="0" applyAlignment="0" applyProtection="0"/>
    <xf numFmtId="0" fontId="212" fillId="80" borderId="54"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207" fillId="77" borderId="0" applyNumberFormat="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4" fillId="97"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2" fillId="80" borderId="54"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92" fillId="91"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212" fillId="80" borderId="54" applyNumberFormat="0" applyAlignment="0" applyProtection="0"/>
    <xf numFmtId="0" fontId="204" fillId="0" borderId="50" applyNumberFormat="0" applyFill="0" applyAlignment="0" applyProtection="0"/>
    <xf numFmtId="0" fontId="205" fillId="0" borderId="0" applyNumberFormat="0" applyFill="0" applyBorder="0" applyAlignment="0" applyProtection="0"/>
    <xf numFmtId="0" fontId="207" fillId="77"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207" fillId="77" borderId="0" applyNumberFormat="0" applyBorder="0" applyAlignment="0" applyProtection="0"/>
    <xf numFmtId="0" fontId="192" fillId="94"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74"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07" fillId="77" borderId="0" applyNumberFormat="0" applyBorder="0" applyAlignment="0" applyProtection="0"/>
    <xf numFmtId="0" fontId="212" fillId="80" borderId="54" applyNumberFormat="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92" fillId="85" borderId="0" applyNumberFormat="0" applyBorder="0" applyAlignment="0" applyProtection="0"/>
    <xf numFmtId="0" fontId="192" fillId="74" borderId="0" applyNumberFormat="0" applyBorder="0" applyAlignment="0" applyProtection="0"/>
    <xf numFmtId="0" fontId="192" fillId="90"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92" fillId="95"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4" fillId="72" borderId="0" applyNumberFormat="0" applyBorder="0" applyAlignment="0" applyProtection="0"/>
    <xf numFmtId="0" fontId="209" fillId="79" borderId="52" applyNumberFormat="0" applyAlignment="0" applyProtection="0"/>
    <xf numFmtId="0" fontId="192" fillId="102" borderId="0" applyNumberFormat="0" applyBorder="0" applyAlignment="0" applyProtection="0"/>
    <xf numFmtId="0" fontId="192" fillId="98" borderId="0" applyNumberFormat="0" applyBorder="0" applyAlignment="0" applyProtection="0"/>
    <xf numFmtId="0" fontId="208" fillId="78" borderId="48" applyNumberFormat="0" applyAlignment="0" applyProtection="0"/>
    <xf numFmtId="0" fontId="204" fillId="0" borderId="50" applyNumberFormat="0" applyFill="0" applyAlignment="0" applyProtection="0"/>
    <xf numFmtId="0" fontId="206" fillId="75"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192" fillId="86"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92" fillId="99"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92" fillId="85" borderId="0" applyNumberFormat="0" applyBorder="0" applyAlignment="0" applyProtection="0"/>
    <xf numFmtId="0" fontId="14" fillId="81" borderId="55" applyNumberFormat="0" applyFont="0" applyAlignment="0" applyProtection="0"/>
    <xf numFmtId="0" fontId="208" fillId="78" borderId="48" applyNumberFormat="0" applyAlignment="0" applyProtection="0"/>
    <xf numFmtId="0" fontId="14" fillId="81" borderId="55" applyNumberFormat="0" applyFont="0" applyAlignment="0" applyProtection="0"/>
    <xf numFmtId="0" fontId="210" fillId="79" borderId="48" applyNumberFormat="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206" fillId="75"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210" fillId="79" borderId="48" applyNumberFormat="0" applyAlignment="0" applyProtection="0"/>
    <xf numFmtId="0" fontId="14" fillId="100" borderId="0" applyNumberFormat="0" applyBorder="0" applyAlignment="0" applyProtection="0"/>
    <xf numFmtId="0" fontId="211" fillId="0" borderId="53" applyNumberFormat="0" applyFill="0" applyAlignment="0" applyProtection="0"/>
    <xf numFmtId="0" fontId="192" fillId="91" borderId="0" applyNumberFormat="0" applyBorder="0" applyAlignment="0" applyProtection="0"/>
    <xf numFmtId="0" fontId="208" fillId="78" borderId="48" applyNumberFormat="0" applyAlignment="0" applyProtection="0"/>
    <xf numFmtId="0" fontId="192" fillId="98" borderId="0" applyNumberFormat="0" applyBorder="0" applyAlignment="0" applyProtection="0"/>
    <xf numFmtId="0" fontId="14" fillId="93" borderId="0" applyNumberFormat="0" applyBorder="0" applyAlignment="0" applyProtection="0"/>
    <xf numFmtId="0" fontId="210" fillId="79" borderId="48" applyNumberFormat="0" applyAlignment="0" applyProtection="0"/>
    <xf numFmtId="0" fontId="206" fillId="75" borderId="0" applyNumberFormat="0" applyBorder="0" applyAlignment="0" applyProtection="0"/>
    <xf numFmtId="0" fontId="202" fillId="0" borderId="0" applyNumberFormat="0" applyFill="0" applyBorder="0" applyAlignment="0" applyProtection="0"/>
    <xf numFmtId="0" fontId="210" fillId="79" borderId="48" applyNumberFormat="0" applyAlignment="0" applyProtection="0"/>
    <xf numFmtId="0" fontId="14" fillId="89" borderId="0" applyNumberFormat="0" applyBorder="0" applyAlignment="0" applyProtection="0"/>
    <xf numFmtId="0" fontId="192" fillId="94" borderId="0" applyNumberFormat="0" applyBorder="0" applyAlignment="0" applyProtection="0"/>
    <xf numFmtId="0" fontId="14" fillId="100" borderId="0" applyNumberFormat="0" applyBorder="0" applyAlignment="0" applyProtection="0"/>
    <xf numFmtId="0" fontId="213" fillId="0" borderId="0" applyNumberFormat="0" applyFill="0" applyBorder="0" applyAlignment="0" applyProtection="0"/>
    <xf numFmtId="0" fontId="192" fillId="98" borderId="0" applyNumberFormat="0" applyBorder="0" applyAlignment="0" applyProtection="0"/>
    <xf numFmtId="0" fontId="192" fillId="90"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92" fillId="90" borderId="0" applyNumberFormat="0" applyBorder="0" applyAlignment="0" applyProtection="0"/>
    <xf numFmtId="0" fontId="192" fillId="74" borderId="0" applyNumberFormat="0" applyBorder="0" applyAlignment="0" applyProtection="0"/>
    <xf numFmtId="0" fontId="202" fillId="0" borderId="0" applyNumberFormat="0" applyFill="0" applyBorder="0" applyAlignment="0" applyProtection="0"/>
    <xf numFmtId="0" fontId="192" fillId="90" borderId="0" applyNumberFormat="0" applyBorder="0" applyAlignment="0" applyProtection="0"/>
    <xf numFmtId="0" fontId="192" fillId="95"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14" fillId="72"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92" fillId="86" borderId="0" applyNumberFormat="0" applyBorder="0" applyAlignment="0" applyProtection="0"/>
    <xf numFmtId="0" fontId="192" fillId="98" borderId="0" applyNumberFormat="0" applyBorder="0" applyAlignment="0" applyProtection="0"/>
    <xf numFmtId="0" fontId="213" fillId="0" borderId="0" applyNumberFormat="0" applyFill="0" applyBorder="0" applyAlignment="0" applyProtection="0"/>
    <xf numFmtId="0" fontId="192" fillId="102" borderId="0" applyNumberFormat="0" applyBorder="0" applyAlignment="0" applyProtection="0"/>
    <xf numFmtId="0" fontId="205" fillId="0" borderId="51" applyNumberFormat="0" applyFill="0" applyAlignment="0" applyProtection="0"/>
    <xf numFmtId="0" fontId="14" fillId="84"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92" fillId="102" borderId="0" applyNumberFormat="0" applyBorder="0" applyAlignment="0" applyProtection="0"/>
    <xf numFmtId="0" fontId="192" fillId="102" borderId="0" applyNumberFormat="0" applyBorder="0" applyAlignment="0" applyProtection="0"/>
    <xf numFmtId="0" fontId="192" fillId="98" borderId="0" applyNumberFormat="0" applyBorder="0" applyAlignment="0" applyProtection="0"/>
    <xf numFmtId="0" fontId="192" fillId="9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210" fillId="79" borderId="48" applyNumberFormat="0" applyAlignment="0" applyProtection="0"/>
    <xf numFmtId="0" fontId="203" fillId="0" borderId="49" applyNumberFormat="0" applyFill="0" applyAlignment="0" applyProtection="0"/>
    <xf numFmtId="0" fontId="14" fillId="81" borderId="55" applyNumberFormat="0" applyFont="0" applyAlignment="0" applyProtection="0"/>
    <xf numFmtId="0" fontId="192" fillId="102" borderId="0" applyNumberFormat="0" applyBorder="0" applyAlignment="0" applyProtection="0"/>
    <xf numFmtId="0" fontId="192" fillId="99" borderId="0" applyNumberFormat="0" applyBorder="0" applyAlignment="0" applyProtection="0"/>
    <xf numFmtId="0" fontId="202" fillId="0" borderId="0" applyNumberFormat="0" applyFill="0" applyBorder="0" applyAlignment="0" applyProtection="0"/>
    <xf numFmtId="0" fontId="192" fillId="85"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208" fillId="78" borderId="48" applyNumberFormat="0" applyAlignment="0" applyProtection="0"/>
    <xf numFmtId="0" fontId="14" fillId="72"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73" borderId="0" applyNumberFormat="0" applyBorder="0" applyAlignment="0" applyProtection="0"/>
    <xf numFmtId="0" fontId="192" fillId="87" borderId="0" applyNumberFormat="0" applyBorder="0" applyAlignment="0" applyProtection="0"/>
    <xf numFmtId="0" fontId="210" fillId="79" borderId="48" applyNumberFormat="0" applyAlignment="0" applyProtection="0"/>
    <xf numFmtId="0" fontId="192" fillId="85"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214" fillId="0" borderId="0" applyNumberFormat="0" applyFill="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6" fillId="75" borderId="0" applyNumberFormat="0" applyBorder="0" applyAlignment="0" applyProtection="0"/>
    <xf numFmtId="0" fontId="210" fillId="79" borderId="48" applyNumberFormat="0" applyAlignment="0" applyProtection="0"/>
    <xf numFmtId="0" fontId="208" fillId="78" borderId="48" applyNumberFormat="0" applyAlignment="0" applyProtection="0"/>
    <xf numFmtId="0" fontId="210" fillId="79" borderId="48" applyNumberFormat="0" applyAlignment="0" applyProtection="0"/>
    <xf numFmtId="0" fontId="192" fillId="82" borderId="0" applyNumberFormat="0" applyBorder="0" applyAlignment="0" applyProtection="0"/>
    <xf numFmtId="0" fontId="14" fillId="101" borderId="0" applyNumberFormat="0" applyBorder="0" applyAlignment="0" applyProtection="0"/>
    <xf numFmtId="0" fontId="192" fillId="94" borderId="0" applyNumberFormat="0" applyBorder="0" applyAlignment="0" applyProtection="0"/>
    <xf numFmtId="0" fontId="192" fillId="85" borderId="0" applyNumberFormat="0" applyBorder="0" applyAlignment="0" applyProtection="0"/>
    <xf numFmtId="0" fontId="202" fillId="0" borderId="0" applyNumberFormat="0" applyFill="0" applyBorder="0" applyAlignment="0" applyProtection="0"/>
    <xf numFmtId="0" fontId="206" fillId="75"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92" fillId="94" borderId="0" applyNumberFormat="0" applyBorder="0" applyAlignment="0" applyProtection="0"/>
    <xf numFmtId="0" fontId="205" fillId="0" borderId="0" applyNumberFormat="0" applyFill="0" applyBorder="0" applyAlignment="0" applyProtection="0"/>
    <xf numFmtId="0" fontId="192" fillId="74" borderId="0" applyNumberFormat="0" applyBorder="0" applyAlignment="0" applyProtection="0"/>
    <xf numFmtId="0" fontId="192" fillId="94" borderId="0" applyNumberFormat="0" applyBorder="0" applyAlignment="0" applyProtection="0"/>
    <xf numFmtId="0" fontId="192" fillId="74" borderId="0" applyNumberFormat="0" applyBorder="0" applyAlignment="0" applyProtection="0"/>
    <xf numFmtId="0" fontId="192" fillId="99" borderId="0" applyNumberFormat="0" applyBorder="0" applyAlignment="0" applyProtection="0"/>
    <xf numFmtId="0" fontId="213" fillId="0" borderId="0" applyNumberFormat="0" applyFill="0" applyBorder="0" applyAlignment="0" applyProtection="0"/>
    <xf numFmtId="0" fontId="192" fillId="74" borderId="0" applyNumberFormat="0" applyBorder="0" applyAlignment="0" applyProtection="0"/>
    <xf numFmtId="0" fontId="192" fillId="86" borderId="0" applyNumberFormat="0" applyBorder="0" applyAlignment="0" applyProtection="0"/>
    <xf numFmtId="0" fontId="192" fillId="95"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213" fillId="0" borderId="0" applyNumberFormat="0" applyFill="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92" fillId="82" borderId="0" applyNumberFormat="0" applyBorder="0" applyAlignment="0" applyProtection="0"/>
    <xf numFmtId="0" fontId="192" fillId="86"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9" borderId="0" applyNumberFormat="0" applyBorder="0" applyAlignment="0" applyProtection="0"/>
    <xf numFmtId="0" fontId="214" fillId="0" borderId="0" applyNumberFormat="0" applyFill="0" applyBorder="0" applyAlignment="0" applyProtection="0"/>
    <xf numFmtId="0" fontId="203" fillId="0" borderId="49"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0" applyNumberFormat="0" applyFill="0" applyBorder="0" applyAlignment="0" applyProtection="0"/>
    <xf numFmtId="0" fontId="211" fillId="0" borderId="53" applyNumberFormat="0" applyFill="0" applyAlignment="0" applyProtection="0"/>
    <xf numFmtId="0" fontId="209" fillId="79" borderId="52" applyNumberFormat="0" applyAlignment="0" applyProtection="0"/>
    <xf numFmtId="0" fontId="14" fillId="83"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92" fillId="95" borderId="0" applyNumberFormat="0" applyBorder="0" applyAlignment="0" applyProtection="0"/>
    <xf numFmtId="0" fontId="208" fillId="78" borderId="48" applyNumberFormat="0" applyAlignment="0" applyProtection="0"/>
    <xf numFmtId="0" fontId="14" fillId="0" borderId="0"/>
    <xf numFmtId="0" fontId="224" fillId="0" borderId="56" applyNumberFormat="0" applyFill="0" applyAlignment="0" applyProtection="0"/>
    <xf numFmtId="0" fontId="209" fillId="36" borderId="52" applyNumberFormat="0" applyAlignment="0" applyProtection="0"/>
    <xf numFmtId="0" fontId="213" fillId="0" borderId="0" applyNumberFormat="0" applyFill="0" applyBorder="0" applyAlignment="0" applyProtection="0"/>
    <xf numFmtId="0" fontId="33" fillId="2" borderId="0" applyNumberFormat="0" applyBorder="0" applyAlignment="0" applyProtection="0"/>
    <xf numFmtId="0" fontId="14" fillId="83" borderId="0" applyNumberFormat="0" applyBorder="0" applyAlignment="0" applyProtection="0"/>
    <xf numFmtId="0" fontId="33" fillId="4" borderId="0" applyNumberFormat="0" applyBorder="0" applyAlignment="0" applyProtection="0"/>
    <xf numFmtId="0" fontId="33" fillId="3"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14" fillId="96"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14" fillId="84"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5" borderId="0" applyNumberFormat="0" applyBorder="0" applyAlignment="0" applyProtection="0"/>
    <xf numFmtId="0" fontId="33" fillId="9" borderId="0" applyNumberFormat="0" applyBorder="0" applyAlignment="0" applyProtection="0"/>
    <xf numFmtId="0" fontId="14" fillId="97" borderId="0" applyNumberFormat="0" applyBorder="0" applyAlignment="0" applyProtection="0"/>
    <xf numFmtId="0" fontId="33" fillId="9" borderId="0" applyNumberFormat="0" applyBorder="0" applyAlignment="0" applyProtection="0"/>
    <xf numFmtId="0" fontId="33" fillId="15" borderId="0" applyNumberFormat="0" applyBorder="0" applyAlignment="0" applyProtection="0"/>
    <xf numFmtId="0" fontId="14" fillId="101" borderId="0" applyNumberFormat="0" applyBorder="0" applyAlignment="0" applyProtection="0"/>
    <xf numFmtId="0" fontId="33" fillId="15"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92" fillId="85" borderId="0" applyNumberFormat="0" applyBorder="0" applyAlignment="0" applyProtection="0"/>
    <xf numFmtId="0" fontId="192" fillId="94" borderId="0" applyNumberFormat="0" applyBorder="0" applyAlignment="0" applyProtection="0"/>
    <xf numFmtId="0" fontId="192" fillId="98" borderId="0" applyNumberFormat="0" applyBorder="0" applyAlignment="0" applyProtection="0"/>
    <xf numFmtId="0" fontId="192" fillId="102" borderId="0" applyNumberFormat="0" applyBorder="0" applyAlignment="0" applyProtection="0"/>
    <xf numFmtId="0" fontId="14" fillId="81" borderId="55" applyNumberFormat="0" applyFont="0" applyAlignment="0" applyProtection="0"/>
    <xf numFmtId="0" fontId="14" fillId="81" borderId="55" applyNumberFormat="0" applyFont="0" applyAlignment="0" applyProtection="0"/>
    <xf numFmtId="0" fontId="35" fillId="4" borderId="0" applyNumberFormat="0" applyBorder="0" applyAlignment="0" applyProtection="0"/>
    <xf numFmtId="0" fontId="207" fillId="77" borderId="0" applyNumberFormat="0" applyBorder="0" applyAlignment="0" applyProtection="0"/>
    <xf numFmtId="0" fontId="35" fillId="4" borderId="0" applyNumberFormat="0" applyBorder="0" applyAlignment="0" applyProtection="0"/>
    <xf numFmtId="0" fontId="37" fillId="40" borderId="6" applyNumberFormat="0" applyAlignment="0" applyProtection="0"/>
    <xf numFmtId="0" fontId="212" fillId="80" borderId="54" applyNumberFormat="0" applyAlignment="0" applyProtection="0"/>
    <xf numFmtId="0" fontId="37" fillId="40" borderId="6" applyNumberFormat="0" applyAlignment="0" applyProtection="0"/>
    <xf numFmtId="183" fontId="26" fillId="0" borderId="0" applyFont="0" applyFill="0" applyBorder="0" applyAlignment="0" applyProtection="0"/>
    <xf numFmtId="183" fontId="14" fillId="0" borderId="0" applyFont="0" applyFill="0" applyBorder="0" applyAlignment="0" applyProtection="0"/>
    <xf numFmtId="0" fontId="192" fillId="82" borderId="0" applyNumberFormat="0" applyBorder="0" applyAlignment="0" applyProtection="0"/>
    <xf numFmtId="0" fontId="192" fillId="87" borderId="0" applyNumberFormat="0" applyBorder="0" applyAlignment="0" applyProtection="0"/>
    <xf numFmtId="0" fontId="192" fillId="91" borderId="0" applyNumberFormat="0" applyBorder="0" applyAlignment="0" applyProtection="0"/>
    <xf numFmtId="0" fontId="192" fillId="95" borderId="0" applyNumberFormat="0" applyBorder="0" applyAlignment="0" applyProtection="0"/>
    <xf numFmtId="0" fontId="230" fillId="0" borderId="0" applyNumberFormat="0" applyFill="0" applyBorder="0" applyAlignment="0" applyProtection="0"/>
    <xf numFmtId="0" fontId="212" fillId="80" borderId="54" applyNumberFormat="0" applyAlignment="0" applyProtection="0"/>
    <xf numFmtId="0" fontId="14" fillId="0" borderId="0"/>
    <xf numFmtId="0" fontId="14" fillId="0" borderId="0"/>
    <xf numFmtId="0" fontId="14" fillId="81" borderId="55" applyNumberFormat="0" applyFont="0" applyAlignment="0" applyProtection="0"/>
    <xf numFmtId="0" fontId="14" fillId="81" borderId="55" applyNumberFormat="0" applyFont="0" applyAlignment="0" applyProtection="0"/>
    <xf numFmtId="0" fontId="14" fillId="81" borderId="55" applyNumberFormat="0" applyFont="0" applyAlignment="0" applyProtection="0"/>
    <xf numFmtId="0" fontId="14" fillId="81" borderId="55" applyNumberFormat="0" applyFont="0" applyAlignment="0" applyProtection="0"/>
    <xf numFmtId="0" fontId="14" fillId="81" borderId="55" applyNumberFormat="0" applyFont="0" applyAlignment="0" applyProtection="0"/>
    <xf numFmtId="0" fontId="47" fillId="17" borderId="3" applyNumberFormat="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09" fillId="79" borderId="52" applyNumberFormat="0" applyAlignment="0" applyProtection="0"/>
    <xf numFmtId="165" fontId="14" fillId="0" borderId="0" applyFont="0" applyFill="0" applyBorder="0" applyAlignment="0" applyProtection="0"/>
    <xf numFmtId="0" fontId="13" fillId="0" borderId="0"/>
    <xf numFmtId="166" fontId="13" fillId="0" borderId="0" applyFont="0" applyFill="0" applyBorder="0" applyAlignment="0" applyProtection="0"/>
    <xf numFmtId="9" fontId="13" fillId="0" borderId="0" applyFont="0" applyFill="0" applyBorder="0" applyAlignment="0" applyProtection="0"/>
    <xf numFmtId="0" fontId="12" fillId="0" borderId="0"/>
    <xf numFmtId="0" fontId="12" fillId="0" borderId="0"/>
    <xf numFmtId="0" fontId="10" fillId="0" borderId="0"/>
    <xf numFmtId="0" fontId="10" fillId="0" borderId="0"/>
    <xf numFmtId="0" fontId="9" fillId="0" borderId="0"/>
    <xf numFmtId="9" fontId="9"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43" fontId="286" fillId="0" borderId="0" applyFont="0" applyFill="0" applyBorder="0" applyAlignment="0" applyProtection="0"/>
    <xf numFmtId="0" fontId="6" fillId="0" borderId="0"/>
    <xf numFmtId="0" fontId="6"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4" fillId="0" borderId="0"/>
    <xf numFmtId="0" fontId="4" fillId="0" borderId="0"/>
    <xf numFmtId="0" fontId="4"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636">
    <xf numFmtId="0" fontId="0" fillId="0" borderId="0" xfId="0"/>
    <xf numFmtId="0" fontId="0" fillId="76" borderId="0" xfId="0" applyFill="1"/>
    <xf numFmtId="0" fontId="0" fillId="76" borderId="0" xfId="0" applyFill="1" applyBorder="1"/>
    <xf numFmtId="0" fontId="227" fillId="76" borderId="0" xfId="0" applyFont="1" applyFill="1"/>
    <xf numFmtId="0" fontId="26" fillId="76" borderId="0" xfId="0" applyFont="1" applyFill="1" applyBorder="1"/>
    <xf numFmtId="171" fontId="227" fillId="76" borderId="0" xfId="0" applyNumberFormat="1" applyFont="1" applyFill="1" applyBorder="1"/>
    <xf numFmtId="49" fontId="216" fillId="76" borderId="0" xfId="0" applyNumberFormat="1" applyFont="1" applyFill="1" applyBorder="1" applyAlignment="1" applyProtection="1">
      <alignment horizontal="left" indent="2"/>
      <protection locked="0"/>
    </xf>
    <xf numFmtId="3" fontId="237" fillId="76" borderId="0" xfId="0" applyNumberFormat="1" applyFont="1" applyFill="1" applyBorder="1" applyAlignment="1">
      <alignment horizontal="right"/>
    </xf>
    <xf numFmtId="171" fontId="226" fillId="76" borderId="0" xfId="0" applyNumberFormat="1" applyFont="1" applyFill="1" applyBorder="1"/>
    <xf numFmtId="0" fontId="227" fillId="76" borderId="0" xfId="32539" applyFont="1" applyFill="1"/>
    <xf numFmtId="0" fontId="240" fillId="76" borderId="0" xfId="0" applyFont="1" applyFill="1" applyBorder="1"/>
    <xf numFmtId="0" fontId="227" fillId="76" borderId="0" xfId="0" applyFont="1" applyFill="1" applyBorder="1"/>
    <xf numFmtId="0" fontId="226" fillId="76" borderId="0" xfId="0" applyFont="1" applyFill="1" applyBorder="1"/>
    <xf numFmtId="0" fontId="227" fillId="0" borderId="0" xfId="0" applyFont="1" applyBorder="1"/>
    <xf numFmtId="0" fontId="227" fillId="0" borderId="0" xfId="0" applyFont="1" applyBorder="1" applyAlignment="1">
      <alignment horizontal="right"/>
    </xf>
    <xf numFmtId="0" fontId="194" fillId="76" borderId="21" xfId="43283" applyFont="1" applyFill="1" applyBorder="1" applyAlignment="1">
      <alignment horizontal="right"/>
    </xf>
    <xf numFmtId="0" fontId="194" fillId="76" borderId="0" xfId="0" applyFont="1" applyFill="1" applyBorder="1"/>
    <xf numFmtId="0" fontId="227" fillId="76" borderId="0" xfId="43283" applyFont="1" applyFill="1" applyBorder="1"/>
    <xf numFmtId="0" fontId="194" fillId="76" borderId="0" xfId="0" applyFont="1" applyFill="1" applyBorder="1" applyAlignment="1">
      <alignment horizontal="right"/>
    </xf>
    <xf numFmtId="0" fontId="237" fillId="76" borderId="0" xfId="0" applyFont="1" applyFill="1"/>
    <xf numFmtId="0" fontId="237" fillId="76" borderId="0" xfId="0" applyFont="1" applyFill="1" applyAlignment="1">
      <alignment horizontal="right"/>
    </xf>
    <xf numFmtId="3" fontId="237" fillId="76" borderId="0" xfId="0" applyNumberFormat="1" applyFont="1" applyFill="1"/>
    <xf numFmtId="0" fontId="194" fillId="76" borderId="0" xfId="43283" applyFont="1" applyFill="1" applyBorder="1" applyAlignment="1">
      <alignment horizontal="right"/>
    </xf>
    <xf numFmtId="0" fontId="237" fillId="76" borderId="0" xfId="0" applyFont="1" applyFill="1" applyBorder="1"/>
    <xf numFmtId="0" fontId="237" fillId="76" borderId="0" xfId="32539" applyFont="1" applyFill="1" applyBorder="1"/>
    <xf numFmtId="0" fontId="237" fillId="0" borderId="0" xfId="0" applyFont="1" applyBorder="1"/>
    <xf numFmtId="0" fontId="237" fillId="0" borderId="0" xfId="0" applyFont="1" applyBorder="1" applyAlignment="1">
      <alignment horizontal="right"/>
    </xf>
    <xf numFmtId="0" fontId="247" fillId="76" borderId="0" xfId="25857" applyFont="1" applyFill="1" applyBorder="1"/>
    <xf numFmtId="0" fontId="216" fillId="76" borderId="0" xfId="0" applyFont="1" applyFill="1" applyBorder="1" applyAlignment="1">
      <alignment wrapText="1"/>
    </xf>
    <xf numFmtId="9" fontId="246" fillId="76" borderId="0" xfId="15703" applyFont="1" applyFill="1" applyBorder="1" applyAlignment="1">
      <alignment horizontal="right"/>
    </xf>
    <xf numFmtId="9" fontId="237" fillId="76" borderId="0" xfId="15703" applyFont="1" applyFill="1" applyBorder="1" applyAlignment="1">
      <alignment horizontal="right"/>
    </xf>
    <xf numFmtId="0" fontId="237" fillId="76" borderId="0" xfId="0" applyFont="1" applyFill="1" applyBorder="1" applyAlignment="1">
      <alignment horizontal="center"/>
    </xf>
    <xf numFmtId="0" fontId="237" fillId="76" borderId="0" xfId="0" applyFont="1" applyFill="1" applyAlignment="1">
      <alignment horizontal="center"/>
    </xf>
    <xf numFmtId="0" fontId="215" fillId="76" borderId="0" xfId="0" applyFont="1" applyFill="1" applyAlignment="1">
      <alignment horizontal="center"/>
    </xf>
    <xf numFmtId="0" fontId="249" fillId="76" borderId="0" xfId="0" applyFont="1" applyFill="1"/>
    <xf numFmtId="0" fontId="249" fillId="76" borderId="0" xfId="0" applyFont="1" applyFill="1" applyBorder="1"/>
    <xf numFmtId="0" fontId="237" fillId="76" borderId="0" xfId="43283" applyFont="1" applyFill="1" applyBorder="1"/>
    <xf numFmtId="0" fontId="242" fillId="76" borderId="0" xfId="43283" applyFont="1" applyFill="1" applyBorder="1"/>
    <xf numFmtId="0" fontId="237" fillId="76" borderId="21" xfId="32539" applyFont="1" applyFill="1" applyBorder="1"/>
    <xf numFmtId="0" fontId="194" fillId="76" borderId="59" xfId="43283" applyFont="1" applyFill="1" applyBorder="1"/>
    <xf numFmtId="0" fontId="237" fillId="76" borderId="0" xfId="0" applyFont="1" applyFill="1" applyBorder="1" applyAlignment="1">
      <alignment horizontal="right"/>
    </xf>
    <xf numFmtId="0" fontId="194" fillId="76" borderId="59" xfId="0" applyFont="1" applyFill="1" applyBorder="1"/>
    <xf numFmtId="171" fontId="237" fillId="76" borderId="0" xfId="32539" applyNumberFormat="1" applyFont="1" applyFill="1" applyBorder="1"/>
    <xf numFmtId="0" fontId="256" fillId="76" borderId="0" xfId="0" applyFont="1" applyFill="1" applyBorder="1"/>
    <xf numFmtId="0" fontId="227" fillId="76" borderId="0" xfId="0" applyFont="1" applyFill="1" applyBorder="1" applyAlignment="1"/>
    <xf numFmtId="0" fontId="227" fillId="76" borderId="0" xfId="0" applyFont="1" applyFill="1" applyAlignment="1"/>
    <xf numFmtId="0" fontId="250" fillId="76" borderId="0" xfId="0" applyFont="1" applyFill="1" applyBorder="1"/>
    <xf numFmtId="0" fontId="15" fillId="76" borderId="0" xfId="4644" applyFont="1" applyFill="1" applyBorder="1"/>
    <xf numFmtId="0" fontId="227" fillId="76" borderId="0" xfId="0" applyFont="1" applyFill="1" applyAlignment="1">
      <alignment horizontal="right"/>
    </xf>
    <xf numFmtId="0" fontId="227" fillId="76" borderId="0" xfId="0" applyFont="1" applyFill="1" applyBorder="1" applyAlignment="1">
      <alignment horizontal="right"/>
    </xf>
    <xf numFmtId="0" fontId="250" fillId="76" borderId="0" xfId="0" applyFont="1" applyFill="1" applyBorder="1" applyAlignment="1">
      <alignment wrapText="1"/>
    </xf>
    <xf numFmtId="0" fontId="242" fillId="76" borderId="0" xfId="32539" applyFont="1" applyFill="1" applyBorder="1"/>
    <xf numFmtId="3" fontId="227" fillId="76" borderId="0" xfId="0" applyNumberFormat="1" applyFont="1" applyFill="1" applyBorder="1"/>
    <xf numFmtId="0" fontId="194" fillId="76" borderId="0" xfId="12280" applyFont="1" applyFill="1" applyBorder="1" applyAlignment="1">
      <alignment horizontal="right"/>
    </xf>
    <xf numFmtId="0" fontId="235" fillId="76" borderId="0" xfId="0" applyFont="1" applyFill="1" applyBorder="1"/>
    <xf numFmtId="0" fontId="194" fillId="76" borderId="46" xfId="0" applyFont="1" applyFill="1" applyBorder="1"/>
    <xf numFmtId="0" fontId="194" fillId="76" borderId="0" xfId="43283" applyFont="1" applyFill="1" applyBorder="1"/>
    <xf numFmtId="0" fontId="226" fillId="76" borderId="0" xfId="43283" applyFont="1" applyFill="1" applyBorder="1"/>
    <xf numFmtId="0" fontId="237" fillId="76" borderId="0" xfId="43283" applyFont="1" applyFill="1" applyBorder="1" applyAlignment="1">
      <alignment wrapText="1"/>
    </xf>
    <xf numFmtId="49" fontId="216" fillId="76" borderId="46" xfId="0" applyNumberFormat="1" applyFont="1" applyFill="1" applyBorder="1" applyAlignment="1" applyProtection="1">
      <alignment horizontal="left" indent="2"/>
      <protection locked="0"/>
    </xf>
    <xf numFmtId="0" fontId="257" fillId="76" borderId="0" xfId="25857" applyFont="1" applyFill="1" applyBorder="1"/>
    <xf numFmtId="0" fontId="194" fillId="76" borderId="46" xfId="43283" applyFont="1" applyFill="1" applyBorder="1"/>
    <xf numFmtId="0" fontId="194" fillId="76" borderId="46" xfId="32539" applyFont="1" applyFill="1" applyBorder="1"/>
    <xf numFmtId="0" fontId="194" fillId="76" borderId="59" xfId="25857" applyFont="1" applyFill="1" applyBorder="1"/>
    <xf numFmtId="3" fontId="237" fillId="76" borderId="46" xfId="25857" applyNumberFormat="1" applyFont="1" applyFill="1" applyBorder="1" applyAlignment="1">
      <alignment horizontal="right"/>
    </xf>
    <xf numFmtId="3" fontId="237" fillId="76" borderId="0" xfId="25857" applyNumberFormat="1" applyFont="1" applyFill="1" applyBorder="1" applyAlignment="1">
      <alignment horizontal="right"/>
    </xf>
    <xf numFmtId="3" fontId="194" fillId="76" borderId="59" xfId="25857" applyNumberFormat="1" applyFont="1" applyFill="1" applyBorder="1" applyAlignment="1">
      <alignment horizontal="right"/>
    </xf>
    <xf numFmtId="9" fontId="237" fillId="76" borderId="0" xfId="15703" applyNumberFormat="1" applyFont="1" applyFill="1" applyBorder="1" applyAlignment="1">
      <alignment horizontal="right" wrapText="1"/>
    </xf>
    <xf numFmtId="10" fontId="237" fillId="76" borderId="0" xfId="15703" applyNumberFormat="1" applyFont="1" applyFill="1" applyBorder="1" applyAlignment="1">
      <alignment horizontal="right" wrapText="1"/>
    </xf>
    <xf numFmtId="171" fontId="237" fillId="76" borderId="0" xfId="38170" applyNumberFormat="1" applyFont="1" applyFill="1" applyBorder="1" applyAlignment="1">
      <alignment horizontal="right"/>
    </xf>
    <xf numFmtId="3" fontId="237" fillId="76" borderId="0" xfId="12301" applyNumberFormat="1" applyFont="1" applyFill="1" applyBorder="1" applyAlignment="1">
      <alignment horizontal="right"/>
    </xf>
    <xf numFmtId="2" fontId="237" fillId="76" borderId="0" xfId="27848" applyNumberFormat="1" applyFont="1" applyFill="1" applyBorder="1" applyAlignment="1">
      <alignment horizontal="right"/>
    </xf>
    <xf numFmtId="171" fontId="194" fillId="76" borderId="0" xfId="43283" applyNumberFormat="1" applyFont="1" applyFill="1" applyBorder="1" applyAlignment="1">
      <alignment horizontal="right"/>
    </xf>
    <xf numFmtId="171" fontId="237" fillId="76" borderId="0" xfId="43283" applyNumberFormat="1" applyFont="1" applyFill="1" applyBorder="1" applyAlignment="1">
      <alignment horizontal="right"/>
    </xf>
    <xf numFmtId="0" fontId="250" fillId="76" borderId="0" xfId="0" applyFont="1" applyFill="1"/>
    <xf numFmtId="171" fontId="213" fillId="76" borderId="0" xfId="43283" applyNumberFormat="1" applyFont="1" applyFill="1" applyBorder="1" applyAlignment="1">
      <alignment horizontal="right"/>
    </xf>
    <xf numFmtId="0" fontId="213" fillId="76" borderId="0" xfId="0" applyFont="1" applyFill="1" applyBorder="1" applyAlignment="1">
      <alignment horizontal="right"/>
    </xf>
    <xf numFmtId="0" fontId="213" fillId="76" borderId="0" xfId="43283" applyFont="1" applyFill="1" applyBorder="1" applyAlignment="1">
      <alignment horizontal="right"/>
    </xf>
    <xf numFmtId="0" fontId="213" fillId="76" borderId="0" xfId="0" applyFont="1" applyFill="1"/>
    <xf numFmtId="3" fontId="237" fillId="76" borderId="0" xfId="17874" applyNumberFormat="1" applyFont="1" applyFill="1" applyBorder="1" applyAlignment="1">
      <alignment horizontal="right"/>
    </xf>
    <xf numFmtId="3" fontId="237" fillId="76" borderId="21" xfId="17874" applyNumberFormat="1" applyFont="1" applyFill="1" applyBorder="1" applyAlignment="1">
      <alignment horizontal="right"/>
    </xf>
    <xf numFmtId="3" fontId="194" fillId="76" borderId="59" xfId="17874" applyNumberFormat="1" applyFont="1" applyFill="1" applyBorder="1" applyAlignment="1">
      <alignment horizontal="right"/>
    </xf>
    <xf numFmtId="3" fontId="194" fillId="76" borderId="0" xfId="17874" applyNumberFormat="1" applyFont="1" applyFill="1" applyBorder="1" applyAlignment="1">
      <alignment horizontal="right"/>
    </xf>
    <xf numFmtId="3" fontId="226" fillId="76" borderId="0" xfId="0" applyNumberFormat="1" applyFont="1" applyFill="1" applyBorder="1"/>
    <xf numFmtId="0" fontId="244" fillId="76" borderId="0" xfId="0" applyFont="1" applyFill="1" applyBorder="1" applyAlignment="1">
      <alignment horizontal="left" wrapText="1"/>
    </xf>
    <xf numFmtId="0" fontId="227" fillId="76" borderId="0" xfId="0" applyFont="1" applyFill="1" applyBorder="1" applyAlignment="1">
      <alignment horizontal="center"/>
    </xf>
    <xf numFmtId="0" fontId="250" fillId="76" borderId="0" xfId="0" applyFont="1" applyFill="1" applyBorder="1" applyAlignment="1">
      <alignment horizontal="center"/>
    </xf>
    <xf numFmtId="3" fontId="237" fillId="76" borderId="0" xfId="0" applyNumberFormat="1" applyFont="1" applyFill="1" applyBorder="1" applyAlignment="1">
      <alignment horizontal="center" wrapText="1"/>
    </xf>
    <xf numFmtId="0" fontId="249" fillId="76" borderId="21" xfId="0" applyFont="1" applyFill="1" applyBorder="1"/>
    <xf numFmtId="0" fontId="227" fillId="76" borderId="21" xfId="0" applyFont="1" applyFill="1" applyBorder="1"/>
    <xf numFmtId="0" fontId="226" fillId="76" borderId="0" xfId="43283" applyFont="1" applyFill="1"/>
    <xf numFmtId="0" fontId="249" fillId="76" borderId="21" xfId="43283" applyFont="1" applyFill="1" applyBorder="1"/>
    <xf numFmtId="0" fontId="258" fillId="76" borderId="0" xfId="17320" applyFont="1" applyFill="1" applyBorder="1" applyAlignment="1">
      <alignment horizontal="center"/>
    </xf>
    <xf numFmtId="0" fontId="249" fillId="76" borderId="0" xfId="43283" applyFont="1" applyFill="1"/>
    <xf numFmtId="0" fontId="259" fillId="76" borderId="0" xfId="0" applyFont="1" applyFill="1" applyBorder="1" applyAlignment="1">
      <alignment wrapText="1"/>
    </xf>
    <xf numFmtId="0" fontId="261" fillId="76" borderId="0" xfId="0" applyFont="1" applyFill="1" applyBorder="1" applyAlignment="1">
      <alignment horizontal="center"/>
    </xf>
    <xf numFmtId="0" fontId="261" fillId="76" borderId="0" xfId="0" applyFont="1" applyFill="1" applyBorder="1"/>
    <xf numFmtId="3" fontId="260" fillId="76" borderId="0" xfId="0" applyNumberFormat="1" applyFont="1" applyFill="1" applyBorder="1" applyAlignment="1">
      <alignment horizontal="right" wrapText="1"/>
    </xf>
    <xf numFmtId="0" fontId="262" fillId="76" borderId="0" xfId="0" applyFont="1" applyFill="1" applyBorder="1" applyAlignment="1">
      <alignment wrapText="1"/>
    </xf>
    <xf numFmtId="3" fontId="261" fillId="76" borderId="0" xfId="0" applyNumberFormat="1" applyFont="1" applyFill="1" applyBorder="1" applyAlignment="1">
      <alignment horizontal="right" wrapText="1"/>
    </xf>
    <xf numFmtId="3" fontId="261" fillId="76" borderId="0" xfId="0" applyNumberFormat="1" applyFont="1" applyFill="1" applyBorder="1" applyAlignment="1">
      <alignment horizontal="center" wrapText="1"/>
    </xf>
    <xf numFmtId="179" fontId="261" fillId="76" borderId="0" xfId="11805" applyNumberFormat="1" applyFont="1" applyFill="1" applyBorder="1" applyAlignment="1">
      <alignment horizontal="left"/>
    </xf>
    <xf numFmtId="179" fontId="261" fillId="76" borderId="0" xfId="11805" applyNumberFormat="1" applyFont="1" applyFill="1" applyBorder="1" applyAlignment="1">
      <alignment horizontal="right"/>
    </xf>
    <xf numFmtId="3" fontId="261" fillId="76" borderId="0" xfId="17874" applyNumberFormat="1" applyFont="1" applyFill="1" applyBorder="1" applyAlignment="1">
      <alignment horizontal="right"/>
    </xf>
    <xf numFmtId="0" fontId="243" fillId="76" borderId="0" xfId="0" applyFont="1" applyFill="1" applyBorder="1"/>
    <xf numFmtId="0" fontId="242" fillId="76" borderId="0" xfId="0" applyFont="1" applyFill="1" applyBorder="1"/>
    <xf numFmtId="0" fontId="243" fillId="76" borderId="0" xfId="0" applyFont="1" applyFill="1"/>
    <xf numFmtId="171" fontId="194" fillId="76" borderId="0" xfId="20654" applyNumberFormat="1" applyFont="1" applyFill="1" applyBorder="1" applyAlignment="1">
      <alignment horizontal="left"/>
    </xf>
    <xf numFmtId="3" fontId="237" fillId="76" borderId="46" xfId="17874" applyNumberFormat="1" applyFont="1" applyFill="1" applyBorder="1" applyAlignment="1">
      <alignment horizontal="right"/>
    </xf>
    <xf numFmtId="3" fontId="194" fillId="76" borderId="46" xfId="17874" applyNumberFormat="1" applyFont="1" applyFill="1" applyBorder="1" applyAlignment="1">
      <alignment horizontal="right"/>
    </xf>
    <xf numFmtId="0" fontId="263" fillId="76" borderId="0" xfId="43283" applyFont="1" applyFill="1" applyBorder="1"/>
    <xf numFmtId="171" fontId="261" fillId="76" borderId="0" xfId="43283" applyNumberFormat="1" applyFont="1" applyFill="1" applyBorder="1" applyAlignment="1">
      <alignment horizontal="right"/>
    </xf>
    <xf numFmtId="0" fontId="261" fillId="76" borderId="0" xfId="43283" applyFont="1" applyFill="1" applyBorder="1"/>
    <xf numFmtId="0" fontId="265" fillId="76" borderId="0" xfId="43283" applyFont="1" applyFill="1" applyBorder="1"/>
    <xf numFmtId="0" fontId="263" fillId="76" borderId="0" xfId="0" applyFont="1" applyFill="1" applyBorder="1"/>
    <xf numFmtId="0" fontId="261" fillId="76" borderId="0" xfId="0" applyFont="1" applyFill="1" applyBorder="1" applyAlignment="1">
      <alignment horizontal="right"/>
    </xf>
    <xf numFmtId="0" fontId="263" fillId="76" borderId="0" xfId="32539" applyFont="1" applyFill="1" applyBorder="1"/>
    <xf numFmtId="0" fontId="261" fillId="76" borderId="0" xfId="32539" applyFont="1" applyFill="1" applyBorder="1"/>
    <xf numFmtId="0" fontId="261" fillId="76" borderId="0" xfId="32539" applyFont="1" applyFill="1" applyBorder="1" applyAlignment="1">
      <alignment horizontal="right"/>
    </xf>
    <xf numFmtId="3" fontId="242" fillId="76" borderId="0" xfId="17874" applyNumberFormat="1" applyFont="1" applyFill="1" applyBorder="1" applyAlignment="1">
      <alignment horizontal="right"/>
    </xf>
    <xf numFmtId="0" fontId="261" fillId="76" borderId="0" xfId="43283" applyFont="1" applyFill="1" applyBorder="1" applyAlignment="1">
      <alignment horizontal="right"/>
    </xf>
    <xf numFmtId="171" fontId="261" fillId="76" borderId="0" xfId="0" applyNumberFormat="1" applyFont="1" applyFill="1" applyBorder="1"/>
    <xf numFmtId="171" fontId="261" fillId="76" borderId="0" xfId="0" applyNumberFormat="1" applyFont="1" applyFill="1" applyBorder="1" applyAlignment="1">
      <alignment horizontal="right"/>
    </xf>
    <xf numFmtId="0" fontId="237" fillId="0" borderId="0" xfId="27846" applyFont="1" applyFill="1" applyBorder="1"/>
    <xf numFmtId="0" fontId="194" fillId="0" borderId="0" xfId="27846" applyFont="1" applyFill="1" applyBorder="1"/>
    <xf numFmtId="0" fontId="237" fillId="0" borderId="0" xfId="27846" applyFont="1" applyFill="1"/>
    <xf numFmtId="0" fontId="237" fillId="76" borderId="0" xfId="27846" applyFont="1" applyFill="1" applyBorder="1"/>
    <xf numFmtId="0" fontId="194" fillId="76" borderId="0" xfId="27846" applyFont="1" applyFill="1" applyBorder="1"/>
    <xf numFmtId="0" fontId="237" fillId="76" borderId="0" xfId="27846" applyFont="1" applyFill="1"/>
    <xf numFmtId="0" fontId="237" fillId="76" borderId="0" xfId="27846" applyFont="1" applyFill="1" applyBorder="1" applyAlignment="1">
      <alignment wrapText="1"/>
    </xf>
    <xf numFmtId="0" fontId="194" fillId="76" borderId="46" xfId="27846" applyFont="1" applyFill="1" applyBorder="1"/>
    <xf numFmtId="0" fontId="194" fillId="76" borderId="59" xfId="27846" applyFont="1" applyFill="1" applyBorder="1"/>
    <xf numFmtId="0" fontId="237" fillId="76" borderId="0" xfId="32539" applyFont="1" applyFill="1"/>
    <xf numFmtId="3" fontId="237" fillId="76" borderId="0" xfId="32539" applyNumberFormat="1" applyFont="1" applyFill="1"/>
    <xf numFmtId="0" fontId="266" fillId="0" borderId="0" xfId="27846" applyFont="1" applyFill="1"/>
    <xf numFmtId="0" fontId="266" fillId="76" borderId="0" xfId="32539" applyFont="1" applyFill="1"/>
    <xf numFmtId="0" fontId="266" fillId="76" borderId="0" xfId="43283" applyFont="1" applyFill="1" applyBorder="1"/>
    <xf numFmtId="0" fontId="237" fillId="76" borderId="46" xfId="43283" applyFont="1" applyFill="1" applyBorder="1"/>
    <xf numFmtId="0" fontId="192" fillId="109" borderId="0" xfId="56007" applyFont="1" applyFill="1"/>
    <xf numFmtId="0" fontId="13" fillId="0" borderId="0" xfId="56007"/>
    <xf numFmtId="0" fontId="192" fillId="110" borderId="0" xfId="56007" applyFont="1" applyFill="1" applyAlignment="1">
      <alignment wrapText="1"/>
    </xf>
    <xf numFmtId="0" fontId="13" fillId="111" borderId="0" xfId="56007" applyFill="1" applyAlignment="1">
      <alignment horizontal="right"/>
    </xf>
    <xf numFmtId="0" fontId="13" fillId="112" borderId="0" xfId="56007" applyFill="1"/>
    <xf numFmtId="0" fontId="13" fillId="110" borderId="0" xfId="56007" applyFill="1" applyAlignment="1">
      <alignment wrapText="1"/>
    </xf>
    <xf numFmtId="0" fontId="13" fillId="112" borderId="0" xfId="56007" applyFill="1" applyAlignment="1">
      <alignment horizontal="center"/>
    </xf>
    <xf numFmtId="224" fontId="0" fillId="113" borderId="0" xfId="56008" applyNumberFormat="1" applyFont="1" applyFill="1" applyAlignment="1">
      <alignment horizontal="right"/>
    </xf>
    <xf numFmtId="225" fontId="0" fillId="113" borderId="0" xfId="56008" applyNumberFormat="1" applyFont="1" applyFill="1"/>
    <xf numFmtId="0" fontId="13" fillId="113" borderId="0" xfId="56007" applyFill="1"/>
    <xf numFmtId="0" fontId="13" fillId="0" borderId="0" xfId="56007" applyAlignment="1">
      <alignment horizontal="right"/>
    </xf>
    <xf numFmtId="226" fontId="0" fillId="113" borderId="0" xfId="56009" applyNumberFormat="1" applyFont="1" applyFill="1"/>
    <xf numFmtId="225" fontId="13" fillId="113" borderId="0" xfId="56007" applyNumberFormat="1" applyFill="1"/>
    <xf numFmtId="227" fontId="13" fillId="0" borderId="0" xfId="56007" applyNumberFormat="1"/>
    <xf numFmtId="0" fontId="13" fillId="115" borderId="0" xfId="56007" applyFill="1" applyAlignment="1">
      <alignment horizontal="right"/>
    </xf>
    <xf numFmtId="14" fontId="13" fillId="113" borderId="0" xfId="56007" applyNumberFormat="1" applyFill="1"/>
    <xf numFmtId="9" fontId="13" fillId="113" borderId="0" xfId="56007" applyNumberFormat="1" applyFill="1"/>
    <xf numFmtId="17" fontId="13" fillId="116" borderId="0" xfId="56007" applyNumberFormat="1" applyFill="1" applyAlignment="1">
      <alignment horizontal="center"/>
    </xf>
    <xf numFmtId="220" fontId="13" fillId="113" borderId="0" xfId="56007" applyNumberFormat="1" applyFill="1"/>
    <xf numFmtId="0" fontId="192" fillId="114" borderId="0" xfId="56007" applyFont="1" applyFill="1"/>
    <xf numFmtId="0" fontId="13" fillId="115" borderId="21" xfId="56007" applyFill="1" applyBorder="1" applyAlignment="1">
      <alignment horizontal="right"/>
    </xf>
    <xf numFmtId="220" fontId="13" fillId="113" borderId="21" xfId="56007" applyNumberFormat="1" applyFill="1" applyBorder="1"/>
    <xf numFmtId="220" fontId="13" fillId="0" borderId="0" xfId="56007" applyNumberFormat="1"/>
    <xf numFmtId="0" fontId="13" fillId="0" borderId="0" xfId="56007" applyFill="1"/>
    <xf numFmtId="0" fontId="271" fillId="0" borderId="0" xfId="56007" applyFont="1" applyFill="1"/>
    <xf numFmtId="0" fontId="13" fillId="118" borderId="0" xfId="56007" applyFill="1" applyAlignment="1">
      <alignment horizontal="right"/>
    </xf>
    <xf numFmtId="17" fontId="13" fillId="119" borderId="0" xfId="56007" applyNumberFormat="1" applyFill="1" applyAlignment="1">
      <alignment horizontal="center"/>
    </xf>
    <xf numFmtId="0" fontId="192" fillId="117" borderId="0" xfId="56007" applyFont="1" applyFill="1"/>
    <xf numFmtId="0" fontId="13" fillId="118" borderId="21" xfId="56007" applyFill="1" applyBorder="1" applyAlignment="1">
      <alignment horizontal="right"/>
    </xf>
    <xf numFmtId="225" fontId="13" fillId="113" borderId="21" xfId="56007" applyNumberFormat="1" applyFill="1" applyBorder="1"/>
    <xf numFmtId="0" fontId="13" fillId="121" borderId="0" xfId="56007" applyFill="1" applyAlignment="1">
      <alignment horizontal="right"/>
    </xf>
    <xf numFmtId="225" fontId="13" fillId="0" borderId="0" xfId="56007" applyNumberFormat="1"/>
    <xf numFmtId="0" fontId="13" fillId="122" borderId="0" xfId="56007" applyFill="1"/>
    <xf numFmtId="0" fontId="13" fillId="122" borderId="0" xfId="56007" applyFill="1" applyAlignment="1">
      <alignment horizontal="center"/>
    </xf>
    <xf numFmtId="0" fontId="13" fillId="122" borderId="0" xfId="56007" applyFill="1" applyAlignment="1">
      <alignment horizontal="right"/>
    </xf>
    <xf numFmtId="225" fontId="0" fillId="123" borderId="0" xfId="56008" applyNumberFormat="1" applyFont="1" applyFill="1"/>
    <xf numFmtId="17" fontId="13" fillId="122" borderId="0" xfId="56007" applyNumberFormat="1" applyFill="1" applyAlignment="1">
      <alignment horizontal="center"/>
    </xf>
    <xf numFmtId="220" fontId="13" fillId="124" borderId="0" xfId="56007" applyNumberFormat="1" applyFill="1"/>
    <xf numFmtId="0" fontId="192" fillId="120" borderId="0" xfId="56007" applyFont="1" applyFill="1"/>
    <xf numFmtId="0" fontId="13" fillId="121" borderId="21" xfId="56007" applyFill="1" applyBorder="1" applyAlignment="1">
      <alignment horizontal="right"/>
    </xf>
    <xf numFmtId="220" fontId="13" fillId="124" borderId="21" xfId="56007" applyNumberFormat="1" applyFill="1" applyBorder="1"/>
    <xf numFmtId="3" fontId="237" fillId="0" borderId="0" xfId="0" applyNumberFormat="1" applyFont="1" applyFill="1" applyBorder="1" applyAlignment="1">
      <alignment horizontal="right"/>
    </xf>
    <xf numFmtId="3" fontId="237" fillId="76" borderId="0" xfId="17874" applyNumberFormat="1" applyFont="1" applyFill="1" applyBorder="1" applyAlignment="1">
      <alignment horizontal="left"/>
    </xf>
    <xf numFmtId="0" fontId="194" fillId="76" borderId="0" xfId="32539" applyFont="1" applyFill="1"/>
    <xf numFmtId="9" fontId="194" fillId="76" borderId="59" xfId="15703" applyFont="1" applyFill="1" applyBorder="1" applyAlignment="1">
      <alignment horizontal="right"/>
    </xf>
    <xf numFmtId="9" fontId="194" fillId="76" borderId="0" xfId="15703" applyFont="1" applyFill="1" applyBorder="1" applyAlignment="1">
      <alignment horizontal="right"/>
    </xf>
    <xf numFmtId="0" fontId="194" fillId="76" borderId="15" xfId="0" applyFont="1" applyFill="1" applyBorder="1"/>
    <xf numFmtId="0" fontId="237" fillId="76" borderId="0" xfId="0" quotePrefix="1" applyFont="1" applyFill="1" applyBorder="1"/>
    <xf numFmtId="171" fontId="237" fillId="76" borderId="0" xfId="20654" applyNumberFormat="1" applyFont="1" applyFill="1" applyBorder="1" applyAlignment="1">
      <alignment horizontal="left"/>
    </xf>
    <xf numFmtId="171" fontId="194" fillId="76" borderId="46" xfId="20654" applyNumberFormat="1" applyFont="1" applyFill="1" applyBorder="1" applyAlignment="1">
      <alignment horizontal="left"/>
    </xf>
    <xf numFmtId="171" fontId="194" fillId="76" borderId="59" xfId="20654" applyNumberFormat="1" applyFont="1" applyFill="1" applyBorder="1" applyAlignment="1">
      <alignment horizontal="left"/>
    </xf>
    <xf numFmtId="0" fontId="194" fillId="76" borderId="0" xfId="12301" applyFont="1" applyFill="1" applyBorder="1" applyAlignment="1">
      <alignment horizontal="left"/>
    </xf>
    <xf numFmtId="0" fontId="237" fillId="76" borderId="0" xfId="12301" applyFont="1" applyFill="1" applyBorder="1"/>
    <xf numFmtId="0" fontId="237" fillId="76" borderId="0" xfId="12301" applyFont="1" applyFill="1" applyBorder="1" applyAlignment="1">
      <alignment horizontal="left"/>
    </xf>
    <xf numFmtId="3" fontId="194" fillId="0" borderId="46" xfId="17874" applyNumberFormat="1" applyFont="1" applyFill="1" applyBorder="1" applyAlignment="1">
      <alignment horizontal="right"/>
    </xf>
    <xf numFmtId="3" fontId="237" fillId="0" borderId="0" xfId="17874" applyNumberFormat="1" applyFont="1" applyFill="1" applyBorder="1" applyAlignment="1">
      <alignment horizontal="right"/>
    </xf>
    <xf numFmtId="0" fontId="227" fillId="0" borderId="0" xfId="0" applyFont="1" applyFill="1" applyBorder="1"/>
    <xf numFmtId="0" fontId="273" fillId="76" borderId="0" xfId="0" applyFont="1" applyFill="1" applyBorder="1"/>
    <xf numFmtId="203" fontId="237" fillId="76" borderId="0" xfId="32559" applyNumberFormat="1" applyFont="1" applyFill="1" applyBorder="1" applyAlignment="1">
      <alignment horizontal="right"/>
    </xf>
    <xf numFmtId="203" fontId="237" fillId="76" borderId="46" xfId="32559" applyNumberFormat="1" applyFont="1" applyFill="1" applyBorder="1" applyAlignment="1">
      <alignment horizontal="right"/>
    </xf>
    <xf numFmtId="0" fontId="275" fillId="76" borderId="0" xfId="0" applyFont="1" applyFill="1" applyBorder="1" applyAlignment="1"/>
    <xf numFmtId="0" fontId="276" fillId="76" borderId="0" xfId="0" applyFont="1" applyFill="1" applyBorder="1" applyAlignment="1">
      <alignment wrapText="1"/>
    </xf>
    <xf numFmtId="0" fontId="276" fillId="76" borderId="0" xfId="0" applyFont="1" applyFill="1" applyBorder="1" applyAlignment="1"/>
    <xf numFmtId="4" fontId="237" fillId="76" borderId="0" xfId="0" applyNumberFormat="1" applyFont="1" applyFill="1" applyBorder="1" applyAlignment="1">
      <alignment horizontal="center"/>
    </xf>
    <xf numFmtId="4" fontId="227" fillId="76" borderId="0" xfId="0" applyNumberFormat="1" applyFont="1" applyFill="1" applyBorder="1"/>
    <xf numFmtId="3" fontId="237" fillId="76" borderId="0" xfId="0" applyNumberFormat="1" applyFont="1" applyFill="1" applyBorder="1"/>
    <xf numFmtId="4" fontId="237" fillId="76" borderId="0" xfId="0" applyNumberFormat="1" applyFont="1" applyFill="1" applyAlignment="1">
      <alignment horizontal="center"/>
    </xf>
    <xf numFmtId="0" fontId="237" fillId="76" borderId="0" xfId="32539" applyFont="1" applyFill="1" applyBorder="1" applyAlignment="1">
      <alignment horizontal="right"/>
    </xf>
    <xf numFmtId="4" fontId="227" fillId="76" borderId="0" xfId="32539" applyNumberFormat="1" applyFont="1" applyFill="1"/>
    <xf numFmtId="3" fontId="237" fillId="76" borderId="21" xfId="0" applyNumberFormat="1" applyFont="1" applyFill="1" applyBorder="1"/>
    <xf numFmtId="3" fontId="242" fillId="76" borderId="0" xfId="0" applyNumberFormat="1" applyFont="1" applyFill="1"/>
    <xf numFmtId="3" fontId="194" fillId="76" borderId="0" xfId="0" applyNumberFormat="1" applyFont="1" applyFill="1"/>
    <xf numFmtId="10" fontId="277" fillId="76" borderId="0" xfId="0" applyNumberFormat="1" applyFont="1" applyFill="1" applyBorder="1" applyAlignment="1">
      <alignment horizontal="right" vertical="center"/>
    </xf>
    <xf numFmtId="0" fontId="243" fillId="76" borderId="0" xfId="0" applyFont="1" applyFill="1" applyAlignment="1">
      <alignment horizontal="left" indent="1"/>
    </xf>
    <xf numFmtId="3" fontId="242" fillId="76" borderId="0" xfId="0" applyNumberFormat="1" applyFont="1" applyFill="1" applyAlignment="1">
      <alignment horizontal="right"/>
    </xf>
    <xf numFmtId="0" fontId="258" fillId="76" borderId="0" xfId="17320" applyFont="1" applyFill="1" applyBorder="1"/>
    <xf numFmtId="0" fontId="0" fillId="125" borderId="0" xfId="0" applyFill="1" applyBorder="1"/>
    <xf numFmtId="0" fontId="243" fillId="125" borderId="0" xfId="0" applyFont="1" applyFill="1" applyBorder="1"/>
    <xf numFmtId="0" fontId="0" fillId="125" borderId="0" xfId="0" applyFill="1"/>
    <xf numFmtId="0" fontId="255" fillId="125" borderId="0" xfId="0" applyFont="1" applyFill="1" applyBorder="1"/>
    <xf numFmtId="0" fontId="238" fillId="125" borderId="0" xfId="0" applyFont="1" applyFill="1"/>
    <xf numFmtId="0" fontId="253" fillId="125" borderId="0" xfId="0" applyFont="1" applyFill="1" applyBorder="1"/>
    <xf numFmtId="0" fontId="201" fillId="125" borderId="0" xfId="0" applyFont="1" applyFill="1"/>
    <xf numFmtId="0" fontId="248" fillId="125" borderId="0" xfId="0" applyFont="1" applyFill="1" applyBorder="1"/>
    <xf numFmtId="0" fontId="254" fillId="125" borderId="0" xfId="0" applyFont="1" applyFill="1" applyBorder="1"/>
    <xf numFmtId="0" fontId="249" fillId="125" borderId="0" xfId="0" applyFont="1" applyFill="1" applyBorder="1"/>
    <xf numFmtId="0" fontId="227" fillId="125" borderId="0" xfId="0" applyFont="1" applyFill="1" applyBorder="1"/>
    <xf numFmtId="0" fontId="249" fillId="125" borderId="0" xfId="0" applyFont="1" applyFill="1"/>
    <xf numFmtId="0" fontId="249" fillId="125" borderId="0" xfId="0" applyFont="1" applyFill="1" applyAlignment="1">
      <alignment horizontal="center"/>
    </xf>
    <xf numFmtId="0" fontId="250" fillId="125" borderId="0" xfId="0" applyFont="1" applyFill="1"/>
    <xf numFmtId="0" fontId="250" fillId="125" borderId="0" xfId="0" applyFont="1" applyFill="1" applyAlignment="1">
      <alignment horizontal="center"/>
    </xf>
    <xf numFmtId="0" fontId="251" fillId="125" borderId="0" xfId="12301" applyFont="1" applyFill="1" applyAlignment="1">
      <alignment horizontal="left"/>
    </xf>
    <xf numFmtId="0" fontId="212" fillId="125" borderId="0" xfId="0" applyFont="1" applyFill="1" applyAlignment="1">
      <alignment horizontal="center"/>
    </xf>
    <xf numFmtId="49" fontId="250" fillId="125" borderId="0" xfId="0" applyNumberFormat="1" applyFont="1" applyFill="1" applyAlignment="1">
      <alignment horizontal="right"/>
    </xf>
    <xf numFmtId="0" fontId="250" fillId="125" borderId="0" xfId="0" applyFont="1" applyFill="1" applyBorder="1" applyAlignment="1">
      <alignment vertical="top"/>
    </xf>
    <xf numFmtId="0" fontId="250" fillId="125" borderId="0" xfId="0" applyNumberFormat="1" applyFont="1" applyFill="1" applyBorder="1" applyAlignment="1">
      <alignment horizontal="right" wrapText="1"/>
    </xf>
    <xf numFmtId="0" fontId="235" fillId="125" borderId="0" xfId="0" applyFont="1" applyFill="1"/>
    <xf numFmtId="0" fontId="236" fillId="125" borderId="0" xfId="0" applyFont="1" applyFill="1"/>
    <xf numFmtId="0" fontId="251" fillId="125" borderId="0" xfId="12280" applyFont="1" applyFill="1" applyBorder="1"/>
    <xf numFmtId="0" fontId="246" fillId="125" borderId="0" xfId="12280" applyFont="1" applyFill="1" applyBorder="1"/>
    <xf numFmtId="0" fontId="250" fillId="125" borderId="0" xfId="12280" applyFont="1" applyFill="1" applyBorder="1"/>
    <xf numFmtId="0" fontId="236" fillId="125" borderId="0" xfId="12280" applyFont="1" applyFill="1" applyBorder="1"/>
    <xf numFmtId="0" fontId="250" fillId="125" borderId="0" xfId="0" applyFont="1" applyFill="1" applyBorder="1" applyAlignment="1">
      <alignment horizontal="right"/>
    </xf>
    <xf numFmtId="0" fontId="249" fillId="125" borderId="0" xfId="32539" applyFont="1" applyFill="1"/>
    <xf numFmtId="0" fontId="250" fillId="125" borderId="0" xfId="32539" applyFont="1" applyFill="1"/>
    <xf numFmtId="0" fontId="251" fillId="125" borderId="0" xfId="32539" applyFont="1" applyFill="1"/>
    <xf numFmtId="49" fontId="250" fillId="125" borderId="0" xfId="32539" applyNumberFormat="1" applyFont="1" applyFill="1" applyAlignment="1">
      <alignment horizontal="right"/>
    </xf>
    <xf numFmtId="0" fontId="250" fillId="125" borderId="21" xfId="32539" applyFont="1" applyFill="1" applyBorder="1" applyAlignment="1">
      <alignment horizontal="left"/>
    </xf>
    <xf numFmtId="0" fontId="250" fillId="125" borderId="21" xfId="32539" quotePrefix="1" applyNumberFormat="1" applyFont="1" applyFill="1" applyBorder="1" applyAlignment="1">
      <alignment horizontal="right"/>
    </xf>
    <xf numFmtId="0" fontId="251" fillId="125" borderId="0" xfId="0" applyFont="1" applyFill="1"/>
    <xf numFmtId="0" fontId="250" fillId="125" borderId="0" xfId="0" applyFont="1" applyFill="1" applyBorder="1"/>
    <xf numFmtId="0" fontId="250" fillId="125" borderId="0" xfId="43283" applyFont="1" applyFill="1" applyAlignment="1">
      <alignment horizontal="right"/>
    </xf>
    <xf numFmtId="0" fontId="250" fillId="125" borderId="21" xfId="43283" applyFont="1" applyFill="1" applyBorder="1" applyAlignment="1">
      <alignment horizontal="right"/>
    </xf>
    <xf numFmtId="0" fontId="250" fillId="125" borderId="21" xfId="0" applyFont="1" applyFill="1" applyBorder="1"/>
    <xf numFmtId="0" fontId="250" fillId="125" borderId="21" xfId="0" applyFont="1" applyFill="1" applyBorder="1" applyAlignment="1">
      <alignment horizontal="right"/>
    </xf>
    <xf numFmtId="0" fontId="249" fillId="125" borderId="0" xfId="0" applyFont="1" applyFill="1" applyBorder="1" applyAlignment="1">
      <alignment horizontal="center"/>
    </xf>
    <xf numFmtId="0" fontId="250" fillId="125" borderId="0" xfId="0" applyFont="1" applyFill="1" applyBorder="1" applyAlignment="1">
      <alignment horizontal="right" wrapText="1"/>
    </xf>
    <xf numFmtId="0" fontId="192" fillId="125" borderId="0" xfId="0" applyFont="1" applyFill="1" applyAlignment="1">
      <alignment horizontal="center"/>
    </xf>
    <xf numFmtId="0" fontId="250" fillId="125" borderId="21" xfId="0" applyFont="1" applyFill="1" applyBorder="1" applyAlignment="1">
      <alignment vertical="top" wrapText="1"/>
    </xf>
    <xf numFmtId="49" fontId="250" fillId="125" borderId="0" xfId="0" applyNumberFormat="1" applyFont="1" applyFill="1" applyBorder="1" applyAlignment="1">
      <alignment horizontal="right" wrapText="1"/>
    </xf>
    <xf numFmtId="0" fontId="250" fillId="125" borderId="0" xfId="43283" applyFont="1" applyFill="1"/>
    <xf numFmtId="0" fontId="251" fillId="125" borderId="0" xfId="43283" applyFont="1" applyFill="1"/>
    <xf numFmtId="0" fontId="249" fillId="125" borderId="21" xfId="43283" applyFont="1" applyFill="1" applyBorder="1"/>
    <xf numFmtId="0" fontId="212" fillId="125" borderId="0" xfId="12301" applyFont="1" applyFill="1" applyAlignment="1">
      <alignment horizontal="left"/>
    </xf>
    <xf numFmtId="1" fontId="250" fillId="125" borderId="0" xfId="11805" applyNumberFormat="1" applyFont="1" applyFill="1" applyBorder="1" applyAlignment="1">
      <alignment horizontal="left" wrapText="1"/>
    </xf>
    <xf numFmtId="0" fontId="251" fillId="125" borderId="0" xfId="0" applyFont="1" applyFill="1" applyBorder="1"/>
    <xf numFmtId="0" fontId="250" fillId="125" borderId="0" xfId="0" applyFont="1" applyFill="1" applyBorder="1" applyAlignment="1">
      <alignment horizontal="center" vertical="center"/>
    </xf>
    <xf numFmtId="0" fontId="250" fillId="125" borderId="0" xfId="0" applyFont="1" applyFill="1" applyBorder="1" applyAlignment="1">
      <alignment horizontal="right" vertical="center"/>
    </xf>
    <xf numFmtId="0" fontId="250" fillId="125" borderId="0" xfId="0" applyFont="1" applyFill="1" applyBorder="1" applyAlignment="1">
      <alignment horizontal="center"/>
    </xf>
    <xf numFmtId="49" fontId="250" fillId="125" borderId="0" xfId="0" applyNumberFormat="1" applyFont="1" applyFill="1" applyBorder="1" applyAlignment="1">
      <alignment horizontal="right"/>
    </xf>
    <xf numFmtId="0" fontId="276" fillId="76" borderId="0" xfId="0" applyFont="1" applyFill="1"/>
    <xf numFmtId="3" fontId="263" fillId="76" borderId="0" xfId="17874" applyNumberFormat="1" applyFont="1" applyFill="1" applyBorder="1" applyAlignment="1">
      <alignment horizontal="right"/>
    </xf>
    <xf numFmtId="0" fontId="261" fillId="76" borderId="0" xfId="0" applyFont="1" applyFill="1"/>
    <xf numFmtId="0" fontId="276" fillId="76" borderId="0" xfId="32539" applyFont="1" applyFill="1"/>
    <xf numFmtId="3" fontId="194" fillId="76" borderId="0" xfId="0" applyNumberFormat="1" applyFont="1" applyFill="1" applyBorder="1"/>
    <xf numFmtId="4" fontId="237" fillId="0" borderId="0" xfId="0" applyNumberFormat="1" applyFont="1" applyBorder="1" applyAlignment="1">
      <alignment horizontal="right"/>
    </xf>
    <xf numFmtId="3" fontId="237" fillId="76" borderId="21" xfId="0" applyNumberFormat="1" applyFont="1" applyFill="1" applyBorder="1" applyAlignment="1">
      <alignment horizontal="right"/>
    </xf>
    <xf numFmtId="3" fontId="194" fillId="76" borderId="59" xfId="0" applyNumberFormat="1" applyFont="1" applyFill="1" applyBorder="1" applyAlignment="1">
      <alignment horizontal="right"/>
    </xf>
    <xf numFmtId="3" fontId="194" fillId="76" borderId="46" xfId="0" applyNumberFormat="1" applyFont="1" applyFill="1" applyBorder="1" applyAlignment="1">
      <alignment horizontal="right"/>
    </xf>
    <xf numFmtId="4" fontId="237" fillId="76" borderId="0" xfId="0" applyNumberFormat="1" applyFont="1" applyFill="1"/>
    <xf numFmtId="3" fontId="237" fillId="76" borderId="0" xfId="0" applyNumberFormat="1" applyFont="1" applyFill="1" applyAlignment="1">
      <alignment horizontal="right"/>
    </xf>
    <xf numFmtId="3" fontId="194" fillId="76" borderId="59" xfId="0" applyNumberFormat="1" applyFont="1" applyFill="1" applyBorder="1"/>
    <xf numFmtId="3" fontId="237" fillId="76" borderId="21" xfId="32539" applyNumberFormat="1" applyFont="1" applyFill="1" applyBorder="1"/>
    <xf numFmtId="3" fontId="194" fillId="76" borderId="0" xfId="32539" applyNumberFormat="1" applyFont="1" applyFill="1"/>
    <xf numFmtId="3" fontId="242" fillId="76" borderId="0" xfId="32539" applyNumberFormat="1" applyFont="1" applyFill="1"/>
    <xf numFmtId="203" fontId="237" fillId="76" borderId="21" xfId="32559" applyNumberFormat="1" applyFont="1" applyFill="1" applyBorder="1" applyAlignment="1">
      <alignment horizontal="right"/>
    </xf>
    <xf numFmtId="1" fontId="237" fillId="76" borderId="0" xfId="0" applyNumberFormat="1" applyFont="1" applyFill="1" applyBorder="1"/>
    <xf numFmtId="3" fontId="194" fillId="76" borderId="15" xfId="0" applyNumberFormat="1" applyFont="1" applyFill="1" applyBorder="1"/>
    <xf numFmtId="3" fontId="194" fillId="76" borderId="21" xfId="0" applyNumberFormat="1" applyFont="1" applyFill="1" applyBorder="1"/>
    <xf numFmtId="0" fontId="274" fillId="0" borderId="0" xfId="27846" applyFont="1" applyFill="1" applyBorder="1"/>
    <xf numFmtId="0" fontId="194" fillId="76" borderId="0" xfId="0" applyFont="1" applyFill="1"/>
    <xf numFmtId="3" fontId="194" fillId="76" borderId="0" xfId="0" applyNumberFormat="1" applyFont="1" applyFill="1" applyAlignment="1">
      <alignment horizontal="right"/>
    </xf>
    <xf numFmtId="0" fontId="237" fillId="76" borderId="21" xfId="0" applyFont="1" applyFill="1" applyBorder="1"/>
    <xf numFmtId="0" fontId="194" fillId="76" borderId="21" xfId="0" applyFont="1" applyFill="1" applyBorder="1"/>
    <xf numFmtId="3" fontId="194" fillId="76" borderId="21" xfId="0" applyNumberFormat="1" applyFont="1" applyFill="1" applyBorder="1" applyAlignment="1">
      <alignment horizontal="right"/>
    </xf>
    <xf numFmtId="4" fontId="237" fillId="76" borderId="0" xfId="0" applyNumberFormat="1" applyFont="1" applyFill="1" applyBorder="1" applyAlignment="1">
      <alignment horizontal="right"/>
    </xf>
    <xf numFmtId="0" fontId="237" fillId="76" borderId="59" xfId="0" applyFont="1" applyFill="1" applyBorder="1"/>
    <xf numFmtId="4" fontId="237" fillId="76" borderId="59" xfId="0" applyNumberFormat="1" applyFont="1" applyFill="1" applyBorder="1" applyAlignment="1">
      <alignment horizontal="right"/>
    </xf>
    <xf numFmtId="3" fontId="242" fillId="0" borderId="0" xfId="0" applyNumberFormat="1" applyFont="1" applyFill="1" applyAlignment="1">
      <alignment horizontal="right"/>
    </xf>
    <xf numFmtId="4" fontId="227" fillId="76" borderId="0" xfId="0" applyNumberFormat="1" applyFont="1" applyFill="1"/>
    <xf numFmtId="3" fontId="242" fillId="76" borderId="0" xfId="0" applyNumberFormat="1" applyFont="1" applyFill="1" applyBorder="1" applyAlignment="1">
      <alignment horizontal="right"/>
    </xf>
    <xf numFmtId="0" fontId="258" fillId="76" borderId="0" xfId="17320" quotePrefix="1" applyFont="1" applyFill="1" applyBorder="1"/>
    <xf numFmtId="228" fontId="237" fillId="76" borderId="0" xfId="0" applyNumberFormat="1" applyFont="1" applyFill="1" applyAlignment="1">
      <alignment horizontal="center"/>
    </xf>
    <xf numFmtId="229" fontId="227" fillId="76" borderId="0" xfId="0" applyNumberFormat="1" applyFont="1" applyFill="1"/>
    <xf numFmtId="2" fontId="15" fillId="76" borderId="0" xfId="4644" applyNumberFormat="1" applyFont="1" applyFill="1" applyBorder="1"/>
    <xf numFmtId="2" fontId="227" fillId="76" borderId="0" xfId="0" applyNumberFormat="1" applyFont="1" applyFill="1" applyBorder="1"/>
    <xf numFmtId="2" fontId="227" fillId="76" borderId="0" xfId="0" applyNumberFormat="1" applyFont="1" applyFill="1"/>
    <xf numFmtId="2" fontId="227" fillId="76" borderId="0" xfId="0" applyNumberFormat="1" applyFont="1" applyFill="1" applyAlignment="1">
      <alignment horizontal="right"/>
    </xf>
    <xf numFmtId="3" fontId="237" fillId="76" borderId="0" xfId="32463" applyNumberFormat="1" applyFont="1" applyFill="1" applyBorder="1" applyAlignment="1">
      <alignment horizontal="right" wrapText="1"/>
    </xf>
    <xf numFmtId="4" fontId="194" fillId="76" borderId="0" xfId="43283" applyNumberFormat="1" applyFont="1" applyFill="1" applyBorder="1"/>
    <xf numFmtId="4" fontId="266" fillId="76" borderId="0" xfId="43283" applyNumberFormat="1" applyFont="1" applyFill="1" applyBorder="1"/>
    <xf numFmtId="4" fontId="263" fillId="76" borderId="0" xfId="43283" applyNumberFormat="1" applyFont="1" applyFill="1" applyBorder="1"/>
    <xf numFmtId="4" fontId="242" fillId="76" borderId="0" xfId="43283" applyNumberFormat="1" applyFont="1" applyFill="1" applyBorder="1"/>
    <xf numFmtId="4" fontId="265" fillId="76" borderId="0" xfId="43283" applyNumberFormat="1" applyFont="1" applyFill="1" applyBorder="1"/>
    <xf numFmtId="9" fontId="194" fillId="76" borderId="59" xfId="0" applyNumberFormat="1" applyFont="1" applyFill="1" applyBorder="1"/>
    <xf numFmtId="3" fontId="194" fillId="76" borderId="46" xfId="0" applyNumberFormat="1" applyFont="1" applyFill="1" applyBorder="1"/>
    <xf numFmtId="3" fontId="194" fillId="76" borderId="46" xfId="32539" applyNumberFormat="1" applyFont="1" applyFill="1" applyBorder="1"/>
    <xf numFmtId="220" fontId="237" fillId="76" borderId="0" xfId="17874" applyNumberFormat="1" applyFont="1" applyFill="1" applyBorder="1" applyAlignment="1">
      <alignment horizontal="right"/>
    </xf>
    <xf numFmtId="3" fontId="237" fillId="76" borderId="0" xfId="0" applyNumberFormat="1" applyFont="1" applyFill="1" applyBorder="1" applyAlignment="1">
      <alignment horizontal="center"/>
    </xf>
    <xf numFmtId="4" fontId="237" fillId="0" borderId="0" xfId="0" applyNumberFormat="1" applyFont="1" applyBorder="1"/>
    <xf numFmtId="9" fontId="194" fillId="76" borderId="0" xfId="0" applyNumberFormat="1" applyFont="1" applyFill="1" applyBorder="1"/>
    <xf numFmtId="9" fontId="237" fillId="76" borderId="0" xfId="0" applyNumberFormat="1" applyFont="1" applyFill="1" applyBorder="1"/>
    <xf numFmtId="230" fontId="227" fillId="76" borderId="0" xfId="0" applyNumberFormat="1" applyFont="1" applyFill="1"/>
    <xf numFmtId="3" fontId="194" fillId="76" borderId="60" xfId="25857" applyNumberFormat="1" applyFont="1" applyFill="1" applyBorder="1" applyAlignment="1">
      <alignment horizontal="right"/>
    </xf>
    <xf numFmtId="0" fontId="257" fillId="76" borderId="21" xfId="25857" applyFont="1" applyFill="1" applyBorder="1"/>
    <xf numFmtId="3" fontId="237" fillId="76" borderId="21" xfId="25857" applyNumberFormat="1" applyFont="1" applyFill="1" applyBorder="1" applyAlignment="1">
      <alignment horizontal="right"/>
    </xf>
    <xf numFmtId="3" fontId="227" fillId="76" borderId="0" xfId="0" applyNumberFormat="1" applyFont="1" applyFill="1"/>
    <xf numFmtId="0" fontId="213" fillId="76" borderId="0" xfId="0" applyFont="1" applyFill="1" applyBorder="1"/>
    <xf numFmtId="2" fontId="237" fillId="76" borderId="0" xfId="0" applyNumberFormat="1" applyFont="1" applyFill="1" applyBorder="1"/>
    <xf numFmtId="2" fontId="237" fillId="76" borderId="59" xfId="0" applyNumberFormat="1" applyFont="1" applyFill="1" applyBorder="1"/>
    <xf numFmtId="219" fontId="227" fillId="76" borderId="0" xfId="0" applyNumberFormat="1" applyFont="1" applyFill="1"/>
    <xf numFmtId="17" fontId="250" fillId="125" borderId="0" xfId="0" quotePrefix="1" applyNumberFormat="1" applyFont="1" applyFill="1"/>
    <xf numFmtId="49" fontId="250" fillId="125" borderId="0" xfId="0" applyNumberFormat="1" applyFont="1" applyFill="1" applyAlignment="1">
      <alignment horizontal="right" wrapText="1"/>
    </xf>
    <xf numFmtId="0" fontId="226" fillId="76" borderId="0" xfId="0" applyFont="1" applyFill="1"/>
    <xf numFmtId="0" fontId="226" fillId="76" borderId="0" xfId="0" applyFont="1" applyFill="1" applyAlignment="1">
      <alignment horizontal="right"/>
    </xf>
    <xf numFmtId="3" fontId="215" fillId="76" borderId="0" xfId="0" applyNumberFormat="1" applyFont="1" applyFill="1" applyAlignment="1">
      <alignment horizontal="right"/>
    </xf>
    <xf numFmtId="3" fontId="226" fillId="76" borderId="0" xfId="0" applyNumberFormat="1" applyFont="1" applyFill="1"/>
    <xf numFmtId="232" fontId="226" fillId="76" borderId="0" xfId="0" applyNumberFormat="1" applyFont="1" applyFill="1"/>
    <xf numFmtId="0" fontId="251" fillId="125" borderId="0" xfId="56011" applyFont="1" applyFill="1"/>
    <xf numFmtId="0" fontId="249" fillId="125" borderId="0" xfId="56011" applyFont="1" applyFill="1"/>
    <xf numFmtId="0" fontId="250" fillId="125" borderId="0" xfId="0" applyFont="1" applyFill="1" applyAlignment="1">
      <alignment vertical="top" wrapText="1"/>
    </xf>
    <xf numFmtId="0" fontId="194" fillId="0" borderId="0" xfId="0" applyFont="1" applyFill="1" applyBorder="1"/>
    <xf numFmtId="0" fontId="226" fillId="0" borderId="0" xfId="0" applyFont="1" applyFill="1"/>
    <xf numFmtId="3" fontId="194" fillId="0" borderId="0" xfId="0" applyNumberFormat="1" applyFont="1" applyFill="1" applyAlignment="1">
      <alignment horizontal="right"/>
    </xf>
    <xf numFmtId="3" fontId="215" fillId="0" borderId="0" xfId="0" applyNumberFormat="1" applyFont="1" applyFill="1" applyAlignment="1">
      <alignment horizontal="right"/>
    </xf>
    <xf numFmtId="0" fontId="249" fillId="125" borderId="0" xfId="32536" applyFont="1" applyFill="1"/>
    <xf numFmtId="0" fontId="249" fillId="125" borderId="0" xfId="32536" applyFont="1" applyFill="1" applyAlignment="1">
      <alignment horizontal="center"/>
    </xf>
    <xf numFmtId="0" fontId="249" fillId="76" borderId="0" xfId="32536" applyFont="1" applyFill="1"/>
    <xf numFmtId="0" fontId="250" fillId="125" borderId="0" xfId="32536" applyFont="1" applyFill="1"/>
    <xf numFmtId="0" fontId="250" fillId="125" borderId="0" xfId="32536" applyFont="1" applyFill="1" applyAlignment="1">
      <alignment horizontal="center"/>
    </xf>
    <xf numFmtId="0" fontId="251" fillId="125" borderId="0" xfId="32536" applyFont="1" applyFill="1"/>
    <xf numFmtId="0" fontId="212" fillId="125" borderId="0" xfId="32536" applyFont="1" applyFill="1" applyAlignment="1">
      <alignment horizontal="center" wrapText="1"/>
    </xf>
    <xf numFmtId="0" fontId="250" fillId="125" borderId="0" xfId="32536" applyFont="1" applyFill="1" applyAlignment="1">
      <alignment horizontal="right"/>
    </xf>
    <xf numFmtId="0" fontId="227" fillId="76" borderId="0" xfId="32536" applyFont="1" applyFill="1"/>
    <xf numFmtId="0" fontId="250" fillId="125" borderId="21" xfId="32536" applyFont="1" applyFill="1" applyBorder="1"/>
    <xf numFmtId="0" fontId="250" fillId="125" borderId="21" xfId="32536" applyFont="1" applyFill="1" applyBorder="1" applyAlignment="1">
      <alignment horizontal="right"/>
    </xf>
    <xf numFmtId="0" fontId="249" fillId="76" borderId="21" xfId="32536" applyFont="1" applyFill="1" applyBorder="1"/>
    <xf numFmtId="3" fontId="194" fillId="76" borderId="0" xfId="56010" applyNumberFormat="1" applyFont="1" applyFill="1" applyAlignment="1">
      <alignment horizontal="right"/>
    </xf>
    <xf numFmtId="0" fontId="227" fillId="76" borderId="0" xfId="32536" applyFont="1" applyFill="1" applyAlignment="1">
      <alignment horizontal="right"/>
    </xf>
    <xf numFmtId="3" fontId="237" fillId="76" borderId="0" xfId="32536" applyNumberFormat="1" applyFont="1" applyFill="1" applyAlignment="1">
      <alignment horizontal="right"/>
    </xf>
    <xf numFmtId="3" fontId="194" fillId="76" borderId="0" xfId="32536" applyNumberFormat="1" applyFont="1" applyFill="1" applyAlignment="1">
      <alignment horizontal="right"/>
    </xf>
    <xf numFmtId="0" fontId="237" fillId="76" borderId="0" xfId="32536" applyFont="1" applyFill="1"/>
    <xf numFmtId="3" fontId="227" fillId="76" borderId="0" xfId="32536" applyNumberFormat="1" applyFont="1" applyFill="1" applyAlignment="1">
      <alignment horizontal="right"/>
    </xf>
    <xf numFmtId="171" fontId="237" fillId="76" borderId="0" xfId="56010" applyNumberFormat="1" applyFont="1" applyFill="1" applyAlignment="1">
      <alignment horizontal="right"/>
    </xf>
    <xf numFmtId="0" fontId="194" fillId="76" borderId="0" xfId="32536" applyFont="1" applyFill="1"/>
    <xf numFmtId="0" fontId="235" fillId="76" borderId="0" xfId="32536" applyFont="1" applyFill="1"/>
    <xf numFmtId="0" fontId="237" fillId="76" borderId="0" xfId="32536" applyFont="1" applyFill="1" applyAlignment="1">
      <alignment horizontal="right"/>
    </xf>
    <xf numFmtId="3" fontId="237" fillId="76" borderId="0" xfId="56010" applyNumberFormat="1" applyFont="1" applyFill="1" applyAlignment="1">
      <alignment horizontal="right"/>
    </xf>
    <xf numFmtId="0" fontId="237" fillId="76" borderId="0" xfId="32536" applyFont="1" applyFill="1" applyAlignment="1">
      <alignment horizontal="center"/>
    </xf>
    <xf numFmtId="3" fontId="226" fillId="76" borderId="0" xfId="0" applyNumberFormat="1" applyFont="1" applyFill="1" applyAlignment="1">
      <alignment horizontal="right"/>
    </xf>
    <xf numFmtId="233" fontId="226" fillId="76" borderId="0" xfId="0" applyNumberFormat="1" applyFont="1" applyFill="1"/>
    <xf numFmtId="3" fontId="242" fillId="76" borderId="0" xfId="32536" applyNumberFormat="1" applyFont="1" applyFill="1" applyAlignment="1">
      <alignment horizontal="right"/>
    </xf>
    <xf numFmtId="3" fontId="237" fillId="76" borderId="0" xfId="56010" applyNumberFormat="1" applyFont="1" applyFill="1" applyAlignment="1">
      <alignment horizontal="right" vertical="center"/>
    </xf>
    <xf numFmtId="0" fontId="227" fillId="76" borderId="0" xfId="32536" applyFont="1" applyFill="1" applyBorder="1"/>
    <xf numFmtId="0" fontId="249" fillId="76" borderId="0" xfId="32536" applyFont="1" applyFill="1" applyBorder="1"/>
    <xf numFmtId="3" fontId="227" fillId="76" borderId="0" xfId="32536" applyNumberFormat="1" applyFont="1" applyFill="1" applyBorder="1" applyAlignment="1">
      <alignment horizontal="right"/>
    </xf>
    <xf numFmtId="3" fontId="194" fillId="76" borderId="0" xfId="32536" applyNumberFormat="1" applyFont="1" applyFill="1" applyBorder="1" applyAlignment="1">
      <alignment horizontal="right"/>
    </xf>
    <xf numFmtId="0" fontId="227" fillId="76" borderId="0" xfId="32536" applyFont="1" applyFill="1" applyBorder="1" applyAlignment="1">
      <alignment horizontal="right"/>
    </xf>
    <xf numFmtId="171" fontId="237" fillId="76" borderId="0" xfId="56010" applyNumberFormat="1" applyFont="1" applyFill="1" applyBorder="1" applyAlignment="1">
      <alignment horizontal="right"/>
    </xf>
    <xf numFmtId="0" fontId="235" fillId="76" borderId="0" xfId="32536" applyFont="1" applyFill="1" applyBorder="1"/>
    <xf numFmtId="232" fontId="227" fillId="76" borderId="0" xfId="32536" applyNumberFormat="1" applyFont="1" applyFill="1" applyBorder="1" applyAlignment="1">
      <alignment horizontal="right"/>
    </xf>
    <xf numFmtId="9" fontId="194" fillId="76" borderId="0" xfId="15703" applyFont="1" applyFill="1"/>
    <xf numFmtId="3" fontId="237" fillId="0" borderId="0" xfId="0" applyNumberFormat="1" applyFont="1" applyBorder="1"/>
    <xf numFmtId="3" fontId="194" fillId="0" borderId="0" xfId="0" applyNumberFormat="1" applyFont="1" applyBorder="1"/>
    <xf numFmtId="3" fontId="237" fillId="0" borderId="21" xfId="0" applyNumberFormat="1" applyFont="1" applyBorder="1"/>
    <xf numFmtId="3" fontId="194" fillId="0" borderId="59" xfId="0" applyNumberFormat="1" applyFont="1" applyBorder="1"/>
    <xf numFmtId="220" fontId="237" fillId="76" borderId="0" xfId="0" applyNumberFormat="1" applyFont="1" applyFill="1" applyBorder="1"/>
    <xf numFmtId="4" fontId="237" fillId="76" borderId="0" xfId="0" applyNumberFormat="1" applyFont="1" applyFill="1" applyBorder="1"/>
    <xf numFmtId="234" fontId="227" fillId="76" borderId="0" xfId="0" applyNumberFormat="1" applyFont="1" applyFill="1" applyBorder="1"/>
    <xf numFmtId="235" fontId="194" fillId="76" borderId="0" xfId="17874" applyNumberFormat="1" applyFont="1" applyFill="1" applyBorder="1" applyAlignment="1">
      <alignment horizontal="right"/>
    </xf>
    <xf numFmtId="10" fontId="216" fillId="76" borderId="0" xfId="0" applyNumberFormat="1" applyFont="1" applyFill="1" applyBorder="1" applyAlignment="1">
      <alignment wrapText="1"/>
    </xf>
    <xf numFmtId="0" fontId="237" fillId="0" borderId="0" xfId="0" applyFont="1" applyFill="1" applyBorder="1" applyAlignment="1">
      <alignment horizontal="left"/>
    </xf>
    <xf numFmtId="0" fontId="282" fillId="76" borderId="0" xfId="0" applyFont="1" applyFill="1" applyBorder="1" applyAlignment="1"/>
    <xf numFmtId="231" fontId="237" fillId="0" borderId="0" xfId="0" applyNumberFormat="1" applyFont="1" applyFill="1" applyBorder="1"/>
    <xf numFmtId="3" fontId="226" fillId="0" borderId="0" xfId="0" applyNumberFormat="1" applyFont="1" applyFill="1"/>
    <xf numFmtId="3" fontId="252" fillId="76" borderId="0" xfId="0" applyNumberFormat="1" applyFont="1" applyFill="1" applyAlignment="1">
      <alignment horizontal="right"/>
    </xf>
    <xf numFmtId="0" fontId="237" fillId="76" borderId="0" xfId="32536" applyFont="1" applyFill="1" applyBorder="1" applyAlignment="1">
      <alignment horizontal="center"/>
    </xf>
    <xf numFmtId="9" fontId="237" fillId="76" borderId="0" xfId="0" applyNumberFormat="1" applyFont="1" applyFill="1"/>
    <xf numFmtId="0" fontId="242" fillId="76" borderId="0" xfId="0" applyFont="1" applyFill="1" applyAlignment="1">
      <alignment horizontal="left" indent="2"/>
    </xf>
    <xf numFmtId="0" fontId="252" fillId="76" borderId="0" xfId="0" applyFont="1" applyFill="1" applyBorder="1" applyAlignment="1">
      <alignment horizontal="left"/>
    </xf>
    <xf numFmtId="0" fontId="12" fillId="76" borderId="0" xfId="0" applyFont="1" applyFill="1" applyBorder="1"/>
    <xf numFmtId="0" fontId="237" fillId="0" borderId="0" xfId="0" applyFont="1" applyAlignment="1">
      <alignment wrapText="1"/>
    </xf>
    <xf numFmtId="0" fontId="237" fillId="0" borderId="0" xfId="0" applyFont="1" applyAlignment="1">
      <alignment vertical="center" wrapText="1"/>
    </xf>
    <xf numFmtId="0" fontId="237" fillId="76" borderId="21" xfId="0" applyFont="1" applyFill="1" applyBorder="1" applyAlignment="1">
      <alignment horizontal="center"/>
    </xf>
    <xf numFmtId="234" fontId="237" fillId="76" borderId="0" xfId="0" applyNumberFormat="1" applyFont="1" applyFill="1" applyBorder="1"/>
    <xf numFmtId="10" fontId="237" fillId="76" borderId="0" xfId="0" applyNumberFormat="1" applyFont="1" applyFill="1" applyBorder="1"/>
    <xf numFmtId="230" fontId="273" fillId="76" borderId="0" xfId="0" applyNumberFormat="1" applyFont="1" applyFill="1" applyBorder="1"/>
    <xf numFmtId="3" fontId="194" fillId="76" borderId="0" xfId="56010" applyNumberFormat="1" applyFont="1" applyFill="1" applyAlignment="1">
      <alignment horizontal="right" vertical="center"/>
    </xf>
    <xf numFmtId="231" fontId="227" fillId="76" borderId="0" xfId="0" applyNumberFormat="1" applyFont="1" applyFill="1"/>
    <xf numFmtId="237" fontId="236" fillId="0" borderId="0" xfId="0" applyNumberFormat="1" applyFont="1" applyFill="1"/>
    <xf numFmtId="237" fontId="227" fillId="76" borderId="0" xfId="0" applyNumberFormat="1" applyFont="1" applyFill="1"/>
    <xf numFmtId="237" fontId="226" fillId="76" borderId="0" xfId="0" applyNumberFormat="1" applyFont="1" applyFill="1"/>
    <xf numFmtId="4" fontId="283" fillId="76" borderId="0" xfId="0" applyNumberFormat="1" applyFont="1" applyFill="1" applyAlignment="1">
      <alignment horizontal="center"/>
    </xf>
    <xf numFmtId="0" fontId="283" fillId="76" borderId="0" xfId="0" applyFont="1" applyFill="1" applyAlignment="1">
      <alignment horizontal="center"/>
    </xf>
    <xf numFmtId="238" fontId="283" fillId="76" borderId="0" xfId="0" applyNumberFormat="1" applyFont="1" applyFill="1" applyAlignment="1">
      <alignment horizontal="center"/>
    </xf>
    <xf numFmtId="4" fontId="284" fillId="76" borderId="0" xfId="0" applyNumberFormat="1" applyFont="1" applyFill="1"/>
    <xf numFmtId="9" fontId="194" fillId="76" borderId="0" xfId="0" applyNumberFormat="1" applyFont="1" applyFill="1"/>
    <xf numFmtId="1" fontId="227" fillId="76" borderId="0" xfId="0" applyNumberFormat="1" applyFont="1" applyFill="1" applyBorder="1"/>
    <xf numFmtId="239" fontId="194" fillId="76" borderId="0" xfId="0" applyNumberFormat="1" applyFont="1" applyFill="1" applyBorder="1"/>
    <xf numFmtId="9" fontId="227" fillId="76" borderId="0" xfId="0" applyNumberFormat="1" applyFont="1" applyFill="1" applyBorder="1"/>
    <xf numFmtId="4" fontId="237" fillId="76" borderId="0" xfId="17874" applyNumberFormat="1" applyFont="1" applyFill="1" applyBorder="1" applyAlignment="1">
      <alignment horizontal="right"/>
    </xf>
    <xf numFmtId="233" fontId="227" fillId="76" borderId="0" xfId="0" applyNumberFormat="1" applyFont="1" applyFill="1"/>
    <xf numFmtId="236" fontId="276" fillId="76" borderId="0" xfId="0" applyNumberFormat="1" applyFont="1" applyFill="1"/>
    <xf numFmtId="0" fontId="276" fillId="76" borderId="0" xfId="0" applyFont="1" applyFill="1" applyAlignment="1">
      <alignment wrapText="1"/>
    </xf>
    <xf numFmtId="4" fontId="194" fillId="76" borderId="0" xfId="0" applyNumberFormat="1" applyFont="1" applyFill="1" applyBorder="1"/>
    <xf numFmtId="3" fontId="11" fillId="76" borderId="0" xfId="0" applyNumberFormat="1" applyFont="1" applyFill="1" applyBorder="1"/>
    <xf numFmtId="0" fontId="216" fillId="0" borderId="0" xfId="0" applyFont="1" applyFill="1" applyBorder="1" applyAlignment="1">
      <alignment wrapText="1"/>
    </xf>
    <xf numFmtId="240" fontId="237" fillId="0" borderId="0" xfId="0" applyNumberFormat="1" applyFont="1"/>
    <xf numFmtId="0" fontId="251" fillId="125" borderId="0" xfId="32559" applyFont="1" applyFill="1" applyAlignment="1">
      <alignment horizontal="left"/>
    </xf>
    <xf numFmtId="0" fontId="212" fillId="125" borderId="0" xfId="32559" applyFont="1" applyFill="1" applyAlignment="1">
      <alignment horizontal="left"/>
    </xf>
    <xf numFmtId="1" fontId="250" fillId="125" borderId="0" xfId="32463" applyNumberFormat="1" applyFont="1" applyFill="1" applyBorder="1" applyAlignment="1">
      <alignment horizontal="left" wrapText="1"/>
    </xf>
    <xf numFmtId="0" fontId="250" fillId="76" borderId="0" xfId="32536" applyFont="1" applyFill="1" applyAlignment="1">
      <alignment wrapText="1"/>
    </xf>
    <xf numFmtId="179" fontId="261" fillId="76" borderId="0" xfId="32463" applyNumberFormat="1" applyFont="1" applyFill="1" applyBorder="1" applyAlignment="1">
      <alignment horizontal="left"/>
    </xf>
    <xf numFmtId="179" fontId="261" fillId="76" borderId="0" xfId="32463" applyNumberFormat="1" applyFont="1" applyFill="1" applyBorder="1" applyAlignment="1">
      <alignment horizontal="right"/>
    </xf>
    <xf numFmtId="0" fontId="261" fillId="76" borderId="0" xfId="32536" applyFont="1" applyFill="1"/>
    <xf numFmtId="49" fontId="194" fillId="76" borderId="0" xfId="56012" applyNumberFormat="1" applyFont="1" applyFill="1" applyAlignment="1">
      <alignment horizontal="left"/>
    </xf>
    <xf numFmtId="3" fontId="194" fillId="0" borderId="0" xfId="32536" applyNumberFormat="1" applyFont="1"/>
    <xf numFmtId="3" fontId="194" fillId="0" borderId="0" xfId="32536" applyNumberFormat="1" applyFont="1" applyAlignment="1">
      <alignment horizontal="right"/>
    </xf>
    <xf numFmtId="4" fontId="227" fillId="76" borderId="0" xfId="32536" applyNumberFormat="1" applyFont="1" applyFill="1"/>
    <xf numFmtId="3" fontId="194" fillId="76" borderId="0" xfId="32536" applyNumberFormat="1" applyFont="1" applyFill="1"/>
    <xf numFmtId="232" fontId="227" fillId="76" borderId="0" xfId="32536" applyNumberFormat="1" applyFont="1" applyFill="1"/>
    <xf numFmtId="49" fontId="242" fillId="76" borderId="0" xfId="27846" applyNumberFormat="1" applyFont="1" applyFill="1" applyAlignment="1">
      <alignment horizontal="left" indent="1"/>
    </xf>
    <xf numFmtId="3" fontId="242" fillId="0" borderId="0" xfId="32536" applyNumberFormat="1" applyFont="1" applyAlignment="1">
      <alignment horizontal="right"/>
    </xf>
    <xf numFmtId="49" fontId="237" fillId="76" borderId="0" xfId="56013" applyNumberFormat="1" applyFont="1" applyFill="1" applyAlignment="1">
      <alignment horizontal="left"/>
    </xf>
    <xf numFmtId="3" fontId="237" fillId="0" borderId="0" xfId="32536" applyNumberFormat="1" applyFont="1" applyAlignment="1">
      <alignment horizontal="right"/>
    </xf>
    <xf numFmtId="3" fontId="226" fillId="76" borderId="0" xfId="32536" applyNumberFormat="1" applyFont="1" applyFill="1"/>
    <xf numFmtId="0" fontId="226" fillId="76" borderId="0" xfId="32536" applyFont="1" applyFill="1"/>
    <xf numFmtId="49" fontId="237" fillId="76" borderId="0" xfId="27846" applyNumberFormat="1" applyFont="1" applyFill="1"/>
    <xf numFmtId="3" fontId="237" fillId="0" borderId="21" xfId="32536" applyNumberFormat="1" applyFont="1" applyBorder="1" applyAlignment="1">
      <alignment horizontal="right"/>
    </xf>
    <xf numFmtId="49" fontId="194" fillId="76" borderId="46" xfId="56013" applyNumberFormat="1" applyFont="1" applyFill="1" applyBorder="1" applyAlignment="1">
      <alignment horizontal="left"/>
    </xf>
    <xf numFmtId="3" fontId="194" fillId="0" borderId="46" xfId="32536" applyNumberFormat="1" applyFont="1" applyBorder="1" applyAlignment="1">
      <alignment horizontal="right"/>
    </xf>
    <xf numFmtId="3" fontId="194" fillId="76" borderId="46" xfId="32536" applyNumberFormat="1" applyFont="1" applyFill="1" applyBorder="1" applyAlignment="1">
      <alignment horizontal="right"/>
    </xf>
    <xf numFmtId="3" fontId="227" fillId="76" borderId="0" xfId="32536" applyNumberFormat="1" applyFont="1" applyFill="1"/>
    <xf numFmtId="49" fontId="237" fillId="0" borderId="0" xfId="56013" applyNumberFormat="1" applyFont="1" applyAlignment="1">
      <alignment horizontal="left"/>
    </xf>
    <xf numFmtId="49" fontId="194" fillId="76" borderId="0" xfId="56013" applyNumberFormat="1" applyFont="1" applyFill="1" applyAlignment="1">
      <alignment horizontal="left"/>
    </xf>
    <xf numFmtId="49" fontId="194" fillId="0" borderId="0" xfId="56013" applyNumberFormat="1" applyFont="1" applyAlignment="1">
      <alignment horizontal="left"/>
    </xf>
    <xf numFmtId="49" fontId="237" fillId="76" borderId="0" xfId="27846" applyNumberFormat="1" applyFont="1" applyFill="1" applyAlignment="1">
      <alignment wrapText="1"/>
    </xf>
    <xf numFmtId="49" fontId="194" fillId="76" borderId="59" xfId="32559" applyNumberFormat="1" applyFont="1" applyFill="1" applyBorder="1" applyAlignment="1">
      <alignment horizontal="left"/>
    </xf>
    <xf numFmtId="3" fontId="194" fillId="0" borderId="59" xfId="32536" applyNumberFormat="1" applyFont="1" applyBorder="1" applyAlignment="1">
      <alignment horizontal="right"/>
    </xf>
    <xf numFmtId="3" fontId="194" fillId="76" borderId="59" xfId="32536" applyNumberFormat="1" applyFont="1" applyFill="1" applyBorder="1" applyAlignment="1">
      <alignment horizontal="right"/>
    </xf>
    <xf numFmtId="49" fontId="237" fillId="76" borderId="0" xfId="32559" applyNumberFormat="1" applyFont="1" applyFill="1"/>
    <xf numFmtId="49" fontId="237" fillId="76" borderId="0" xfId="32559" applyNumberFormat="1" applyFont="1" applyFill="1" applyAlignment="1">
      <alignment horizontal="left"/>
    </xf>
    <xf numFmtId="49" fontId="279" fillId="76" borderId="59" xfId="32536" applyNumberFormat="1" applyFont="1" applyFill="1" applyBorder="1" applyAlignment="1">
      <alignment wrapText="1"/>
    </xf>
    <xf numFmtId="0" fontId="216" fillId="76" borderId="0" xfId="32536" applyFont="1" applyFill="1" applyAlignment="1">
      <alignment wrapText="1"/>
    </xf>
    <xf numFmtId="0" fontId="242" fillId="76" borderId="0" xfId="32536" applyFont="1" applyFill="1"/>
    <xf numFmtId="0" fontId="276" fillId="76" borderId="0" xfId="32536" applyFont="1" applyFill="1" applyAlignment="1">
      <alignment wrapText="1"/>
    </xf>
    <xf numFmtId="0" fontId="241" fillId="76" borderId="0" xfId="32536" applyFont="1" applyFill="1"/>
    <xf numFmtId="4" fontId="227" fillId="76" borderId="0" xfId="32536" applyNumberFormat="1" applyFont="1" applyFill="1" applyAlignment="1">
      <alignment horizontal="right"/>
    </xf>
    <xf numFmtId="4" fontId="237" fillId="76" borderId="0" xfId="32536" applyNumberFormat="1" applyFont="1" applyFill="1" applyAlignment="1">
      <alignment horizontal="right"/>
    </xf>
    <xf numFmtId="9" fontId="235" fillId="76" borderId="0" xfId="0" applyNumberFormat="1" applyFont="1" applyFill="1"/>
    <xf numFmtId="0" fontId="229" fillId="125" borderId="0" xfId="0" applyFont="1" applyFill="1"/>
    <xf numFmtId="0" fontId="285" fillId="125" borderId="0" xfId="0" applyFont="1" applyFill="1" applyAlignment="1">
      <alignment horizontal="right" wrapText="1"/>
    </xf>
    <xf numFmtId="0" fontId="249" fillId="125" borderId="0" xfId="56011" applyFont="1" applyFill="1" applyBorder="1"/>
    <xf numFmtId="0" fontId="229" fillId="125" borderId="0" xfId="0" applyFont="1" applyFill="1" applyBorder="1"/>
    <xf numFmtId="9" fontId="227" fillId="76" borderId="0" xfId="0" applyNumberFormat="1" applyFont="1" applyFill="1"/>
    <xf numFmtId="1" fontId="237" fillId="0" borderId="0" xfId="32539" applyNumberFormat="1" applyFont="1" applyFill="1" applyBorder="1"/>
    <xf numFmtId="3" fontId="194" fillId="0" borderId="46" xfId="0" applyNumberFormat="1" applyFont="1" applyBorder="1"/>
    <xf numFmtId="3" fontId="194" fillId="76" borderId="46" xfId="17874" applyNumberFormat="1" applyFont="1" applyFill="1" applyBorder="1" applyAlignment="1">
      <alignment horizontal="left"/>
    </xf>
    <xf numFmtId="4" fontId="226" fillId="76" borderId="0" xfId="0" applyNumberFormat="1" applyFont="1" applyFill="1" applyBorder="1"/>
    <xf numFmtId="4" fontId="261" fillId="76" borderId="0" xfId="0" applyNumberFormat="1" applyFont="1" applyFill="1" applyBorder="1"/>
    <xf numFmtId="1" fontId="250" fillId="0" borderId="0" xfId="32463" applyNumberFormat="1" applyFont="1" applyFill="1" applyBorder="1" applyAlignment="1">
      <alignment horizontal="left" wrapText="1"/>
    </xf>
    <xf numFmtId="3" fontId="237" fillId="0" borderId="0" xfId="0" applyNumberFormat="1" applyFont="1" applyBorder="1" applyAlignment="1">
      <alignment horizontal="right"/>
    </xf>
    <xf numFmtId="0" fontId="250" fillId="125" borderId="0" xfId="32536" applyFont="1" applyFill="1" applyAlignment="1">
      <alignment horizontal="center" wrapText="1"/>
    </xf>
    <xf numFmtId="0" fontId="194" fillId="76" borderId="46" xfId="32536" applyFont="1" applyFill="1" applyBorder="1"/>
    <xf numFmtId="171" fontId="237" fillId="76" borderId="0" xfId="56018" applyNumberFormat="1" applyFont="1" applyFill="1" applyAlignment="1">
      <alignment horizontal="right"/>
    </xf>
    <xf numFmtId="3" fontId="237" fillId="76" borderId="0" xfId="56018" applyNumberFormat="1" applyFont="1" applyFill="1" applyAlignment="1">
      <alignment horizontal="right" vertical="center"/>
    </xf>
    <xf numFmtId="3" fontId="194" fillId="76" borderId="59" xfId="56018" applyNumberFormat="1" applyFont="1" applyFill="1" applyBorder="1" applyAlignment="1">
      <alignment horizontal="right"/>
    </xf>
    <xf numFmtId="0" fontId="229" fillId="76" borderId="0" xfId="32536" applyFont="1" applyFill="1"/>
    <xf numFmtId="0" fontId="194" fillId="76" borderId="0" xfId="32536" applyFont="1" applyFill="1" applyBorder="1"/>
    <xf numFmtId="242" fontId="0" fillId="76" borderId="0" xfId="0" applyNumberFormat="1" applyFill="1" applyAlignment="1">
      <alignment wrapText="1"/>
    </xf>
    <xf numFmtId="3" fontId="237" fillId="76" borderId="0" xfId="38170" applyNumberFormat="1" applyFont="1" applyFill="1" applyBorder="1" applyAlignment="1">
      <alignment horizontal="right"/>
    </xf>
    <xf numFmtId="0" fontId="249" fillId="125" borderId="0" xfId="56020" applyFont="1" applyFill="1"/>
    <xf numFmtId="0" fontId="250" fillId="125" borderId="0" xfId="56020" applyFont="1" applyFill="1"/>
    <xf numFmtId="0" fontId="229" fillId="76" borderId="0" xfId="56020" applyFont="1" applyFill="1"/>
    <xf numFmtId="0" fontId="192" fillId="125" borderId="0" xfId="56020" applyFont="1" applyFill="1"/>
    <xf numFmtId="0" fontId="6" fillId="76" borderId="0" xfId="56020" applyFill="1"/>
    <xf numFmtId="17" fontId="250" fillId="125" borderId="0" xfId="32536" quotePrefix="1" applyNumberFormat="1" applyFont="1" applyFill="1"/>
    <xf numFmtId="0" fontId="249" fillId="125" borderId="0" xfId="56021" applyFont="1" applyFill="1"/>
    <xf numFmtId="0" fontId="251" fillId="125" borderId="0" xfId="56021" applyFont="1" applyFill="1"/>
    <xf numFmtId="0" fontId="250" fillId="125" borderId="0" xfId="56021" applyFont="1" applyFill="1" applyAlignment="1">
      <alignment horizontal="left"/>
    </xf>
    <xf numFmtId="0" fontId="250" fillId="125" borderId="0" xfId="56021" applyFont="1" applyFill="1" applyAlignment="1">
      <alignment horizontal="right"/>
    </xf>
    <xf numFmtId="0" fontId="250" fillId="125" borderId="21" xfId="56021" applyFont="1" applyFill="1" applyBorder="1" applyAlignment="1">
      <alignment horizontal="left"/>
    </xf>
    <xf numFmtId="0" fontId="250" fillId="125" borderId="21" xfId="56021" applyFont="1" applyFill="1" applyBorder="1" applyAlignment="1">
      <alignment horizontal="right"/>
    </xf>
    <xf numFmtId="0" fontId="227" fillId="76" borderId="21" xfId="32536" applyFont="1" applyFill="1" applyBorder="1"/>
    <xf numFmtId="3" fontId="6" fillId="76" borderId="0" xfId="56021" applyNumberFormat="1" applyFill="1"/>
    <xf numFmtId="3" fontId="215" fillId="76" borderId="0" xfId="56021" applyNumberFormat="1" applyFont="1" applyFill="1"/>
    <xf numFmtId="0" fontId="242" fillId="76" borderId="0" xfId="32536" applyFont="1" applyFill="1" applyAlignment="1">
      <alignment horizontal="left" indent="2"/>
    </xf>
    <xf numFmtId="3" fontId="287" fillId="76" borderId="0" xfId="56021" applyNumberFormat="1" applyFont="1" applyFill="1"/>
    <xf numFmtId="3" fontId="194" fillId="76" borderId="59" xfId="32536" applyNumberFormat="1" applyFont="1" applyFill="1" applyBorder="1"/>
    <xf numFmtId="0" fontId="276" fillId="76" borderId="0" xfId="56020" applyFont="1" applyFill="1"/>
    <xf numFmtId="3" fontId="6" fillId="76" borderId="0" xfId="56020" applyNumberFormat="1" applyFill="1"/>
    <xf numFmtId="4" fontId="6" fillId="76" borderId="0" xfId="56020" applyNumberFormat="1" applyFill="1"/>
    <xf numFmtId="179" fontId="0" fillId="0" borderId="0" xfId="56019" applyNumberFormat="1" applyFont="1"/>
    <xf numFmtId="0" fontId="194" fillId="76" borderId="0" xfId="32536" applyFont="1" applyFill="1" applyAlignment="1">
      <alignment horizontal="left" indent="2"/>
    </xf>
    <xf numFmtId="231" fontId="237" fillId="76" borderId="0" xfId="17874" applyNumberFormat="1" applyFont="1" applyFill="1" applyBorder="1" applyAlignment="1">
      <alignment horizontal="right"/>
    </xf>
    <xf numFmtId="2" fontId="237" fillId="0" borderId="0" xfId="27848" applyNumberFormat="1" applyFont="1" applyFill="1" applyBorder="1" applyAlignment="1">
      <alignment horizontal="right"/>
    </xf>
    <xf numFmtId="4" fontId="236" fillId="76" borderId="0" xfId="0" applyNumberFormat="1" applyFont="1" applyFill="1" applyBorder="1"/>
    <xf numFmtId="4" fontId="273" fillId="76" borderId="0" xfId="0" applyNumberFormat="1" applyFont="1" applyFill="1" applyBorder="1"/>
    <xf numFmtId="0" fontId="212" fillId="125" borderId="0" xfId="32539" applyFont="1" applyFill="1" applyAlignment="1">
      <alignment horizontal="center"/>
    </xf>
    <xf numFmtId="0" fontId="250" fillId="125" borderId="0" xfId="0" applyFont="1" applyFill="1" applyAlignment="1">
      <alignment horizontal="right"/>
    </xf>
    <xf numFmtId="0" fontId="250" fillId="125" borderId="0" xfId="32539" applyFont="1" applyFill="1" applyAlignment="1">
      <alignment horizontal="right"/>
    </xf>
    <xf numFmtId="0" fontId="263" fillId="76" borderId="0" xfId="32539" applyFont="1" applyFill="1" applyAlignment="1">
      <alignment wrapText="1"/>
    </xf>
    <xf numFmtId="0" fontId="264" fillId="76" borderId="0" xfId="32539" applyFont="1" applyFill="1" applyAlignment="1">
      <alignment horizontal="right" wrapText="1"/>
    </xf>
    <xf numFmtId="0" fontId="194" fillId="76" borderId="59" xfId="32539" applyFont="1" applyFill="1" applyBorder="1"/>
    <xf numFmtId="3" fontId="194" fillId="76" borderId="59" xfId="56024" applyNumberFormat="1" applyFont="1" applyFill="1" applyBorder="1" applyAlignment="1">
      <alignment horizontal="right"/>
    </xf>
    <xf numFmtId="3" fontId="237" fillId="76" borderId="0" xfId="32539" applyNumberFormat="1" applyFont="1" applyFill="1" applyAlignment="1">
      <alignment horizontal="right"/>
    </xf>
    <xf numFmtId="3" fontId="194" fillId="76" borderId="0" xfId="32539" applyNumberFormat="1" applyFont="1" applyFill="1" applyAlignment="1">
      <alignment horizontal="right"/>
    </xf>
    <xf numFmtId="0" fontId="252" fillId="76" borderId="0" xfId="32539" applyFont="1" applyFill="1"/>
    <xf numFmtId="0" fontId="237" fillId="0" borderId="0" xfId="32539" applyFont="1"/>
    <xf numFmtId="203" fontId="237" fillId="76" borderId="0" xfId="32559" applyNumberFormat="1" applyFont="1" applyFill="1" applyAlignment="1">
      <alignment horizontal="right"/>
    </xf>
    <xf numFmtId="0" fontId="236" fillId="76" borderId="0" xfId="0" applyFont="1" applyFill="1"/>
    <xf numFmtId="0" fontId="194" fillId="0" borderId="0" xfId="32539" applyFont="1" applyAlignment="1">
      <alignment wrapText="1"/>
    </xf>
    <xf numFmtId="0" fontId="246" fillId="76" borderId="0" xfId="32539" applyFont="1" applyFill="1" applyAlignment="1">
      <alignment wrapText="1"/>
    </xf>
    <xf numFmtId="3" fontId="237" fillId="76" borderId="0" xfId="56024" applyNumberFormat="1" applyFont="1" applyFill="1" applyAlignment="1">
      <alignment horizontal="right"/>
    </xf>
    <xf numFmtId="0" fontId="194" fillId="76" borderId="46" xfId="56025" applyFont="1" applyFill="1" applyBorder="1"/>
    <xf numFmtId="3" fontId="194" fillId="76" borderId="46" xfId="56024" applyNumberFormat="1" applyFont="1" applyFill="1" applyBorder="1" applyAlignment="1">
      <alignment horizontal="right"/>
    </xf>
    <xf numFmtId="0" fontId="194" fillId="76" borderId="0" xfId="56025" applyFont="1" applyFill="1"/>
    <xf numFmtId="171" fontId="194" fillId="76" borderId="0" xfId="56026" applyNumberFormat="1" applyFont="1" applyFill="1" applyAlignment="1">
      <alignment horizontal="right"/>
    </xf>
    <xf numFmtId="171" fontId="194" fillId="76" borderId="21" xfId="56026" applyNumberFormat="1" applyFont="1" applyFill="1" applyBorder="1" applyAlignment="1">
      <alignment horizontal="right"/>
    </xf>
    <xf numFmtId="0" fontId="237" fillId="76" borderId="0" xfId="32559" applyFont="1" applyFill="1"/>
    <xf numFmtId="230" fontId="237" fillId="76" borderId="0" xfId="0" applyNumberFormat="1" applyFont="1" applyFill="1" applyAlignment="1">
      <alignment horizontal="center"/>
    </xf>
    <xf numFmtId="3" fontId="237" fillId="76" borderId="0" xfId="56027" applyNumberFormat="1" applyFont="1" applyFill="1" applyAlignment="1">
      <alignment horizontal="left"/>
    </xf>
    <xf numFmtId="3" fontId="237" fillId="76" borderId="0" xfId="56027" applyNumberFormat="1" applyFont="1" applyFill="1" applyAlignment="1">
      <alignment horizontal="right"/>
    </xf>
    <xf numFmtId="3" fontId="237" fillId="0" borderId="0" xfId="32536" applyNumberFormat="1" applyFont="1"/>
    <xf numFmtId="0" fontId="26" fillId="0" borderId="0" xfId="32536"/>
    <xf numFmtId="171" fontId="227" fillId="76" borderId="0" xfId="32536" applyNumberFormat="1" applyFont="1" applyFill="1"/>
    <xf numFmtId="0" fontId="237" fillId="0" borderId="0" xfId="27846" applyFont="1"/>
    <xf numFmtId="171" fontId="237" fillId="76" borderId="0" xfId="56028" applyNumberFormat="1" applyFont="1" applyFill="1" applyAlignment="1">
      <alignment horizontal="left"/>
    </xf>
    <xf numFmtId="3" fontId="237" fillId="0" borderId="21" xfId="32536" applyNumberFormat="1" applyFont="1" applyBorder="1"/>
    <xf numFmtId="171" fontId="194" fillId="76" borderId="46" xfId="56028" applyNumberFormat="1" applyFont="1" applyFill="1" applyBorder="1" applyAlignment="1">
      <alignment horizontal="left"/>
    </xf>
    <xf numFmtId="3" fontId="194" fillId="76" borderId="46" xfId="56027" applyNumberFormat="1" applyFont="1" applyFill="1" applyBorder="1" applyAlignment="1">
      <alignment horizontal="right"/>
    </xf>
    <xf numFmtId="171" fontId="226" fillId="76" borderId="0" xfId="32536" applyNumberFormat="1" applyFont="1" applyFill="1"/>
    <xf numFmtId="171" fontId="237" fillId="76" borderId="0" xfId="56029" applyNumberFormat="1" applyFont="1" applyFill="1" applyAlignment="1">
      <alignment horizontal="right"/>
    </xf>
    <xf numFmtId="0" fontId="237" fillId="0" borderId="0" xfId="32536" applyFont="1"/>
    <xf numFmtId="3" fontId="237" fillId="76" borderId="21" xfId="56027" applyNumberFormat="1" applyFont="1" applyFill="1" applyBorder="1" applyAlignment="1">
      <alignment horizontal="right"/>
    </xf>
    <xf numFmtId="3" fontId="194" fillId="76" borderId="0" xfId="56029" applyNumberFormat="1" applyFont="1" applyFill="1" applyAlignment="1">
      <alignment horizontal="right"/>
    </xf>
    <xf numFmtId="171" fontId="194" fillId="76" borderId="0" xfId="56028" applyNumberFormat="1" applyFont="1" applyFill="1" applyAlignment="1">
      <alignment horizontal="left"/>
    </xf>
    <xf numFmtId="0" fontId="194" fillId="0" borderId="0" xfId="27846" applyFont="1"/>
    <xf numFmtId="3" fontId="194" fillId="76" borderId="0" xfId="56027" applyNumberFormat="1" applyFont="1" applyFill="1" applyAlignment="1">
      <alignment horizontal="right"/>
    </xf>
    <xf numFmtId="0" fontId="237" fillId="76" borderId="0" xfId="27846" applyFont="1" applyFill="1" applyAlignment="1">
      <alignment wrapText="1"/>
    </xf>
    <xf numFmtId="171" fontId="194" fillId="76" borderId="59" xfId="56028" applyNumberFormat="1" applyFont="1" applyFill="1" applyBorder="1" applyAlignment="1">
      <alignment horizontal="left"/>
    </xf>
    <xf numFmtId="3" fontId="194" fillId="0" borderId="59" xfId="32536" applyNumberFormat="1" applyFont="1" applyBorder="1"/>
    <xf numFmtId="3" fontId="194" fillId="76" borderId="59" xfId="56027" applyNumberFormat="1" applyFont="1" applyFill="1" applyBorder="1" applyAlignment="1">
      <alignment horizontal="right"/>
    </xf>
    <xf numFmtId="0" fontId="194" fillId="76" borderId="0" xfId="32559" applyFont="1" applyFill="1" applyAlignment="1">
      <alignment horizontal="left"/>
    </xf>
    <xf numFmtId="1" fontId="227" fillId="76" borderId="0" xfId="32536" applyNumberFormat="1" applyFont="1" applyFill="1"/>
    <xf numFmtId="0" fontId="237" fillId="76" borderId="0" xfId="32559" applyFont="1" applyFill="1" applyAlignment="1">
      <alignment horizontal="left"/>
    </xf>
    <xf numFmtId="3" fontId="237" fillId="76" borderId="0" xfId="32559" applyNumberFormat="1" applyFont="1" applyFill="1" applyAlignment="1">
      <alignment horizontal="right"/>
    </xf>
    <xf numFmtId="4" fontId="237" fillId="76" borderId="0" xfId="32559" applyNumberFormat="1" applyFont="1" applyFill="1" applyAlignment="1">
      <alignment horizontal="right"/>
    </xf>
    <xf numFmtId="2" fontId="237" fillId="76" borderId="0" xfId="27848" applyNumberFormat="1" applyFont="1" applyFill="1" applyAlignment="1">
      <alignment horizontal="right"/>
    </xf>
    <xf numFmtId="231" fontId="242" fillId="76" borderId="0" xfId="32536" applyNumberFormat="1" applyFont="1" applyFill="1"/>
    <xf numFmtId="3" fontId="242" fillId="76" borderId="0" xfId="32536" applyNumberFormat="1" applyFont="1" applyFill="1"/>
    <xf numFmtId="4" fontId="237" fillId="0" borderId="0" xfId="32536" applyNumberFormat="1" applyFont="1"/>
    <xf numFmtId="0" fontId="227" fillId="0" borderId="0" xfId="32536" applyFont="1" applyAlignment="1">
      <alignment horizontal="right"/>
    </xf>
    <xf numFmtId="0" fontId="237" fillId="0" borderId="0" xfId="32536" applyFont="1" applyAlignment="1">
      <alignment horizontal="right"/>
    </xf>
    <xf numFmtId="4" fontId="237" fillId="0" borderId="0" xfId="32536" applyNumberFormat="1" applyFont="1" applyAlignment="1">
      <alignment horizontal="right"/>
    </xf>
    <xf numFmtId="0" fontId="227" fillId="0" borderId="0" xfId="32536" applyFont="1"/>
    <xf numFmtId="219" fontId="227" fillId="76" borderId="0" xfId="32536" applyNumberFormat="1" applyFont="1" applyFill="1"/>
    <xf numFmtId="3" fontId="235" fillId="76" borderId="0" xfId="32536" applyNumberFormat="1" applyFont="1" applyFill="1" applyAlignment="1">
      <alignment horizontal="right"/>
    </xf>
    <xf numFmtId="0" fontId="242" fillId="76" borderId="0" xfId="32536" applyFont="1" applyFill="1" applyBorder="1"/>
    <xf numFmtId="3" fontId="237" fillId="76" borderId="0" xfId="56018" applyNumberFormat="1" applyFont="1" applyFill="1" applyAlignment="1">
      <alignment horizontal="right"/>
    </xf>
    <xf numFmtId="3" fontId="194" fillId="76" borderId="60" xfId="56018" applyNumberFormat="1" applyFont="1" applyFill="1" applyBorder="1" applyAlignment="1">
      <alignment horizontal="right"/>
    </xf>
    <xf numFmtId="3" fontId="237" fillId="76" borderId="0" xfId="32536" applyNumberFormat="1" applyFont="1" applyFill="1"/>
    <xf numFmtId="3" fontId="237" fillId="76" borderId="0" xfId="32536" applyNumberFormat="1" applyFont="1" applyFill="1" applyAlignment="1">
      <alignment horizontal="center"/>
    </xf>
    <xf numFmtId="3" fontId="235" fillId="76" borderId="0" xfId="0" applyNumberFormat="1" applyFont="1" applyFill="1"/>
    <xf numFmtId="3" fontId="194" fillId="76" borderId="0" xfId="0" applyNumberFormat="1" applyFont="1" applyFill="1" applyBorder="1" applyAlignment="1">
      <alignment horizontal="right"/>
    </xf>
    <xf numFmtId="3" fontId="252" fillId="76" borderId="0" xfId="0" applyNumberFormat="1" applyFont="1" applyFill="1" applyBorder="1" applyAlignment="1">
      <alignment horizontal="right"/>
    </xf>
    <xf numFmtId="3" fontId="12" fillId="76" borderId="0" xfId="0" applyNumberFormat="1" applyFont="1" applyFill="1" applyBorder="1" applyAlignment="1">
      <alignment horizontal="right"/>
    </xf>
    <xf numFmtId="3" fontId="242" fillId="76" borderId="0" xfId="0" applyNumberFormat="1" applyFont="1" applyFill="1" applyAlignment="1"/>
    <xf numFmtId="3" fontId="252" fillId="76" borderId="0" xfId="0" applyNumberFormat="1" applyFont="1" applyFill="1" applyBorder="1" applyAlignment="1">
      <alignment horizontal="left"/>
    </xf>
    <xf numFmtId="3" fontId="12" fillId="76" borderId="0" xfId="0" applyNumberFormat="1" applyFont="1" applyFill="1" applyBorder="1"/>
    <xf numFmtId="3" fontId="250" fillId="125" borderId="0" xfId="32536" applyNumberFormat="1" applyFont="1" applyFill="1"/>
    <xf numFmtId="3" fontId="251" fillId="125" borderId="0" xfId="32536" applyNumberFormat="1" applyFont="1" applyFill="1"/>
    <xf numFmtId="3" fontId="250" fillId="125" borderId="21" xfId="32536" applyNumberFormat="1" applyFont="1" applyFill="1" applyBorder="1"/>
    <xf numFmtId="3" fontId="250" fillId="125" borderId="0" xfId="32536" applyNumberFormat="1" applyFont="1" applyFill="1" applyAlignment="1">
      <alignment horizontal="right"/>
    </xf>
    <xf numFmtId="0" fontId="250" fillId="125" borderId="0" xfId="56034" applyFont="1" applyFill="1"/>
    <xf numFmtId="0" fontId="1" fillId="0" borderId="0" xfId="56034"/>
    <xf numFmtId="0" fontId="249" fillId="125" borderId="0" xfId="56034" applyFont="1" applyFill="1"/>
    <xf numFmtId="49" fontId="250" fillId="125" borderId="0" xfId="56034" applyNumberFormat="1" applyFont="1" applyFill="1" applyAlignment="1">
      <alignment horizontal="right"/>
    </xf>
    <xf numFmtId="0" fontId="250" fillId="125" borderId="0" xfId="56034" applyFont="1" applyFill="1" applyAlignment="1">
      <alignment horizontal="right" wrapText="1"/>
    </xf>
    <xf numFmtId="0" fontId="250" fillId="125" borderId="0" xfId="56034" applyFont="1" applyFill="1" applyAlignment="1">
      <alignment vertical="top"/>
    </xf>
    <xf numFmtId="0" fontId="250" fillId="0" borderId="0" xfId="56034" applyFont="1" applyAlignment="1">
      <alignment horizontal="right" wrapText="1"/>
    </xf>
    <xf numFmtId="0" fontId="250" fillId="0" borderId="0" xfId="56034" applyFont="1" applyAlignment="1">
      <alignment vertical="top"/>
    </xf>
    <xf numFmtId="0" fontId="215" fillId="0" borderId="0" xfId="56034" applyFont="1"/>
    <xf numFmtId="241" fontId="215" fillId="0" borderId="0" xfId="56034" applyNumberFormat="1" applyFont="1"/>
    <xf numFmtId="3" fontId="1" fillId="0" borderId="0" xfId="56034" applyNumberFormat="1"/>
    <xf numFmtId="0" fontId="1" fillId="0" borderId="46" xfId="56034" applyBorder="1"/>
    <xf numFmtId="3" fontId="1" fillId="0" borderId="46" xfId="56034" applyNumberFormat="1" applyBorder="1"/>
    <xf numFmtId="0" fontId="215" fillId="0" borderId="61" xfId="56034" applyFont="1" applyBorder="1"/>
    <xf numFmtId="3" fontId="215" fillId="0" borderId="61" xfId="56034" applyNumberFormat="1" applyFont="1" applyBorder="1"/>
    <xf numFmtId="0" fontId="1" fillId="0" borderId="62" xfId="56034" applyBorder="1"/>
    <xf numFmtId="0" fontId="215" fillId="0" borderId="62" xfId="56034" applyFont="1" applyBorder="1"/>
    <xf numFmtId="0" fontId="1" fillId="0" borderId="21" xfId="56034" applyBorder="1"/>
    <xf numFmtId="3" fontId="1" fillId="0" borderId="21" xfId="56034" applyNumberFormat="1" applyBorder="1"/>
    <xf numFmtId="3" fontId="215" fillId="0" borderId="0" xfId="56034" applyNumberFormat="1" applyFont="1"/>
    <xf numFmtId="0" fontId="215" fillId="0" borderId="21" xfId="56034" applyFont="1" applyBorder="1"/>
    <xf numFmtId="3" fontId="215" fillId="0" borderId="21" xfId="56034" applyNumberFormat="1" applyFont="1" applyBorder="1"/>
    <xf numFmtId="0" fontId="1" fillId="0" borderId="21" xfId="56034" applyBorder="1" applyAlignment="1">
      <alignment horizontal="right"/>
    </xf>
    <xf numFmtId="0" fontId="1" fillId="0" borderId="0" xfId="56034" applyAlignment="1">
      <alignment horizontal="right"/>
    </xf>
    <xf numFmtId="0" fontId="215" fillId="0" borderId="59" xfId="56034" applyFont="1" applyBorder="1"/>
    <xf numFmtId="179" fontId="215" fillId="0" borderId="59" xfId="56034" applyNumberFormat="1" applyFont="1" applyBorder="1"/>
    <xf numFmtId="0" fontId="1" fillId="0" borderId="63" xfId="56034" applyBorder="1"/>
    <xf numFmtId="0" fontId="215" fillId="0" borderId="64" xfId="56034" applyFont="1" applyBorder="1"/>
    <xf numFmtId="0" fontId="1" fillId="0" borderId="64" xfId="56034" applyBorder="1"/>
    <xf numFmtId="10" fontId="0" fillId="0" borderId="0" xfId="56035" applyNumberFormat="1" applyFont="1"/>
    <xf numFmtId="10" fontId="0" fillId="0" borderId="0" xfId="56035" applyNumberFormat="1" applyFont="1" applyBorder="1"/>
    <xf numFmtId="10" fontId="0" fillId="0" borderId="64" xfId="56035" applyNumberFormat="1" applyFont="1" applyBorder="1"/>
    <xf numFmtId="49" fontId="250" fillId="125" borderId="0" xfId="0" applyNumberFormat="1" applyFont="1" applyFill="1" applyAlignment="1">
      <alignment horizontal="left" wrapText="1"/>
    </xf>
    <xf numFmtId="3" fontId="237" fillId="0" borderId="0" xfId="32536" applyNumberFormat="1" applyFont="1" applyFill="1" applyAlignment="1">
      <alignment horizontal="right"/>
    </xf>
    <xf numFmtId="3" fontId="237" fillId="76" borderId="0" xfId="56018" applyNumberFormat="1" applyFont="1" applyFill="1" applyBorder="1" applyAlignment="1">
      <alignment horizontal="right"/>
    </xf>
    <xf numFmtId="0" fontId="194" fillId="76" borderId="59" xfId="32536" applyFont="1" applyFill="1" applyBorder="1"/>
    <xf numFmtId="3" fontId="1" fillId="76" borderId="0" xfId="56034" applyNumberFormat="1" applyFill="1"/>
    <xf numFmtId="0" fontId="276" fillId="76" borderId="0" xfId="0" applyFont="1" applyFill="1" applyAlignment="1">
      <alignment horizontal="left" vertical="top"/>
    </xf>
    <xf numFmtId="0" fontId="282" fillId="76" borderId="0" xfId="56034" applyFont="1" applyFill="1" applyAlignment="1">
      <alignment horizontal="left" vertical="top"/>
    </xf>
    <xf numFmtId="0" fontId="192" fillId="114" borderId="0" xfId="56007" applyFont="1" applyFill="1" applyAlignment="1">
      <alignment vertical="top" wrapText="1"/>
    </xf>
    <xf numFmtId="0" fontId="13" fillId="0" borderId="0" xfId="56007" applyAlignment="1">
      <alignment vertical="top"/>
    </xf>
    <xf numFmtId="0" fontId="192" fillId="117" borderId="0" xfId="56007" applyFont="1" applyFill="1" applyAlignment="1">
      <alignment vertical="top" wrapText="1"/>
    </xf>
    <xf numFmtId="0" fontId="192" fillId="120" borderId="0" xfId="56007" applyFont="1" applyFill="1" applyAlignment="1">
      <alignment vertical="top" wrapText="1"/>
    </xf>
    <xf numFmtId="0" fontId="13" fillId="120" borderId="0" xfId="56007" applyFill="1" applyAlignment="1">
      <alignment vertical="top"/>
    </xf>
  </cellXfs>
  <cellStyles count="56036">
    <cellStyle name="%" xfId="1" xr:uid="{00000000-0005-0000-0000-000000000000}"/>
    <cellStyle name="% 2" xfId="2" xr:uid="{00000000-0005-0000-0000-000001000000}"/>
    <cellStyle name="% 2 2" xfId="20681" xr:uid="{00000000-0005-0000-0000-000002000000}"/>
    <cellStyle name="% 3" xfId="3" xr:uid="{00000000-0005-0000-0000-000003000000}"/>
    <cellStyle name="% 3 2" xfId="20682" xr:uid="{00000000-0005-0000-0000-000004000000}"/>
    <cellStyle name="% 4" xfId="20680" xr:uid="{00000000-0005-0000-0000-000005000000}"/>
    <cellStyle name="]_x000d__x000a_Zoomed=1_x000d__x000a_Row=0_x000d__x000a_Column=0_x000d__x000a_Height=0_x000d__x000a_Width=0_x000d__x000a_FontName=FoxFont_x000d__x000a_FontStyle=0_x000d__x000a_FontSize=9_x000d__x000a_PrtFontName=FoxPrin" xfId="4" xr:uid="{00000000-0005-0000-0000-000006000000}"/>
    <cellStyle name="]_x000d__x000a_Zoomed=1_x000d__x000a_Row=0_x000d__x000a_Column=0_x000d__x000a_Height=0_x000d__x000a_Width=0_x000d__x000a_FontName=FoxFont_x000d__x000a_FontStyle=0_x000d__x000a_FontSize=9_x000d__x000a_PrtFontName=FoxPrin 2" xfId="20683" xr:uid="{00000000-0005-0000-0000-000007000000}"/>
    <cellStyle name="]_x000d__x000a_Zoomed=1_x000d__x000a_Row=0_x000d__x000a_Column=0_x000d__x000a_Height=0_x000d__x000a_Width=0_x000d__x000a_FontName=FoxFont_x000d__x000a_FontStyle=0_x000d__x000a_FontSize=9_x000d__x000a_PrtFontName=FoxPrin_Balance sheet - Parent" xfId="38584" xr:uid="{00000000-0005-0000-0000-000008000000}"/>
    <cellStyle name="_29_04_09---TLG-portfolio-analysis" xfId="5" xr:uid="{00000000-0005-0000-0000-000009000000}"/>
    <cellStyle name="_29_04_09---TLG-portfolio-analysis 2" xfId="20684" xr:uid="{00000000-0005-0000-0000-00000A000000}"/>
    <cellStyle name="_29_04_09---TLG-portfolio-analysis_1" xfId="6" xr:uid="{00000000-0005-0000-0000-00000B000000}"/>
    <cellStyle name="_29_04_09---TLG-portfolio-analysis_1 2" xfId="20685" xr:uid="{00000000-0005-0000-0000-00000C000000}"/>
    <cellStyle name="_29_04_09---TLG-portfolio-analysis_1_Balance sheet - Parent" xfId="38586" xr:uid="{00000000-0005-0000-0000-00000D000000}"/>
    <cellStyle name="_29_04_09---TLG-portfolio-analysis_2011.08" xfId="7" xr:uid="{00000000-0005-0000-0000-00000E000000}"/>
    <cellStyle name="_29_04_09---TLG-portfolio-analysis_2011.08 2" xfId="20686" xr:uid="{00000000-0005-0000-0000-00000F000000}"/>
    <cellStyle name="_29_04_09---TLG-portfolio-analysis_2011.08_Balance sheet - Parent" xfId="38587" xr:uid="{00000000-0005-0000-0000-000010000000}"/>
    <cellStyle name="_29_04_09---TLG-portfolio-analysis_2012 MTP Contingent Source Data" xfId="8" xr:uid="{00000000-0005-0000-0000-000011000000}"/>
    <cellStyle name="_29_04_09---TLG-portfolio-analysis_2012 MTP Contingent Source Data 2" xfId="20687" xr:uid="{00000000-0005-0000-0000-000012000000}"/>
    <cellStyle name="_29_04_09---TLG-portfolio-analysis_2012 MTP Contingent Source Data_Balance sheet - Parent" xfId="38588" xr:uid="{00000000-0005-0000-0000-000013000000}"/>
    <cellStyle name="_29_04_09---TLG-portfolio-analysis_2012 MTP report to July Board" xfId="9" xr:uid="{00000000-0005-0000-0000-000014000000}"/>
    <cellStyle name="_29_04_09---TLG-portfolio-analysis_2012 MTP report to July Board - Exec Summary" xfId="10" xr:uid="{00000000-0005-0000-0000-000015000000}"/>
    <cellStyle name="_29_04_09---TLG-portfolio-analysis_2012 MTP report to July Board - Exec Summary 2" xfId="20689" xr:uid="{00000000-0005-0000-0000-000016000000}"/>
    <cellStyle name="_29_04_09---TLG-portfolio-analysis_2012 MTP report to July Board - Exec Summary_Balance sheet - Parent" xfId="38590" xr:uid="{00000000-0005-0000-0000-000017000000}"/>
    <cellStyle name="_29_04_09---TLG-portfolio-analysis_2012 MTP report to July Board 10" xfId="38138" xr:uid="{00000000-0005-0000-0000-000018000000}"/>
    <cellStyle name="_29_04_09---TLG-portfolio-analysis_2012 MTP report to July Board 11" xfId="38159" xr:uid="{00000000-0005-0000-0000-000019000000}"/>
    <cellStyle name="_29_04_09---TLG-portfolio-analysis_2012 MTP report to July Board 110712" xfId="11" xr:uid="{00000000-0005-0000-0000-00001A000000}"/>
    <cellStyle name="_29_04_09---TLG-portfolio-analysis_2012 MTP report to July Board 110712 2" xfId="20690" xr:uid="{00000000-0005-0000-0000-00001B000000}"/>
    <cellStyle name="_29_04_09---TLG-portfolio-analysis_2012 MTP report to July Board 110712_Balance sheet - Parent" xfId="38591" xr:uid="{00000000-0005-0000-0000-00001C000000}"/>
    <cellStyle name="_29_04_09---TLG-portfolio-analysis_2012 MTP report to July Board 12" xfId="38134" xr:uid="{00000000-0005-0000-0000-00001D000000}"/>
    <cellStyle name="_29_04_09---TLG-portfolio-analysis_2012 MTP report to July Board 13" xfId="38135" xr:uid="{00000000-0005-0000-0000-00001E000000}"/>
    <cellStyle name="_29_04_09---TLG-portfolio-analysis_2012 MTP report to July Board 130712 - Draft" xfId="12" xr:uid="{00000000-0005-0000-0000-00001F000000}"/>
    <cellStyle name="_29_04_09---TLG-portfolio-analysis_2012 MTP report to July Board 130712 - Draft 2" xfId="20691" xr:uid="{00000000-0005-0000-0000-000020000000}"/>
    <cellStyle name="_29_04_09---TLG-portfolio-analysis_2012 MTP report to July Board 130712 - Draft_Balance sheet - Parent" xfId="38592" xr:uid="{00000000-0005-0000-0000-000021000000}"/>
    <cellStyle name="_29_04_09---TLG-portfolio-analysis_2012 MTP report to July Board 14" xfId="38068" xr:uid="{00000000-0005-0000-0000-000022000000}"/>
    <cellStyle name="_29_04_09---TLG-portfolio-analysis_2012 MTP report to July Board 15" xfId="38244" xr:uid="{00000000-0005-0000-0000-000023000000}"/>
    <cellStyle name="_29_04_09---TLG-portfolio-analysis_2012 MTP report to July Board 16" xfId="38309" xr:uid="{00000000-0005-0000-0000-000024000000}"/>
    <cellStyle name="_29_04_09---TLG-portfolio-analysis_2012 MTP report to July Board 160712 - Final" xfId="13" xr:uid="{00000000-0005-0000-0000-000025000000}"/>
    <cellStyle name="_29_04_09---TLG-portfolio-analysis_2012 MTP report to July Board 160712 - Final 2" xfId="20692" xr:uid="{00000000-0005-0000-0000-000026000000}"/>
    <cellStyle name="_29_04_09---TLG-portfolio-analysis_2012 MTP report to July Board 160712 - Final Submitted" xfId="14" xr:uid="{00000000-0005-0000-0000-000027000000}"/>
    <cellStyle name="_29_04_09---TLG-portfolio-analysis_2012 MTP report to July Board 160712 - Final Submitted (version 1)" xfId="15" xr:uid="{00000000-0005-0000-0000-000028000000}"/>
    <cellStyle name="_29_04_09---TLG-portfolio-analysis_2012 MTP report to July Board 160712 - Final Submitted (version 1) 2" xfId="20694" xr:uid="{00000000-0005-0000-0000-000029000000}"/>
    <cellStyle name="_29_04_09---TLG-portfolio-analysis_2012 MTP report to July Board 160712 - Final Submitted (version 1)_Balance sheet - Parent" xfId="38595" xr:uid="{00000000-0005-0000-0000-00002A000000}"/>
    <cellStyle name="_29_04_09---TLG-portfolio-analysis_2012 MTP report to July Board 160712 - Final Submitted 10" xfId="38144" xr:uid="{00000000-0005-0000-0000-00002B000000}"/>
    <cellStyle name="_29_04_09---TLG-portfolio-analysis_2012 MTP report to July Board 160712 - Final Submitted 11" xfId="38162" xr:uid="{00000000-0005-0000-0000-00002C000000}"/>
    <cellStyle name="_29_04_09---TLG-portfolio-analysis_2012 MTP report to July Board 160712 - Final Submitted 12" xfId="38150" xr:uid="{00000000-0005-0000-0000-00002D000000}"/>
    <cellStyle name="_29_04_09---TLG-portfolio-analysis_2012 MTP report to July Board 160712 - Final Submitted 13" xfId="38126" xr:uid="{00000000-0005-0000-0000-00002E000000}"/>
    <cellStyle name="_29_04_09---TLG-portfolio-analysis_2012 MTP report to July Board 160712 - Final Submitted 14" xfId="38157" xr:uid="{00000000-0005-0000-0000-00002F000000}"/>
    <cellStyle name="_29_04_09---TLG-portfolio-analysis_2012 MTP report to July Board 160712 - Final Submitted 15" xfId="38245" xr:uid="{00000000-0005-0000-0000-000030000000}"/>
    <cellStyle name="_29_04_09---TLG-portfolio-analysis_2012 MTP report to July Board 160712 - Final Submitted 16" xfId="38306" xr:uid="{00000000-0005-0000-0000-000031000000}"/>
    <cellStyle name="_29_04_09---TLG-portfolio-analysis_2012 MTP report to July Board 160712 - Final Submitted 17" xfId="38247" xr:uid="{00000000-0005-0000-0000-000032000000}"/>
    <cellStyle name="_29_04_09---TLG-portfolio-analysis_2012 MTP report to July Board 160712 - Final Submitted 18" xfId="38382" xr:uid="{00000000-0005-0000-0000-000033000000}"/>
    <cellStyle name="_29_04_09---TLG-portfolio-analysis_2012 MTP report to July Board 160712 - Final Submitted 19" xfId="38379" xr:uid="{00000000-0005-0000-0000-000034000000}"/>
    <cellStyle name="_29_04_09---TLG-portfolio-analysis_2012 MTP report to July Board 160712 - Final Submitted 2" xfId="20693" xr:uid="{00000000-0005-0000-0000-000035000000}"/>
    <cellStyle name="_29_04_09---TLG-portfolio-analysis_2012 MTP report to July Board 160712 - Final Submitted 20" xfId="38384" xr:uid="{00000000-0005-0000-0000-000036000000}"/>
    <cellStyle name="_29_04_09---TLG-portfolio-analysis_2012 MTP report to July Board 160712 - Final Submitted 21" xfId="38445" xr:uid="{00000000-0005-0000-0000-000037000000}"/>
    <cellStyle name="_29_04_09---TLG-portfolio-analysis_2012 MTP report to July Board 160712 - Final Submitted 22" xfId="38454" xr:uid="{00000000-0005-0000-0000-000038000000}"/>
    <cellStyle name="_29_04_09---TLG-portfolio-analysis_2012 MTP report to July Board 160712 - Final Submitted 23" xfId="38456" xr:uid="{00000000-0005-0000-0000-000039000000}"/>
    <cellStyle name="_29_04_09---TLG-portfolio-analysis_2012 MTP report to July Board 160712 - Final Submitted 24" xfId="38526" xr:uid="{00000000-0005-0000-0000-00003A000000}"/>
    <cellStyle name="_29_04_09---TLG-portfolio-analysis_2012 MTP report to July Board 160712 - Final Submitted 25" xfId="43398" xr:uid="{00000000-0005-0000-0000-00003B000000}"/>
    <cellStyle name="_29_04_09---TLG-portfolio-analysis_2012 MTP report to July Board 160712 - Final Submitted 26" xfId="43492" xr:uid="{00000000-0005-0000-0000-00003C000000}"/>
    <cellStyle name="_29_04_09---TLG-portfolio-analysis_2012 MTP report to July Board 160712 - Final Submitted 27" xfId="43460" xr:uid="{00000000-0005-0000-0000-00003D000000}"/>
    <cellStyle name="_29_04_09---TLG-portfolio-analysis_2012 MTP report to July Board 160712 - Final Submitted 28" xfId="43501" xr:uid="{00000000-0005-0000-0000-00003E000000}"/>
    <cellStyle name="_29_04_09---TLG-portfolio-analysis_2012 MTP report to July Board 160712 - Final Submitted 29" xfId="43826" xr:uid="{00000000-0005-0000-0000-00003F000000}"/>
    <cellStyle name="_29_04_09---TLG-portfolio-analysis_2012 MTP report to July Board 160712 - Final Submitted 3" xfId="38070" xr:uid="{00000000-0005-0000-0000-000040000000}"/>
    <cellStyle name="_29_04_09---TLG-portfolio-analysis_2012 MTP report to July Board 160712 - Final Submitted 30" xfId="44525" xr:uid="{00000000-0005-0000-0000-000041000000}"/>
    <cellStyle name="_29_04_09---TLG-portfolio-analysis_2012 MTP report to July Board 160712 - Final Submitted 4" xfId="38154" xr:uid="{00000000-0005-0000-0000-000042000000}"/>
    <cellStyle name="_29_04_09---TLG-portfolio-analysis_2012 MTP report to July Board 160712 - Final Submitted 5" xfId="38072" xr:uid="{00000000-0005-0000-0000-000043000000}"/>
    <cellStyle name="_29_04_09---TLG-portfolio-analysis_2012 MTP report to July Board 160712 - Final Submitted 6" xfId="38174" xr:uid="{00000000-0005-0000-0000-000044000000}"/>
    <cellStyle name="_29_04_09---TLG-portfolio-analysis_2012 MTP report to July Board 160712 - Final Submitted 7" xfId="38151" xr:uid="{00000000-0005-0000-0000-000045000000}"/>
    <cellStyle name="_29_04_09---TLG-portfolio-analysis_2012 MTP report to July Board 160712 - Final Submitted 8" xfId="38130" xr:uid="{00000000-0005-0000-0000-000046000000}"/>
    <cellStyle name="_29_04_09---TLG-portfolio-analysis_2012 MTP report to July Board 160712 - Final Submitted 9" xfId="38127" xr:uid="{00000000-0005-0000-0000-000047000000}"/>
    <cellStyle name="_29_04_09---TLG-portfolio-analysis_2012 MTP report to July Board 160712 - Final Submitted_Balance sheet - Parent" xfId="38594" xr:uid="{00000000-0005-0000-0000-000048000000}"/>
    <cellStyle name="_29_04_09---TLG-portfolio-analysis_2012 MTP report to July Board 160712 - Final_Balance sheet - Parent" xfId="38593" xr:uid="{00000000-0005-0000-0000-000049000000}"/>
    <cellStyle name="_29_04_09---TLG-portfolio-analysis_2012 MTP report to July Board 17" xfId="38308" xr:uid="{00000000-0005-0000-0000-00004A000000}"/>
    <cellStyle name="_29_04_09---TLG-portfolio-analysis_2012 MTP report to July Board 18" xfId="38381" xr:uid="{00000000-0005-0000-0000-00004B000000}"/>
    <cellStyle name="_29_04_09---TLG-portfolio-analysis_2012 MTP report to July Board 19" xfId="38444" xr:uid="{00000000-0005-0000-0000-00004C000000}"/>
    <cellStyle name="_29_04_09---TLG-portfolio-analysis_2012 MTP report to July Board 2" xfId="20688" xr:uid="{00000000-0005-0000-0000-00004D000000}"/>
    <cellStyle name="_29_04_09---TLG-portfolio-analysis_2012 MTP report to July Board 20" xfId="38447" xr:uid="{00000000-0005-0000-0000-00004E000000}"/>
    <cellStyle name="_29_04_09---TLG-portfolio-analysis_2012 MTP report to July Board 21" xfId="38452" xr:uid="{00000000-0005-0000-0000-00004F000000}"/>
    <cellStyle name="_29_04_09---TLG-portfolio-analysis_2012 MTP report to July Board 22" xfId="38460" xr:uid="{00000000-0005-0000-0000-000050000000}"/>
    <cellStyle name="_29_04_09---TLG-portfolio-analysis_2012 MTP report to July Board 23" xfId="38448" xr:uid="{00000000-0005-0000-0000-000051000000}"/>
    <cellStyle name="_29_04_09---TLG-portfolio-analysis_2012 MTP report to July Board 24" xfId="38525" xr:uid="{00000000-0005-0000-0000-000052000000}"/>
    <cellStyle name="_29_04_09---TLG-portfolio-analysis_2012 MTP report to July Board 25" xfId="43397" xr:uid="{00000000-0005-0000-0000-000053000000}"/>
    <cellStyle name="_29_04_09---TLG-portfolio-analysis_2012 MTP report to July Board 26" xfId="43493" xr:uid="{00000000-0005-0000-0000-000054000000}"/>
    <cellStyle name="_29_04_09---TLG-portfolio-analysis_2012 MTP report to July Board 27" xfId="43819" xr:uid="{00000000-0005-0000-0000-000055000000}"/>
    <cellStyle name="_29_04_09---TLG-portfolio-analysis_2012 MTP report to July Board 28" xfId="43395" xr:uid="{00000000-0005-0000-0000-000056000000}"/>
    <cellStyle name="_29_04_09---TLG-portfolio-analysis_2012 MTP report to July Board 29" xfId="43827" xr:uid="{00000000-0005-0000-0000-000057000000}"/>
    <cellStyle name="_29_04_09---TLG-portfolio-analysis_2012 MTP report to July Board 3" xfId="38069" xr:uid="{00000000-0005-0000-0000-000058000000}"/>
    <cellStyle name="_29_04_09---TLG-portfolio-analysis_2012 MTP report to July Board 30" xfId="44524" xr:uid="{00000000-0005-0000-0000-000059000000}"/>
    <cellStyle name="_29_04_09---TLG-portfolio-analysis_2012 MTP report to July Board 4" xfId="38172" xr:uid="{00000000-0005-0000-0000-00005A000000}"/>
    <cellStyle name="_29_04_09---TLG-portfolio-analysis_2012 MTP report to July Board 5" xfId="38167" xr:uid="{00000000-0005-0000-0000-00005B000000}"/>
    <cellStyle name="_29_04_09---TLG-portfolio-analysis_2012 MTP report to July Board 6" xfId="38148" xr:uid="{00000000-0005-0000-0000-00005C000000}"/>
    <cellStyle name="_29_04_09---TLG-portfolio-analysis_2012 MTP report to July Board 7" xfId="38177" xr:uid="{00000000-0005-0000-0000-00005D000000}"/>
    <cellStyle name="_29_04_09---TLG-portfolio-analysis_2012 MTP report to July Board 8" xfId="38160" xr:uid="{00000000-0005-0000-0000-00005E000000}"/>
    <cellStyle name="_29_04_09---TLG-portfolio-analysis_2012 MTP report to July Board 9" xfId="38152" xr:uid="{00000000-0005-0000-0000-00005F000000}"/>
    <cellStyle name="_29_04_09---TLG-portfolio-analysis_2012 MTP report to July Board_Balance sheet - Parent" xfId="38589" xr:uid="{00000000-0005-0000-0000-000060000000}"/>
    <cellStyle name="_29_04_09---TLG-portfolio-analysis_2012 MTP report to October Board" xfId="16" xr:uid="{00000000-0005-0000-0000-000061000000}"/>
    <cellStyle name="_29_04_09---TLG-portfolio-analysis_2012 MTP report to October Board 2" xfId="20695" xr:uid="{00000000-0005-0000-0000-000062000000}"/>
    <cellStyle name="_29_04_09---TLG-portfolio-analysis_2012 MTP report to October Board_Balance sheet - Parent" xfId="38596" xr:uid="{00000000-0005-0000-0000-000063000000}"/>
    <cellStyle name="_29_04_09---TLG-portfolio-analysis_2012 MTP report to September Board" xfId="17" xr:uid="{00000000-0005-0000-0000-000064000000}"/>
    <cellStyle name="_29_04_09---TLG-portfolio-analysis_2012 MTP report to September Board 2" xfId="20696" xr:uid="{00000000-0005-0000-0000-000065000000}"/>
    <cellStyle name="_29_04_09---TLG-portfolio-analysis_2012 MTP report to September Board_Balance sheet - Parent" xfId="38597" xr:uid="{00000000-0005-0000-0000-000066000000}"/>
    <cellStyle name="_29_04_09---TLG-portfolio-analysis_2013 MTP report to March Board" xfId="18" xr:uid="{00000000-0005-0000-0000-000067000000}"/>
    <cellStyle name="_29_04_09---TLG-portfolio-analysis_2013 MTP report to March Board 2" xfId="20697" xr:uid="{00000000-0005-0000-0000-000068000000}"/>
    <cellStyle name="_29_04_09---TLG-portfolio-analysis_2013 MTP report to March Board_Balance sheet - Parent" xfId="38598" xr:uid="{00000000-0005-0000-0000-000069000000}"/>
    <cellStyle name="_29_04_09---TLG-portfolio-analysis_2013 MTP report to October Board" xfId="19" xr:uid="{00000000-0005-0000-0000-00006A000000}"/>
    <cellStyle name="_29_04_09---TLG-portfolio-analysis_2013 MTP report to October Board 2" xfId="20698" xr:uid="{00000000-0005-0000-0000-00006B000000}"/>
    <cellStyle name="_29_04_09---TLG-portfolio-analysis_2013 MTP report to October Board_Balance sheet - Parent" xfId="38599" xr:uid="{00000000-0005-0000-0000-00006C000000}"/>
    <cellStyle name="_29_04_09---TLG-portfolio-analysis_Balance sheet - Parent" xfId="38585" xr:uid="{00000000-0005-0000-0000-00006D000000}"/>
    <cellStyle name="_29_04_09---TLG-portfolio-analysis_g" xfId="20" xr:uid="{00000000-0005-0000-0000-00006E000000}"/>
    <cellStyle name="_29_04_09---TLG-portfolio-analysis_g 2" xfId="20699" xr:uid="{00000000-0005-0000-0000-00006F000000}"/>
    <cellStyle name="_29_04_09---TLG-portfolio-analysis_g_Balance sheet - Parent" xfId="38600" xr:uid="{00000000-0005-0000-0000-000070000000}"/>
    <cellStyle name="_29_04_09---TLG-portfolio-analysis_MI Board Paper - Project costs" xfId="21" xr:uid="{00000000-0005-0000-0000-000071000000}"/>
    <cellStyle name="_29_04_09---TLG-portfolio-analysis_MI Board Paper - Project costs 2" xfId="20700" xr:uid="{00000000-0005-0000-0000-000072000000}"/>
    <cellStyle name="_29_04_09---TLG-portfolio-analysis_MI Board Paper - Project costs_Balance sheet - Parent" xfId="38601" xr:uid="{00000000-0005-0000-0000-000073000000}"/>
    <cellStyle name="_29_04_09---TLG-portfolio-analysis_MI pack Apr 12 - Draft" xfId="22" xr:uid="{00000000-0005-0000-0000-000074000000}"/>
    <cellStyle name="_29_04_09---TLG-portfolio-analysis_MI pack Apr 12 - Draft 2" xfId="20701" xr:uid="{00000000-0005-0000-0000-000075000000}"/>
    <cellStyle name="_29_04_09---TLG-portfolio-analysis_MI pack Apr 12 - Draft_Balance sheet - Parent" xfId="38602" xr:uid="{00000000-0005-0000-0000-000076000000}"/>
    <cellStyle name="_29_04_09---TLG-portfolio-analysis_MI pack Feb 12 - Draft" xfId="23" xr:uid="{00000000-0005-0000-0000-000077000000}"/>
    <cellStyle name="_29_04_09---TLG-portfolio-analysis_MI pack Feb 12 - Draft 2" xfId="20702" xr:uid="{00000000-0005-0000-0000-000078000000}"/>
    <cellStyle name="_29_04_09---TLG-portfolio-analysis_MI pack Feb 12 - Draft_Balance sheet - Parent" xfId="38603" xr:uid="{00000000-0005-0000-0000-000079000000}"/>
    <cellStyle name="_29_04_09---TLG-portfolio-analysis_MI pack LIVE (19.07.11)" xfId="24" xr:uid="{00000000-0005-0000-0000-00007A000000}"/>
    <cellStyle name="_29_04_09---TLG-portfolio-analysis_MI pack LIVE (19.07.11) 2" xfId="20703" xr:uid="{00000000-0005-0000-0000-00007B000000}"/>
    <cellStyle name="_29_04_09---TLG-portfolio-analysis_MI pack LIVE (19.07.11)_Balance sheet - Parent" xfId="38604" xr:uid="{00000000-0005-0000-0000-00007C000000}"/>
    <cellStyle name="_29_04_09---TLG-portfolio-analysis_MI pack Mar 12 - Draft" xfId="25" xr:uid="{00000000-0005-0000-0000-00007D000000}"/>
    <cellStyle name="_29_04_09---TLG-portfolio-analysis_MI pack Mar 12 - Draft 2" xfId="20704" xr:uid="{00000000-0005-0000-0000-00007E000000}"/>
    <cellStyle name="_29_04_09---TLG-portfolio-analysis_MI pack Mar 12 - Draft_Balance sheet - Parent" xfId="38605" xr:uid="{00000000-0005-0000-0000-00007F000000}"/>
    <cellStyle name="_29_04_09---TLG-portfolio-analysis_MI pack Nov 11 - draft version" xfId="26" xr:uid="{00000000-0005-0000-0000-000080000000}"/>
    <cellStyle name="_29_04_09---TLG-portfolio-analysis_MI pack Nov 11 - draft version 2" xfId="20705" xr:uid="{00000000-0005-0000-0000-000081000000}"/>
    <cellStyle name="_29_04_09---TLG-portfolio-analysis_MI pack Nov 11 - draft version_Balance sheet - Parent" xfId="38606" xr:uid="{00000000-0005-0000-0000-000082000000}"/>
    <cellStyle name="_29_04_09---TLG-portfolio-analysis_Sheet2" xfId="27" xr:uid="{00000000-0005-0000-0000-000083000000}"/>
    <cellStyle name="_29_04_09---TLG-portfolio-analysis_Sheet2 2" xfId="20706" xr:uid="{00000000-0005-0000-0000-000084000000}"/>
    <cellStyle name="_29_04_09---TLG-portfolio-analysis_Sheet2_Balance sheet - Parent" xfId="38607" xr:uid="{00000000-0005-0000-0000-000085000000}"/>
    <cellStyle name="_29_04_09---TLG-portfolio-analysis_smt" xfId="28" xr:uid="{00000000-0005-0000-0000-000086000000}"/>
    <cellStyle name="_29_04_09---TLG-portfolio-analysis_smt 2" xfId="20707" xr:uid="{00000000-0005-0000-0000-000087000000}"/>
    <cellStyle name="_29_04_09---TLG-portfolio-analysis_smt_Balance sheet - Parent" xfId="38608" xr:uid="{00000000-0005-0000-0000-000088000000}"/>
    <cellStyle name="_29_04_09---TLG-portfolio-analysis_TLG Contingent Intake Jun 2011" xfId="29" xr:uid="{00000000-0005-0000-0000-000089000000}"/>
    <cellStyle name="_29_04_09---TLG-portfolio-analysis_TLG Contingent Intake Jun 2011 2" xfId="20708" xr:uid="{00000000-0005-0000-0000-00008A000000}"/>
    <cellStyle name="_29_04_09---TLG-portfolio-analysis_TLG Contingent Intake Jun 2011_Balance sheet - Parent" xfId="38609" xr:uid="{00000000-0005-0000-0000-00008B000000}"/>
    <cellStyle name="=C:\WINNT35\SYSTEM32\COMMAND.COM" xfId="30" xr:uid="{00000000-0005-0000-0000-00008C000000}"/>
    <cellStyle name="=C:\WINNT35\SYSTEM32\COMMAND.COM 2" xfId="23650" xr:uid="{00000000-0005-0000-0000-00008D000000}"/>
    <cellStyle name="20 % - Akzent1" xfId="31" xr:uid="{00000000-0005-0000-0000-00008E000000}"/>
    <cellStyle name="20 % - Akzent1 2" xfId="32" xr:uid="{00000000-0005-0000-0000-00008F000000}"/>
    <cellStyle name="20 % - Akzent1 2 2" xfId="33" xr:uid="{00000000-0005-0000-0000-000090000000}"/>
    <cellStyle name="20 % - Akzent1 2 2 2" xfId="34" xr:uid="{00000000-0005-0000-0000-000091000000}"/>
    <cellStyle name="20 % - Akzent1 2 2 2 2" xfId="3958" xr:uid="{00000000-0005-0000-0000-000092000000}"/>
    <cellStyle name="20 % - Akzent1 2 2 2 2 2" xfId="25609" xr:uid="{00000000-0005-0000-0000-000093000000}"/>
    <cellStyle name="20 % - Akzent1 2 2 2 3" xfId="23652" xr:uid="{00000000-0005-0000-0000-000094000000}"/>
    <cellStyle name="20 % - Akzent1 2 2 3" xfId="11386" xr:uid="{00000000-0005-0000-0000-000095000000}"/>
    <cellStyle name="20 % - Akzent1 2 2 3 2" xfId="32175" xr:uid="{00000000-0005-0000-0000-000096000000}"/>
    <cellStyle name="20 % - Akzent1 2 2 4" xfId="18908" xr:uid="{00000000-0005-0000-0000-000097000000}"/>
    <cellStyle name="20 % - Akzent1 2 2 4 2" xfId="36663" xr:uid="{00000000-0005-0000-0000-000098000000}"/>
    <cellStyle name="20 % - Akzent1 2 2 5" xfId="23651" xr:uid="{00000000-0005-0000-0000-000099000000}"/>
    <cellStyle name="20 % - Akzent1 2 2 6" xfId="20709" xr:uid="{00000000-0005-0000-0000-00009A000000}"/>
    <cellStyle name="20 % - Akzent1 2 2 7" xfId="43513" xr:uid="{00000000-0005-0000-0000-00009B000000}"/>
    <cellStyle name="20 % - Akzent1 2 2 8" xfId="44275" xr:uid="{00000000-0005-0000-0000-00009C000000}"/>
    <cellStyle name="20 % - Akzent1 2_DE Analysis" xfId="35" xr:uid="{00000000-0005-0000-0000-00009D000000}"/>
    <cellStyle name="20 % - Akzent1 3" xfId="36" xr:uid="{00000000-0005-0000-0000-00009E000000}"/>
    <cellStyle name="20 % - Akzent1 3 10" xfId="38253" xr:uid="{00000000-0005-0000-0000-00009F000000}"/>
    <cellStyle name="20 % - Akzent1 3 11" xfId="38390" xr:uid="{00000000-0005-0000-0000-0000A0000000}"/>
    <cellStyle name="20 % - Akzent1 3 12" xfId="38533" xr:uid="{00000000-0005-0000-0000-0000A1000000}"/>
    <cellStyle name="20 % - Akzent1 3 13" xfId="43408" xr:uid="{00000000-0005-0000-0000-0000A2000000}"/>
    <cellStyle name="20 % - Akzent1 3 14" xfId="44276" xr:uid="{00000000-0005-0000-0000-0000A3000000}"/>
    <cellStyle name="20 % - Akzent1 3 2" xfId="37" xr:uid="{00000000-0005-0000-0000-0000A4000000}"/>
    <cellStyle name="20 % - Akzent1 3 2 2" xfId="38" xr:uid="{00000000-0005-0000-0000-0000A5000000}"/>
    <cellStyle name="20 % - Akzent1 3 2 2 2" xfId="13943" xr:uid="{00000000-0005-0000-0000-0000A6000000}"/>
    <cellStyle name="20 % - Akzent1 3 2 2 2 2" xfId="33103" xr:uid="{00000000-0005-0000-0000-0000A7000000}"/>
    <cellStyle name="20 % - Akzent1 3 2 2 3" xfId="17947" xr:uid="{00000000-0005-0000-0000-0000A8000000}"/>
    <cellStyle name="20 % - Akzent1 3 2 2 3 2" xfId="36275" xr:uid="{00000000-0005-0000-0000-0000A9000000}"/>
    <cellStyle name="20 % - Akzent1 3 2 2 4" xfId="23655" xr:uid="{00000000-0005-0000-0000-0000AA000000}"/>
    <cellStyle name="20 % - Akzent1 3 2 2 5" xfId="21762" xr:uid="{00000000-0005-0000-0000-0000AB000000}"/>
    <cellStyle name="20 % - Akzent1 3 2 3" xfId="13933" xr:uid="{00000000-0005-0000-0000-0000AC000000}"/>
    <cellStyle name="20 % - Akzent1 3 2 3 2" xfId="33099" xr:uid="{00000000-0005-0000-0000-0000AD000000}"/>
    <cellStyle name="20 % - Akzent1 3 2 4" xfId="15795" xr:uid="{00000000-0005-0000-0000-0000AE000000}"/>
    <cellStyle name="20 % - Akzent1 3 2 4 2" xfId="34931" xr:uid="{00000000-0005-0000-0000-0000AF000000}"/>
    <cellStyle name="20 % - Akzent1 3 2 5" xfId="23654" xr:uid="{00000000-0005-0000-0000-0000B0000000}"/>
    <cellStyle name="20 % - Akzent1 3 2 6" xfId="21758" xr:uid="{00000000-0005-0000-0000-0000B1000000}"/>
    <cellStyle name="20 % - Akzent1 3 2 7" xfId="44526" xr:uid="{00000000-0005-0000-0000-0000B2000000}"/>
    <cellStyle name="20 % - Akzent1 3 3" xfId="39" xr:uid="{00000000-0005-0000-0000-0000B3000000}"/>
    <cellStyle name="20 % - Akzent1 3 3 2" xfId="40" xr:uid="{00000000-0005-0000-0000-0000B4000000}"/>
    <cellStyle name="20 % - Akzent1 3 3 2 2" xfId="13945" xr:uid="{00000000-0005-0000-0000-0000B5000000}"/>
    <cellStyle name="20 % - Akzent1 3 3 2 2 2" xfId="33105" xr:uid="{00000000-0005-0000-0000-0000B6000000}"/>
    <cellStyle name="20 % - Akzent1 3 3 2 3" xfId="16536" xr:uid="{00000000-0005-0000-0000-0000B7000000}"/>
    <cellStyle name="20 % - Akzent1 3 3 2 3 2" xfId="35590" xr:uid="{00000000-0005-0000-0000-0000B8000000}"/>
    <cellStyle name="20 % - Akzent1 3 3 2 4" xfId="23657" xr:uid="{00000000-0005-0000-0000-0000B9000000}"/>
    <cellStyle name="20 % - Akzent1 3 3 2 5" xfId="21764" xr:uid="{00000000-0005-0000-0000-0000BA000000}"/>
    <cellStyle name="20 % - Akzent1 3 3 3" xfId="41" xr:uid="{00000000-0005-0000-0000-0000BB000000}"/>
    <cellStyle name="20 % - Akzent1 3 3 3 2" xfId="23658" xr:uid="{00000000-0005-0000-0000-0000BC000000}"/>
    <cellStyle name="20 % - Akzent1 3 3 4" xfId="13944" xr:uid="{00000000-0005-0000-0000-0000BD000000}"/>
    <cellStyle name="20 % - Akzent1 3 3 4 2" xfId="33104" xr:uid="{00000000-0005-0000-0000-0000BE000000}"/>
    <cellStyle name="20 % - Akzent1 3 3 5" xfId="20195" xr:uid="{00000000-0005-0000-0000-0000BF000000}"/>
    <cellStyle name="20 % - Akzent1 3 3 5 2" xfId="37542" xr:uid="{00000000-0005-0000-0000-0000C0000000}"/>
    <cellStyle name="20 % - Akzent1 3 3 6" xfId="23656" xr:uid="{00000000-0005-0000-0000-0000C1000000}"/>
    <cellStyle name="20 % - Akzent1 3 3 7" xfId="21763" xr:uid="{00000000-0005-0000-0000-0000C2000000}"/>
    <cellStyle name="20 % - Akzent1 3 4" xfId="42" xr:uid="{00000000-0005-0000-0000-0000C3000000}"/>
    <cellStyle name="20 % - Akzent1 3 4 2" xfId="13946" xr:uid="{00000000-0005-0000-0000-0000C4000000}"/>
    <cellStyle name="20 % - Akzent1 3 4 2 2" xfId="33106" xr:uid="{00000000-0005-0000-0000-0000C5000000}"/>
    <cellStyle name="20 % - Akzent1 3 4 3" xfId="20537" xr:uid="{00000000-0005-0000-0000-0000C6000000}"/>
    <cellStyle name="20 % - Akzent1 3 4 3 2" xfId="37881" xr:uid="{00000000-0005-0000-0000-0000C7000000}"/>
    <cellStyle name="20 % - Akzent1 3 4 4" xfId="23659" xr:uid="{00000000-0005-0000-0000-0000C8000000}"/>
    <cellStyle name="20 % - Akzent1 3 4 5" xfId="21765" xr:uid="{00000000-0005-0000-0000-0000C9000000}"/>
    <cellStyle name="20 % - Akzent1 3 5" xfId="11387" xr:uid="{00000000-0005-0000-0000-0000CA000000}"/>
    <cellStyle name="20 % - Akzent1 3 5 2" xfId="32176" xr:uid="{00000000-0005-0000-0000-0000CB000000}"/>
    <cellStyle name="20 % - Akzent1 3 6" xfId="16061" xr:uid="{00000000-0005-0000-0000-0000CC000000}"/>
    <cellStyle name="20 % - Akzent1 3 6 2" xfId="35187" xr:uid="{00000000-0005-0000-0000-0000CD000000}"/>
    <cellStyle name="20 % - Akzent1 3 7" xfId="23653" xr:uid="{00000000-0005-0000-0000-0000CE000000}"/>
    <cellStyle name="20 % - Akzent1 3 8" xfId="20710" xr:uid="{00000000-0005-0000-0000-0000CF000000}"/>
    <cellStyle name="20 % - Akzent1 3 9" xfId="38078" xr:uid="{00000000-0005-0000-0000-0000D0000000}"/>
    <cellStyle name="20 % - Akzent1 3_Balance sheet - Parent" xfId="38610" xr:uid="{00000000-0005-0000-0000-0000D1000000}"/>
    <cellStyle name="20 % - Akzent1_DE" xfId="43" xr:uid="{00000000-0005-0000-0000-0000D2000000}"/>
    <cellStyle name="20 % - Akzent2" xfId="44" xr:uid="{00000000-0005-0000-0000-0000D3000000}"/>
    <cellStyle name="20 % - Akzent2 2" xfId="45" xr:uid="{00000000-0005-0000-0000-0000D4000000}"/>
    <cellStyle name="20 % - Akzent2 2 2" xfId="46" xr:uid="{00000000-0005-0000-0000-0000D5000000}"/>
    <cellStyle name="20 % - Akzent2 2 2 2" xfId="47" xr:uid="{00000000-0005-0000-0000-0000D6000000}"/>
    <cellStyle name="20 % - Akzent2 2 2 2 2" xfId="23661" xr:uid="{00000000-0005-0000-0000-0000D7000000}"/>
    <cellStyle name="20 % - Akzent2 2 2 3" xfId="18763" xr:uid="{00000000-0005-0000-0000-0000D8000000}"/>
    <cellStyle name="20 % - Akzent2 2 2 3 2" xfId="36592" xr:uid="{00000000-0005-0000-0000-0000D9000000}"/>
    <cellStyle name="20 % - Akzent2 2 2 4" xfId="23660" xr:uid="{00000000-0005-0000-0000-0000DA000000}"/>
    <cellStyle name="20 % - Akzent2 2 2 5" xfId="20711" xr:uid="{00000000-0005-0000-0000-0000DB000000}"/>
    <cellStyle name="20 % - Akzent2 2 2 6" xfId="43514" xr:uid="{00000000-0005-0000-0000-0000DC000000}"/>
    <cellStyle name="20 % - Akzent2 2 2 7" xfId="44277" xr:uid="{00000000-0005-0000-0000-0000DD000000}"/>
    <cellStyle name="20 % - Akzent2 2_DE Analysis" xfId="48" xr:uid="{00000000-0005-0000-0000-0000DE000000}"/>
    <cellStyle name="20 % - Akzent2 3" xfId="49" xr:uid="{00000000-0005-0000-0000-0000DF000000}"/>
    <cellStyle name="20 % - Akzent2 3 10" xfId="38534" xr:uid="{00000000-0005-0000-0000-0000E0000000}"/>
    <cellStyle name="20 % - Akzent2 3 11" xfId="43409" xr:uid="{00000000-0005-0000-0000-0000E1000000}"/>
    <cellStyle name="20 % - Akzent2 3 12" xfId="44278" xr:uid="{00000000-0005-0000-0000-0000E2000000}"/>
    <cellStyle name="20 % - Akzent2 3 2" xfId="50" xr:uid="{00000000-0005-0000-0000-0000E3000000}"/>
    <cellStyle name="20 % - Akzent2 3 2 2" xfId="51" xr:uid="{00000000-0005-0000-0000-0000E4000000}"/>
    <cellStyle name="20 % - Akzent2 3 2 2 2" xfId="16316" xr:uid="{00000000-0005-0000-0000-0000E5000000}"/>
    <cellStyle name="20 % - Akzent2 3 2 2 2 2" xfId="35438" xr:uid="{00000000-0005-0000-0000-0000E6000000}"/>
    <cellStyle name="20 % - Akzent2 3 2 2 3" xfId="21767" xr:uid="{00000000-0005-0000-0000-0000E7000000}"/>
    <cellStyle name="20 % - Akzent2 3 2 3" xfId="20431" xr:uid="{00000000-0005-0000-0000-0000E8000000}"/>
    <cellStyle name="20 % - Akzent2 3 2 3 2" xfId="37777" xr:uid="{00000000-0005-0000-0000-0000E9000000}"/>
    <cellStyle name="20 % - Akzent2 3 2 4" xfId="21766" xr:uid="{00000000-0005-0000-0000-0000EA000000}"/>
    <cellStyle name="20 % - Akzent2 3 2 5" xfId="44527" xr:uid="{00000000-0005-0000-0000-0000EB000000}"/>
    <cellStyle name="20 % - Akzent2 3 3" xfId="52" xr:uid="{00000000-0005-0000-0000-0000EC000000}"/>
    <cellStyle name="20 % - Akzent2 3 3 2" xfId="53" xr:uid="{00000000-0005-0000-0000-0000ED000000}"/>
    <cellStyle name="20 % - Akzent2 3 3 2 2" xfId="16424" xr:uid="{00000000-0005-0000-0000-0000EE000000}"/>
    <cellStyle name="20 % - Akzent2 3 3 2 2 2" xfId="35536" xr:uid="{00000000-0005-0000-0000-0000EF000000}"/>
    <cellStyle name="20 % - Akzent2 3 3 2 3" xfId="21769" xr:uid="{00000000-0005-0000-0000-0000F0000000}"/>
    <cellStyle name="20 % - Akzent2 3 3 3" xfId="54" xr:uid="{00000000-0005-0000-0000-0000F1000000}"/>
    <cellStyle name="20 % - Akzent2 3 3 3 2" xfId="23663" xr:uid="{00000000-0005-0000-0000-0000F2000000}"/>
    <cellStyle name="20 % - Akzent2 3 3 4" xfId="16238" xr:uid="{00000000-0005-0000-0000-0000F3000000}"/>
    <cellStyle name="20 % - Akzent2 3 3 4 2" xfId="35361" xr:uid="{00000000-0005-0000-0000-0000F4000000}"/>
    <cellStyle name="20 % - Akzent2 3 3 5" xfId="23662" xr:uid="{00000000-0005-0000-0000-0000F5000000}"/>
    <cellStyle name="20 % - Akzent2 3 3 6" xfId="21768" xr:uid="{00000000-0005-0000-0000-0000F6000000}"/>
    <cellStyle name="20 % - Akzent2 3 4" xfId="55" xr:uid="{00000000-0005-0000-0000-0000F7000000}"/>
    <cellStyle name="20 % - Akzent2 3 4 2" xfId="16811" xr:uid="{00000000-0005-0000-0000-0000F8000000}"/>
    <cellStyle name="20 % - Akzent2 3 4 2 2" xfId="35738" xr:uid="{00000000-0005-0000-0000-0000F9000000}"/>
    <cellStyle name="20 % - Akzent2 3 4 3" xfId="21770" xr:uid="{00000000-0005-0000-0000-0000FA000000}"/>
    <cellStyle name="20 % - Akzent2 3 5" xfId="16062" xr:uid="{00000000-0005-0000-0000-0000FB000000}"/>
    <cellStyle name="20 % - Akzent2 3 5 2" xfId="35188" xr:uid="{00000000-0005-0000-0000-0000FC000000}"/>
    <cellStyle name="20 % - Akzent2 3 6" xfId="20712" xr:uid="{00000000-0005-0000-0000-0000FD000000}"/>
    <cellStyle name="20 % - Akzent2 3 7" xfId="38079" xr:uid="{00000000-0005-0000-0000-0000FE000000}"/>
    <cellStyle name="20 % - Akzent2 3 8" xfId="38254" xr:uid="{00000000-0005-0000-0000-0000FF000000}"/>
    <cellStyle name="20 % - Akzent2 3 9" xfId="38391" xr:uid="{00000000-0005-0000-0000-000000010000}"/>
    <cellStyle name="20 % - Akzent2 3_Balance sheet - Parent" xfId="38611" xr:uid="{00000000-0005-0000-0000-000001010000}"/>
    <cellStyle name="20 % - Akzent2_DE" xfId="56" xr:uid="{00000000-0005-0000-0000-000002010000}"/>
    <cellStyle name="20 % - Akzent3" xfId="57" xr:uid="{00000000-0005-0000-0000-000003010000}"/>
    <cellStyle name="20 % - Akzent3 2" xfId="58" xr:uid="{00000000-0005-0000-0000-000004010000}"/>
    <cellStyle name="20 % - Akzent3 2 2" xfId="59" xr:uid="{00000000-0005-0000-0000-000005010000}"/>
    <cellStyle name="20 % - Akzent3 2 2 2" xfId="60" xr:uid="{00000000-0005-0000-0000-000006010000}"/>
    <cellStyle name="20 % - Akzent3 2 2 2 2" xfId="3959" xr:uid="{00000000-0005-0000-0000-000007010000}"/>
    <cellStyle name="20 % - Akzent3 2 2 2 2 2" xfId="25610" xr:uid="{00000000-0005-0000-0000-000008010000}"/>
    <cellStyle name="20 % - Akzent3 2 2 2 3" xfId="23665" xr:uid="{00000000-0005-0000-0000-000009010000}"/>
    <cellStyle name="20 % - Akzent3 2 2 3" xfId="11388" xr:uid="{00000000-0005-0000-0000-00000A010000}"/>
    <cellStyle name="20 % - Akzent3 2 2 3 2" xfId="32177" xr:uid="{00000000-0005-0000-0000-00000B010000}"/>
    <cellStyle name="20 % - Akzent3 2 2 4" xfId="16210" xr:uid="{00000000-0005-0000-0000-00000C010000}"/>
    <cellStyle name="20 % - Akzent3 2 2 4 2" xfId="35334" xr:uid="{00000000-0005-0000-0000-00000D010000}"/>
    <cellStyle name="20 % - Akzent3 2 2 5" xfId="23664" xr:uid="{00000000-0005-0000-0000-00000E010000}"/>
    <cellStyle name="20 % - Akzent3 2 2 6" xfId="20713" xr:uid="{00000000-0005-0000-0000-00000F010000}"/>
    <cellStyle name="20 % - Akzent3 2 2 7" xfId="43515" xr:uid="{00000000-0005-0000-0000-000010010000}"/>
    <cellStyle name="20 % - Akzent3 2 2 8" xfId="44279" xr:uid="{00000000-0005-0000-0000-000011010000}"/>
    <cellStyle name="20 % - Akzent3 2_DE Analysis" xfId="61" xr:uid="{00000000-0005-0000-0000-000012010000}"/>
    <cellStyle name="20 % - Akzent3 3" xfId="62" xr:uid="{00000000-0005-0000-0000-000013010000}"/>
    <cellStyle name="20 % - Akzent3 3 10" xfId="38255" xr:uid="{00000000-0005-0000-0000-000014010000}"/>
    <cellStyle name="20 % - Akzent3 3 11" xfId="38392" xr:uid="{00000000-0005-0000-0000-000015010000}"/>
    <cellStyle name="20 % - Akzent3 3 12" xfId="38535" xr:uid="{00000000-0005-0000-0000-000016010000}"/>
    <cellStyle name="20 % - Akzent3 3 13" xfId="43410" xr:uid="{00000000-0005-0000-0000-000017010000}"/>
    <cellStyle name="20 % - Akzent3 3 14" xfId="44280" xr:uid="{00000000-0005-0000-0000-000018010000}"/>
    <cellStyle name="20 % - Akzent3 3 2" xfId="63" xr:uid="{00000000-0005-0000-0000-000019010000}"/>
    <cellStyle name="20 % - Akzent3 3 2 2" xfId="64" xr:uid="{00000000-0005-0000-0000-00001A010000}"/>
    <cellStyle name="20 % - Akzent3 3 2 2 2" xfId="13948" xr:uid="{00000000-0005-0000-0000-00001B010000}"/>
    <cellStyle name="20 % - Akzent3 3 2 2 2 2" xfId="33108" xr:uid="{00000000-0005-0000-0000-00001C010000}"/>
    <cellStyle name="20 % - Akzent3 3 2 2 3" xfId="19758" xr:uid="{00000000-0005-0000-0000-00001D010000}"/>
    <cellStyle name="20 % - Akzent3 3 2 2 3 2" xfId="37115" xr:uid="{00000000-0005-0000-0000-00001E010000}"/>
    <cellStyle name="20 % - Akzent3 3 2 2 4" xfId="23668" xr:uid="{00000000-0005-0000-0000-00001F010000}"/>
    <cellStyle name="20 % - Akzent3 3 2 2 5" xfId="21772" xr:uid="{00000000-0005-0000-0000-000020010000}"/>
    <cellStyle name="20 % - Akzent3 3 2 3" xfId="13947" xr:uid="{00000000-0005-0000-0000-000021010000}"/>
    <cellStyle name="20 % - Akzent3 3 2 3 2" xfId="33107" xr:uid="{00000000-0005-0000-0000-000022010000}"/>
    <cellStyle name="20 % - Akzent3 3 2 4" xfId="20552" xr:uid="{00000000-0005-0000-0000-000023010000}"/>
    <cellStyle name="20 % - Akzent3 3 2 4 2" xfId="37896" xr:uid="{00000000-0005-0000-0000-000024010000}"/>
    <cellStyle name="20 % - Akzent3 3 2 5" xfId="23667" xr:uid="{00000000-0005-0000-0000-000025010000}"/>
    <cellStyle name="20 % - Akzent3 3 2 6" xfId="21771" xr:uid="{00000000-0005-0000-0000-000026010000}"/>
    <cellStyle name="20 % - Akzent3 3 2 7" xfId="44528" xr:uid="{00000000-0005-0000-0000-000027010000}"/>
    <cellStyle name="20 % - Akzent3 3 3" xfId="65" xr:uid="{00000000-0005-0000-0000-000028010000}"/>
    <cellStyle name="20 % - Akzent3 3 3 2" xfId="66" xr:uid="{00000000-0005-0000-0000-000029010000}"/>
    <cellStyle name="20 % - Akzent3 3 3 2 2" xfId="13950" xr:uid="{00000000-0005-0000-0000-00002A010000}"/>
    <cellStyle name="20 % - Akzent3 3 3 2 2 2" xfId="33110" xr:uid="{00000000-0005-0000-0000-00002B010000}"/>
    <cellStyle name="20 % - Akzent3 3 3 2 3" xfId="19929" xr:uid="{00000000-0005-0000-0000-00002C010000}"/>
    <cellStyle name="20 % - Akzent3 3 3 2 3 2" xfId="37283" xr:uid="{00000000-0005-0000-0000-00002D010000}"/>
    <cellStyle name="20 % - Akzent3 3 3 2 4" xfId="23670" xr:uid="{00000000-0005-0000-0000-00002E010000}"/>
    <cellStyle name="20 % - Akzent3 3 3 2 5" xfId="21774" xr:uid="{00000000-0005-0000-0000-00002F010000}"/>
    <cellStyle name="20 % - Akzent3 3 3 3" xfId="67" xr:uid="{00000000-0005-0000-0000-000030010000}"/>
    <cellStyle name="20 % - Akzent3 3 3 3 2" xfId="23671" xr:uid="{00000000-0005-0000-0000-000031010000}"/>
    <cellStyle name="20 % - Akzent3 3 3 4" xfId="13949" xr:uid="{00000000-0005-0000-0000-000032010000}"/>
    <cellStyle name="20 % - Akzent3 3 3 4 2" xfId="33109" xr:uid="{00000000-0005-0000-0000-000033010000}"/>
    <cellStyle name="20 % - Akzent3 3 3 5" xfId="20621" xr:uid="{00000000-0005-0000-0000-000034010000}"/>
    <cellStyle name="20 % - Akzent3 3 3 5 2" xfId="37964" xr:uid="{00000000-0005-0000-0000-000035010000}"/>
    <cellStyle name="20 % - Akzent3 3 3 6" xfId="23669" xr:uid="{00000000-0005-0000-0000-000036010000}"/>
    <cellStyle name="20 % - Akzent3 3 3 7" xfId="21773" xr:uid="{00000000-0005-0000-0000-000037010000}"/>
    <cellStyle name="20 % - Akzent3 3 4" xfId="68" xr:uid="{00000000-0005-0000-0000-000038010000}"/>
    <cellStyle name="20 % - Akzent3 3 4 2" xfId="13951" xr:uid="{00000000-0005-0000-0000-000039010000}"/>
    <cellStyle name="20 % - Akzent3 3 4 2 2" xfId="33111" xr:uid="{00000000-0005-0000-0000-00003A010000}"/>
    <cellStyle name="20 % - Akzent3 3 4 3" xfId="19674" xr:uid="{00000000-0005-0000-0000-00003B010000}"/>
    <cellStyle name="20 % - Akzent3 3 4 3 2" xfId="37032" xr:uid="{00000000-0005-0000-0000-00003C010000}"/>
    <cellStyle name="20 % - Akzent3 3 4 4" xfId="23672" xr:uid="{00000000-0005-0000-0000-00003D010000}"/>
    <cellStyle name="20 % - Akzent3 3 4 5" xfId="21775" xr:uid="{00000000-0005-0000-0000-00003E010000}"/>
    <cellStyle name="20 % - Akzent3 3 5" xfId="11389" xr:uid="{00000000-0005-0000-0000-00003F010000}"/>
    <cellStyle name="20 % - Akzent3 3 5 2" xfId="32178" xr:uid="{00000000-0005-0000-0000-000040010000}"/>
    <cellStyle name="20 % - Akzent3 3 6" xfId="16063" xr:uid="{00000000-0005-0000-0000-000041010000}"/>
    <cellStyle name="20 % - Akzent3 3 6 2" xfId="35189" xr:uid="{00000000-0005-0000-0000-000042010000}"/>
    <cellStyle name="20 % - Akzent3 3 7" xfId="23666" xr:uid="{00000000-0005-0000-0000-000043010000}"/>
    <cellStyle name="20 % - Akzent3 3 8" xfId="20714" xr:uid="{00000000-0005-0000-0000-000044010000}"/>
    <cellStyle name="20 % - Akzent3 3 9" xfId="38080" xr:uid="{00000000-0005-0000-0000-000045010000}"/>
    <cellStyle name="20 % - Akzent3 3_Balance sheet - Parent" xfId="38612" xr:uid="{00000000-0005-0000-0000-000046010000}"/>
    <cellStyle name="20 % - Akzent3_DE" xfId="69" xr:uid="{00000000-0005-0000-0000-000047010000}"/>
    <cellStyle name="20 % - Akzent4" xfId="70" xr:uid="{00000000-0005-0000-0000-000048010000}"/>
    <cellStyle name="20 % - Akzent4 2" xfId="71" xr:uid="{00000000-0005-0000-0000-000049010000}"/>
    <cellStyle name="20 % - Akzent4 2 2" xfId="72" xr:uid="{00000000-0005-0000-0000-00004A010000}"/>
    <cellStyle name="20 % - Akzent4 2 2 2" xfId="73" xr:uid="{00000000-0005-0000-0000-00004B010000}"/>
    <cellStyle name="20 % - Akzent4 2 2 2 2" xfId="3960" xr:uid="{00000000-0005-0000-0000-00004C010000}"/>
    <cellStyle name="20 % - Akzent4 2 2 2 2 2" xfId="25611" xr:uid="{00000000-0005-0000-0000-00004D010000}"/>
    <cellStyle name="20 % - Akzent4 2 2 2 3" xfId="23674" xr:uid="{00000000-0005-0000-0000-00004E010000}"/>
    <cellStyle name="20 % - Akzent4 2 2 3" xfId="11390" xr:uid="{00000000-0005-0000-0000-00004F010000}"/>
    <cellStyle name="20 % - Akzent4 2 2 3 2" xfId="32179" xr:uid="{00000000-0005-0000-0000-000050010000}"/>
    <cellStyle name="20 % - Akzent4 2 2 4" xfId="19992" xr:uid="{00000000-0005-0000-0000-000051010000}"/>
    <cellStyle name="20 % - Akzent4 2 2 4 2" xfId="37345" xr:uid="{00000000-0005-0000-0000-000052010000}"/>
    <cellStyle name="20 % - Akzent4 2 2 5" xfId="23673" xr:uid="{00000000-0005-0000-0000-000053010000}"/>
    <cellStyle name="20 % - Akzent4 2 2 6" xfId="20715" xr:uid="{00000000-0005-0000-0000-000054010000}"/>
    <cellStyle name="20 % - Akzent4 2 2 7" xfId="43516" xr:uid="{00000000-0005-0000-0000-000055010000}"/>
    <cellStyle name="20 % - Akzent4 2 2 8" xfId="44281" xr:uid="{00000000-0005-0000-0000-000056010000}"/>
    <cellStyle name="20 % - Akzent4 2_DE Analysis" xfId="74" xr:uid="{00000000-0005-0000-0000-000057010000}"/>
    <cellStyle name="20 % - Akzent4 3" xfId="75" xr:uid="{00000000-0005-0000-0000-000058010000}"/>
    <cellStyle name="20 % - Akzent4 3 10" xfId="38256" xr:uid="{00000000-0005-0000-0000-000059010000}"/>
    <cellStyle name="20 % - Akzent4 3 11" xfId="38393" xr:uid="{00000000-0005-0000-0000-00005A010000}"/>
    <cellStyle name="20 % - Akzent4 3 12" xfId="38536" xr:uid="{00000000-0005-0000-0000-00005B010000}"/>
    <cellStyle name="20 % - Akzent4 3 13" xfId="43411" xr:uid="{00000000-0005-0000-0000-00005C010000}"/>
    <cellStyle name="20 % - Akzent4 3 14" xfId="44282" xr:uid="{00000000-0005-0000-0000-00005D010000}"/>
    <cellStyle name="20 % - Akzent4 3 2" xfId="76" xr:uid="{00000000-0005-0000-0000-00005E010000}"/>
    <cellStyle name="20 % - Akzent4 3 2 2" xfId="77" xr:uid="{00000000-0005-0000-0000-00005F010000}"/>
    <cellStyle name="20 % - Akzent4 3 2 2 2" xfId="13953" xr:uid="{00000000-0005-0000-0000-000060010000}"/>
    <cellStyle name="20 % - Akzent4 3 2 2 2 2" xfId="33113" xr:uid="{00000000-0005-0000-0000-000061010000}"/>
    <cellStyle name="20 % - Akzent4 3 2 2 3" xfId="20177" xr:uid="{00000000-0005-0000-0000-000062010000}"/>
    <cellStyle name="20 % - Akzent4 3 2 2 3 2" xfId="37525" xr:uid="{00000000-0005-0000-0000-000063010000}"/>
    <cellStyle name="20 % - Akzent4 3 2 2 4" xfId="23677" xr:uid="{00000000-0005-0000-0000-000064010000}"/>
    <cellStyle name="20 % - Akzent4 3 2 2 5" xfId="21777" xr:uid="{00000000-0005-0000-0000-000065010000}"/>
    <cellStyle name="20 % - Akzent4 3 2 3" xfId="13952" xr:uid="{00000000-0005-0000-0000-000066010000}"/>
    <cellStyle name="20 % - Akzent4 3 2 3 2" xfId="33112" xr:uid="{00000000-0005-0000-0000-000067010000}"/>
    <cellStyle name="20 % - Akzent4 3 2 4" xfId="19586" xr:uid="{00000000-0005-0000-0000-000068010000}"/>
    <cellStyle name="20 % - Akzent4 3 2 4 2" xfId="36945" xr:uid="{00000000-0005-0000-0000-000069010000}"/>
    <cellStyle name="20 % - Akzent4 3 2 5" xfId="23676" xr:uid="{00000000-0005-0000-0000-00006A010000}"/>
    <cellStyle name="20 % - Akzent4 3 2 6" xfId="21776" xr:uid="{00000000-0005-0000-0000-00006B010000}"/>
    <cellStyle name="20 % - Akzent4 3 2 7" xfId="44529" xr:uid="{00000000-0005-0000-0000-00006C010000}"/>
    <cellStyle name="20 % - Akzent4 3 3" xfId="78" xr:uid="{00000000-0005-0000-0000-00006D010000}"/>
    <cellStyle name="20 % - Akzent4 3 3 2" xfId="79" xr:uid="{00000000-0005-0000-0000-00006E010000}"/>
    <cellStyle name="20 % - Akzent4 3 3 2 2" xfId="13955" xr:uid="{00000000-0005-0000-0000-00006F010000}"/>
    <cellStyle name="20 % - Akzent4 3 3 2 2 2" xfId="33115" xr:uid="{00000000-0005-0000-0000-000070010000}"/>
    <cellStyle name="20 % - Akzent4 3 3 2 3" xfId="16477" xr:uid="{00000000-0005-0000-0000-000071010000}"/>
    <cellStyle name="20 % - Akzent4 3 3 2 3 2" xfId="35569" xr:uid="{00000000-0005-0000-0000-000072010000}"/>
    <cellStyle name="20 % - Akzent4 3 3 2 4" xfId="23679" xr:uid="{00000000-0005-0000-0000-000073010000}"/>
    <cellStyle name="20 % - Akzent4 3 3 2 5" xfId="21779" xr:uid="{00000000-0005-0000-0000-000074010000}"/>
    <cellStyle name="20 % - Akzent4 3 3 3" xfId="80" xr:uid="{00000000-0005-0000-0000-000075010000}"/>
    <cellStyle name="20 % - Akzent4 3 3 3 2" xfId="23680" xr:uid="{00000000-0005-0000-0000-000076010000}"/>
    <cellStyle name="20 % - Akzent4 3 3 4" xfId="13954" xr:uid="{00000000-0005-0000-0000-000077010000}"/>
    <cellStyle name="20 % - Akzent4 3 3 4 2" xfId="33114" xr:uid="{00000000-0005-0000-0000-000078010000}"/>
    <cellStyle name="20 % - Akzent4 3 3 5" xfId="20547" xr:uid="{00000000-0005-0000-0000-000079010000}"/>
    <cellStyle name="20 % - Akzent4 3 3 5 2" xfId="37891" xr:uid="{00000000-0005-0000-0000-00007A010000}"/>
    <cellStyle name="20 % - Akzent4 3 3 6" xfId="23678" xr:uid="{00000000-0005-0000-0000-00007B010000}"/>
    <cellStyle name="20 % - Akzent4 3 3 7" xfId="21778" xr:uid="{00000000-0005-0000-0000-00007C010000}"/>
    <cellStyle name="20 % - Akzent4 3 4" xfId="81" xr:uid="{00000000-0005-0000-0000-00007D010000}"/>
    <cellStyle name="20 % - Akzent4 3 4 2" xfId="13956" xr:uid="{00000000-0005-0000-0000-00007E010000}"/>
    <cellStyle name="20 % - Akzent4 3 4 2 2" xfId="33116" xr:uid="{00000000-0005-0000-0000-00007F010000}"/>
    <cellStyle name="20 % - Akzent4 3 4 3" xfId="20132" xr:uid="{00000000-0005-0000-0000-000080010000}"/>
    <cellStyle name="20 % - Akzent4 3 4 3 2" xfId="37481" xr:uid="{00000000-0005-0000-0000-000081010000}"/>
    <cellStyle name="20 % - Akzent4 3 4 4" xfId="23681" xr:uid="{00000000-0005-0000-0000-000082010000}"/>
    <cellStyle name="20 % - Akzent4 3 4 5" xfId="21780" xr:uid="{00000000-0005-0000-0000-000083010000}"/>
    <cellStyle name="20 % - Akzent4 3 5" xfId="11391" xr:uid="{00000000-0005-0000-0000-000084010000}"/>
    <cellStyle name="20 % - Akzent4 3 5 2" xfId="32180" xr:uid="{00000000-0005-0000-0000-000085010000}"/>
    <cellStyle name="20 % - Akzent4 3 6" xfId="16064" xr:uid="{00000000-0005-0000-0000-000086010000}"/>
    <cellStyle name="20 % - Akzent4 3 6 2" xfId="35190" xr:uid="{00000000-0005-0000-0000-000087010000}"/>
    <cellStyle name="20 % - Akzent4 3 7" xfId="23675" xr:uid="{00000000-0005-0000-0000-000088010000}"/>
    <cellStyle name="20 % - Akzent4 3 8" xfId="20716" xr:uid="{00000000-0005-0000-0000-000089010000}"/>
    <cellStyle name="20 % - Akzent4 3 9" xfId="38081" xr:uid="{00000000-0005-0000-0000-00008A010000}"/>
    <cellStyle name="20 % - Akzent4 3_Balance sheet - Parent" xfId="38613" xr:uid="{00000000-0005-0000-0000-00008B010000}"/>
    <cellStyle name="20 % - Akzent4_DE" xfId="82" xr:uid="{00000000-0005-0000-0000-00008C010000}"/>
    <cellStyle name="20 % - Akzent5" xfId="83" xr:uid="{00000000-0005-0000-0000-00008D010000}"/>
    <cellStyle name="20 % - Akzent5 2" xfId="84" xr:uid="{00000000-0005-0000-0000-00008E010000}"/>
    <cellStyle name="20 % - Akzent5 2 2" xfId="85" xr:uid="{00000000-0005-0000-0000-00008F010000}"/>
    <cellStyle name="20 % - Akzent5 2 2 2" xfId="86" xr:uid="{00000000-0005-0000-0000-000090010000}"/>
    <cellStyle name="20 % - Akzent5 2 2 2 2" xfId="3961" xr:uid="{00000000-0005-0000-0000-000091010000}"/>
    <cellStyle name="20 % - Akzent5 2 2 2 2 2" xfId="25612" xr:uid="{00000000-0005-0000-0000-000092010000}"/>
    <cellStyle name="20 % - Akzent5 2 2 2 3" xfId="23683" xr:uid="{00000000-0005-0000-0000-000093010000}"/>
    <cellStyle name="20 % - Akzent5 2 2 3" xfId="11392" xr:uid="{00000000-0005-0000-0000-000094010000}"/>
    <cellStyle name="20 % - Akzent5 2 2 3 2" xfId="32181" xr:uid="{00000000-0005-0000-0000-000095010000}"/>
    <cellStyle name="20 % - Akzent5 2 2 4" xfId="15992" xr:uid="{00000000-0005-0000-0000-000096010000}"/>
    <cellStyle name="20 % - Akzent5 2 2 4 2" xfId="35123" xr:uid="{00000000-0005-0000-0000-000097010000}"/>
    <cellStyle name="20 % - Akzent5 2 2 5" xfId="23682" xr:uid="{00000000-0005-0000-0000-000098010000}"/>
    <cellStyle name="20 % - Akzent5 2 2 6" xfId="20717" xr:uid="{00000000-0005-0000-0000-000099010000}"/>
    <cellStyle name="20 % - Akzent5 2 2 7" xfId="43517" xr:uid="{00000000-0005-0000-0000-00009A010000}"/>
    <cellStyle name="20 % - Akzent5 2 2 8" xfId="44283" xr:uid="{00000000-0005-0000-0000-00009B010000}"/>
    <cellStyle name="20 % - Akzent5 2_DE Analysis" xfId="87" xr:uid="{00000000-0005-0000-0000-00009C010000}"/>
    <cellStyle name="20 % - Akzent5 3" xfId="88" xr:uid="{00000000-0005-0000-0000-00009D010000}"/>
    <cellStyle name="20 % - Akzent5 3 10" xfId="38257" xr:uid="{00000000-0005-0000-0000-00009E010000}"/>
    <cellStyle name="20 % - Akzent5 3 11" xfId="38394" xr:uid="{00000000-0005-0000-0000-00009F010000}"/>
    <cellStyle name="20 % - Akzent5 3 12" xfId="38537" xr:uid="{00000000-0005-0000-0000-0000A0010000}"/>
    <cellStyle name="20 % - Akzent5 3 13" xfId="43412" xr:uid="{00000000-0005-0000-0000-0000A1010000}"/>
    <cellStyle name="20 % - Akzent5 3 14" xfId="44284" xr:uid="{00000000-0005-0000-0000-0000A2010000}"/>
    <cellStyle name="20 % - Akzent5 3 2" xfId="89" xr:uid="{00000000-0005-0000-0000-0000A3010000}"/>
    <cellStyle name="20 % - Akzent5 3 2 2" xfId="90" xr:uid="{00000000-0005-0000-0000-0000A4010000}"/>
    <cellStyle name="20 % - Akzent5 3 2 2 2" xfId="13958" xr:uid="{00000000-0005-0000-0000-0000A5010000}"/>
    <cellStyle name="20 % - Akzent5 3 2 2 2 2" xfId="33118" xr:uid="{00000000-0005-0000-0000-0000A6010000}"/>
    <cellStyle name="20 % - Akzent5 3 2 2 3" xfId="18414" xr:uid="{00000000-0005-0000-0000-0000A7010000}"/>
    <cellStyle name="20 % - Akzent5 3 2 2 3 2" xfId="36441" xr:uid="{00000000-0005-0000-0000-0000A8010000}"/>
    <cellStyle name="20 % - Akzent5 3 2 2 4" xfId="23686" xr:uid="{00000000-0005-0000-0000-0000A9010000}"/>
    <cellStyle name="20 % - Akzent5 3 2 2 5" xfId="21782" xr:uid="{00000000-0005-0000-0000-0000AA010000}"/>
    <cellStyle name="20 % - Akzent5 3 2 3" xfId="13957" xr:uid="{00000000-0005-0000-0000-0000AB010000}"/>
    <cellStyle name="20 % - Akzent5 3 2 3 2" xfId="33117" xr:uid="{00000000-0005-0000-0000-0000AC010000}"/>
    <cellStyle name="20 % - Akzent5 3 2 4" xfId="16787" xr:uid="{00000000-0005-0000-0000-0000AD010000}"/>
    <cellStyle name="20 % - Akzent5 3 2 4 2" xfId="35716" xr:uid="{00000000-0005-0000-0000-0000AE010000}"/>
    <cellStyle name="20 % - Akzent5 3 2 5" xfId="23685" xr:uid="{00000000-0005-0000-0000-0000AF010000}"/>
    <cellStyle name="20 % - Akzent5 3 2 6" xfId="21781" xr:uid="{00000000-0005-0000-0000-0000B0010000}"/>
    <cellStyle name="20 % - Akzent5 3 2 7" xfId="44530" xr:uid="{00000000-0005-0000-0000-0000B1010000}"/>
    <cellStyle name="20 % - Akzent5 3 3" xfId="91" xr:uid="{00000000-0005-0000-0000-0000B2010000}"/>
    <cellStyle name="20 % - Akzent5 3 3 2" xfId="92" xr:uid="{00000000-0005-0000-0000-0000B3010000}"/>
    <cellStyle name="20 % - Akzent5 3 3 2 2" xfId="13960" xr:uid="{00000000-0005-0000-0000-0000B4010000}"/>
    <cellStyle name="20 % - Akzent5 3 3 2 2 2" xfId="33120" xr:uid="{00000000-0005-0000-0000-0000B5010000}"/>
    <cellStyle name="20 % - Akzent5 3 3 2 3" xfId="18360" xr:uid="{00000000-0005-0000-0000-0000B6010000}"/>
    <cellStyle name="20 % - Akzent5 3 3 2 3 2" xfId="36423" xr:uid="{00000000-0005-0000-0000-0000B7010000}"/>
    <cellStyle name="20 % - Akzent5 3 3 2 4" xfId="23688" xr:uid="{00000000-0005-0000-0000-0000B8010000}"/>
    <cellStyle name="20 % - Akzent5 3 3 2 5" xfId="21784" xr:uid="{00000000-0005-0000-0000-0000B9010000}"/>
    <cellStyle name="20 % - Akzent5 3 3 3" xfId="93" xr:uid="{00000000-0005-0000-0000-0000BA010000}"/>
    <cellStyle name="20 % - Akzent5 3 3 3 2" xfId="23689" xr:uid="{00000000-0005-0000-0000-0000BB010000}"/>
    <cellStyle name="20 % - Akzent5 3 3 4" xfId="13959" xr:uid="{00000000-0005-0000-0000-0000BC010000}"/>
    <cellStyle name="20 % - Akzent5 3 3 4 2" xfId="33119" xr:uid="{00000000-0005-0000-0000-0000BD010000}"/>
    <cellStyle name="20 % - Akzent5 3 3 5" xfId="15786" xr:uid="{00000000-0005-0000-0000-0000BE010000}"/>
    <cellStyle name="20 % - Akzent5 3 3 5 2" xfId="34922" xr:uid="{00000000-0005-0000-0000-0000BF010000}"/>
    <cellStyle name="20 % - Akzent5 3 3 6" xfId="23687" xr:uid="{00000000-0005-0000-0000-0000C0010000}"/>
    <cellStyle name="20 % - Akzent5 3 3 7" xfId="21783" xr:uid="{00000000-0005-0000-0000-0000C1010000}"/>
    <cellStyle name="20 % - Akzent5 3 4" xfId="94" xr:uid="{00000000-0005-0000-0000-0000C2010000}"/>
    <cellStyle name="20 % - Akzent5 3 4 2" xfId="13961" xr:uid="{00000000-0005-0000-0000-0000C3010000}"/>
    <cellStyle name="20 % - Akzent5 3 4 2 2" xfId="33121" xr:uid="{00000000-0005-0000-0000-0000C4010000}"/>
    <cellStyle name="20 % - Akzent5 3 4 3" xfId="15967" xr:uid="{00000000-0005-0000-0000-0000C5010000}"/>
    <cellStyle name="20 % - Akzent5 3 4 3 2" xfId="35099" xr:uid="{00000000-0005-0000-0000-0000C6010000}"/>
    <cellStyle name="20 % - Akzent5 3 4 4" xfId="23690" xr:uid="{00000000-0005-0000-0000-0000C7010000}"/>
    <cellStyle name="20 % - Akzent5 3 4 5" xfId="21785" xr:uid="{00000000-0005-0000-0000-0000C8010000}"/>
    <cellStyle name="20 % - Akzent5 3 5" xfId="11393" xr:uid="{00000000-0005-0000-0000-0000C9010000}"/>
    <cellStyle name="20 % - Akzent5 3 5 2" xfId="32182" xr:uid="{00000000-0005-0000-0000-0000CA010000}"/>
    <cellStyle name="20 % - Akzent5 3 6" xfId="16065" xr:uid="{00000000-0005-0000-0000-0000CB010000}"/>
    <cellStyle name="20 % - Akzent5 3 6 2" xfId="35191" xr:uid="{00000000-0005-0000-0000-0000CC010000}"/>
    <cellStyle name="20 % - Akzent5 3 7" xfId="23684" xr:uid="{00000000-0005-0000-0000-0000CD010000}"/>
    <cellStyle name="20 % - Akzent5 3 8" xfId="20718" xr:uid="{00000000-0005-0000-0000-0000CE010000}"/>
    <cellStyle name="20 % - Akzent5 3 9" xfId="38082" xr:uid="{00000000-0005-0000-0000-0000CF010000}"/>
    <cellStyle name="20 % - Akzent5 3_Balance sheet - Parent" xfId="38614" xr:uid="{00000000-0005-0000-0000-0000D0010000}"/>
    <cellStyle name="20 % - Akzent5_DE" xfId="95" xr:uid="{00000000-0005-0000-0000-0000D1010000}"/>
    <cellStyle name="20 % - Akzent6" xfId="96" xr:uid="{00000000-0005-0000-0000-0000D2010000}"/>
    <cellStyle name="20 % - Akzent6 2" xfId="97" xr:uid="{00000000-0005-0000-0000-0000D3010000}"/>
    <cellStyle name="20 % - Akzent6 2 2" xfId="98" xr:uid="{00000000-0005-0000-0000-0000D4010000}"/>
    <cellStyle name="20 % - Akzent6 2 2 2" xfId="99" xr:uid="{00000000-0005-0000-0000-0000D5010000}"/>
    <cellStyle name="20 % - Akzent6 2 2 2 2" xfId="4646" xr:uid="{00000000-0005-0000-0000-0000D6010000}"/>
    <cellStyle name="20 % - Akzent6 2 2 2 2 2" xfId="25858" xr:uid="{00000000-0005-0000-0000-0000D7010000}"/>
    <cellStyle name="20 % - Akzent6 2 2 2 3" xfId="23692" xr:uid="{00000000-0005-0000-0000-0000D8010000}"/>
    <cellStyle name="20 % - Akzent6 2 2 3" xfId="11394" xr:uid="{00000000-0005-0000-0000-0000D9010000}"/>
    <cellStyle name="20 % - Akzent6 2 2 3 2" xfId="32183" xr:uid="{00000000-0005-0000-0000-0000DA010000}"/>
    <cellStyle name="20 % - Akzent6 2 2 4" xfId="15726" xr:uid="{00000000-0005-0000-0000-0000DB010000}"/>
    <cellStyle name="20 % - Akzent6 2 2 4 2" xfId="34863" xr:uid="{00000000-0005-0000-0000-0000DC010000}"/>
    <cellStyle name="20 % - Akzent6 2 2 5" xfId="23691" xr:uid="{00000000-0005-0000-0000-0000DD010000}"/>
    <cellStyle name="20 % - Akzent6 2 2 6" xfId="20719" xr:uid="{00000000-0005-0000-0000-0000DE010000}"/>
    <cellStyle name="20 % - Akzent6 2 2 7" xfId="43518" xr:uid="{00000000-0005-0000-0000-0000DF010000}"/>
    <cellStyle name="20 % - Akzent6 2 2 8" xfId="44285" xr:uid="{00000000-0005-0000-0000-0000E0010000}"/>
    <cellStyle name="20 % - Akzent6 2_DE Analysis" xfId="100" xr:uid="{00000000-0005-0000-0000-0000E1010000}"/>
    <cellStyle name="20 % - Akzent6 3" xfId="101" xr:uid="{00000000-0005-0000-0000-0000E2010000}"/>
    <cellStyle name="20 % - Akzent6 3 10" xfId="38258" xr:uid="{00000000-0005-0000-0000-0000E3010000}"/>
    <cellStyle name="20 % - Akzent6 3 11" xfId="38395" xr:uid="{00000000-0005-0000-0000-0000E4010000}"/>
    <cellStyle name="20 % - Akzent6 3 12" xfId="38538" xr:uid="{00000000-0005-0000-0000-0000E5010000}"/>
    <cellStyle name="20 % - Akzent6 3 13" xfId="43413" xr:uid="{00000000-0005-0000-0000-0000E6010000}"/>
    <cellStyle name="20 % - Akzent6 3 14" xfId="44286" xr:uid="{00000000-0005-0000-0000-0000E7010000}"/>
    <cellStyle name="20 % - Akzent6 3 2" xfId="102" xr:uid="{00000000-0005-0000-0000-0000E8010000}"/>
    <cellStyle name="20 % - Akzent6 3 2 2" xfId="103" xr:uid="{00000000-0005-0000-0000-0000E9010000}"/>
    <cellStyle name="20 % - Akzent6 3 2 2 2" xfId="13963" xr:uid="{00000000-0005-0000-0000-0000EA010000}"/>
    <cellStyle name="20 % - Akzent6 3 2 2 2 2" xfId="33123" xr:uid="{00000000-0005-0000-0000-0000EB010000}"/>
    <cellStyle name="20 % - Akzent6 3 2 2 3" xfId="16132" xr:uid="{00000000-0005-0000-0000-0000EC010000}"/>
    <cellStyle name="20 % - Akzent6 3 2 2 3 2" xfId="35256" xr:uid="{00000000-0005-0000-0000-0000ED010000}"/>
    <cellStyle name="20 % - Akzent6 3 2 2 4" xfId="23695" xr:uid="{00000000-0005-0000-0000-0000EE010000}"/>
    <cellStyle name="20 % - Akzent6 3 2 2 5" xfId="21787" xr:uid="{00000000-0005-0000-0000-0000EF010000}"/>
    <cellStyle name="20 % - Akzent6 3 2 3" xfId="13962" xr:uid="{00000000-0005-0000-0000-0000F0010000}"/>
    <cellStyle name="20 % - Akzent6 3 2 3 2" xfId="33122" xr:uid="{00000000-0005-0000-0000-0000F1010000}"/>
    <cellStyle name="20 % - Akzent6 3 2 4" xfId="19796" xr:uid="{00000000-0005-0000-0000-0000F2010000}"/>
    <cellStyle name="20 % - Akzent6 3 2 4 2" xfId="37152" xr:uid="{00000000-0005-0000-0000-0000F3010000}"/>
    <cellStyle name="20 % - Akzent6 3 2 5" xfId="23694" xr:uid="{00000000-0005-0000-0000-0000F4010000}"/>
    <cellStyle name="20 % - Akzent6 3 2 6" xfId="21786" xr:uid="{00000000-0005-0000-0000-0000F5010000}"/>
    <cellStyle name="20 % - Akzent6 3 2 7" xfId="44531" xr:uid="{00000000-0005-0000-0000-0000F6010000}"/>
    <cellStyle name="20 % - Akzent6 3 3" xfId="104" xr:uid="{00000000-0005-0000-0000-0000F7010000}"/>
    <cellStyle name="20 % - Akzent6 3 3 2" xfId="105" xr:uid="{00000000-0005-0000-0000-0000F8010000}"/>
    <cellStyle name="20 % - Akzent6 3 3 2 2" xfId="13965" xr:uid="{00000000-0005-0000-0000-0000F9010000}"/>
    <cellStyle name="20 % - Akzent6 3 3 2 2 2" xfId="33125" xr:uid="{00000000-0005-0000-0000-0000FA010000}"/>
    <cellStyle name="20 % - Akzent6 3 3 2 3" xfId="17755" xr:uid="{00000000-0005-0000-0000-0000FB010000}"/>
    <cellStyle name="20 % - Akzent6 3 3 2 3 2" xfId="36203" xr:uid="{00000000-0005-0000-0000-0000FC010000}"/>
    <cellStyle name="20 % - Akzent6 3 3 2 4" xfId="23697" xr:uid="{00000000-0005-0000-0000-0000FD010000}"/>
    <cellStyle name="20 % - Akzent6 3 3 2 5" xfId="21789" xr:uid="{00000000-0005-0000-0000-0000FE010000}"/>
    <cellStyle name="20 % - Akzent6 3 3 3" xfId="106" xr:uid="{00000000-0005-0000-0000-0000FF010000}"/>
    <cellStyle name="20 % - Akzent6 3 3 3 2" xfId="23698" xr:uid="{00000000-0005-0000-0000-000000020000}"/>
    <cellStyle name="20 % - Akzent6 3 3 4" xfId="13964" xr:uid="{00000000-0005-0000-0000-000001020000}"/>
    <cellStyle name="20 % - Akzent6 3 3 4 2" xfId="33124" xr:uid="{00000000-0005-0000-0000-000002020000}"/>
    <cellStyle name="20 % - Akzent6 3 3 5" xfId="16259" xr:uid="{00000000-0005-0000-0000-000003020000}"/>
    <cellStyle name="20 % - Akzent6 3 3 5 2" xfId="35382" xr:uid="{00000000-0005-0000-0000-000004020000}"/>
    <cellStyle name="20 % - Akzent6 3 3 6" xfId="23696" xr:uid="{00000000-0005-0000-0000-000005020000}"/>
    <cellStyle name="20 % - Akzent6 3 3 7" xfId="21788" xr:uid="{00000000-0005-0000-0000-000006020000}"/>
    <cellStyle name="20 % - Akzent6 3 4" xfId="107" xr:uid="{00000000-0005-0000-0000-000007020000}"/>
    <cellStyle name="20 % - Akzent6 3 4 2" xfId="13966" xr:uid="{00000000-0005-0000-0000-000008020000}"/>
    <cellStyle name="20 % - Akzent6 3 4 2 2" xfId="33126" xr:uid="{00000000-0005-0000-0000-000009020000}"/>
    <cellStyle name="20 % - Akzent6 3 4 3" xfId="20285" xr:uid="{00000000-0005-0000-0000-00000A020000}"/>
    <cellStyle name="20 % - Akzent6 3 4 3 2" xfId="37632" xr:uid="{00000000-0005-0000-0000-00000B020000}"/>
    <cellStyle name="20 % - Akzent6 3 4 4" xfId="23699" xr:uid="{00000000-0005-0000-0000-00000C020000}"/>
    <cellStyle name="20 % - Akzent6 3 4 5" xfId="21790" xr:uid="{00000000-0005-0000-0000-00000D020000}"/>
    <cellStyle name="20 % - Akzent6 3 5" xfId="11395" xr:uid="{00000000-0005-0000-0000-00000E020000}"/>
    <cellStyle name="20 % - Akzent6 3 5 2" xfId="32184" xr:uid="{00000000-0005-0000-0000-00000F020000}"/>
    <cellStyle name="20 % - Akzent6 3 6" xfId="16066" xr:uid="{00000000-0005-0000-0000-000010020000}"/>
    <cellStyle name="20 % - Akzent6 3 6 2" xfId="35192" xr:uid="{00000000-0005-0000-0000-000011020000}"/>
    <cellStyle name="20 % - Akzent6 3 7" xfId="23693" xr:uid="{00000000-0005-0000-0000-000012020000}"/>
    <cellStyle name="20 % - Akzent6 3 8" xfId="20720" xr:uid="{00000000-0005-0000-0000-000013020000}"/>
    <cellStyle name="20 % - Akzent6 3 9" xfId="38083" xr:uid="{00000000-0005-0000-0000-000014020000}"/>
    <cellStyle name="20 % - Akzent6 3_Balance sheet - Parent" xfId="38615" xr:uid="{00000000-0005-0000-0000-000015020000}"/>
    <cellStyle name="20 % - Akzent6_DE" xfId="108" xr:uid="{00000000-0005-0000-0000-000016020000}"/>
    <cellStyle name="20% - Accent1" xfId="43290" builtinId="30" customBuiltin="1"/>
    <cellStyle name="20% - Accent1 10" xfId="45206" hidden="1" xr:uid="{00000000-0005-0000-0000-000018020000}"/>
    <cellStyle name="20% - Accent1 10" xfId="45896" hidden="1" xr:uid="{00000000-0005-0000-0000-000019020000}"/>
    <cellStyle name="20% - Accent1 10" xfId="44930" hidden="1" xr:uid="{00000000-0005-0000-0000-00001A020000}"/>
    <cellStyle name="20% - Accent1 10" xfId="46817" hidden="1" xr:uid="{00000000-0005-0000-0000-00001B020000}"/>
    <cellStyle name="20% - Accent1 10" xfId="45035" hidden="1" xr:uid="{00000000-0005-0000-0000-00001C020000}"/>
    <cellStyle name="20% - Accent1 10" xfId="47565" hidden="1" xr:uid="{00000000-0005-0000-0000-00001D020000}"/>
    <cellStyle name="20% - Accent1 10" xfId="47922" hidden="1" xr:uid="{00000000-0005-0000-0000-00001E020000}"/>
    <cellStyle name="20% - Accent1 10" xfId="49336" hidden="1" xr:uid="{00000000-0005-0000-0000-00001F020000}"/>
    <cellStyle name="20% - Accent1 10" xfId="49906" hidden="1" xr:uid="{00000000-0005-0000-0000-000020020000}"/>
    <cellStyle name="20% - Accent1 10" xfId="49100" hidden="1" xr:uid="{00000000-0005-0000-0000-000021020000}"/>
    <cellStyle name="20% - Accent1 10" xfId="50827" hidden="1" xr:uid="{00000000-0005-0000-0000-000022020000}"/>
    <cellStyle name="20% - Accent1 10" xfId="49205" hidden="1" xr:uid="{00000000-0005-0000-0000-000023020000}"/>
    <cellStyle name="20% - Accent1 10" xfId="51575" hidden="1" xr:uid="{00000000-0005-0000-0000-000024020000}"/>
    <cellStyle name="20% - Accent1 10" xfId="51932" hidden="1" xr:uid="{00000000-0005-0000-0000-000025020000}"/>
    <cellStyle name="20% - Accent1 10" xfId="52913" hidden="1" xr:uid="{00000000-0005-0000-0000-000026020000}"/>
    <cellStyle name="20% - Accent1 10" xfId="53468" hidden="1" xr:uid="{00000000-0005-0000-0000-000027020000}"/>
    <cellStyle name="20% - Accent1 10" xfId="52685" hidden="1" xr:uid="{00000000-0005-0000-0000-000028020000}"/>
    <cellStyle name="20% - Accent1 10" xfId="54389" hidden="1" xr:uid="{00000000-0005-0000-0000-000029020000}"/>
    <cellStyle name="20% - Accent1 10" xfId="52790" hidden="1" xr:uid="{00000000-0005-0000-0000-00002A020000}"/>
    <cellStyle name="20% - Accent1 10" xfId="55137" hidden="1" xr:uid="{00000000-0005-0000-0000-00002B020000}"/>
    <cellStyle name="20% - Accent1 10" xfId="55494" hidden="1" xr:uid="{00000000-0005-0000-0000-00002C020000}"/>
    <cellStyle name="20% - Accent1 10" xfId="55931" xr:uid="{00000000-0005-0000-0000-00002D020000}"/>
    <cellStyle name="20% - Accent1 11" xfId="45528" hidden="1" xr:uid="{00000000-0005-0000-0000-00002E020000}"/>
    <cellStyle name="20% - Accent1 11" xfId="46185" hidden="1" xr:uid="{00000000-0005-0000-0000-00002F020000}"/>
    <cellStyle name="20% - Accent1 11" xfId="46572" hidden="1" xr:uid="{00000000-0005-0000-0000-000030020000}"/>
    <cellStyle name="20% - Accent1 11" xfId="46954" hidden="1" xr:uid="{00000000-0005-0000-0000-000031020000}"/>
    <cellStyle name="20% - Accent1 11" xfId="47329" hidden="1" xr:uid="{00000000-0005-0000-0000-000032020000}"/>
    <cellStyle name="20% - Accent1 11" xfId="47686" hidden="1" xr:uid="{00000000-0005-0000-0000-000033020000}"/>
    <cellStyle name="20% - Accent1 11" xfId="48041" hidden="1" xr:uid="{00000000-0005-0000-0000-000034020000}"/>
    <cellStyle name="20% - Accent1 11" xfId="49559" hidden="1" xr:uid="{00000000-0005-0000-0000-000035020000}"/>
    <cellStyle name="20% - Accent1 11" xfId="50195" hidden="1" xr:uid="{00000000-0005-0000-0000-000036020000}"/>
    <cellStyle name="20% - Accent1 11" xfId="50582" hidden="1" xr:uid="{00000000-0005-0000-0000-000037020000}"/>
    <cellStyle name="20% - Accent1 11" xfId="50964" hidden="1" xr:uid="{00000000-0005-0000-0000-000038020000}"/>
    <cellStyle name="20% - Accent1 11" xfId="51339" hidden="1" xr:uid="{00000000-0005-0000-0000-000039020000}"/>
    <cellStyle name="20% - Accent1 11" xfId="51696" hidden="1" xr:uid="{00000000-0005-0000-0000-00003A020000}"/>
    <cellStyle name="20% - Accent1 11" xfId="52051" hidden="1" xr:uid="{00000000-0005-0000-0000-00003B020000}"/>
    <cellStyle name="20% - Accent1 11" xfId="53125" hidden="1" xr:uid="{00000000-0005-0000-0000-00003C020000}"/>
    <cellStyle name="20% - Accent1 11" xfId="53757" hidden="1" xr:uid="{00000000-0005-0000-0000-00003D020000}"/>
    <cellStyle name="20% - Accent1 11" xfId="54144" hidden="1" xr:uid="{00000000-0005-0000-0000-00003E020000}"/>
    <cellStyle name="20% - Accent1 11" xfId="54526" hidden="1" xr:uid="{00000000-0005-0000-0000-00003F020000}"/>
    <cellStyle name="20% - Accent1 11" xfId="54901" hidden="1" xr:uid="{00000000-0005-0000-0000-000040020000}"/>
    <cellStyle name="20% - Accent1 11" xfId="55258" hidden="1" xr:uid="{00000000-0005-0000-0000-000041020000}"/>
    <cellStyle name="20% - Accent1 11" xfId="55613" hidden="1" xr:uid="{00000000-0005-0000-0000-000042020000}"/>
    <cellStyle name="20% - Accent1 11" xfId="44311" xr:uid="{00000000-0005-0000-0000-000043020000}"/>
    <cellStyle name="20% - Accent1 12" xfId="45199" hidden="1" xr:uid="{00000000-0005-0000-0000-000044020000}"/>
    <cellStyle name="20% - Accent1 12" xfId="45890" hidden="1" xr:uid="{00000000-0005-0000-0000-000045020000}"/>
    <cellStyle name="20% - Accent1 12" xfId="45408" hidden="1" xr:uid="{00000000-0005-0000-0000-000046020000}"/>
    <cellStyle name="20% - Accent1 12" xfId="44983" hidden="1" xr:uid="{00000000-0005-0000-0000-000047020000}"/>
    <cellStyle name="20% - Accent1 12" xfId="46078" hidden="1" xr:uid="{00000000-0005-0000-0000-000048020000}"/>
    <cellStyle name="20% - Accent1 12" xfId="46099" hidden="1" xr:uid="{00000000-0005-0000-0000-000049020000}"/>
    <cellStyle name="20% - Accent1 12" xfId="46125" hidden="1" xr:uid="{00000000-0005-0000-0000-00004A020000}"/>
    <cellStyle name="20% - Accent1 12" xfId="49332" hidden="1" xr:uid="{00000000-0005-0000-0000-00004B020000}"/>
    <cellStyle name="20% - Accent1 12" xfId="49900" hidden="1" xr:uid="{00000000-0005-0000-0000-00004C020000}"/>
    <cellStyle name="20% - Accent1 12" xfId="49485" hidden="1" xr:uid="{00000000-0005-0000-0000-00004D020000}"/>
    <cellStyle name="20% - Accent1 12" xfId="49153" hidden="1" xr:uid="{00000000-0005-0000-0000-00004E020000}"/>
    <cellStyle name="20% - Accent1 12" xfId="50088" hidden="1" xr:uid="{00000000-0005-0000-0000-00004F020000}"/>
    <cellStyle name="20% - Accent1 12" xfId="50109" hidden="1" xr:uid="{00000000-0005-0000-0000-000050020000}"/>
    <cellStyle name="20% - Accent1 12" xfId="50135" hidden="1" xr:uid="{00000000-0005-0000-0000-000051020000}"/>
    <cellStyle name="20% - Accent1 12" xfId="52909" hidden="1" xr:uid="{00000000-0005-0000-0000-000052020000}"/>
    <cellStyle name="20% - Accent1 12" xfId="53462" hidden="1" xr:uid="{00000000-0005-0000-0000-000053020000}"/>
    <cellStyle name="20% - Accent1 12" xfId="53058" hidden="1" xr:uid="{00000000-0005-0000-0000-000054020000}"/>
    <cellStyle name="20% - Accent1 12" xfId="52738" hidden="1" xr:uid="{00000000-0005-0000-0000-000055020000}"/>
    <cellStyle name="20% - Accent1 12" xfId="53650" hidden="1" xr:uid="{00000000-0005-0000-0000-000056020000}"/>
    <cellStyle name="20% - Accent1 12" xfId="53671" hidden="1" xr:uid="{00000000-0005-0000-0000-000057020000}"/>
    <cellStyle name="20% - Accent1 12" xfId="53697" hidden="1" xr:uid="{00000000-0005-0000-0000-000058020000}"/>
    <cellStyle name="20% - Accent1 12" xfId="44402" xr:uid="{00000000-0005-0000-0000-000059020000}"/>
    <cellStyle name="20% - Accent1 13" xfId="45549" hidden="1" xr:uid="{00000000-0005-0000-0000-00005A020000}"/>
    <cellStyle name="20% - Accent1 13" xfId="46201" hidden="1" xr:uid="{00000000-0005-0000-0000-00005B020000}"/>
    <cellStyle name="20% - Accent1 13" xfId="46587" hidden="1" xr:uid="{00000000-0005-0000-0000-00005C020000}"/>
    <cellStyle name="20% - Accent1 13" xfId="46969" hidden="1" xr:uid="{00000000-0005-0000-0000-00005D020000}"/>
    <cellStyle name="20% - Accent1 13" xfId="47341" hidden="1" xr:uid="{00000000-0005-0000-0000-00005E020000}"/>
    <cellStyle name="20% - Accent1 13" xfId="47698" hidden="1" xr:uid="{00000000-0005-0000-0000-00005F020000}"/>
    <cellStyle name="20% - Accent1 13" xfId="48053" hidden="1" xr:uid="{00000000-0005-0000-0000-000060020000}"/>
    <cellStyle name="20% - Accent1 13" xfId="49572" hidden="1" xr:uid="{00000000-0005-0000-0000-000061020000}"/>
    <cellStyle name="20% - Accent1 13" xfId="50211" hidden="1" xr:uid="{00000000-0005-0000-0000-000062020000}"/>
    <cellStyle name="20% - Accent1 13" xfId="50597" hidden="1" xr:uid="{00000000-0005-0000-0000-000063020000}"/>
    <cellStyle name="20% - Accent1 13" xfId="50979" hidden="1" xr:uid="{00000000-0005-0000-0000-000064020000}"/>
    <cellStyle name="20% - Accent1 13" xfId="51351" hidden="1" xr:uid="{00000000-0005-0000-0000-000065020000}"/>
    <cellStyle name="20% - Accent1 13" xfId="51708" hidden="1" xr:uid="{00000000-0005-0000-0000-000066020000}"/>
    <cellStyle name="20% - Accent1 13" xfId="52063" hidden="1" xr:uid="{00000000-0005-0000-0000-000067020000}"/>
    <cellStyle name="20% - Accent1 13" xfId="53137" hidden="1" xr:uid="{00000000-0005-0000-0000-000068020000}"/>
    <cellStyle name="20% - Accent1 13" xfId="53773" hidden="1" xr:uid="{00000000-0005-0000-0000-000069020000}"/>
    <cellStyle name="20% - Accent1 13" xfId="54159" hidden="1" xr:uid="{00000000-0005-0000-0000-00006A020000}"/>
    <cellStyle name="20% - Accent1 13" xfId="54541" hidden="1" xr:uid="{00000000-0005-0000-0000-00006B020000}"/>
    <cellStyle name="20% - Accent1 13" xfId="54913" hidden="1" xr:uid="{00000000-0005-0000-0000-00006C020000}"/>
    <cellStyle name="20% - Accent1 13" xfId="55270" hidden="1" xr:uid="{00000000-0005-0000-0000-00006D020000}"/>
    <cellStyle name="20% - Accent1 13" xfId="55625" hidden="1" xr:uid="{00000000-0005-0000-0000-00006E020000}"/>
    <cellStyle name="20% - Accent1 13" xfId="44588" xr:uid="{00000000-0005-0000-0000-00006F020000}"/>
    <cellStyle name="20% - Accent1 14" xfId="45352" hidden="1" xr:uid="{00000000-0005-0000-0000-000070020000}"/>
    <cellStyle name="20% - Accent1 14" xfId="46009" hidden="1" xr:uid="{00000000-0005-0000-0000-000071020000}"/>
    <cellStyle name="20% - Accent1 14" xfId="45082" hidden="1" xr:uid="{00000000-0005-0000-0000-000072020000}"/>
    <cellStyle name="20% - Accent1 14" xfId="46064" hidden="1" xr:uid="{00000000-0005-0000-0000-000073020000}"/>
    <cellStyle name="20% - Accent1 14" xfId="44780" hidden="1" xr:uid="{00000000-0005-0000-0000-000074020000}"/>
    <cellStyle name="20% - Accent1 14" xfId="46093" hidden="1" xr:uid="{00000000-0005-0000-0000-000075020000}"/>
    <cellStyle name="20% - Accent1 14" xfId="45042" hidden="1" xr:uid="{00000000-0005-0000-0000-000076020000}"/>
    <cellStyle name="20% - Accent1 14" xfId="49430" hidden="1" xr:uid="{00000000-0005-0000-0000-000077020000}"/>
    <cellStyle name="20% - Accent1 14" xfId="50019" hidden="1" xr:uid="{00000000-0005-0000-0000-000078020000}"/>
    <cellStyle name="20% - Accent1 14" xfId="49252" hidden="1" xr:uid="{00000000-0005-0000-0000-000079020000}"/>
    <cellStyle name="20% - Accent1 14" xfId="50074" hidden="1" xr:uid="{00000000-0005-0000-0000-00007A020000}"/>
    <cellStyle name="20% - Accent1 14" xfId="48950" hidden="1" xr:uid="{00000000-0005-0000-0000-00007B020000}"/>
    <cellStyle name="20% - Accent1 14" xfId="50103" hidden="1" xr:uid="{00000000-0005-0000-0000-00007C020000}"/>
    <cellStyle name="20% - Accent1 14" xfId="49212" hidden="1" xr:uid="{00000000-0005-0000-0000-00007D020000}"/>
    <cellStyle name="20% - Accent1 14" xfId="53003" hidden="1" xr:uid="{00000000-0005-0000-0000-00007E020000}"/>
    <cellStyle name="20% - Accent1 14" xfId="53581" hidden="1" xr:uid="{00000000-0005-0000-0000-00007F020000}"/>
    <cellStyle name="20% - Accent1 14" xfId="52837" hidden="1" xr:uid="{00000000-0005-0000-0000-000080020000}"/>
    <cellStyle name="20% - Accent1 14" xfId="53636" hidden="1" xr:uid="{00000000-0005-0000-0000-000081020000}"/>
    <cellStyle name="20% - Accent1 14" xfId="52534" hidden="1" xr:uid="{00000000-0005-0000-0000-000082020000}"/>
    <cellStyle name="20% - Accent1 14" xfId="53665" hidden="1" xr:uid="{00000000-0005-0000-0000-000083020000}"/>
    <cellStyle name="20% - Accent1 14" xfId="52797" hidden="1" xr:uid="{00000000-0005-0000-0000-000084020000}"/>
    <cellStyle name="20% - Accent1 14" xfId="44474" xr:uid="{00000000-0005-0000-0000-000085020000}"/>
    <cellStyle name="20% - Accent1 15" xfId="45570" hidden="1" xr:uid="{00000000-0005-0000-0000-000086020000}"/>
    <cellStyle name="20% - Accent1 15" xfId="46221" hidden="1" xr:uid="{00000000-0005-0000-0000-000087020000}"/>
    <cellStyle name="20% - Accent1 15" xfId="46607" hidden="1" xr:uid="{00000000-0005-0000-0000-000088020000}"/>
    <cellStyle name="20% - Accent1 15" xfId="46987" hidden="1" xr:uid="{00000000-0005-0000-0000-000089020000}"/>
    <cellStyle name="20% - Accent1 15" xfId="47359" hidden="1" xr:uid="{00000000-0005-0000-0000-00008A020000}"/>
    <cellStyle name="20% - Accent1 15" xfId="47716" hidden="1" xr:uid="{00000000-0005-0000-0000-00008B020000}"/>
    <cellStyle name="20% - Accent1 15" xfId="48071" hidden="1" xr:uid="{00000000-0005-0000-0000-00008C020000}"/>
    <cellStyle name="20% - Accent1 15" xfId="49591" hidden="1" xr:uid="{00000000-0005-0000-0000-00008D020000}"/>
    <cellStyle name="20% - Accent1 15" xfId="50231" hidden="1" xr:uid="{00000000-0005-0000-0000-00008E020000}"/>
    <cellStyle name="20% - Accent1 15" xfId="50617" hidden="1" xr:uid="{00000000-0005-0000-0000-00008F020000}"/>
    <cellStyle name="20% - Accent1 15" xfId="50997" hidden="1" xr:uid="{00000000-0005-0000-0000-000090020000}"/>
    <cellStyle name="20% - Accent1 15" xfId="51369" hidden="1" xr:uid="{00000000-0005-0000-0000-000091020000}"/>
    <cellStyle name="20% - Accent1 15" xfId="51726" hidden="1" xr:uid="{00000000-0005-0000-0000-000092020000}"/>
    <cellStyle name="20% - Accent1 15" xfId="52081" hidden="1" xr:uid="{00000000-0005-0000-0000-000093020000}"/>
    <cellStyle name="20% - Accent1 15" xfId="53155" hidden="1" xr:uid="{00000000-0005-0000-0000-000094020000}"/>
    <cellStyle name="20% - Accent1 15" xfId="53793" hidden="1" xr:uid="{00000000-0005-0000-0000-000095020000}"/>
    <cellStyle name="20% - Accent1 15" xfId="54179" hidden="1" xr:uid="{00000000-0005-0000-0000-000096020000}"/>
    <cellStyle name="20% - Accent1 15" xfId="54559" hidden="1" xr:uid="{00000000-0005-0000-0000-000097020000}"/>
    <cellStyle name="20% - Accent1 15" xfId="54931" hidden="1" xr:uid="{00000000-0005-0000-0000-000098020000}"/>
    <cellStyle name="20% - Accent1 15" xfId="55288" hidden="1" xr:uid="{00000000-0005-0000-0000-000099020000}"/>
    <cellStyle name="20% - Accent1 15" xfId="55643" hidden="1" xr:uid="{00000000-0005-0000-0000-00009A020000}"/>
    <cellStyle name="20% - Accent1 15" xfId="44667" xr:uid="{00000000-0005-0000-0000-00009B020000}"/>
    <cellStyle name="20% - Accent1 16" xfId="44380" xr:uid="{00000000-0005-0000-0000-00009C020000}"/>
    <cellStyle name="20% - Accent1 17" xfId="44690" xr:uid="{00000000-0005-0000-0000-00009D020000}"/>
    <cellStyle name="20% - Accent1 18" xfId="44373" xr:uid="{00000000-0005-0000-0000-00009E020000}"/>
    <cellStyle name="20% - Accent1 19" xfId="44711" xr:uid="{00000000-0005-0000-0000-00009F020000}"/>
    <cellStyle name="20% - Accent1 2" xfId="109" xr:uid="{00000000-0005-0000-0000-0000A0020000}"/>
    <cellStyle name="20% - Accent1 2 10" xfId="11396" xr:uid="{00000000-0005-0000-0000-0000A1020000}"/>
    <cellStyle name="20% - Accent1 2 10 2" xfId="32185" xr:uid="{00000000-0005-0000-0000-0000A2020000}"/>
    <cellStyle name="20% - Accent1 2 11" xfId="15706" xr:uid="{00000000-0005-0000-0000-0000A3020000}"/>
    <cellStyle name="20% - Accent1 2 11 2" xfId="34843" xr:uid="{00000000-0005-0000-0000-0000A4020000}"/>
    <cellStyle name="20% - Accent1 2 12" xfId="23701" xr:uid="{00000000-0005-0000-0000-0000A5020000}"/>
    <cellStyle name="20% - Accent1 2 13" xfId="20721" xr:uid="{00000000-0005-0000-0000-0000A6020000}"/>
    <cellStyle name="20% - Accent1 2 14" xfId="38003" xr:uid="{00000000-0005-0000-0000-0000A7020000}"/>
    <cellStyle name="20% - Accent1 2 15" xfId="38180" xr:uid="{00000000-0005-0000-0000-0000A8020000}"/>
    <cellStyle name="20% - Accent1 2 16" xfId="38315" xr:uid="{00000000-0005-0000-0000-0000A9020000}"/>
    <cellStyle name="20% - Accent1 2 17" xfId="38462" xr:uid="{00000000-0005-0000-0000-0000AA020000}"/>
    <cellStyle name="20% - Accent1 2 18" xfId="43288" xr:uid="{00000000-0005-0000-0000-0000AB020000}"/>
    <cellStyle name="20% - Accent1 2 19" xfId="43833" xr:uid="{00000000-0005-0000-0000-0000AC020000}"/>
    <cellStyle name="20% - Accent1 2 2" xfId="110" xr:uid="{00000000-0005-0000-0000-0000AD020000}"/>
    <cellStyle name="20% - Accent1 2 2 10" xfId="20722" xr:uid="{00000000-0005-0000-0000-0000AE020000}"/>
    <cellStyle name="20% - Accent1 2 2 11" xfId="38108" xr:uid="{00000000-0005-0000-0000-0000AF020000}"/>
    <cellStyle name="20% - Accent1 2 2 12" xfId="38282" xr:uid="{00000000-0005-0000-0000-0000B0020000}"/>
    <cellStyle name="20% - Accent1 2 2 13" xfId="38419" xr:uid="{00000000-0005-0000-0000-0000B1020000}"/>
    <cellStyle name="20% - Accent1 2 2 14" xfId="38562" xr:uid="{00000000-0005-0000-0000-0000B2020000}"/>
    <cellStyle name="20% - Accent1 2 2 15" xfId="43439" xr:uid="{00000000-0005-0000-0000-0000B3020000}"/>
    <cellStyle name="20% - Accent1 2 2 16" xfId="43970" xr:uid="{00000000-0005-0000-0000-0000B4020000}"/>
    <cellStyle name="20% - Accent1 2 2 17" xfId="45615" xr:uid="{00000000-0005-0000-0000-0000B5020000}"/>
    <cellStyle name="20% - Accent1 2 2 18" xfId="46267" xr:uid="{00000000-0005-0000-0000-0000B6020000}"/>
    <cellStyle name="20% - Accent1 2 2 19" xfId="46653" xr:uid="{00000000-0005-0000-0000-0000B7020000}"/>
    <cellStyle name="20% - Accent1 2 2 2" xfId="111" xr:uid="{00000000-0005-0000-0000-0000B8020000}"/>
    <cellStyle name="20% - Accent1 2 2 2 10" xfId="43519" xr:uid="{00000000-0005-0000-0000-0000B9020000}"/>
    <cellStyle name="20% - Accent1 2 2 2 11" xfId="43971" xr:uid="{00000000-0005-0000-0000-0000BA020000}"/>
    <cellStyle name="20% - Accent1 2 2 2 12" xfId="45616" xr:uid="{00000000-0005-0000-0000-0000BB020000}"/>
    <cellStyle name="20% - Accent1 2 2 2 13" xfId="46268" xr:uid="{00000000-0005-0000-0000-0000BC020000}"/>
    <cellStyle name="20% - Accent1 2 2 2 14" xfId="46654" xr:uid="{00000000-0005-0000-0000-0000BD020000}"/>
    <cellStyle name="20% - Accent1 2 2 2 15" xfId="47034" xr:uid="{00000000-0005-0000-0000-0000BE020000}"/>
    <cellStyle name="20% - Accent1 2 2 2 16" xfId="47406" xr:uid="{00000000-0005-0000-0000-0000BF020000}"/>
    <cellStyle name="20% - Accent1 2 2 2 17" xfId="47763" xr:uid="{00000000-0005-0000-0000-0000C0020000}"/>
    <cellStyle name="20% - Accent1 2 2 2 18" xfId="48118" xr:uid="{00000000-0005-0000-0000-0000C1020000}"/>
    <cellStyle name="20% - Accent1 2 2 2 19" xfId="49639" xr:uid="{00000000-0005-0000-0000-0000C2020000}"/>
    <cellStyle name="20% - Accent1 2 2 2 2" xfId="112" xr:uid="{00000000-0005-0000-0000-0000C3020000}"/>
    <cellStyle name="20% - Accent1 2 2 2 2 2" xfId="113" xr:uid="{00000000-0005-0000-0000-0000C4020000}"/>
    <cellStyle name="20% - Accent1 2 2 2 2 2 2" xfId="114" xr:uid="{00000000-0005-0000-0000-0000C5020000}"/>
    <cellStyle name="20% - Accent1 2 2 2 2 2 2 2" xfId="13969" xr:uid="{00000000-0005-0000-0000-0000C6020000}"/>
    <cellStyle name="20% - Accent1 2 2 2 2 2 2 2 2" xfId="33129" xr:uid="{00000000-0005-0000-0000-0000C7020000}"/>
    <cellStyle name="20% - Accent1 2 2 2 2 2 2 3" xfId="19858" xr:uid="{00000000-0005-0000-0000-0000C8020000}"/>
    <cellStyle name="20% - Accent1 2 2 2 2 2 2 3 2" xfId="37213" xr:uid="{00000000-0005-0000-0000-0000C9020000}"/>
    <cellStyle name="20% - Accent1 2 2 2 2 2 2 4" xfId="23706" xr:uid="{00000000-0005-0000-0000-0000CA020000}"/>
    <cellStyle name="20% - Accent1 2 2 2 2 2 2 5" xfId="21793" xr:uid="{00000000-0005-0000-0000-0000CB020000}"/>
    <cellStyle name="20% - Accent1 2 2 2 2 2 3" xfId="13968" xr:uid="{00000000-0005-0000-0000-0000CC020000}"/>
    <cellStyle name="20% - Accent1 2 2 2 2 2 3 2" xfId="33128" xr:uid="{00000000-0005-0000-0000-0000CD020000}"/>
    <cellStyle name="20% - Accent1 2 2 2 2 2 4" xfId="19649" xr:uid="{00000000-0005-0000-0000-0000CE020000}"/>
    <cellStyle name="20% - Accent1 2 2 2 2 2 4 2" xfId="37007" xr:uid="{00000000-0005-0000-0000-0000CF020000}"/>
    <cellStyle name="20% - Accent1 2 2 2 2 2 5" xfId="23705" xr:uid="{00000000-0005-0000-0000-0000D0020000}"/>
    <cellStyle name="20% - Accent1 2 2 2 2 2 6" xfId="21792" xr:uid="{00000000-0005-0000-0000-0000D1020000}"/>
    <cellStyle name="20% - Accent1 2 2 2 2 3" xfId="115" xr:uid="{00000000-0005-0000-0000-0000D2020000}"/>
    <cellStyle name="20% - Accent1 2 2 2 2 3 2" xfId="116" xr:uid="{00000000-0005-0000-0000-0000D3020000}"/>
    <cellStyle name="20% - Accent1 2 2 2 2 3 2 2" xfId="13971" xr:uid="{00000000-0005-0000-0000-0000D4020000}"/>
    <cellStyle name="20% - Accent1 2 2 2 2 3 2 2 2" xfId="33131" xr:uid="{00000000-0005-0000-0000-0000D5020000}"/>
    <cellStyle name="20% - Accent1 2 2 2 2 3 2 3" xfId="19645" xr:uid="{00000000-0005-0000-0000-0000D6020000}"/>
    <cellStyle name="20% - Accent1 2 2 2 2 3 2 3 2" xfId="37003" xr:uid="{00000000-0005-0000-0000-0000D7020000}"/>
    <cellStyle name="20% - Accent1 2 2 2 2 3 2 4" xfId="23708" xr:uid="{00000000-0005-0000-0000-0000D8020000}"/>
    <cellStyle name="20% - Accent1 2 2 2 2 3 2 5" xfId="21795" xr:uid="{00000000-0005-0000-0000-0000D9020000}"/>
    <cellStyle name="20% - Accent1 2 2 2 2 3 3" xfId="13970" xr:uid="{00000000-0005-0000-0000-0000DA020000}"/>
    <cellStyle name="20% - Accent1 2 2 2 2 3 3 2" xfId="33130" xr:uid="{00000000-0005-0000-0000-0000DB020000}"/>
    <cellStyle name="20% - Accent1 2 2 2 2 3 4" xfId="19751" xr:uid="{00000000-0005-0000-0000-0000DC020000}"/>
    <cellStyle name="20% - Accent1 2 2 2 2 3 4 2" xfId="37108" xr:uid="{00000000-0005-0000-0000-0000DD020000}"/>
    <cellStyle name="20% - Accent1 2 2 2 2 3 5" xfId="23707" xr:uid="{00000000-0005-0000-0000-0000DE020000}"/>
    <cellStyle name="20% - Accent1 2 2 2 2 3 6" xfId="21794" xr:uid="{00000000-0005-0000-0000-0000DF020000}"/>
    <cellStyle name="20% - Accent1 2 2 2 2 4" xfId="117" xr:uid="{00000000-0005-0000-0000-0000E0020000}"/>
    <cellStyle name="20% - Accent1 2 2 2 2 4 2" xfId="13972" xr:uid="{00000000-0005-0000-0000-0000E1020000}"/>
    <cellStyle name="20% - Accent1 2 2 2 2 4 2 2" xfId="33132" xr:uid="{00000000-0005-0000-0000-0000E2020000}"/>
    <cellStyle name="20% - Accent1 2 2 2 2 4 3" xfId="20018" xr:uid="{00000000-0005-0000-0000-0000E3020000}"/>
    <cellStyle name="20% - Accent1 2 2 2 2 4 3 2" xfId="37371" xr:uid="{00000000-0005-0000-0000-0000E4020000}"/>
    <cellStyle name="20% - Accent1 2 2 2 2 4 4" xfId="23709" xr:uid="{00000000-0005-0000-0000-0000E5020000}"/>
    <cellStyle name="20% - Accent1 2 2 2 2 4 5" xfId="21796" xr:uid="{00000000-0005-0000-0000-0000E6020000}"/>
    <cellStyle name="20% - Accent1 2 2 2 2 5" xfId="13967" xr:uid="{00000000-0005-0000-0000-0000E7020000}"/>
    <cellStyle name="20% - Accent1 2 2 2 2 5 2" xfId="33127" xr:uid="{00000000-0005-0000-0000-0000E8020000}"/>
    <cellStyle name="20% - Accent1 2 2 2 2 6" xfId="20481" xr:uid="{00000000-0005-0000-0000-0000E9020000}"/>
    <cellStyle name="20% - Accent1 2 2 2 2 6 2" xfId="37826" xr:uid="{00000000-0005-0000-0000-0000EA020000}"/>
    <cellStyle name="20% - Accent1 2 2 2 2 7" xfId="23704" xr:uid="{00000000-0005-0000-0000-0000EB020000}"/>
    <cellStyle name="20% - Accent1 2 2 2 2 8" xfId="21791" xr:uid="{00000000-0005-0000-0000-0000EC020000}"/>
    <cellStyle name="20% - Accent1 2 2 2 20" xfId="50278" xr:uid="{00000000-0005-0000-0000-0000ED020000}"/>
    <cellStyle name="20% - Accent1 2 2 2 21" xfId="50664" xr:uid="{00000000-0005-0000-0000-0000EE020000}"/>
    <cellStyle name="20% - Accent1 2 2 2 22" xfId="51044" xr:uid="{00000000-0005-0000-0000-0000EF020000}"/>
    <cellStyle name="20% - Accent1 2 2 2 23" xfId="51416" xr:uid="{00000000-0005-0000-0000-0000F0020000}"/>
    <cellStyle name="20% - Accent1 2 2 2 24" xfId="51773" xr:uid="{00000000-0005-0000-0000-0000F1020000}"/>
    <cellStyle name="20% - Accent1 2 2 2 25" xfId="52128" xr:uid="{00000000-0005-0000-0000-0000F2020000}"/>
    <cellStyle name="20% - Accent1 2 2 2 26" xfId="53202" xr:uid="{00000000-0005-0000-0000-0000F3020000}"/>
    <cellStyle name="20% - Accent1 2 2 2 27" xfId="53840" xr:uid="{00000000-0005-0000-0000-0000F4020000}"/>
    <cellStyle name="20% - Accent1 2 2 2 28" xfId="54226" xr:uid="{00000000-0005-0000-0000-0000F5020000}"/>
    <cellStyle name="20% - Accent1 2 2 2 29" xfId="54606" xr:uid="{00000000-0005-0000-0000-0000F6020000}"/>
    <cellStyle name="20% - Accent1 2 2 2 3" xfId="118" xr:uid="{00000000-0005-0000-0000-0000F7020000}"/>
    <cellStyle name="20% - Accent1 2 2 2 3 2" xfId="119" xr:uid="{00000000-0005-0000-0000-0000F8020000}"/>
    <cellStyle name="20% - Accent1 2 2 2 3 2 2" xfId="13974" xr:uid="{00000000-0005-0000-0000-0000F9020000}"/>
    <cellStyle name="20% - Accent1 2 2 2 3 2 2 2" xfId="33134" xr:uid="{00000000-0005-0000-0000-0000FA020000}"/>
    <cellStyle name="20% - Accent1 2 2 2 3 2 3" xfId="16486" xr:uid="{00000000-0005-0000-0000-0000FB020000}"/>
    <cellStyle name="20% - Accent1 2 2 2 3 2 3 2" xfId="35577" xr:uid="{00000000-0005-0000-0000-0000FC020000}"/>
    <cellStyle name="20% - Accent1 2 2 2 3 2 4" xfId="23711" xr:uid="{00000000-0005-0000-0000-0000FD020000}"/>
    <cellStyle name="20% - Accent1 2 2 2 3 2 5" xfId="21798" xr:uid="{00000000-0005-0000-0000-0000FE020000}"/>
    <cellStyle name="20% - Accent1 2 2 2 3 3" xfId="13973" xr:uid="{00000000-0005-0000-0000-0000FF020000}"/>
    <cellStyle name="20% - Accent1 2 2 2 3 3 2" xfId="33133" xr:uid="{00000000-0005-0000-0000-000000030000}"/>
    <cellStyle name="20% - Accent1 2 2 2 3 4" xfId="16471" xr:uid="{00000000-0005-0000-0000-000001030000}"/>
    <cellStyle name="20% - Accent1 2 2 2 3 4 2" xfId="35563" xr:uid="{00000000-0005-0000-0000-000002030000}"/>
    <cellStyle name="20% - Accent1 2 2 2 3 5" xfId="23710" xr:uid="{00000000-0005-0000-0000-000003030000}"/>
    <cellStyle name="20% - Accent1 2 2 2 3 6" xfId="21797" xr:uid="{00000000-0005-0000-0000-000004030000}"/>
    <cellStyle name="20% - Accent1 2 2 2 30" xfId="54978" xr:uid="{00000000-0005-0000-0000-000005030000}"/>
    <cellStyle name="20% - Accent1 2 2 2 31" xfId="55335" xr:uid="{00000000-0005-0000-0000-000006030000}"/>
    <cellStyle name="20% - Accent1 2 2 2 32" xfId="55690" xr:uid="{00000000-0005-0000-0000-000007030000}"/>
    <cellStyle name="20% - Accent1 2 2 2 4" xfId="120" xr:uid="{00000000-0005-0000-0000-000008030000}"/>
    <cellStyle name="20% - Accent1 2 2 2 4 2" xfId="121" xr:uid="{00000000-0005-0000-0000-000009030000}"/>
    <cellStyle name="20% - Accent1 2 2 2 4 2 2" xfId="13976" xr:uid="{00000000-0005-0000-0000-00000A030000}"/>
    <cellStyle name="20% - Accent1 2 2 2 4 2 2 2" xfId="33136" xr:uid="{00000000-0005-0000-0000-00000B030000}"/>
    <cellStyle name="20% - Accent1 2 2 2 4 2 3" xfId="15837" xr:uid="{00000000-0005-0000-0000-00000C030000}"/>
    <cellStyle name="20% - Accent1 2 2 2 4 2 3 2" xfId="34972" xr:uid="{00000000-0005-0000-0000-00000D030000}"/>
    <cellStyle name="20% - Accent1 2 2 2 4 2 4" xfId="23713" xr:uid="{00000000-0005-0000-0000-00000E030000}"/>
    <cellStyle name="20% - Accent1 2 2 2 4 2 5" xfId="21800" xr:uid="{00000000-0005-0000-0000-00000F030000}"/>
    <cellStyle name="20% - Accent1 2 2 2 4 3" xfId="13975" xr:uid="{00000000-0005-0000-0000-000010030000}"/>
    <cellStyle name="20% - Accent1 2 2 2 4 3 2" xfId="33135" xr:uid="{00000000-0005-0000-0000-000011030000}"/>
    <cellStyle name="20% - Accent1 2 2 2 4 4" xfId="20258" xr:uid="{00000000-0005-0000-0000-000012030000}"/>
    <cellStyle name="20% - Accent1 2 2 2 4 4 2" xfId="37605" xr:uid="{00000000-0005-0000-0000-000013030000}"/>
    <cellStyle name="20% - Accent1 2 2 2 4 5" xfId="23712" xr:uid="{00000000-0005-0000-0000-000014030000}"/>
    <cellStyle name="20% - Accent1 2 2 2 4 6" xfId="21799" xr:uid="{00000000-0005-0000-0000-000015030000}"/>
    <cellStyle name="20% - Accent1 2 2 2 5" xfId="122" xr:uid="{00000000-0005-0000-0000-000016030000}"/>
    <cellStyle name="20% - Accent1 2 2 2 5 2" xfId="13977" xr:uid="{00000000-0005-0000-0000-000017030000}"/>
    <cellStyle name="20% - Accent1 2 2 2 5 2 2" xfId="33137" xr:uid="{00000000-0005-0000-0000-000018030000}"/>
    <cellStyle name="20% - Accent1 2 2 2 5 3" xfId="20000" xr:uid="{00000000-0005-0000-0000-000019030000}"/>
    <cellStyle name="20% - Accent1 2 2 2 5 3 2" xfId="37353" xr:uid="{00000000-0005-0000-0000-00001A030000}"/>
    <cellStyle name="20% - Accent1 2 2 2 5 4" xfId="23714" xr:uid="{00000000-0005-0000-0000-00001B030000}"/>
    <cellStyle name="20% - Accent1 2 2 2 5 5" xfId="21801" xr:uid="{00000000-0005-0000-0000-00001C030000}"/>
    <cellStyle name="20% - Accent1 2 2 2 6" xfId="11398" xr:uid="{00000000-0005-0000-0000-00001D030000}"/>
    <cellStyle name="20% - Accent1 2 2 2 6 2" xfId="32187" xr:uid="{00000000-0005-0000-0000-00001E030000}"/>
    <cellStyle name="20% - Accent1 2 2 2 7" xfId="17828" xr:uid="{00000000-0005-0000-0000-00001F030000}"/>
    <cellStyle name="20% - Accent1 2 2 2 7 2" xfId="36234" xr:uid="{00000000-0005-0000-0000-000020030000}"/>
    <cellStyle name="20% - Accent1 2 2 2 8" xfId="23703" xr:uid="{00000000-0005-0000-0000-000021030000}"/>
    <cellStyle name="20% - Accent1 2 2 2 9" xfId="20723" xr:uid="{00000000-0005-0000-0000-000022030000}"/>
    <cellStyle name="20% - Accent1 2 2 20" xfId="47033" xr:uid="{00000000-0005-0000-0000-000023030000}"/>
    <cellStyle name="20% - Accent1 2 2 21" xfId="47405" xr:uid="{00000000-0005-0000-0000-000024030000}"/>
    <cellStyle name="20% - Accent1 2 2 22" xfId="47762" xr:uid="{00000000-0005-0000-0000-000025030000}"/>
    <cellStyle name="20% - Accent1 2 2 23" xfId="48117" xr:uid="{00000000-0005-0000-0000-000026030000}"/>
    <cellStyle name="20% - Accent1 2 2 24" xfId="49638" xr:uid="{00000000-0005-0000-0000-000027030000}"/>
    <cellStyle name="20% - Accent1 2 2 25" xfId="50277" xr:uid="{00000000-0005-0000-0000-000028030000}"/>
    <cellStyle name="20% - Accent1 2 2 26" xfId="50663" xr:uid="{00000000-0005-0000-0000-000029030000}"/>
    <cellStyle name="20% - Accent1 2 2 27" xfId="51043" xr:uid="{00000000-0005-0000-0000-00002A030000}"/>
    <cellStyle name="20% - Accent1 2 2 28" xfId="51415" xr:uid="{00000000-0005-0000-0000-00002B030000}"/>
    <cellStyle name="20% - Accent1 2 2 29" xfId="51772" xr:uid="{00000000-0005-0000-0000-00002C030000}"/>
    <cellStyle name="20% - Accent1 2 2 3" xfId="123" xr:uid="{00000000-0005-0000-0000-00002D030000}"/>
    <cellStyle name="20% - Accent1 2 2 3 2" xfId="124" xr:uid="{00000000-0005-0000-0000-00002E030000}"/>
    <cellStyle name="20% - Accent1 2 2 3 2 2" xfId="125" xr:uid="{00000000-0005-0000-0000-00002F030000}"/>
    <cellStyle name="20% - Accent1 2 2 3 2 2 2" xfId="13980" xr:uid="{00000000-0005-0000-0000-000030030000}"/>
    <cellStyle name="20% - Accent1 2 2 3 2 2 2 2" xfId="33140" xr:uid="{00000000-0005-0000-0000-000031030000}"/>
    <cellStyle name="20% - Accent1 2 2 3 2 2 3" xfId="18666" xr:uid="{00000000-0005-0000-0000-000032030000}"/>
    <cellStyle name="20% - Accent1 2 2 3 2 2 3 2" xfId="36543" xr:uid="{00000000-0005-0000-0000-000033030000}"/>
    <cellStyle name="20% - Accent1 2 2 3 2 2 4" xfId="23717" xr:uid="{00000000-0005-0000-0000-000034030000}"/>
    <cellStyle name="20% - Accent1 2 2 3 2 2 5" xfId="21804" xr:uid="{00000000-0005-0000-0000-000035030000}"/>
    <cellStyle name="20% - Accent1 2 2 3 2 3" xfId="13979" xr:uid="{00000000-0005-0000-0000-000036030000}"/>
    <cellStyle name="20% - Accent1 2 2 3 2 3 2" xfId="33139" xr:uid="{00000000-0005-0000-0000-000037030000}"/>
    <cellStyle name="20% - Accent1 2 2 3 2 4" xfId="20374" xr:uid="{00000000-0005-0000-0000-000038030000}"/>
    <cellStyle name="20% - Accent1 2 2 3 2 4 2" xfId="37720" xr:uid="{00000000-0005-0000-0000-000039030000}"/>
    <cellStyle name="20% - Accent1 2 2 3 2 5" xfId="23716" xr:uid="{00000000-0005-0000-0000-00003A030000}"/>
    <cellStyle name="20% - Accent1 2 2 3 2 6" xfId="21803" xr:uid="{00000000-0005-0000-0000-00003B030000}"/>
    <cellStyle name="20% - Accent1 2 2 3 3" xfId="126" xr:uid="{00000000-0005-0000-0000-00003C030000}"/>
    <cellStyle name="20% - Accent1 2 2 3 3 2" xfId="127" xr:uid="{00000000-0005-0000-0000-00003D030000}"/>
    <cellStyle name="20% - Accent1 2 2 3 3 2 2" xfId="13982" xr:uid="{00000000-0005-0000-0000-00003E030000}"/>
    <cellStyle name="20% - Accent1 2 2 3 3 2 2 2" xfId="33142" xr:uid="{00000000-0005-0000-0000-00003F030000}"/>
    <cellStyle name="20% - Accent1 2 2 3 3 2 3" xfId="16982" xr:uid="{00000000-0005-0000-0000-000040030000}"/>
    <cellStyle name="20% - Accent1 2 2 3 3 2 3 2" xfId="35883" xr:uid="{00000000-0005-0000-0000-000041030000}"/>
    <cellStyle name="20% - Accent1 2 2 3 3 2 4" xfId="23719" xr:uid="{00000000-0005-0000-0000-000042030000}"/>
    <cellStyle name="20% - Accent1 2 2 3 3 2 5" xfId="21806" xr:uid="{00000000-0005-0000-0000-000043030000}"/>
    <cellStyle name="20% - Accent1 2 2 3 3 3" xfId="13981" xr:uid="{00000000-0005-0000-0000-000044030000}"/>
    <cellStyle name="20% - Accent1 2 2 3 3 3 2" xfId="33141" xr:uid="{00000000-0005-0000-0000-000045030000}"/>
    <cellStyle name="20% - Accent1 2 2 3 3 4" xfId="20497" xr:uid="{00000000-0005-0000-0000-000046030000}"/>
    <cellStyle name="20% - Accent1 2 2 3 3 4 2" xfId="37841" xr:uid="{00000000-0005-0000-0000-000047030000}"/>
    <cellStyle name="20% - Accent1 2 2 3 3 5" xfId="23718" xr:uid="{00000000-0005-0000-0000-000048030000}"/>
    <cellStyle name="20% - Accent1 2 2 3 3 6" xfId="21805" xr:uid="{00000000-0005-0000-0000-000049030000}"/>
    <cellStyle name="20% - Accent1 2 2 3 4" xfId="128" xr:uid="{00000000-0005-0000-0000-00004A030000}"/>
    <cellStyle name="20% - Accent1 2 2 3 4 2" xfId="13983" xr:uid="{00000000-0005-0000-0000-00004B030000}"/>
    <cellStyle name="20% - Accent1 2 2 3 4 2 2" xfId="33143" xr:uid="{00000000-0005-0000-0000-00004C030000}"/>
    <cellStyle name="20% - Accent1 2 2 3 4 3" xfId="15917" xr:uid="{00000000-0005-0000-0000-00004D030000}"/>
    <cellStyle name="20% - Accent1 2 2 3 4 3 2" xfId="35049" xr:uid="{00000000-0005-0000-0000-00004E030000}"/>
    <cellStyle name="20% - Accent1 2 2 3 4 4" xfId="23720" xr:uid="{00000000-0005-0000-0000-00004F030000}"/>
    <cellStyle name="20% - Accent1 2 2 3 4 5" xfId="21807" xr:uid="{00000000-0005-0000-0000-000050030000}"/>
    <cellStyle name="20% - Accent1 2 2 3 5" xfId="13978" xr:uid="{00000000-0005-0000-0000-000051030000}"/>
    <cellStyle name="20% - Accent1 2 2 3 5 2" xfId="33138" xr:uid="{00000000-0005-0000-0000-000052030000}"/>
    <cellStyle name="20% - Accent1 2 2 3 6" xfId="19904" xr:uid="{00000000-0005-0000-0000-000053030000}"/>
    <cellStyle name="20% - Accent1 2 2 3 6 2" xfId="37258" xr:uid="{00000000-0005-0000-0000-000054030000}"/>
    <cellStyle name="20% - Accent1 2 2 3 7" xfId="23715" xr:uid="{00000000-0005-0000-0000-000055030000}"/>
    <cellStyle name="20% - Accent1 2 2 3 8" xfId="21802" xr:uid="{00000000-0005-0000-0000-000056030000}"/>
    <cellStyle name="20% - Accent1 2 2 30" xfId="52127" xr:uid="{00000000-0005-0000-0000-000057030000}"/>
    <cellStyle name="20% - Accent1 2 2 31" xfId="53201" xr:uid="{00000000-0005-0000-0000-000058030000}"/>
    <cellStyle name="20% - Accent1 2 2 32" xfId="53839" xr:uid="{00000000-0005-0000-0000-000059030000}"/>
    <cellStyle name="20% - Accent1 2 2 33" xfId="54225" xr:uid="{00000000-0005-0000-0000-00005A030000}"/>
    <cellStyle name="20% - Accent1 2 2 34" xfId="54605" xr:uid="{00000000-0005-0000-0000-00005B030000}"/>
    <cellStyle name="20% - Accent1 2 2 35" xfId="54977" xr:uid="{00000000-0005-0000-0000-00005C030000}"/>
    <cellStyle name="20% - Accent1 2 2 36" xfId="55334" xr:uid="{00000000-0005-0000-0000-00005D030000}"/>
    <cellStyle name="20% - Accent1 2 2 37" xfId="55689" xr:uid="{00000000-0005-0000-0000-00005E030000}"/>
    <cellStyle name="20% - Accent1 2 2 4" xfId="129" xr:uid="{00000000-0005-0000-0000-00005F030000}"/>
    <cellStyle name="20% - Accent1 2 2 4 2" xfId="130" xr:uid="{00000000-0005-0000-0000-000060030000}"/>
    <cellStyle name="20% - Accent1 2 2 4 2 2" xfId="13985" xr:uid="{00000000-0005-0000-0000-000061030000}"/>
    <cellStyle name="20% - Accent1 2 2 4 2 2 2" xfId="33145" xr:uid="{00000000-0005-0000-0000-000062030000}"/>
    <cellStyle name="20% - Accent1 2 2 4 2 3" xfId="20476" xr:uid="{00000000-0005-0000-0000-000063030000}"/>
    <cellStyle name="20% - Accent1 2 2 4 2 3 2" xfId="37821" xr:uid="{00000000-0005-0000-0000-000064030000}"/>
    <cellStyle name="20% - Accent1 2 2 4 2 4" xfId="23722" xr:uid="{00000000-0005-0000-0000-000065030000}"/>
    <cellStyle name="20% - Accent1 2 2 4 2 5" xfId="21809" xr:uid="{00000000-0005-0000-0000-000066030000}"/>
    <cellStyle name="20% - Accent1 2 2 4 3" xfId="131" xr:uid="{00000000-0005-0000-0000-000067030000}"/>
    <cellStyle name="20% - Accent1 2 2 4 3 2" xfId="23723" xr:uid="{00000000-0005-0000-0000-000068030000}"/>
    <cellStyle name="20% - Accent1 2 2 4 4" xfId="13984" xr:uid="{00000000-0005-0000-0000-000069030000}"/>
    <cellStyle name="20% - Accent1 2 2 4 4 2" xfId="33144" xr:uid="{00000000-0005-0000-0000-00006A030000}"/>
    <cellStyle name="20% - Accent1 2 2 4 5" xfId="16187" xr:uid="{00000000-0005-0000-0000-00006B030000}"/>
    <cellStyle name="20% - Accent1 2 2 4 5 2" xfId="35311" xr:uid="{00000000-0005-0000-0000-00006C030000}"/>
    <cellStyle name="20% - Accent1 2 2 4 6" xfId="23721" xr:uid="{00000000-0005-0000-0000-00006D030000}"/>
    <cellStyle name="20% - Accent1 2 2 4 7" xfId="21808" xr:uid="{00000000-0005-0000-0000-00006E030000}"/>
    <cellStyle name="20% - Accent1 2 2 5" xfId="132" xr:uid="{00000000-0005-0000-0000-00006F030000}"/>
    <cellStyle name="20% - Accent1 2 2 5 2" xfId="133" xr:uid="{00000000-0005-0000-0000-000070030000}"/>
    <cellStyle name="20% - Accent1 2 2 5 2 2" xfId="13987" xr:uid="{00000000-0005-0000-0000-000071030000}"/>
    <cellStyle name="20% - Accent1 2 2 5 2 2 2" xfId="33147" xr:uid="{00000000-0005-0000-0000-000072030000}"/>
    <cellStyle name="20% - Accent1 2 2 5 2 3" xfId="20059" xr:uid="{00000000-0005-0000-0000-000073030000}"/>
    <cellStyle name="20% - Accent1 2 2 5 2 3 2" xfId="37409" xr:uid="{00000000-0005-0000-0000-000074030000}"/>
    <cellStyle name="20% - Accent1 2 2 5 2 4" xfId="23725" xr:uid="{00000000-0005-0000-0000-000075030000}"/>
    <cellStyle name="20% - Accent1 2 2 5 2 5" xfId="21811" xr:uid="{00000000-0005-0000-0000-000076030000}"/>
    <cellStyle name="20% - Accent1 2 2 5 3" xfId="13986" xr:uid="{00000000-0005-0000-0000-000077030000}"/>
    <cellStyle name="20% - Accent1 2 2 5 3 2" xfId="33146" xr:uid="{00000000-0005-0000-0000-000078030000}"/>
    <cellStyle name="20% - Accent1 2 2 5 4" xfId="17018" xr:uid="{00000000-0005-0000-0000-000079030000}"/>
    <cellStyle name="20% - Accent1 2 2 5 4 2" xfId="35901" xr:uid="{00000000-0005-0000-0000-00007A030000}"/>
    <cellStyle name="20% - Accent1 2 2 5 5" xfId="23724" xr:uid="{00000000-0005-0000-0000-00007B030000}"/>
    <cellStyle name="20% - Accent1 2 2 5 6" xfId="21810" xr:uid="{00000000-0005-0000-0000-00007C030000}"/>
    <cellStyle name="20% - Accent1 2 2 6" xfId="134" xr:uid="{00000000-0005-0000-0000-00007D030000}"/>
    <cellStyle name="20% - Accent1 2 2 6 2" xfId="13988" xr:uid="{00000000-0005-0000-0000-00007E030000}"/>
    <cellStyle name="20% - Accent1 2 2 6 2 2" xfId="33148" xr:uid="{00000000-0005-0000-0000-00007F030000}"/>
    <cellStyle name="20% - Accent1 2 2 6 3" xfId="15952" xr:uid="{00000000-0005-0000-0000-000080030000}"/>
    <cellStyle name="20% - Accent1 2 2 6 3 2" xfId="35084" xr:uid="{00000000-0005-0000-0000-000081030000}"/>
    <cellStyle name="20% - Accent1 2 2 6 4" xfId="23726" xr:uid="{00000000-0005-0000-0000-000082030000}"/>
    <cellStyle name="20% - Accent1 2 2 6 5" xfId="21812" xr:uid="{00000000-0005-0000-0000-000083030000}"/>
    <cellStyle name="20% - Accent1 2 2 7" xfId="11397" xr:uid="{00000000-0005-0000-0000-000084030000}"/>
    <cellStyle name="20% - Accent1 2 2 7 2" xfId="32186" xr:uid="{00000000-0005-0000-0000-000085030000}"/>
    <cellStyle name="20% - Accent1 2 2 8" xfId="16139" xr:uid="{00000000-0005-0000-0000-000086030000}"/>
    <cellStyle name="20% - Accent1 2 2 8 2" xfId="35263" xr:uid="{00000000-0005-0000-0000-000087030000}"/>
    <cellStyle name="20% - Accent1 2 2 9" xfId="23702" xr:uid="{00000000-0005-0000-0000-000088030000}"/>
    <cellStyle name="20% - Accent1 2 2_Balance sheet - Parent" xfId="38616" xr:uid="{00000000-0005-0000-0000-000089030000}"/>
    <cellStyle name="20% - Accent1 2 20" xfId="45587" xr:uid="{00000000-0005-0000-0000-00008A030000}"/>
    <cellStyle name="20% - Accent1 2 21" xfId="46238" xr:uid="{00000000-0005-0000-0000-00008B030000}"/>
    <cellStyle name="20% - Accent1 2 22" xfId="46624" xr:uid="{00000000-0005-0000-0000-00008C030000}"/>
    <cellStyle name="20% - Accent1 2 23" xfId="47004" xr:uid="{00000000-0005-0000-0000-00008D030000}"/>
    <cellStyle name="20% - Accent1 2 24" xfId="47376" xr:uid="{00000000-0005-0000-0000-00008E030000}"/>
    <cellStyle name="20% - Accent1 2 25" xfId="47733" xr:uid="{00000000-0005-0000-0000-00008F030000}"/>
    <cellStyle name="20% - Accent1 2 26" xfId="48088" xr:uid="{00000000-0005-0000-0000-000090030000}"/>
    <cellStyle name="20% - Accent1 2 27" xfId="49609" xr:uid="{00000000-0005-0000-0000-000091030000}"/>
    <cellStyle name="20% - Accent1 2 28" xfId="50248" xr:uid="{00000000-0005-0000-0000-000092030000}"/>
    <cellStyle name="20% - Accent1 2 29" xfId="50634" xr:uid="{00000000-0005-0000-0000-000093030000}"/>
    <cellStyle name="20% - Accent1 2 3" xfId="135" xr:uid="{00000000-0005-0000-0000-000094030000}"/>
    <cellStyle name="20% - Accent1 2 3 10" xfId="15733" xr:uid="{00000000-0005-0000-0000-000095030000}"/>
    <cellStyle name="20% - Accent1 2 3 10 2" xfId="34870" xr:uid="{00000000-0005-0000-0000-000096030000}"/>
    <cellStyle name="20% - Accent1 2 3 11" xfId="20724" xr:uid="{00000000-0005-0000-0000-000097030000}"/>
    <cellStyle name="20% - Accent1 2 3 12" xfId="43972" xr:uid="{00000000-0005-0000-0000-000098030000}"/>
    <cellStyle name="20% - Accent1 2 3 13" xfId="45617" xr:uid="{00000000-0005-0000-0000-000099030000}"/>
    <cellStyle name="20% - Accent1 2 3 14" xfId="46269" xr:uid="{00000000-0005-0000-0000-00009A030000}"/>
    <cellStyle name="20% - Accent1 2 3 15" xfId="46655" xr:uid="{00000000-0005-0000-0000-00009B030000}"/>
    <cellStyle name="20% - Accent1 2 3 16" xfId="47035" xr:uid="{00000000-0005-0000-0000-00009C030000}"/>
    <cellStyle name="20% - Accent1 2 3 17" xfId="47407" xr:uid="{00000000-0005-0000-0000-00009D030000}"/>
    <cellStyle name="20% - Accent1 2 3 18" xfId="47764" xr:uid="{00000000-0005-0000-0000-00009E030000}"/>
    <cellStyle name="20% - Accent1 2 3 19" xfId="48119" xr:uid="{00000000-0005-0000-0000-00009F030000}"/>
    <cellStyle name="20% - Accent1 2 3 2" xfId="136" xr:uid="{00000000-0005-0000-0000-0000A0030000}"/>
    <cellStyle name="20% - Accent1 2 3 2 10" xfId="43521" xr:uid="{00000000-0005-0000-0000-0000A1030000}"/>
    <cellStyle name="20% - Accent1 2 3 2 11" xfId="43973" xr:uid="{00000000-0005-0000-0000-0000A2030000}"/>
    <cellStyle name="20% - Accent1 2 3 2 2" xfId="137" xr:uid="{00000000-0005-0000-0000-0000A3030000}"/>
    <cellStyle name="20% - Accent1 2 3 2 2 2" xfId="138" xr:uid="{00000000-0005-0000-0000-0000A4030000}"/>
    <cellStyle name="20% - Accent1 2 3 2 2 2 2" xfId="139" xr:uid="{00000000-0005-0000-0000-0000A5030000}"/>
    <cellStyle name="20% - Accent1 2 3 2 2 2 2 2" xfId="13991" xr:uid="{00000000-0005-0000-0000-0000A6030000}"/>
    <cellStyle name="20% - Accent1 2 3 2 2 2 2 2 2" xfId="33151" xr:uid="{00000000-0005-0000-0000-0000A7030000}"/>
    <cellStyle name="20% - Accent1 2 3 2 2 2 2 3" xfId="20408" xr:uid="{00000000-0005-0000-0000-0000A8030000}"/>
    <cellStyle name="20% - Accent1 2 3 2 2 2 2 3 2" xfId="37754" xr:uid="{00000000-0005-0000-0000-0000A9030000}"/>
    <cellStyle name="20% - Accent1 2 3 2 2 2 2 4" xfId="23730" xr:uid="{00000000-0005-0000-0000-0000AA030000}"/>
    <cellStyle name="20% - Accent1 2 3 2 2 2 2 5" xfId="21815" xr:uid="{00000000-0005-0000-0000-0000AB030000}"/>
    <cellStyle name="20% - Accent1 2 3 2 2 2 3" xfId="13990" xr:uid="{00000000-0005-0000-0000-0000AC030000}"/>
    <cellStyle name="20% - Accent1 2 3 2 2 2 3 2" xfId="33150" xr:uid="{00000000-0005-0000-0000-0000AD030000}"/>
    <cellStyle name="20% - Accent1 2 3 2 2 2 4" xfId="20588" xr:uid="{00000000-0005-0000-0000-0000AE030000}"/>
    <cellStyle name="20% - Accent1 2 3 2 2 2 4 2" xfId="37932" xr:uid="{00000000-0005-0000-0000-0000AF030000}"/>
    <cellStyle name="20% - Accent1 2 3 2 2 2 5" xfId="23729" xr:uid="{00000000-0005-0000-0000-0000B0030000}"/>
    <cellStyle name="20% - Accent1 2 3 2 2 2 6" xfId="21814" xr:uid="{00000000-0005-0000-0000-0000B1030000}"/>
    <cellStyle name="20% - Accent1 2 3 2 2 3" xfId="140" xr:uid="{00000000-0005-0000-0000-0000B2030000}"/>
    <cellStyle name="20% - Accent1 2 3 2 2 3 2" xfId="141" xr:uid="{00000000-0005-0000-0000-0000B3030000}"/>
    <cellStyle name="20% - Accent1 2 3 2 2 3 2 2" xfId="13993" xr:uid="{00000000-0005-0000-0000-0000B4030000}"/>
    <cellStyle name="20% - Accent1 2 3 2 2 3 2 2 2" xfId="33153" xr:uid="{00000000-0005-0000-0000-0000B5030000}"/>
    <cellStyle name="20% - Accent1 2 3 2 2 3 2 3" xfId="16151" xr:uid="{00000000-0005-0000-0000-0000B6030000}"/>
    <cellStyle name="20% - Accent1 2 3 2 2 3 2 3 2" xfId="35275" xr:uid="{00000000-0005-0000-0000-0000B7030000}"/>
    <cellStyle name="20% - Accent1 2 3 2 2 3 2 4" xfId="23732" xr:uid="{00000000-0005-0000-0000-0000B8030000}"/>
    <cellStyle name="20% - Accent1 2 3 2 2 3 2 5" xfId="21817" xr:uid="{00000000-0005-0000-0000-0000B9030000}"/>
    <cellStyle name="20% - Accent1 2 3 2 2 3 3" xfId="13992" xr:uid="{00000000-0005-0000-0000-0000BA030000}"/>
    <cellStyle name="20% - Accent1 2 3 2 2 3 3 2" xfId="33152" xr:uid="{00000000-0005-0000-0000-0000BB030000}"/>
    <cellStyle name="20% - Accent1 2 3 2 2 3 4" xfId="18045" xr:uid="{00000000-0005-0000-0000-0000BC030000}"/>
    <cellStyle name="20% - Accent1 2 3 2 2 3 4 2" xfId="36321" xr:uid="{00000000-0005-0000-0000-0000BD030000}"/>
    <cellStyle name="20% - Accent1 2 3 2 2 3 5" xfId="23731" xr:uid="{00000000-0005-0000-0000-0000BE030000}"/>
    <cellStyle name="20% - Accent1 2 3 2 2 3 6" xfId="21816" xr:uid="{00000000-0005-0000-0000-0000BF030000}"/>
    <cellStyle name="20% - Accent1 2 3 2 2 4" xfId="142" xr:uid="{00000000-0005-0000-0000-0000C0030000}"/>
    <cellStyle name="20% - Accent1 2 3 2 2 4 2" xfId="13994" xr:uid="{00000000-0005-0000-0000-0000C1030000}"/>
    <cellStyle name="20% - Accent1 2 3 2 2 4 2 2" xfId="33154" xr:uid="{00000000-0005-0000-0000-0000C2030000}"/>
    <cellStyle name="20% - Accent1 2 3 2 2 4 3" xfId="15931" xr:uid="{00000000-0005-0000-0000-0000C3030000}"/>
    <cellStyle name="20% - Accent1 2 3 2 2 4 3 2" xfId="35063" xr:uid="{00000000-0005-0000-0000-0000C4030000}"/>
    <cellStyle name="20% - Accent1 2 3 2 2 4 4" xfId="23733" xr:uid="{00000000-0005-0000-0000-0000C5030000}"/>
    <cellStyle name="20% - Accent1 2 3 2 2 4 5" xfId="21818" xr:uid="{00000000-0005-0000-0000-0000C6030000}"/>
    <cellStyle name="20% - Accent1 2 3 2 2 5" xfId="13989" xr:uid="{00000000-0005-0000-0000-0000C7030000}"/>
    <cellStyle name="20% - Accent1 2 3 2 2 5 2" xfId="33149" xr:uid="{00000000-0005-0000-0000-0000C8030000}"/>
    <cellStyle name="20% - Accent1 2 3 2 2 6" xfId="16769" xr:uid="{00000000-0005-0000-0000-0000C9030000}"/>
    <cellStyle name="20% - Accent1 2 3 2 2 6 2" xfId="35701" xr:uid="{00000000-0005-0000-0000-0000CA030000}"/>
    <cellStyle name="20% - Accent1 2 3 2 2 7" xfId="23728" xr:uid="{00000000-0005-0000-0000-0000CB030000}"/>
    <cellStyle name="20% - Accent1 2 3 2 2 8" xfId="21813" xr:uid="{00000000-0005-0000-0000-0000CC030000}"/>
    <cellStyle name="20% - Accent1 2 3 2 3" xfId="143" xr:uid="{00000000-0005-0000-0000-0000CD030000}"/>
    <cellStyle name="20% - Accent1 2 3 2 3 2" xfId="144" xr:uid="{00000000-0005-0000-0000-0000CE030000}"/>
    <cellStyle name="20% - Accent1 2 3 2 3 2 2" xfId="13996" xr:uid="{00000000-0005-0000-0000-0000CF030000}"/>
    <cellStyle name="20% - Accent1 2 3 2 3 2 2 2" xfId="33156" xr:uid="{00000000-0005-0000-0000-0000D0030000}"/>
    <cellStyle name="20% - Accent1 2 3 2 3 2 3" xfId="16386" xr:uid="{00000000-0005-0000-0000-0000D1030000}"/>
    <cellStyle name="20% - Accent1 2 3 2 3 2 3 2" xfId="35508" xr:uid="{00000000-0005-0000-0000-0000D2030000}"/>
    <cellStyle name="20% - Accent1 2 3 2 3 2 4" xfId="23735" xr:uid="{00000000-0005-0000-0000-0000D3030000}"/>
    <cellStyle name="20% - Accent1 2 3 2 3 2 5" xfId="21820" xr:uid="{00000000-0005-0000-0000-0000D4030000}"/>
    <cellStyle name="20% - Accent1 2 3 2 3 3" xfId="13995" xr:uid="{00000000-0005-0000-0000-0000D5030000}"/>
    <cellStyle name="20% - Accent1 2 3 2 3 3 2" xfId="33155" xr:uid="{00000000-0005-0000-0000-0000D6030000}"/>
    <cellStyle name="20% - Accent1 2 3 2 3 4" xfId="18409" xr:uid="{00000000-0005-0000-0000-0000D7030000}"/>
    <cellStyle name="20% - Accent1 2 3 2 3 4 2" xfId="36439" xr:uid="{00000000-0005-0000-0000-0000D8030000}"/>
    <cellStyle name="20% - Accent1 2 3 2 3 5" xfId="23734" xr:uid="{00000000-0005-0000-0000-0000D9030000}"/>
    <cellStyle name="20% - Accent1 2 3 2 3 6" xfId="21819" xr:uid="{00000000-0005-0000-0000-0000DA030000}"/>
    <cellStyle name="20% - Accent1 2 3 2 4" xfId="145" xr:uid="{00000000-0005-0000-0000-0000DB030000}"/>
    <cellStyle name="20% - Accent1 2 3 2 4 2" xfId="146" xr:uid="{00000000-0005-0000-0000-0000DC030000}"/>
    <cellStyle name="20% - Accent1 2 3 2 4 2 2" xfId="13998" xr:uid="{00000000-0005-0000-0000-0000DD030000}"/>
    <cellStyle name="20% - Accent1 2 3 2 4 2 2 2" xfId="33158" xr:uid="{00000000-0005-0000-0000-0000DE030000}"/>
    <cellStyle name="20% - Accent1 2 3 2 4 2 3" xfId="17409" xr:uid="{00000000-0005-0000-0000-0000DF030000}"/>
    <cellStyle name="20% - Accent1 2 3 2 4 2 3 2" xfId="36044" xr:uid="{00000000-0005-0000-0000-0000E0030000}"/>
    <cellStyle name="20% - Accent1 2 3 2 4 2 4" xfId="23737" xr:uid="{00000000-0005-0000-0000-0000E1030000}"/>
    <cellStyle name="20% - Accent1 2 3 2 4 2 5" xfId="21822" xr:uid="{00000000-0005-0000-0000-0000E2030000}"/>
    <cellStyle name="20% - Accent1 2 3 2 4 3" xfId="13997" xr:uid="{00000000-0005-0000-0000-0000E3030000}"/>
    <cellStyle name="20% - Accent1 2 3 2 4 3 2" xfId="33157" xr:uid="{00000000-0005-0000-0000-0000E4030000}"/>
    <cellStyle name="20% - Accent1 2 3 2 4 4" xfId="19691" xr:uid="{00000000-0005-0000-0000-0000E5030000}"/>
    <cellStyle name="20% - Accent1 2 3 2 4 4 2" xfId="37049" xr:uid="{00000000-0005-0000-0000-0000E6030000}"/>
    <cellStyle name="20% - Accent1 2 3 2 4 5" xfId="23736" xr:uid="{00000000-0005-0000-0000-0000E7030000}"/>
    <cellStyle name="20% - Accent1 2 3 2 4 6" xfId="21821" xr:uid="{00000000-0005-0000-0000-0000E8030000}"/>
    <cellStyle name="20% - Accent1 2 3 2 5" xfId="147" xr:uid="{00000000-0005-0000-0000-0000E9030000}"/>
    <cellStyle name="20% - Accent1 2 3 2 5 2" xfId="13999" xr:uid="{00000000-0005-0000-0000-0000EA030000}"/>
    <cellStyle name="20% - Accent1 2 3 2 5 2 2" xfId="33159" xr:uid="{00000000-0005-0000-0000-0000EB030000}"/>
    <cellStyle name="20% - Accent1 2 3 2 5 3" xfId="16378" xr:uid="{00000000-0005-0000-0000-0000EC030000}"/>
    <cellStyle name="20% - Accent1 2 3 2 5 3 2" xfId="35500" xr:uid="{00000000-0005-0000-0000-0000ED030000}"/>
    <cellStyle name="20% - Accent1 2 3 2 5 4" xfId="23738" xr:uid="{00000000-0005-0000-0000-0000EE030000}"/>
    <cellStyle name="20% - Accent1 2 3 2 5 5" xfId="21823" xr:uid="{00000000-0005-0000-0000-0000EF030000}"/>
    <cellStyle name="20% - Accent1 2 3 2 6" xfId="11400" xr:uid="{00000000-0005-0000-0000-0000F0030000}"/>
    <cellStyle name="20% - Accent1 2 3 2 6 2" xfId="32189" xr:uid="{00000000-0005-0000-0000-0000F1030000}"/>
    <cellStyle name="20% - Accent1 2 3 2 7" xfId="20025" xr:uid="{00000000-0005-0000-0000-0000F2030000}"/>
    <cellStyle name="20% - Accent1 2 3 2 7 2" xfId="37377" xr:uid="{00000000-0005-0000-0000-0000F3030000}"/>
    <cellStyle name="20% - Accent1 2 3 2 8" xfId="23727" xr:uid="{00000000-0005-0000-0000-0000F4030000}"/>
    <cellStyle name="20% - Accent1 2 3 2 9" xfId="20725" xr:uid="{00000000-0005-0000-0000-0000F5030000}"/>
    <cellStyle name="20% - Accent1 2 3 20" xfId="49640" xr:uid="{00000000-0005-0000-0000-0000F6030000}"/>
    <cellStyle name="20% - Accent1 2 3 21" xfId="50279" xr:uid="{00000000-0005-0000-0000-0000F7030000}"/>
    <cellStyle name="20% - Accent1 2 3 22" xfId="50665" xr:uid="{00000000-0005-0000-0000-0000F8030000}"/>
    <cellStyle name="20% - Accent1 2 3 23" xfId="51045" xr:uid="{00000000-0005-0000-0000-0000F9030000}"/>
    <cellStyle name="20% - Accent1 2 3 24" xfId="51417" xr:uid="{00000000-0005-0000-0000-0000FA030000}"/>
    <cellStyle name="20% - Accent1 2 3 25" xfId="51774" xr:uid="{00000000-0005-0000-0000-0000FB030000}"/>
    <cellStyle name="20% - Accent1 2 3 26" xfId="52129" xr:uid="{00000000-0005-0000-0000-0000FC030000}"/>
    <cellStyle name="20% - Accent1 2 3 27" xfId="53203" xr:uid="{00000000-0005-0000-0000-0000FD030000}"/>
    <cellStyle name="20% - Accent1 2 3 28" xfId="53841" xr:uid="{00000000-0005-0000-0000-0000FE030000}"/>
    <cellStyle name="20% - Accent1 2 3 29" xfId="54227" xr:uid="{00000000-0005-0000-0000-0000FF030000}"/>
    <cellStyle name="20% - Accent1 2 3 3" xfId="148" xr:uid="{00000000-0005-0000-0000-000000040000}"/>
    <cellStyle name="20% - Accent1 2 3 3 2" xfId="149" xr:uid="{00000000-0005-0000-0000-000001040000}"/>
    <cellStyle name="20% - Accent1 2 3 3 2 2" xfId="150" xr:uid="{00000000-0005-0000-0000-000002040000}"/>
    <cellStyle name="20% - Accent1 2 3 3 2 2 2" xfId="14002" xr:uid="{00000000-0005-0000-0000-000003040000}"/>
    <cellStyle name="20% - Accent1 2 3 3 2 2 2 2" xfId="33162" xr:uid="{00000000-0005-0000-0000-000004040000}"/>
    <cellStyle name="20% - Accent1 2 3 3 2 2 3" xfId="15845" xr:uid="{00000000-0005-0000-0000-000005040000}"/>
    <cellStyle name="20% - Accent1 2 3 3 2 2 3 2" xfId="34980" xr:uid="{00000000-0005-0000-0000-000006040000}"/>
    <cellStyle name="20% - Accent1 2 3 3 2 2 4" xfId="23741" xr:uid="{00000000-0005-0000-0000-000007040000}"/>
    <cellStyle name="20% - Accent1 2 3 3 2 2 5" xfId="21826" xr:uid="{00000000-0005-0000-0000-000008040000}"/>
    <cellStyle name="20% - Accent1 2 3 3 2 3" xfId="14001" xr:uid="{00000000-0005-0000-0000-000009040000}"/>
    <cellStyle name="20% - Accent1 2 3 3 2 3 2" xfId="33161" xr:uid="{00000000-0005-0000-0000-00000A040000}"/>
    <cellStyle name="20% - Accent1 2 3 3 2 4" xfId="20009" xr:uid="{00000000-0005-0000-0000-00000B040000}"/>
    <cellStyle name="20% - Accent1 2 3 3 2 4 2" xfId="37362" xr:uid="{00000000-0005-0000-0000-00000C040000}"/>
    <cellStyle name="20% - Accent1 2 3 3 2 5" xfId="23740" xr:uid="{00000000-0005-0000-0000-00000D040000}"/>
    <cellStyle name="20% - Accent1 2 3 3 2 6" xfId="21825" xr:uid="{00000000-0005-0000-0000-00000E040000}"/>
    <cellStyle name="20% - Accent1 2 3 3 3" xfId="151" xr:uid="{00000000-0005-0000-0000-00000F040000}"/>
    <cellStyle name="20% - Accent1 2 3 3 3 2" xfId="152" xr:uid="{00000000-0005-0000-0000-000010040000}"/>
    <cellStyle name="20% - Accent1 2 3 3 3 2 2" xfId="14004" xr:uid="{00000000-0005-0000-0000-000011040000}"/>
    <cellStyle name="20% - Accent1 2 3 3 3 2 2 2" xfId="33164" xr:uid="{00000000-0005-0000-0000-000012040000}"/>
    <cellStyle name="20% - Accent1 2 3 3 3 2 3" xfId="16863" xr:uid="{00000000-0005-0000-0000-000013040000}"/>
    <cellStyle name="20% - Accent1 2 3 3 3 2 3 2" xfId="35784" xr:uid="{00000000-0005-0000-0000-000014040000}"/>
    <cellStyle name="20% - Accent1 2 3 3 3 2 4" xfId="23743" xr:uid="{00000000-0005-0000-0000-000015040000}"/>
    <cellStyle name="20% - Accent1 2 3 3 3 2 5" xfId="21828" xr:uid="{00000000-0005-0000-0000-000016040000}"/>
    <cellStyle name="20% - Accent1 2 3 3 3 3" xfId="14003" xr:uid="{00000000-0005-0000-0000-000017040000}"/>
    <cellStyle name="20% - Accent1 2 3 3 3 3 2" xfId="33163" xr:uid="{00000000-0005-0000-0000-000018040000}"/>
    <cellStyle name="20% - Accent1 2 3 3 3 4" xfId="16923" xr:uid="{00000000-0005-0000-0000-000019040000}"/>
    <cellStyle name="20% - Accent1 2 3 3 3 4 2" xfId="35832" xr:uid="{00000000-0005-0000-0000-00001A040000}"/>
    <cellStyle name="20% - Accent1 2 3 3 3 5" xfId="23742" xr:uid="{00000000-0005-0000-0000-00001B040000}"/>
    <cellStyle name="20% - Accent1 2 3 3 3 6" xfId="21827" xr:uid="{00000000-0005-0000-0000-00001C040000}"/>
    <cellStyle name="20% - Accent1 2 3 3 4" xfId="153" xr:uid="{00000000-0005-0000-0000-00001D040000}"/>
    <cellStyle name="20% - Accent1 2 3 3 4 2" xfId="14005" xr:uid="{00000000-0005-0000-0000-00001E040000}"/>
    <cellStyle name="20% - Accent1 2 3 3 4 2 2" xfId="33165" xr:uid="{00000000-0005-0000-0000-00001F040000}"/>
    <cellStyle name="20% - Accent1 2 3 3 4 3" xfId="19681" xr:uid="{00000000-0005-0000-0000-000020040000}"/>
    <cellStyle name="20% - Accent1 2 3 3 4 3 2" xfId="37039" xr:uid="{00000000-0005-0000-0000-000021040000}"/>
    <cellStyle name="20% - Accent1 2 3 3 4 4" xfId="23744" xr:uid="{00000000-0005-0000-0000-000022040000}"/>
    <cellStyle name="20% - Accent1 2 3 3 4 5" xfId="21829" xr:uid="{00000000-0005-0000-0000-000023040000}"/>
    <cellStyle name="20% - Accent1 2 3 3 5" xfId="14000" xr:uid="{00000000-0005-0000-0000-000024040000}"/>
    <cellStyle name="20% - Accent1 2 3 3 5 2" xfId="33160" xr:uid="{00000000-0005-0000-0000-000025040000}"/>
    <cellStyle name="20% - Accent1 2 3 3 6" xfId="16711" xr:uid="{00000000-0005-0000-0000-000026040000}"/>
    <cellStyle name="20% - Accent1 2 3 3 6 2" xfId="35654" xr:uid="{00000000-0005-0000-0000-000027040000}"/>
    <cellStyle name="20% - Accent1 2 3 3 7" xfId="23739" xr:uid="{00000000-0005-0000-0000-000028040000}"/>
    <cellStyle name="20% - Accent1 2 3 3 8" xfId="21824" xr:uid="{00000000-0005-0000-0000-000029040000}"/>
    <cellStyle name="20% - Accent1 2 3 3 9" xfId="43785" xr:uid="{00000000-0005-0000-0000-00002A040000}"/>
    <cellStyle name="20% - Accent1 2 3 30" xfId="54607" xr:uid="{00000000-0005-0000-0000-00002B040000}"/>
    <cellStyle name="20% - Accent1 2 3 31" xfId="54979" xr:uid="{00000000-0005-0000-0000-00002C040000}"/>
    <cellStyle name="20% - Accent1 2 3 32" xfId="55336" xr:uid="{00000000-0005-0000-0000-00002D040000}"/>
    <cellStyle name="20% - Accent1 2 3 33" xfId="55691" xr:uid="{00000000-0005-0000-0000-00002E040000}"/>
    <cellStyle name="20% - Accent1 2 3 4" xfId="154" xr:uid="{00000000-0005-0000-0000-00002F040000}"/>
    <cellStyle name="20% - Accent1 2 3 4 2" xfId="155" xr:uid="{00000000-0005-0000-0000-000030040000}"/>
    <cellStyle name="20% - Accent1 2 3 4 2 2" xfId="14007" xr:uid="{00000000-0005-0000-0000-000031040000}"/>
    <cellStyle name="20% - Accent1 2 3 4 2 2 2" xfId="33167" xr:uid="{00000000-0005-0000-0000-000032040000}"/>
    <cellStyle name="20% - Accent1 2 3 4 2 3" xfId="19618" xr:uid="{00000000-0005-0000-0000-000033040000}"/>
    <cellStyle name="20% - Accent1 2 3 4 2 3 2" xfId="36976" xr:uid="{00000000-0005-0000-0000-000034040000}"/>
    <cellStyle name="20% - Accent1 2 3 4 2 4" xfId="23746" xr:uid="{00000000-0005-0000-0000-000035040000}"/>
    <cellStyle name="20% - Accent1 2 3 4 2 5" xfId="21831" xr:uid="{00000000-0005-0000-0000-000036040000}"/>
    <cellStyle name="20% - Accent1 2 3 4 3" xfId="156" xr:uid="{00000000-0005-0000-0000-000037040000}"/>
    <cellStyle name="20% - Accent1 2 3 4 3 2" xfId="23747" xr:uid="{00000000-0005-0000-0000-000038040000}"/>
    <cellStyle name="20% - Accent1 2 3 4 4" xfId="14006" xr:uid="{00000000-0005-0000-0000-000039040000}"/>
    <cellStyle name="20% - Accent1 2 3 4 4 2" xfId="33166" xr:uid="{00000000-0005-0000-0000-00003A040000}"/>
    <cellStyle name="20% - Accent1 2 3 4 5" xfId="17070" xr:uid="{00000000-0005-0000-0000-00003B040000}"/>
    <cellStyle name="20% - Accent1 2 3 4 5 2" xfId="35921" xr:uid="{00000000-0005-0000-0000-00003C040000}"/>
    <cellStyle name="20% - Accent1 2 3 4 6" xfId="23745" xr:uid="{00000000-0005-0000-0000-00003D040000}"/>
    <cellStyle name="20% - Accent1 2 3 4 7" xfId="21830" xr:uid="{00000000-0005-0000-0000-00003E040000}"/>
    <cellStyle name="20% - Accent1 2 3 4 8" xfId="43520" xr:uid="{00000000-0005-0000-0000-00003F040000}"/>
    <cellStyle name="20% - Accent1 2 3 4 9" xfId="55932" xr:uid="{00000000-0005-0000-0000-000040040000}"/>
    <cellStyle name="20% - Accent1 2 3 5" xfId="157" xr:uid="{00000000-0005-0000-0000-000041040000}"/>
    <cellStyle name="20% - Accent1 2 3 5 2" xfId="158" xr:uid="{00000000-0005-0000-0000-000042040000}"/>
    <cellStyle name="20% - Accent1 2 3 5 2 2" xfId="14009" xr:uid="{00000000-0005-0000-0000-000043040000}"/>
    <cellStyle name="20% - Accent1 2 3 5 2 2 2" xfId="33169" xr:uid="{00000000-0005-0000-0000-000044040000}"/>
    <cellStyle name="20% - Accent1 2 3 5 2 3" xfId="20234" xr:uid="{00000000-0005-0000-0000-000045040000}"/>
    <cellStyle name="20% - Accent1 2 3 5 2 3 2" xfId="37581" xr:uid="{00000000-0005-0000-0000-000046040000}"/>
    <cellStyle name="20% - Accent1 2 3 5 2 4" xfId="23749" xr:uid="{00000000-0005-0000-0000-000047040000}"/>
    <cellStyle name="20% - Accent1 2 3 5 2 5" xfId="21833" xr:uid="{00000000-0005-0000-0000-000048040000}"/>
    <cellStyle name="20% - Accent1 2 3 5 3" xfId="14008" xr:uid="{00000000-0005-0000-0000-000049040000}"/>
    <cellStyle name="20% - Accent1 2 3 5 3 2" xfId="33168" xr:uid="{00000000-0005-0000-0000-00004A040000}"/>
    <cellStyle name="20% - Accent1 2 3 5 4" xfId="16241" xr:uid="{00000000-0005-0000-0000-00004B040000}"/>
    <cellStyle name="20% - Accent1 2 3 5 4 2" xfId="35364" xr:uid="{00000000-0005-0000-0000-00004C040000}"/>
    <cellStyle name="20% - Accent1 2 3 5 5" xfId="23748" xr:uid="{00000000-0005-0000-0000-00004D040000}"/>
    <cellStyle name="20% - Accent1 2 3 5 6" xfId="21832" xr:uid="{00000000-0005-0000-0000-00004E040000}"/>
    <cellStyle name="20% - Accent1 2 3 6" xfId="159" xr:uid="{00000000-0005-0000-0000-00004F040000}"/>
    <cellStyle name="20% - Accent1 2 3 6 2" xfId="14010" xr:uid="{00000000-0005-0000-0000-000050040000}"/>
    <cellStyle name="20% - Accent1 2 3 6 2 2" xfId="33170" xr:uid="{00000000-0005-0000-0000-000051040000}"/>
    <cellStyle name="20% - Accent1 2 3 6 3" xfId="19745" xr:uid="{00000000-0005-0000-0000-000052040000}"/>
    <cellStyle name="20% - Accent1 2 3 6 3 2" xfId="37102" xr:uid="{00000000-0005-0000-0000-000053040000}"/>
    <cellStyle name="20% - Accent1 2 3 6 4" xfId="23750" xr:uid="{00000000-0005-0000-0000-000054040000}"/>
    <cellStyle name="20% - Accent1 2 3 6 5" xfId="21834" xr:uid="{00000000-0005-0000-0000-000055040000}"/>
    <cellStyle name="20% - Accent1 2 3 7" xfId="160" xr:uid="{00000000-0005-0000-0000-000056040000}"/>
    <cellStyle name="20% - Accent1 2 3 7 2" xfId="14011" xr:uid="{00000000-0005-0000-0000-000057040000}"/>
    <cellStyle name="20% - Accent1 2 3 7 2 2" xfId="33171" xr:uid="{00000000-0005-0000-0000-000058040000}"/>
    <cellStyle name="20% - Accent1 2 3 7 3" xfId="16186" xr:uid="{00000000-0005-0000-0000-000059040000}"/>
    <cellStyle name="20% - Accent1 2 3 7 3 2" xfId="35310" xr:uid="{00000000-0005-0000-0000-00005A040000}"/>
    <cellStyle name="20% - Accent1 2 3 7 4" xfId="23751" xr:uid="{00000000-0005-0000-0000-00005B040000}"/>
    <cellStyle name="20% - Accent1 2 3 7 5" xfId="21835" xr:uid="{00000000-0005-0000-0000-00005C040000}"/>
    <cellStyle name="20% - Accent1 2 3 8" xfId="161" xr:uid="{00000000-0005-0000-0000-00005D040000}"/>
    <cellStyle name="20% - Accent1 2 3 9" xfId="11399" xr:uid="{00000000-0005-0000-0000-00005E040000}"/>
    <cellStyle name="20% - Accent1 2 3 9 2" xfId="32188" xr:uid="{00000000-0005-0000-0000-00005F040000}"/>
    <cellStyle name="20% - Accent1 2 3_Brygga Q" xfId="162" xr:uid="{00000000-0005-0000-0000-000060040000}"/>
    <cellStyle name="20% - Accent1 2 30" xfId="51014" xr:uid="{00000000-0005-0000-0000-000061040000}"/>
    <cellStyle name="20% - Accent1 2 31" xfId="51386" xr:uid="{00000000-0005-0000-0000-000062040000}"/>
    <cellStyle name="20% - Accent1 2 32" xfId="51743" xr:uid="{00000000-0005-0000-0000-000063040000}"/>
    <cellStyle name="20% - Accent1 2 33" xfId="52098" xr:uid="{00000000-0005-0000-0000-000064040000}"/>
    <cellStyle name="20% - Accent1 2 34" xfId="53172" xr:uid="{00000000-0005-0000-0000-000065040000}"/>
    <cellStyle name="20% - Accent1 2 35" xfId="53810" xr:uid="{00000000-0005-0000-0000-000066040000}"/>
    <cellStyle name="20% - Accent1 2 36" xfId="54196" xr:uid="{00000000-0005-0000-0000-000067040000}"/>
    <cellStyle name="20% - Accent1 2 37" xfId="54576" xr:uid="{00000000-0005-0000-0000-000068040000}"/>
    <cellStyle name="20% - Accent1 2 38" xfId="54948" xr:uid="{00000000-0005-0000-0000-000069040000}"/>
    <cellStyle name="20% - Accent1 2 39" xfId="55305" xr:uid="{00000000-0005-0000-0000-00006A040000}"/>
    <cellStyle name="20% - Accent1 2 4" xfId="163" xr:uid="{00000000-0005-0000-0000-00006B040000}"/>
    <cellStyle name="20% - Accent1 2 4 2" xfId="164" xr:uid="{00000000-0005-0000-0000-00006C040000}"/>
    <cellStyle name="20% - Accent1 2 4 2 2" xfId="165" xr:uid="{00000000-0005-0000-0000-00006D040000}"/>
    <cellStyle name="20% - Accent1 2 4 2 3" xfId="3962" xr:uid="{00000000-0005-0000-0000-00006E040000}"/>
    <cellStyle name="20% - Accent1 2 4 2 3 2" xfId="25613" xr:uid="{00000000-0005-0000-0000-00006F040000}"/>
    <cellStyle name="20% - Accent1 2 4 2 4" xfId="23753" xr:uid="{00000000-0005-0000-0000-000070040000}"/>
    <cellStyle name="20% - Accent1 2 4 3" xfId="166" xr:uid="{00000000-0005-0000-0000-000071040000}"/>
    <cellStyle name="20% - Accent1 2 4 4" xfId="11401" xr:uid="{00000000-0005-0000-0000-000072040000}"/>
    <cellStyle name="20% - Accent1 2 4 4 2" xfId="32190" xr:uid="{00000000-0005-0000-0000-000073040000}"/>
    <cellStyle name="20% - Accent1 2 4 5" xfId="16366" xr:uid="{00000000-0005-0000-0000-000074040000}"/>
    <cellStyle name="20% - Accent1 2 4 5 2" xfId="35488" xr:uid="{00000000-0005-0000-0000-000075040000}"/>
    <cellStyle name="20% - Accent1 2 4 6" xfId="23752" xr:uid="{00000000-0005-0000-0000-000076040000}"/>
    <cellStyle name="20% - Accent1 2 4 7" xfId="20726" xr:uid="{00000000-0005-0000-0000-000077040000}"/>
    <cellStyle name="20% - Accent1 2 4 8" xfId="43522" xr:uid="{00000000-0005-0000-0000-000078040000}"/>
    <cellStyle name="20% - Accent1 2 4 9" xfId="43974" xr:uid="{00000000-0005-0000-0000-000079040000}"/>
    <cellStyle name="20% - Accent1 2 40" xfId="55660" xr:uid="{00000000-0005-0000-0000-00007A040000}"/>
    <cellStyle name="20% - Accent1 2 5" xfId="167" xr:uid="{00000000-0005-0000-0000-00007B040000}"/>
    <cellStyle name="20% - Accent1 2 5 2" xfId="168" xr:uid="{00000000-0005-0000-0000-00007C040000}"/>
    <cellStyle name="20% - Accent1 2 6" xfId="169" xr:uid="{00000000-0005-0000-0000-00007D040000}"/>
    <cellStyle name="20% - Accent1 2 6 2" xfId="170" xr:uid="{00000000-0005-0000-0000-00007E040000}"/>
    <cellStyle name="20% - Accent1 2 6 3" xfId="3963" xr:uid="{00000000-0005-0000-0000-00007F040000}"/>
    <cellStyle name="20% - Accent1 2 6 3 2" xfId="25614" xr:uid="{00000000-0005-0000-0000-000080040000}"/>
    <cellStyle name="20% - Accent1 2 6 4" xfId="23754" xr:uid="{00000000-0005-0000-0000-000081040000}"/>
    <cellStyle name="20% - Accent1 2 7" xfId="171" xr:uid="{00000000-0005-0000-0000-000082040000}"/>
    <cellStyle name="20% - Accent1 2 7 2" xfId="172" xr:uid="{00000000-0005-0000-0000-000083040000}"/>
    <cellStyle name="20% - Accent1 2 7 3" xfId="3964" xr:uid="{00000000-0005-0000-0000-000084040000}"/>
    <cellStyle name="20% - Accent1 2 7 4" xfId="23755" xr:uid="{00000000-0005-0000-0000-000085040000}"/>
    <cellStyle name="20% - Accent1 2 8" xfId="173" xr:uid="{00000000-0005-0000-0000-000086040000}"/>
    <cellStyle name="20% - Accent1 2 9" xfId="174" xr:uid="{00000000-0005-0000-0000-000087040000}"/>
    <cellStyle name="20% - Accent1 2_Accounts" xfId="175" xr:uid="{00000000-0005-0000-0000-000088040000}"/>
    <cellStyle name="20% - Accent1 20" xfId="44514" xr:uid="{00000000-0005-0000-0000-000089040000}"/>
    <cellStyle name="20% - Accent1 21" xfId="44732" xr:uid="{00000000-0005-0000-0000-00008A040000}"/>
    <cellStyle name="20% - Accent1 22" xfId="48636" xr:uid="{00000000-0005-0000-0000-00008B040000}"/>
    <cellStyle name="20% - Accent1 23" xfId="48762" xr:uid="{00000000-0005-0000-0000-00008C040000}"/>
    <cellStyle name="20% - Accent1 24" xfId="48702" xr:uid="{00000000-0005-0000-0000-00008D040000}"/>
    <cellStyle name="20% - Accent1 25" xfId="48837" xr:uid="{00000000-0005-0000-0000-00008E040000}"/>
    <cellStyle name="20% - Accent1 26" xfId="48605" xr:uid="{00000000-0005-0000-0000-00008F040000}"/>
    <cellStyle name="20% - Accent1 27" xfId="48860" xr:uid="{00000000-0005-0000-0000-000090040000}"/>
    <cellStyle name="20% - Accent1 28" xfId="48598" xr:uid="{00000000-0005-0000-0000-000091040000}"/>
    <cellStyle name="20% - Accent1 29" xfId="48881" xr:uid="{00000000-0005-0000-0000-000092040000}"/>
    <cellStyle name="20% - Accent1 3" xfId="176" xr:uid="{00000000-0005-0000-0000-000093040000}"/>
    <cellStyle name="20% - Accent1 3 2" xfId="177" xr:uid="{00000000-0005-0000-0000-000094040000}"/>
    <cellStyle name="20% - Accent1 3 2 10" xfId="38259" xr:uid="{00000000-0005-0000-0000-000095040000}"/>
    <cellStyle name="20% - Accent1 3 2 11" xfId="38396" xr:uid="{00000000-0005-0000-0000-000096040000}"/>
    <cellStyle name="20% - Accent1 3 2 12" xfId="38539" xr:uid="{00000000-0005-0000-0000-000097040000}"/>
    <cellStyle name="20% - Accent1 3 2 13" xfId="43414" xr:uid="{00000000-0005-0000-0000-000098040000}"/>
    <cellStyle name="20% - Accent1 3 2 14" xfId="55916" xr:uid="{00000000-0005-0000-0000-000099040000}"/>
    <cellStyle name="20% - Accent1 3 2 2" xfId="178" xr:uid="{00000000-0005-0000-0000-00009A040000}"/>
    <cellStyle name="20% - Accent1 3 2 2 2" xfId="179" xr:uid="{00000000-0005-0000-0000-00009B040000}"/>
    <cellStyle name="20% - Accent1 3 2 2 2 2" xfId="14013" xr:uid="{00000000-0005-0000-0000-00009C040000}"/>
    <cellStyle name="20% - Accent1 3 2 2 2 2 2" xfId="33173" xr:uid="{00000000-0005-0000-0000-00009D040000}"/>
    <cellStyle name="20% - Accent1 3 2 2 2 3" xfId="16984" xr:uid="{00000000-0005-0000-0000-00009E040000}"/>
    <cellStyle name="20% - Accent1 3 2 2 2 3 2" xfId="35885" xr:uid="{00000000-0005-0000-0000-00009F040000}"/>
    <cellStyle name="20% - Accent1 3 2 2 2 4" xfId="23758" xr:uid="{00000000-0005-0000-0000-0000A0040000}"/>
    <cellStyle name="20% - Accent1 3 2 2 2 5" xfId="21837" xr:uid="{00000000-0005-0000-0000-0000A1040000}"/>
    <cellStyle name="20% - Accent1 3 2 2 3" xfId="14012" xr:uid="{00000000-0005-0000-0000-0000A2040000}"/>
    <cellStyle name="20% - Accent1 3 2 2 3 2" xfId="33172" xr:uid="{00000000-0005-0000-0000-0000A3040000}"/>
    <cellStyle name="20% - Accent1 3 2 2 4" xfId="17200" xr:uid="{00000000-0005-0000-0000-0000A4040000}"/>
    <cellStyle name="20% - Accent1 3 2 2 4 2" xfId="35975" xr:uid="{00000000-0005-0000-0000-0000A5040000}"/>
    <cellStyle name="20% - Accent1 3 2 2 5" xfId="23757" xr:uid="{00000000-0005-0000-0000-0000A6040000}"/>
    <cellStyle name="20% - Accent1 3 2 2 6" xfId="21836" xr:uid="{00000000-0005-0000-0000-0000A7040000}"/>
    <cellStyle name="20% - Accent1 3 2 3" xfId="180" xr:uid="{00000000-0005-0000-0000-0000A8040000}"/>
    <cellStyle name="20% - Accent1 3 2 3 2" xfId="181" xr:uid="{00000000-0005-0000-0000-0000A9040000}"/>
    <cellStyle name="20% - Accent1 3 2 3 2 2" xfId="14015" xr:uid="{00000000-0005-0000-0000-0000AA040000}"/>
    <cellStyle name="20% - Accent1 3 2 3 2 2 2" xfId="33175" xr:uid="{00000000-0005-0000-0000-0000AB040000}"/>
    <cellStyle name="20% - Accent1 3 2 3 2 3" xfId="17137" xr:uid="{00000000-0005-0000-0000-0000AC040000}"/>
    <cellStyle name="20% - Accent1 3 2 3 2 3 2" xfId="35951" xr:uid="{00000000-0005-0000-0000-0000AD040000}"/>
    <cellStyle name="20% - Accent1 3 2 3 2 4" xfId="23760" xr:uid="{00000000-0005-0000-0000-0000AE040000}"/>
    <cellStyle name="20% - Accent1 3 2 3 2 5" xfId="21839" xr:uid="{00000000-0005-0000-0000-0000AF040000}"/>
    <cellStyle name="20% - Accent1 3 2 3 3" xfId="182" xr:uid="{00000000-0005-0000-0000-0000B0040000}"/>
    <cellStyle name="20% - Accent1 3 2 3 3 2" xfId="23761" xr:uid="{00000000-0005-0000-0000-0000B1040000}"/>
    <cellStyle name="20% - Accent1 3 2 3 4" xfId="14014" xr:uid="{00000000-0005-0000-0000-0000B2040000}"/>
    <cellStyle name="20% - Accent1 3 2 3 4 2" xfId="33174" xr:uid="{00000000-0005-0000-0000-0000B3040000}"/>
    <cellStyle name="20% - Accent1 3 2 3 5" xfId="15839" xr:uid="{00000000-0005-0000-0000-0000B4040000}"/>
    <cellStyle name="20% - Accent1 3 2 3 5 2" xfId="34974" xr:uid="{00000000-0005-0000-0000-0000B5040000}"/>
    <cellStyle name="20% - Accent1 3 2 3 6" xfId="23759" xr:uid="{00000000-0005-0000-0000-0000B6040000}"/>
    <cellStyle name="20% - Accent1 3 2 3 7" xfId="21838" xr:uid="{00000000-0005-0000-0000-0000B7040000}"/>
    <cellStyle name="20% - Accent1 3 2 4" xfId="183" xr:uid="{00000000-0005-0000-0000-0000B8040000}"/>
    <cellStyle name="20% - Accent1 3 2 4 2" xfId="14016" xr:uid="{00000000-0005-0000-0000-0000B9040000}"/>
    <cellStyle name="20% - Accent1 3 2 4 2 2" xfId="33176" xr:uid="{00000000-0005-0000-0000-0000BA040000}"/>
    <cellStyle name="20% - Accent1 3 2 4 3" xfId="15853" xr:uid="{00000000-0005-0000-0000-0000BB040000}"/>
    <cellStyle name="20% - Accent1 3 2 4 3 2" xfId="34987" xr:uid="{00000000-0005-0000-0000-0000BC040000}"/>
    <cellStyle name="20% - Accent1 3 2 4 4" xfId="23762" xr:uid="{00000000-0005-0000-0000-0000BD040000}"/>
    <cellStyle name="20% - Accent1 3 2 4 5" xfId="21840" xr:uid="{00000000-0005-0000-0000-0000BE040000}"/>
    <cellStyle name="20% - Accent1 3 2 5" xfId="11402" xr:uid="{00000000-0005-0000-0000-0000BF040000}"/>
    <cellStyle name="20% - Accent1 3 2 5 2" xfId="32191" xr:uid="{00000000-0005-0000-0000-0000C0040000}"/>
    <cellStyle name="20% - Accent1 3 2 6" xfId="16067" xr:uid="{00000000-0005-0000-0000-0000C1040000}"/>
    <cellStyle name="20% - Accent1 3 2 6 2" xfId="35193" xr:uid="{00000000-0005-0000-0000-0000C2040000}"/>
    <cellStyle name="20% - Accent1 3 2 7" xfId="23756" xr:uid="{00000000-0005-0000-0000-0000C3040000}"/>
    <cellStyle name="20% - Accent1 3 2 8" xfId="20727" xr:uid="{00000000-0005-0000-0000-0000C4040000}"/>
    <cellStyle name="20% - Accent1 3 2 9" xfId="38084" xr:uid="{00000000-0005-0000-0000-0000C5040000}"/>
    <cellStyle name="20% - Accent1 3 2_Balance sheet - Parent" xfId="38617" xr:uid="{00000000-0005-0000-0000-0000C6040000}"/>
    <cellStyle name="20% - Accent1 3 3" xfId="184" xr:uid="{00000000-0005-0000-0000-0000C7040000}"/>
    <cellStyle name="20% - Accent1 3 3 2" xfId="185" xr:uid="{00000000-0005-0000-0000-0000C8040000}"/>
    <cellStyle name="20% - Accent1 3 3 2 2" xfId="14018" xr:uid="{00000000-0005-0000-0000-0000C9040000}"/>
    <cellStyle name="20% - Accent1 3 3 2 2 2" xfId="33178" xr:uid="{00000000-0005-0000-0000-0000CA040000}"/>
    <cellStyle name="20% - Accent1 3 3 2 3" xfId="20482" xr:uid="{00000000-0005-0000-0000-0000CB040000}"/>
    <cellStyle name="20% - Accent1 3 3 2 3 2" xfId="37827" xr:uid="{00000000-0005-0000-0000-0000CC040000}"/>
    <cellStyle name="20% - Accent1 3 3 2 4" xfId="23764" xr:uid="{00000000-0005-0000-0000-0000CD040000}"/>
    <cellStyle name="20% - Accent1 3 3 2 5" xfId="21842" xr:uid="{00000000-0005-0000-0000-0000CE040000}"/>
    <cellStyle name="20% - Accent1 3 3 3" xfId="14017" xr:uid="{00000000-0005-0000-0000-0000CF040000}"/>
    <cellStyle name="20% - Accent1 3 3 3 2" xfId="33177" xr:uid="{00000000-0005-0000-0000-0000D0040000}"/>
    <cellStyle name="20% - Accent1 3 3 4" xfId="20099" xr:uid="{00000000-0005-0000-0000-0000D1040000}"/>
    <cellStyle name="20% - Accent1 3 3 4 2" xfId="37449" xr:uid="{00000000-0005-0000-0000-0000D2040000}"/>
    <cellStyle name="20% - Accent1 3 3 5" xfId="23763" xr:uid="{00000000-0005-0000-0000-0000D3040000}"/>
    <cellStyle name="20% - Accent1 3 3 6" xfId="21841" xr:uid="{00000000-0005-0000-0000-0000D4040000}"/>
    <cellStyle name="20% - Accent1 3 4" xfId="186" xr:uid="{00000000-0005-0000-0000-0000D5040000}"/>
    <cellStyle name="20% - Accent1 3 4 2" xfId="187" xr:uid="{00000000-0005-0000-0000-0000D6040000}"/>
    <cellStyle name="20% - Accent1 3 4 2 2" xfId="14020" xr:uid="{00000000-0005-0000-0000-0000D7040000}"/>
    <cellStyle name="20% - Accent1 3 4 2 2 2" xfId="33180" xr:uid="{00000000-0005-0000-0000-0000D8040000}"/>
    <cellStyle name="20% - Accent1 3 4 2 3" xfId="19661" xr:uid="{00000000-0005-0000-0000-0000D9040000}"/>
    <cellStyle name="20% - Accent1 3 4 2 3 2" xfId="37019" xr:uid="{00000000-0005-0000-0000-0000DA040000}"/>
    <cellStyle name="20% - Accent1 3 4 2 4" xfId="23766" xr:uid="{00000000-0005-0000-0000-0000DB040000}"/>
    <cellStyle name="20% - Accent1 3 4 2 5" xfId="21844" xr:uid="{00000000-0005-0000-0000-0000DC040000}"/>
    <cellStyle name="20% - Accent1 3 4 3" xfId="14019" xr:uid="{00000000-0005-0000-0000-0000DD040000}"/>
    <cellStyle name="20% - Accent1 3 4 3 2" xfId="33179" xr:uid="{00000000-0005-0000-0000-0000DE040000}"/>
    <cellStyle name="20% - Accent1 3 4 4" xfId="20478" xr:uid="{00000000-0005-0000-0000-0000DF040000}"/>
    <cellStyle name="20% - Accent1 3 4 4 2" xfId="37823" xr:uid="{00000000-0005-0000-0000-0000E0040000}"/>
    <cellStyle name="20% - Accent1 3 4 5" xfId="23765" xr:uid="{00000000-0005-0000-0000-0000E1040000}"/>
    <cellStyle name="20% - Accent1 3 4 6" xfId="21843" xr:uid="{00000000-0005-0000-0000-0000E2040000}"/>
    <cellStyle name="20% - Accent1 3 5" xfId="188" xr:uid="{00000000-0005-0000-0000-0000E3040000}"/>
    <cellStyle name="20% - Accent1 3 5 2" xfId="14021" xr:uid="{00000000-0005-0000-0000-0000E4040000}"/>
    <cellStyle name="20% - Accent1 3 5 2 2" xfId="33181" xr:uid="{00000000-0005-0000-0000-0000E5040000}"/>
    <cellStyle name="20% - Accent1 3 5 3" xfId="19884" xr:uid="{00000000-0005-0000-0000-0000E6040000}"/>
    <cellStyle name="20% - Accent1 3 5 3 2" xfId="37239" xr:uid="{00000000-0005-0000-0000-0000E7040000}"/>
    <cellStyle name="20% - Accent1 3 5 4" xfId="23767" xr:uid="{00000000-0005-0000-0000-0000E8040000}"/>
    <cellStyle name="20% - Accent1 3 5 5" xfId="21845" xr:uid="{00000000-0005-0000-0000-0000E9040000}"/>
    <cellStyle name="20% - Accent1 3 6" xfId="189" xr:uid="{00000000-0005-0000-0000-0000EA040000}"/>
    <cellStyle name="20% - Accent1 3 6 2" xfId="14022" xr:uid="{00000000-0005-0000-0000-0000EB040000}"/>
    <cellStyle name="20% - Accent1 3 6 2 2" xfId="33182" xr:uid="{00000000-0005-0000-0000-0000EC040000}"/>
    <cellStyle name="20% - Accent1 3 6 3" xfId="19741" xr:uid="{00000000-0005-0000-0000-0000ED040000}"/>
    <cellStyle name="20% - Accent1 3 6 3 2" xfId="37098" xr:uid="{00000000-0005-0000-0000-0000EE040000}"/>
    <cellStyle name="20% - Accent1 3 6 4" xfId="23768" xr:uid="{00000000-0005-0000-0000-0000EF040000}"/>
    <cellStyle name="20% - Accent1 3 6 5" xfId="21846" xr:uid="{00000000-0005-0000-0000-0000F0040000}"/>
    <cellStyle name="20% - Accent1 30" xfId="48741" xr:uid="{00000000-0005-0000-0000-0000F1040000}"/>
    <cellStyle name="20% - Accent1 31" xfId="48902" xr:uid="{00000000-0005-0000-0000-0000F2040000}"/>
    <cellStyle name="20% - Accent1 32" xfId="48675" xr:uid="{00000000-0005-0000-0000-0000F3040000}"/>
    <cellStyle name="20% - Accent1 33" xfId="52354" xr:uid="{00000000-0005-0000-0000-0000F4040000}"/>
    <cellStyle name="20% - Accent1 34" xfId="48435" xr:uid="{00000000-0005-0000-0000-0000F5040000}"/>
    <cellStyle name="20% - Accent1 35" xfId="52421" xr:uid="{00000000-0005-0000-0000-0000F6040000}"/>
    <cellStyle name="20% - Accent1 36" xfId="48488" xr:uid="{00000000-0005-0000-0000-0000F7040000}"/>
    <cellStyle name="20% - Accent1 37" xfId="52444" xr:uid="{00000000-0005-0000-0000-0000F8040000}"/>
    <cellStyle name="20% - Accent1 38" xfId="48750" xr:uid="{00000000-0005-0000-0000-0000F9040000}"/>
    <cellStyle name="20% - Accent1 39" xfId="52465" xr:uid="{00000000-0005-0000-0000-0000FA040000}"/>
    <cellStyle name="20% - Accent1 4" xfId="190" xr:uid="{00000000-0005-0000-0000-0000FB040000}"/>
    <cellStyle name="20% - Accent1 4 2" xfId="191" xr:uid="{00000000-0005-0000-0000-0000FC040000}"/>
    <cellStyle name="20% - Accent1 4 2 2" xfId="192" xr:uid="{00000000-0005-0000-0000-0000FD040000}"/>
    <cellStyle name="20% - Accent1 4 2 2 2" xfId="14025" xr:uid="{00000000-0005-0000-0000-0000FE040000}"/>
    <cellStyle name="20% - Accent1 4 2 2 2 2" xfId="33185" xr:uid="{00000000-0005-0000-0000-0000FF040000}"/>
    <cellStyle name="20% - Accent1 4 2 2 3" xfId="16271" xr:uid="{00000000-0005-0000-0000-000000050000}"/>
    <cellStyle name="20% - Accent1 4 2 2 3 2" xfId="35394" xr:uid="{00000000-0005-0000-0000-000001050000}"/>
    <cellStyle name="20% - Accent1 4 2 2 4" xfId="23770" xr:uid="{00000000-0005-0000-0000-000002050000}"/>
    <cellStyle name="20% - Accent1 4 2 2 5" xfId="21849" xr:uid="{00000000-0005-0000-0000-000003050000}"/>
    <cellStyle name="20% - Accent1 4 2 3" xfId="14024" xr:uid="{00000000-0005-0000-0000-000004050000}"/>
    <cellStyle name="20% - Accent1 4 2 3 2" xfId="33184" xr:uid="{00000000-0005-0000-0000-000005050000}"/>
    <cellStyle name="20% - Accent1 4 2 4" xfId="15984" xr:uid="{00000000-0005-0000-0000-000006050000}"/>
    <cellStyle name="20% - Accent1 4 2 4 2" xfId="35116" xr:uid="{00000000-0005-0000-0000-000007050000}"/>
    <cellStyle name="20% - Accent1 4 2 5" xfId="23769" xr:uid="{00000000-0005-0000-0000-000008050000}"/>
    <cellStyle name="20% - Accent1 4 2 6" xfId="21848" xr:uid="{00000000-0005-0000-0000-000009050000}"/>
    <cellStyle name="20% - Accent1 4 3" xfId="193" xr:uid="{00000000-0005-0000-0000-00000A050000}"/>
    <cellStyle name="20% - Accent1 4 3 2" xfId="194" xr:uid="{00000000-0005-0000-0000-00000B050000}"/>
    <cellStyle name="20% - Accent1 4 3 2 2" xfId="14027" xr:uid="{00000000-0005-0000-0000-00000C050000}"/>
    <cellStyle name="20% - Accent1 4 3 2 2 2" xfId="33187" xr:uid="{00000000-0005-0000-0000-00000D050000}"/>
    <cellStyle name="20% - Accent1 4 3 2 3" xfId="20367" xr:uid="{00000000-0005-0000-0000-00000E050000}"/>
    <cellStyle name="20% - Accent1 4 3 2 3 2" xfId="37713" xr:uid="{00000000-0005-0000-0000-00000F050000}"/>
    <cellStyle name="20% - Accent1 4 3 2 4" xfId="23772" xr:uid="{00000000-0005-0000-0000-000010050000}"/>
    <cellStyle name="20% - Accent1 4 3 2 5" xfId="21851" xr:uid="{00000000-0005-0000-0000-000011050000}"/>
    <cellStyle name="20% - Accent1 4 3 3" xfId="14026" xr:uid="{00000000-0005-0000-0000-000012050000}"/>
    <cellStyle name="20% - Accent1 4 3 3 2" xfId="33186" xr:uid="{00000000-0005-0000-0000-000013050000}"/>
    <cellStyle name="20% - Accent1 4 3 4" xfId="20600" xr:uid="{00000000-0005-0000-0000-000014050000}"/>
    <cellStyle name="20% - Accent1 4 3 4 2" xfId="37943" xr:uid="{00000000-0005-0000-0000-000015050000}"/>
    <cellStyle name="20% - Accent1 4 3 5" xfId="23771" xr:uid="{00000000-0005-0000-0000-000016050000}"/>
    <cellStyle name="20% - Accent1 4 3 6" xfId="21850" xr:uid="{00000000-0005-0000-0000-000017050000}"/>
    <cellStyle name="20% - Accent1 4 4" xfId="195" xr:uid="{00000000-0005-0000-0000-000018050000}"/>
    <cellStyle name="20% - Accent1 4 4 2" xfId="14028" xr:uid="{00000000-0005-0000-0000-000019050000}"/>
    <cellStyle name="20% - Accent1 4 4 2 2" xfId="33188" xr:uid="{00000000-0005-0000-0000-00001A050000}"/>
    <cellStyle name="20% - Accent1 4 4 3" xfId="17001" xr:uid="{00000000-0005-0000-0000-00001B050000}"/>
    <cellStyle name="20% - Accent1 4 4 3 2" xfId="35894" xr:uid="{00000000-0005-0000-0000-00001C050000}"/>
    <cellStyle name="20% - Accent1 4 4 4" xfId="23773" xr:uid="{00000000-0005-0000-0000-00001D050000}"/>
    <cellStyle name="20% - Accent1 4 4 5" xfId="21852" xr:uid="{00000000-0005-0000-0000-00001E050000}"/>
    <cellStyle name="20% - Accent1 4 5" xfId="196" xr:uid="{00000000-0005-0000-0000-00001F050000}"/>
    <cellStyle name="20% - Accent1 4 5 2" xfId="14023" xr:uid="{00000000-0005-0000-0000-000020050000}"/>
    <cellStyle name="20% - Accent1 4 5 2 2" xfId="33183" xr:uid="{00000000-0005-0000-0000-000021050000}"/>
    <cellStyle name="20% - Accent1 4 5 3" xfId="19632" xr:uid="{00000000-0005-0000-0000-000022050000}"/>
    <cellStyle name="20% - Accent1 4 5 3 2" xfId="36990" xr:uid="{00000000-0005-0000-0000-000023050000}"/>
    <cellStyle name="20% - Accent1 4 5 4" xfId="23774" xr:uid="{00000000-0005-0000-0000-000024050000}"/>
    <cellStyle name="20% - Accent1 4 5 5" xfId="21847" xr:uid="{00000000-0005-0000-0000-000025050000}"/>
    <cellStyle name="20% - Accent1 40" xfId="49354" xr:uid="{00000000-0005-0000-0000-000026050000}"/>
    <cellStyle name="20% - Accent1 41" xfId="52486" xr:uid="{00000000-0005-0000-0000-000027050000}"/>
    <cellStyle name="20% - Accent1 5" xfId="197" xr:uid="{00000000-0005-0000-0000-000028050000}"/>
    <cellStyle name="20% - Accent1 5 10" xfId="21853" xr:uid="{00000000-0005-0000-0000-000029050000}"/>
    <cellStyle name="20% - Accent1 5 11" xfId="45127" xr:uid="{00000000-0005-0000-0000-00002A050000}"/>
    <cellStyle name="20% - Accent1 5 2" xfId="198" xr:uid="{00000000-0005-0000-0000-00002B050000}"/>
    <cellStyle name="20% - Accent1 5 2 2" xfId="199" xr:uid="{00000000-0005-0000-0000-00002C050000}"/>
    <cellStyle name="20% - Accent1 5 2 2 2" xfId="14031" xr:uid="{00000000-0005-0000-0000-00002D050000}"/>
    <cellStyle name="20% - Accent1 5 2 2 2 2" xfId="33191" xr:uid="{00000000-0005-0000-0000-00002E050000}"/>
    <cellStyle name="20% - Accent1 5 2 2 3" xfId="16306" xr:uid="{00000000-0005-0000-0000-00002F050000}"/>
    <cellStyle name="20% - Accent1 5 2 2 3 2" xfId="35428" xr:uid="{00000000-0005-0000-0000-000030050000}"/>
    <cellStyle name="20% - Accent1 5 2 2 4" xfId="23777" xr:uid="{00000000-0005-0000-0000-000031050000}"/>
    <cellStyle name="20% - Accent1 5 2 2 5" xfId="21855" xr:uid="{00000000-0005-0000-0000-000032050000}"/>
    <cellStyle name="20% - Accent1 5 2 3" xfId="14030" xr:uid="{00000000-0005-0000-0000-000033050000}"/>
    <cellStyle name="20% - Accent1 5 2 3 2" xfId="33190" xr:uid="{00000000-0005-0000-0000-000034050000}"/>
    <cellStyle name="20% - Accent1 5 2 4" xfId="20015" xr:uid="{00000000-0005-0000-0000-000035050000}"/>
    <cellStyle name="20% - Accent1 5 2 4 2" xfId="37368" xr:uid="{00000000-0005-0000-0000-000036050000}"/>
    <cellStyle name="20% - Accent1 5 2 5" xfId="23776" xr:uid="{00000000-0005-0000-0000-000037050000}"/>
    <cellStyle name="20% - Accent1 5 2 6" xfId="21854" xr:uid="{00000000-0005-0000-0000-000038050000}"/>
    <cellStyle name="20% - Accent1 5 3" xfId="200" xr:uid="{00000000-0005-0000-0000-000039050000}"/>
    <cellStyle name="20% - Accent1 5 3 2" xfId="201" xr:uid="{00000000-0005-0000-0000-00003A050000}"/>
    <cellStyle name="20% - Accent1 5 3 2 2" xfId="14033" xr:uid="{00000000-0005-0000-0000-00003B050000}"/>
    <cellStyle name="20% - Accent1 5 3 2 2 2" xfId="33193" xr:uid="{00000000-0005-0000-0000-00003C050000}"/>
    <cellStyle name="20% - Accent1 5 3 2 3" xfId="15720" xr:uid="{00000000-0005-0000-0000-00003D050000}"/>
    <cellStyle name="20% - Accent1 5 3 2 3 2" xfId="34857" xr:uid="{00000000-0005-0000-0000-00003E050000}"/>
    <cellStyle name="20% - Accent1 5 3 2 4" xfId="23779" xr:uid="{00000000-0005-0000-0000-00003F050000}"/>
    <cellStyle name="20% - Accent1 5 3 2 5" xfId="21857" xr:uid="{00000000-0005-0000-0000-000040050000}"/>
    <cellStyle name="20% - Accent1 5 3 3" xfId="14032" xr:uid="{00000000-0005-0000-0000-000041050000}"/>
    <cellStyle name="20% - Accent1 5 3 3 2" xfId="33192" xr:uid="{00000000-0005-0000-0000-000042050000}"/>
    <cellStyle name="20% - Accent1 5 3 4" xfId="17283" xr:uid="{00000000-0005-0000-0000-000043050000}"/>
    <cellStyle name="20% - Accent1 5 3 4 2" xfId="36002" xr:uid="{00000000-0005-0000-0000-000044050000}"/>
    <cellStyle name="20% - Accent1 5 3 5" xfId="23778" xr:uid="{00000000-0005-0000-0000-000045050000}"/>
    <cellStyle name="20% - Accent1 5 3 6" xfId="21856" xr:uid="{00000000-0005-0000-0000-000046050000}"/>
    <cellStyle name="20% - Accent1 5 4" xfId="202" xr:uid="{00000000-0005-0000-0000-000047050000}"/>
    <cellStyle name="20% - Accent1 5 4 2" xfId="14034" xr:uid="{00000000-0005-0000-0000-000048050000}"/>
    <cellStyle name="20% - Accent1 5 4 2 2" xfId="33194" xr:uid="{00000000-0005-0000-0000-000049050000}"/>
    <cellStyle name="20% - Accent1 5 4 3" xfId="16972" xr:uid="{00000000-0005-0000-0000-00004A050000}"/>
    <cellStyle name="20% - Accent1 5 4 3 2" xfId="35873" xr:uid="{00000000-0005-0000-0000-00004B050000}"/>
    <cellStyle name="20% - Accent1 5 4 4" xfId="23780" xr:uid="{00000000-0005-0000-0000-00004C050000}"/>
    <cellStyle name="20% - Accent1 5 4 5" xfId="21858" xr:uid="{00000000-0005-0000-0000-00004D050000}"/>
    <cellStyle name="20% - Accent1 5 5" xfId="203" xr:uid="{00000000-0005-0000-0000-00004E050000}"/>
    <cellStyle name="20% - Accent1 5 5 2" xfId="23781" xr:uid="{00000000-0005-0000-0000-00004F050000}"/>
    <cellStyle name="20% - Accent1 5 6" xfId="14029" xr:uid="{00000000-0005-0000-0000-000050050000}"/>
    <cellStyle name="20% - Accent1 5 6 2" xfId="33189" xr:uid="{00000000-0005-0000-0000-000051050000}"/>
    <cellStyle name="20% - Accent1 5 7" xfId="3965" xr:uid="{00000000-0005-0000-0000-000052050000}"/>
    <cellStyle name="20% - Accent1 5 8" xfId="20555" xr:uid="{00000000-0005-0000-0000-000053050000}"/>
    <cellStyle name="20% - Accent1 5 8 2" xfId="37899" xr:uid="{00000000-0005-0000-0000-000054050000}"/>
    <cellStyle name="20% - Accent1 5 9" xfId="23775" xr:uid="{00000000-0005-0000-0000-000055050000}"/>
    <cellStyle name="20% - Accent1 6" xfId="204" xr:uid="{00000000-0005-0000-0000-000056050000}"/>
    <cellStyle name="20% - Accent1 6 2" xfId="205" xr:uid="{00000000-0005-0000-0000-000057050000}"/>
    <cellStyle name="20% - Accent1 6 2 2" xfId="14036" xr:uid="{00000000-0005-0000-0000-000058050000}"/>
    <cellStyle name="20% - Accent1 6 2 2 2" xfId="33196" xr:uid="{00000000-0005-0000-0000-000059050000}"/>
    <cellStyle name="20% - Accent1 6 2 3" xfId="16158" xr:uid="{00000000-0005-0000-0000-00005A050000}"/>
    <cellStyle name="20% - Accent1 6 2 3 2" xfId="35282" xr:uid="{00000000-0005-0000-0000-00005B050000}"/>
    <cellStyle name="20% - Accent1 6 2 4" xfId="23783" xr:uid="{00000000-0005-0000-0000-00005C050000}"/>
    <cellStyle name="20% - Accent1 6 2 5" xfId="21860" xr:uid="{00000000-0005-0000-0000-00005D050000}"/>
    <cellStyle name="20% - Accent1 6 3" xfId="14035" xr:uid="{00000000-0005-0000-0000-00005E050000}"/>
    <cellStyle name="20% - Accent1 6 3 2" xfId="33195" xr:uid="{00000000-0005-0000-0000-00005F050000}"/>
    <cellStyle name="20% - Accent1 6 4" xfId="20577" xr:uid="{00000000-0005-0000-0000-000060050000}"/>
    <cellStyle name="20% - Accent1 6 4 2" xfId="37921" xr:uid="{00000000-0005-0000-0000-000061050000}"/>
    <cellStyle name="20% - Accent1 6 5" xfId="23782" xr:uid="{00000000-0005-0000-0000-000062050000}"/>
    <cellStyle name="20% - Accent1 6 6" xfId="21859" xr:uid="{00000000-0005-0000-0000-000063050000}"/>
    <cellStyle name="20% - Accent1 6 7" xfId="45237" xr:uid="{00000000-0005-0000-0000-000064050000}"/>
    <cellStyle name="20% - Accent1 7" xfId="206" xr:uid="{00000000-0005-0000-0000-000065050000}"/>
    <cellStyle name="20% - Accent1 7 2" xfId="207" xr:uid="{00000000-0005-0000-0000-000066050000}"/>
    <cellStyle name="20% - Accent1 7 2 2" xfId="14038" xr:uid="{00000000-0005-0000-0000-000067050000}"/>
    <cellStyle name="20% - Accent1 7 2 2 2" xfId="33198" xr:uid="{00000000-0005-0000-0000-000068050000}"/>
    <cellStyle name="20% - Accent1 7 2 3" xfId="16849" xr:uid="{00000000-0005-0000-0000-000069050000}"/>
    <cellStyle name="20% - Accent1 7 2 3 2" xfId="35774" xr:uid="{00000000-0005-0000-0000-00006A050000}"/>
    <cellStyle name="20% - Accent1 7 2 4" xfId="23785" xr:uid="{00000000-0005-0000-0000-00006B050000}"/>
    <cellStyle name="20% - Accent1 7 2 5" xfId="21862" xr:uid="{00000000-0005-0000-0000-00006C050000}"/>
    <cellStyle name="20% - Accent1 7 3" xfId="14037" xr:uid="{00000000-0005-0000-0000-00006D050000}"/>
    <cellStyle name="20% - Accent1 7 3 2" xfId="33197" xr:uid="{00000000-0005-0000-0000-00006E050000}"/>
    <cellStyle name="20% - Accent1 7 4" xfId="15718" xr:uid="{00000000-0005-0000-0000-00006F050000}"/>
    <cellStyle name="20% - Accent1 7 4 2" xfId="34855" xr:uid="{00000000-0005-0000-0000-000070050000}"/>
    <cellStyle name="20% - Accent1 7 5" xfId="23784" xr:uid="{00000000-0005-0000-0000-000071050000}"/>
    <cellStyle name="20% - Accent1 7 6" xfId="21861" xr:uid="{00000000-0005-0000-0000-000072050000}"/>
    <cellStyle name="20% - Accent1 7 7" xfId="45424" xr:uid="{00000000-0005-0000-0000-000073050000}"/>
    <cellStyle name="20% - Accent1 8" xfId="208" xr:uid="{00000000-0005-0000-0000-000074050000}"/>
    <cellStyle name="20% - Accent1 8 2" xfId="14039" xr:uid="{00000000-0005-0000-0000-000075050000}"/>
    <cellStyle name="20% - Accent1 8 2 2" xfId="33199" xr:uid="{00000000-0005-0000-0000-000076050000}"/>
    <cellStyle name="20% - Accent1 8 3" xfId="19914" xr:uid="{00000000-0005-0000-0000-000077050000}"/>
    <cellStyle name="20% - Accent1 8 3 2" xfId="37268" xr:uid="{00000000-0005-0000-0000-000078050000}"/>
    <cellStyle name="20% - Accent1 8 4" xfId="23786" xr:uid="{00000000-0005-0000-0000-000079050000}"/>
    <cellStyle name="20% - Accent1 8 5" xfId="21863" xr:uid="{00000000-0005-0000-0000-00007A050000}"/>
    <cellStyle name="20% - Accent1 8 6" xfId="45311" xr:uid="{00000000-0005-0000-0000-00007B050000}"/>
    <cellStyle name="20% - Accent1 9" xfId="23700" xr:uid="{00000000-0005-0000-0000-00007C050000}"/>
    <cellStyle name="20% - Accent1 9 2" xfId="45505" xr:uid="{00000000-0005-0000-0000-00007D050000}"/>
    <cellStyle name="20% - Accent2" xfId="43361" builtinId="34" customBuiltin="1"/>
    <cellStyle name="20% - Accent2 10" xfId="20728" xr:uid="{00000000-0005-0000-0000-00007F050000}"/>
    <cellStyle name="20% - Accent2 11" xfId="38023" xr:uid="{00000000-0005-0000-0000-000080050000}"/>
    <cellStyle name="20% - Accent2 12" xfId="38200" xr:uid="{00000000-0005-0000-0000-000081050000}"/>
    <cellStyle name="20% - Accent2 13" xfId="38335" xr:uid="{00000000-0005-0000-0000-000082050000}"/>
    <cellStyle name="20% - Accent2 14" xfId="38481" xr:uid="{00000000-0005-0000-0000-000083050000}"/>
    <cellStyle name="20% - Accent2 15" xfId="43344" xr:uid="{00000000-0005-0000-0000-000084050000}"/>
    <cellStyle name="20% - Accent2 16" xfId="44313" xr:uid="{00000000-0005-0000-0000-000085050000}"/>
    <cellStyle name="20% - Accent2 17" xfId="44404" xr:uid="{00000000-0005-0000-0000-000086050000}"/>
    <cellStyle name="20% - Accent2 18" xfId="44589" xr:uid="{00000000-0005-0000-0000-000087050000}"/>
    <cellStyle name="20% - Accent2 2" xfId="209" xr:uid="{00000000-0005-0000-0000-000088050000}"/>
    <cellStyle name="20% - Accent2 2 10" xfId="20003" xr:uid="{00000000-0005-0000-0000-000089050000}"/>
    <cellStyle name="20% - Accent2 2 10 2" xfId="37356" xr:uid="{00000000-0005-0000-0000-00008A050000}"/>
    <cellStyle name="20% - Accent2 2 100" xfId="49442" xr:uid="{00000000-0005-0000-0000-00008B050000}"/>
    <cellStyle name="20% - Accent2 2 101" xfId="50140" xr:uid="{00000000-0005-0000-0000-00008C050000}"/>
    <cellStyle name="20% - Accent2 2 102" xfId="49966" xr:uid="{00000000-0005-0000-0000-00008D050000}"/>
    <cellStyle name="20% - Accent2 2 103" xfId="49953" xr:uid="{00000000-0005-0000-0000-00008E050000}"/>
    <cellStyle name="20% - Accent2 2 104" xfId="50270" xr:uid="{00000000-0005-0000-0000-00008F050000}"/>
    <cellStyle name="20% - Accent2 2 105" xfId="50324" xr:uid="{00000000-0005-0000-0000-000090050000}"/>
    <cellStyle name="20% - Accent2 2 106" xfId="50441" xr:uid="{00000000-0005-0000-0000-000091050000}"/>
    <cellStyle name="20% - Accent2 2 107" xfId="50389" xr:uid="{00000000-0005-0000-0000-000092050000}"/>
    <cellStyle name="20% - Accent2 2 108" xfId="50379" xr:uid="{00000000-0005-0000-0000-000093050000}"/>
    <cellStyle name="20% - Accent2 2 109" xfId="48966" xr:uid="{00000000-0005-0000-0000-000094050000}"/>
    <cellStyle name="20% - Accent2 2 11" xfId="23788" xr:uid="{00000000-0005-0000-0000-000095050000}"/>
    <cellStyle name="20% - Accent2 2 110" xfId="50529" xr:uid="{00000000-0005-0000-0000-000096050000}"/>
    <cellStyle name="20% - Accent2 2 111" xfId="49133" xr:uid="{00000000-0005-0000-0000-000097050000}"/>
    <cellStyle name="20% - Accent2 2 112" xfId="49131" xr:uid="{00000000-0005-0000-0000-000098050000}"/>
    <cellStyle name="20% - Accent2 2 113" xfId="50656" xr:uid="{00000000-0005-0000-0000-000099050000}"/>
    <cellStyle name="20% - Accent2 2 114" xfId="50710" xr:uid="{00000000-0005-0000-0000-00009A050000}"/>
    <cellStyle name="20% - Accent2 2 115" xfId="50830" xr:uid="{00000000-0005-0000-0000-00009B050000}"/>
    <cellStyle name="20% - Accent2 2 116" xfId="50778" xr:uid="{00000000-0005-0000-0000-00009C050000}"/>
    <cellStyle name="20% - Accent2 2 117" xfId="50768" xr:uid="{00000000-0005-0000-0000-00009D050000}"/>
    <cellStyle name="20% - Accent2 2 118" xfId="49201" xr:uid="{00000000-0005-0000-0000-00009E050000}"/>
    <cellStyle name="20% - Accent2 2 119" xfId="50912" xr:uid="{00000000-0005-0000-0000-00009F050000}"/>
    <cellStyle name="20% - Accent2 2 12" xfId="20729" xr:uid="{00000000-0005-0000-0000-0000A0050000}"/>
    <cellStyle name="20% - Accent2 2 120" xfId="49034" xr:uid="{00000000-0005-0000-0000-0000A1050000}"/>
    <cellStyle name="20% - Accent2 2 121" xfId="49159" xr:uid="{00000000-0005-0000-0000-0000A2050000}"/>
    <cellStyle name="20% - Accent2 2 122" xfId="51036" xr:uid="{00000000-0005-0000-0000-0000A3050000}"/>
    <cellStyle name="20% - Accent2 2 123" xfId="51091" xr:uid="{00000000-0005-0000-0000-0000A4050000}"/>
    <cellStyle name="20% - Accent2 2 124" xfId="51210" xr:uid="{00000000-0005-0000-0000-0000A5050000}"/>
    <cellStyle name="20% - Accent2 2 125" xfId="51156" xr:uid="{00000000-0005-0000-0000-0000A6050000}"/>
    <cellStyle name="20% - Accent2 2 126" xfId="51146" xr:uid="{00000000-0005-0000-0000-0000A7050000}"/>
    <cellStyle name="20% - Accent2 2 127" xfId="49006" xr:uid="{00000000-0005-0000-0000-0000A8050000}"/>
    <cellStyle name="20% - Accent2 2 128" xfId="51286" xr:uid="{00000000-0005-0000-0000-0000A9050000}"/>
    <cellStyle name="20% - Accent2 2 129" xfId="50131" xr:uid="{00000000-0005-0000-0000-0000AA050000}"/>
    <cellStyle name="20% - Accent2 2 13" xfId="38031" xr:uid="{00000000-0005-0000-0000-0000AB050000}"/>
    <cellStyle name="20% - Accent2 2 130" xfId="49044" xr:uid="{00000000-0005-0000-0000-0000AC050000}"/>
    <cellStyle name="20% - Accent2 2 131" xfId="51408" xr:uid="{00000000-0005-0000-0000-0000AD050000}"/>
    <cellStyle name="20% - Accent2 2 132" xfId="51462" xr:uid="{00000000-0005-0000-0000-0000AE050000}"/>
    <cellStyle name="20% - Accent2 2 133" xfId="51576" xr:uid="{00000000-0005-0000-0000-0000AF050000}"/>
    <cellStyle name="20% - Accent2 2 134" xfId="51527" xr:uid="{00000000-0005-0000-0000-0000B0050000}"/>
    <cellStyle name="20% - Accent2 2 135" xfId="51517" xr:uid="{00000000-0005-0000-0000-0000B1050000}"/>
    <cellStyle name="20% - Accent2 2 136" xfId="50104" xr:uid="{00000000-0005-0000-0000-0000B2050000}"/>
    <cellStyle name="20% - Accent2 2 137" xfId="51647" xr:uid="{00000000-0005-0000-0000-0000B3050000}"/>
    <cellStyle name="20% - Accent2 2 138" xfId="50588" xr:uid="{00000000-0005-0000-0000-0000B4050000}"/>
    <cellStyle name="20% - Accent2 2 139" xfId="49083" xr:uid="{00000000-0005-0000-0000-0000B5050000}"/>
    <cellStyle name="20% - Accent2 2 14" xfId="38208" xr:uid="{00000000-0005-0000-0000-0000B6050000}"/>
    <cellStyle name="20% - Accent2 2 140" xfId="51765" xr:uid="{00000000-0005-0000-0000-0000B7050000}"/>
    <cellStyle name="20% - Accent2 2 141" xfId="51819" xr:uid="{00000000-0005-0000-0000-0000B8050000}"/>
    <cellStyle name="20% - Accent2 2 142" xfId="51933" xr:uid="{00000000-0005-0000-0000-0000B9050000}"/>
    <cellStyle name="20% - Accent2 2 143" xfId="51884" xr:uid="{00000000-0005-0000-0000-0000BA050000}"/>
    <cellStyle name="20% - Accent2 2 144" xfId="51874" xr:uid="{00000000-0005-0000-0000-0000BB050000}"/>
    <cellStyle name="20% - Accent2 2 145" xfId="50510" xr:uid="{00000000-0005-0000-0000-0000BC050000}"/>
    <cellStyle name="20% - Accent2 2 146" xfId="52002" xr:uid="{00000000-0005-0000-0000-0000BD050000}"/>
    <cellStyle name="20% - Accent2 2 147" xfId="50094" xr:uid="{00000000-0005-0000-0000-0000BE050000}"/>
    <cellStyle name="20% - Accent2 2 148" xfId="50082" xr:uid="{00000000-0005-0000-0000-0000BF050000}"/>
    <cellStyle name="20% - Accent2 2 149" xfId="52120" xr:uid="{00000000-0005-0000-0000-0000C0050000}"/>
    <cellStyle name="20% - Accent2 2 15" xfId="38343" xr:uid="{00000000-0005-0000-0000-0000C1050000}"/>
    <cellStyle name="20% - Accent2 2 150" xfId="52174" xr:uid="{00000000-0005-0000-0000-0000C2050000}"/>
    <cellStyle name="20% - Accent2 2 151" xfId="52286" xr:uid="{00000000-0005-0000-0000-0000C3050000}"/>
    <cellStyle name="20% - Accent2 2 152" xfId="52239" xr:uid="{00000000-0005-0000-0000-0000C4050000}"/>
    <cellStyle name="20% - Accent2 2 153" xfId="52229" xr:uid="{00000000-0005-0000-0000-0000C5050000}"/>
    <cellStyle name="20% - Accent2 2 154" xfId="48760" xr:uid="{00000000-0005-0000-0000-0000C6050000}"/>
    <cellStyle name="20% - Accent2 2 155" xfId="48639" xr:uid="{00000000-0005-0000-0000-0000C7050000}"/>
    <cellStyle name="20% - Accent2 2 156" xfId="52374" xr:uid="{00000000-0005-0000-0000-0000C8050000}"/>
    <cellStyle name="20% - Accent2 2 157" xfId="48441" xr:uid="{00000000-0005-0000-0000-0000C9050000}"/>
    <cellStyle name="20% - Accent2 2 158" xfId="48448" xr:uid="{00000000-0005-0000-0000-0000CA050000}"/>
    <cellStyle name="20% - Accent2 2 159" xfId="52877" xr:uid="{00000000-0005-0000-0000-0000CB050000}"/>
    <cellStyle name="20% - Accent2 2 16" xfId="38489" xr:uid="{00000000-0005-0000-0000-0000CC050000}"/>
    <cellStyle name="20% - Accent2 2 160" xfId="53075" xr:uid="{00000000-0005-0000-0000-0000CD050000}"/>
    <cellStyle name="20% - Accent2 2 161" xfId="52956" xr:uid="{00000000-0005-0000-0000-0000CE050000}"/>
    <cellStyle name="20% - Accent2 2 162" xfId="52946" xr:uid="{00000000-0005-0000-0000-0000CF050000}"/>
    <cellStyle name="20% - Accent2 2 163" xfId="53194" xr:uid="{00000000-0005-0000-0000-0000D0050000}"/>
    <cellStyle name="20% - Accent2 2 164" xfId="53248" xr:uid="{00000000-0005-0000-0000-0000D1050000}"/>
    <cellStyle name="20% - Accent2 2 165" xfId="53362" xr:uid="{00000000-0005-0000-0000-0000D2050000}"/>
    <cellStyle name="20% - Accent2 2 166" xfId="53315" xr:uid="{00000000-0005-0000-0000-0000D3050000}"/>
    <cellStyle name="20% - Accent2 2 167" xfId="53305" xr:uid="{00000000-0005-0000-0000-0000D4050000}"/>
    <cellStyle name="20% - Accent2 2 168" xfId="53015" xr:uid="{00000000-0005-0000-0000-0000D5050000}"/>
    <cellStyle name="20% - Accent2 2 169" xfId="53702" xr:uid="{00000000-0005-0000-0000-0000D6050000}"/>
    <cellStyle name="20% - Accent2 2 17" xfId="43352" xr:uid="{00000000-0005-0000-0000-0000D7050000}"/>
    <cellStyle name="20% - Accent2 2 170" xfId="53528" xr:uid="{00000000-0005-0000-0000-0000D8050000}"/>
    <cellStyle name="20% - Accent2 2 171" xfId="53515" xr:uid="{00000000-0005-0000-0000-0000D9050000}"/>
    <cellStyle name="20% - Accent2 2 172" xfId="53832" xr:uid="{00000000-0005-0000-0000-0000DA050000}"/>
    <cellStyle name="20% - Accent2 2 173" xfId="53886" xr:uid="{00000000-0005-0000-0000-0000DB050000}"/>
    <cellStyle name="20% - Accent2 2 174" xfId="54003" xr:uid="{00000000-0005-0000-0000-0000DC050000}"/>
    <cellStyle name="20% - Accent2 2 175" xfId="53951" xr:uid="{00000000-0005-0000-0000-0000DD050000}"/>
    <cellStyle name="20% - Accent2 2 176" xfId="53941" xr:uid="{00000000-0005-0000-0000-0000DE050000}"/>
    <cellStyle name="20% - Accent2 2 177" xfId="52550" xr:uid="{00000000-0005-0000-0000-0000DF050000}"/>
    <cellStyle name="20% - Accent2 2 178" xfId="54091" xr:uid="{00000000-0005-0000-0000-0000E0050000}"/>
    <cellStyle name="20% - Accent2 2 179" xfId="52718" xr:uid="{00000000-0005-0000-0000-0000E1050000}"/>
    <cellStyle name="20% - Accent2 2 18" xfId="43896" xr:uid="{00000000-0005-0000-0000-0000E2050000}"/>
    <cellStyle name="20% - Accent2 2 180" xfId="52716" xr:uid="{00000000-0005-0000-0000-0000E3050000}"/>
    <cellStyle name="20% - Accent2 2 181" xfId="54218" xr:uid="{00000000-0005-0000-0000-0000E4050000}"/>
    <cellStyle name="20% - Accent2 2 182" xfId="54272" xr:uid="{00000000-0005-0000-0000-0000E5050000}"/>
    <cellStyle name="20% - Accent2 2 183" xfId="54392" xr:uid="{00000000-0005-0000-0000-0000E6050000}"/>
    <cellStyle name="20% - Accent2 2 184" xfId="54340" xr:uid="{00000000-0005-0000-0000-0000E7050000}"/>
    <cellStyle name="20% - Accent2 2 185" xfId="54330" xr:uid="{00000000-0005-0000-0000-0000E8050000}"/>
    <cellStyle name="20% - Accent2 2 186" xfId="52786" xr:uid="{00000000-0005-0000-0000-0000E9050000}"/>
    <cellStyle name="20% - Accent2 2 187" xfId="54474" xr:uid="{00000000-0005-0000-0000-0000EA050000}"/>
    <cellStyle name="20% - Accent2 2 188" xfId="52618" xr:uid="{00000000-0005-0000-0000-0000EB050000}"/>
    <cellStyle name="20% - Accent2 2 189" xfId="52744" xr:uid="{00000000-0005-0000-0000-0000EC050000}"/>
    <cellStyle name="20% - Accent2 2 19" xfId="44329" xr:uid="{00000000-0005-0000-0000-0000ED050000}"/>
    <cellStyle name="20% - Accent2 2 190" xfId="54598" xr:uid="{00000000-0005-0000-0000-0000EE050000}"/>
    <cellStyle name="20% - Accent2 2 191" xfId="54653" xr:uid="{00000000-0005-0000-0000-0000EF050000}"/>
    <cellStyle name="20% - Accent2 2 192" xfId="54772" xr:uid="{00000000-0005-0000-0000-0000F0050000}"/>
    <cellStyle name="20% - Accent2 2 193" xfId="54718" xr:uid="{00000000-0005-0000-0000-0000F1050000}"/>
    <cellStyle name="20% - Accent2 2 194" xfId="54708" xr:uid="{00000000-0005-0000-0000-0000F2050000}"/>
    <cellStyle name="20% - Accent2 2 195" xfId="52590" xr:uid="{00000000-0005-0000-0000-0000F3050000}"/>
    <cellStyle name="20% - Accent2 2 196" xfId="54848" xr:uid="{00000000-0005-0000-0000-0000F4050000}"/>
    <cellStyle name="20% - Accent2 2 197" xfId="53693" xr:uid="{00000000-0005-0000-0000-0000F5050000}"/>
    <cellStyle name="20% - Accent2 2 198" xfId="52628" xr:uid="{00000000-0005-0000-0000-0000F6050000}"/>
    <cellStyle name="20% - Accent2 2 199" xfId="54970" xr:uid="{00000000-0005-0000-0000-0000F7050000}"/>
    <cellStyle name="20% - Accent2 2 2" xfId="210" xr:uid="{00000000-0005-0000-0000-0000F8050000}"/>
    <cellStyle name="20% - Accent2 2 2 10" xfId="44640" xr:uid="{00000000-0005-0000-0000-0000F9050000}"/>
    <cellStyle name="20% - Accent2 2 2 100" xfId="50550" xr:uid="{00000000-0005-0000-0000-0000FA050000}"/>
    <cellStyle name="20% - Accent2 2 2 101" xfId="48989" xr:uid="{00000000-0005-0000-0000-0000FB050000}"/>
    <cellStyle name="20% - Accent2 2 2 102" xfId="49098" xr:uid="{00000000-0005-0000-0000-0000FC050000}"/>
    <cellStyle name="20% - Accent2 2 2 103" xfId="50666" xr:uid="{00000000-0005-0000-0000-0000FD050000}"/>
    <cellStyle name="20% - Accent2 2 2 104" xfId="50792" xr:uid="{00000000-0005-0000-0000-0000FE050000}"/>
    <cellStyle name="20% - Accent2 2 2 105" xfId="50850" xr:uid="{00000000-0005-0000-0000-0000FF050000}"/>
    <cellStyle name="20% - Accent2 2 2 106" xfId="50789" xr:uid="{00000000-0005-0000-0000-000000060000}"/>
    <cellStyle name="20% - Accent2 2 2 107" xfId="50741" xr:uid="{00000000-0005-0000-0000-000001060000}"/>
    <cellStyle name="20% - Accent2 2 2 108" xfId="49080" xr:uid="{00000000-0005-0000-0000-000002060000}"/>
    <cellStyle name="20% - Accent2 2 2 109" xfId="50934" xr:uid="{00000000-0005-0000-0000-000003060000}"/>
    <cellStyle name="20% - Accent2 2 2 11" xfId="44466" xr:uid="{00000000-0005-0000-0000-000004060000}"/>
    <cellStyle name="20% - Accent2 2 2 110" xfId="49158" xr:uid="{00000000-0005-0000-0000-000005060000}"/>
    <cellStyle name="20% - Accent2 2 2 111" xfId="50055" xr:uid="{00000000-0005-0000-0000-000006060000}"/>
    <cellStyle name="20% - Accent2 2 2 112" xfId="51046" xr:uid="{00000000-0005-0000-0000-000007060000}"/>
    <cellStyle name="20% - Accent2 2 2 113" xfId="51170" xr:uid="{00000000-0005-0000-0000-000008060000}"/>
    <cellStyle name="20% - Accent2 2 2 114" xfId="51230" xr:uid="{00000000-0005-0000-0000-000009060000}"/>
    <cellStyle name="20% - Accent2 2 2 115" xfId="51167" xr:uid="{00000000-0005-0000-0000-00000A060000}"/>
    <cellStyle name="20% - Accent2 2 2 116" xfId="51121" xr:uid="{00000000-0005-0000-0000-00000B060000}"/>
    <cellStyle name="20% - Accent2 2 2 117" xfId="48997" xr:uid="{00000000-0005-0000-0000-00000C060000}"/>
    <cellStyle name="20% - Accent2 2 2 118" xfId="51308" xr:uid="{00000000-0005-0000-0000-00000D060000}"/>
    <cellStyle name="20% - Accent2 2 2 119" xfId="49481" xr:uid="{00000000-0005-0000-0000-00000E060000}"/>
    <cellStyle name="20% - Accent2 2 2 12" xfId="44387" xr:uid="{00000000-0005-0000-0000-00000F060000}"/>
    <cellStyle name="20% - Accent2 2 2 120" xfId="50904" xr:uid="{00000000-0005-0000-0000-000010060000}"/>
    <cellStyle name="20% - Accent2 2 2 121" xfId="51418" xr:uid="{00000000-0005-0000-0000-000011060000}"/>
    <cellStyle name="20% - Accent2 2 2 122" xfId="51541" xr:uid="{00000000-0005-0000-0000-000012060000}"/>
    <cellStyle name="20% - Accent2 2 2 123" xfId="51596" xr:uid="{00000000-0005-0000-0000-000013060000}"/>
    <cellStyle name="20% - Accent2 2 2 124" xfId="51538" xr:uid="{00000000-0005-0000-0000-000014060000}"/>
    <cellStyle name="20% - Accent2 2 2 125" xfId="51492" xr:uid="{00000000-0005-0000-0000-000015060000}"/>
    <cellStyle name="20% - Accent2 2 2 126" xfId="51208" xr:uid="{00000000-0005-0000-0000-000016060000}"/>
    <cellStyle name="20% - Accent2 2 2 127" xfId="51668" xr:uid="{00000000-0005-0000-0000-000017060000}"/>
    <cellStyle name="20% - Accent2 2 2 128" xfId="49222" xr:uid="{00000000-0005-0000-0000-000018060000}"/>
    <cellStyle name="20% - Accent2 2 2 129" xfId="50121" xr:uid="{00000000-0005-0000-0000-000019060000}"/>
    <cellStyle name="20% - Accent2 2 2 13" xfId="45309" xr:uid="{00000000-0005-0000-0000-00001A060000}"/>
    <cellStyle name="20% - Accent2 2 2 130" xfId="51775" xr:uid="{00000000-0005-0000-0000-00001B060000}"/>
    <cellStyle name="20% - Accent2 2 2 131" xfId="51898" xr:uid="{00000000-0005-0000-0000-00001C060000}"/>
    <cellStyle name="20% - Accent2 2 2 132" xfId="51953" xr:uid="{00000000-0005-0000-0000-00001D060000}"/>
    <cellStyle name="20% - Accent2 2 2 133" xfId="51895" xr:uid="{00000000-0005-0000-0000-00001E060000}"/>
    <cellStyle name="20% - Accent2 2 2 134" xfId="51849" xr:uid="{00000000-0005-0000-0000-00001F060000}"/>
    <cellStyle name="20% - Accent2 2 2 135" xfId="49994" xr:uid="{00000000-0005-0000-0000-000020060000}"/>
    <cellStyle name="20% - Accent2 2 2 136" xfId="52023" xr:uid="{00000000-0005-0000-0000-000021060000}"/>
    <cellStyle name="20% - Accent2 2 2 137" xfId="49238" xr:uid="{00000000-0005-0000-0000-000022060000}"/>
    <cellStyle name="20% - Accent2 2 2 138" xfId="49066" xr:uid="{00000000-0005-0000-0000-000023060000}"/>
    <cellStyle name="20% - Accent2 2 2 139" xfId="52130" xr:uid="{00000000-0005-0000-0000-000024060000}"/>
    <cellStyle name="20% - Accent2 2 2 14" xfId="45479" xr:uid="{00000000-0005-0000-0000-000025060000}"/>
    <cellStyle name="20% - Accent2 2 2 140" xfId="52253" xr:uid="{00000000-0005-0000-0000-000026060000}"/>
    <cellStyle name="20% - Accent2 2 2 141" xfId="52306" xr:uid="{00000000-0005-0000-0000-000027060000}"/>
    <cellStyle name="20% - Accent2 2 2 142" xfId="52250" xr:uid="{00000000-0005-0000-0000-000028060000}"/>
    <cellStyle name="20% - Accent2 2 2 143" xfId="52204" xr:uid="{00000000-0005-0000-0000-000029060000}"/>
    <cellStyle name="20% - Accent2 2 2 144" xfId="48779" xr:uid="{00000000-0005-0000-0000-00002A060000}"/>
    <cellStyle name="20% - Accent2 2 2 145" xfId="49356" xr:uid="{00000000-0005-0000-0000-00002B060000}"/>
    <cellStyle name="20% - Accent2 2 2 146" xfId="52395" xr:uid="{00000000-0005-0000-0000-00002C060000}"/>
    <cellStyle name="20% - Accent2 2 2 147" xfId="48346" xr:uid="{00000000-0005-0000-0000-00002D060000}"/>
    <cellStyle name="20% - Accent2 2 2 148" xfId="48484" xr:uid="{00000000-0005-0000-0000-00002E060000}"/>
    <cellStyle name="20% - Accent2 2 2 149" xfId="52973" xr:uid="{00000000-0005-0000-0000-00002F060000}"/>
    <cellStyle name="20% - Accent2 2 2 15" xfId="45304" xr:uid="{00000000-0005-0000-0000-000030060000}"/>
    <cellStyle name="20% - Accent2 2 2 150" xfId="53097" xr:uid="{00000000-0005-0000-0000-000031060000}"/>
    <cellStyle name="20% - Accent2 2 2 151" xfId="52968" xr:uid="{00000000-0005-0000-0000-000032060000}"/>
    <cellStyle name="20% - Accent2 2 2 152" xfId="52916" xr:uid="{00000000-0005-0000-0000-000033060000}"/>
    <cellStyle name="20% - Accent2 2 2 153" xfId="53204" xr:uid="{00000000-0005-0000-0000-000034060000}"/>
    <cellStyle name="20% - Accent2 2 2 154" xfId="53329" xr:uid="{00000000-0005-0000-0000-000035060000}"/>
    <cellStyle name="20% - Accent2 2 2 155" xfId="53382" xr:uid="{00000000-0005-0000-0000-000036060000}"/>
    <cellStyle name="20% - Accent2 2 2 156" xfId="53326" xr:uid="{00000000-0005-0000-0000-000037060000}"/>
    <cellStyle name="20% - Accent2 2 2 157" xfId="53278" xr:uid="{00000000-0005-0000-0000-000038060000}"/>
    <cellStyle name="20% - Accent2 2 2 158" xfId="53545" xr:uid="{00000000-0005-0000-0000-000039060000}"/>
    <cellStyle name="20% - Accent2 2 2 159" xfId="53724" xr:uid="{00000000-0005-0000-0000-00003A060000}"/>
    <cellStyle name="20% - Accent2 2 2 16" xfId="45212" xr:uid="{00000000-0005-0000-0000-00003B060000}"/>
    <cellStyle name="20% - Accent2 2 2 160" xfId="53541" xr:uid="{00000000-0005-0000-0000-00003C060000}"/>
    <cellStyle name="20% - Accent2 2 2 161" xfId="53473" xr:uid="{00000000-0005-0000-0000-00003D060000}"/>
    <cellStyle name="20% - Accent2 2 2 162" xfId="53842" xr:uid="{00000000-0005-0000-0000-00003E060000}"/>
    <cellStyle name="20% - Accent2 2 2 163" xfId="53965" xr:uid="{00000000-0005-0000-0000-00003F060000}"/>
    <cellStyle name="20% - Accent2 2 2 164" xfId="54023" xr:uid="{00000000-0005-0000-0000-000040060000}"/>
    <cellStyle name="20% - Accent2 2 2 165" xfId="53962" xr:uid="{00000000-0005-0000-0000-000041060000}"/>
    <cellStyle name="20% - Accent2 2 2 166" xfId="53916" xr:uid="{00000000-0005-0000-0000-000042060000}"/>
    <cellStyle name="20% - Accent2 2 2 167" xfId="52658" xr:uid="{00000000-0005-0000-0000-000043060000}"/>
    <cellStyle name="20% - Accent2 2 2 168" xfId="54112" xr:uid="{00000000-0005-0000-0000-000044060000}"/>
    <cellStyle name="20% - Accent2 2 2 169" xfId="52573" xr:uid="{00000000-0005-0000-0000-000045060000}"/>
    <cellStyle name="20% - Accent2 2 2 17" xfId="45618" xr:uid="{00000000-0005-0000-0000-000046060000}"/>
    <cellStyle name="20% - Accent2 2 2 170" xfId="52683" xr:uid="{00000000-0005-0000-0000-000047060000}"/>
    <cellStyle name="20% - Accent2 2 2 171" xfId="54228" xr:uid="{00000000-0005-0000-0000-000048060000}"/>
    <cellStyle name="20% - Accent2 2 2 172" xfId="54354" xr:uid="{00000000-0005-0000-0000-000049060000}"/>
    <cellStyle name="20% - Accent2 2 2 173" xfId="54412" xr:uid="{00000000-0005-0000-0000-00004A060000}"/>
    <cellStyle name="20% - Accent2 2 2 174" xfId="54351" xr:uid="{00000000-0005-0000-0000-00004B060000}"/>
    <cellStyle name="20% - Accent2 2 2 175" xfId="54303" xr:uid="{00000000-0005-0000-0000-00004C060000}"/>
    <cellStyle name="20% - Accent2 2 2 176" xfId="52664" xr:uid="{00000000-0005-0000-0000-00004D060000}"/>
    <cellStyle name="20% - Accent2 2 2 177" xfId="54496" xr:uid="{00000000-0005-0000-0000-00004E060000}"/>
    <cellStyle name="20% - Accent2 2 2 178" xfId="52743" xr:uid="{00000000-0005-0000-0000-00004F060000}"/>
    <cellStyle name="20% - Accent2 2 2 179" xfId="53617" xr:uid="{00000000-0005-0000-0000-000050060000}"/>
    <cellStyle name="20% - Accent2 2 2 18" xfId="45745" xr:uid="{00000000-0005-0000-0000-000051060000}"/>
    <cellStyle name="20% - Accent2 2 2 180" xfId="54608" xr:uid="{00000000-0005-0000-0000-000052060000}"/>
    <cellStyle name="20% - Accent2 2 2 181" xfId="54732" xr:uid="{00000000-0005-0000-0000-000053060000}"/>
    <cellStyle name="20% - Accent2 2 2 182" xfId="54792" xr:uid="{00000000-0005-0000-0000-000054060000}"/>
    <cellStyle name="20% - Accent2 2 2 183" xfId="54729" xr:uid="{00000000-0005-0000-0000-000055060000}"/>
    <cellStyle name="20% - Accent2 2 2 184" xfId="54683" xr:uid="{00000000-0005-0000-0000-000056060000}"/>
    <cellStyle name="20% - Accent2 2 2 185" xfId="52581" xr:uid="{00000000-0005-0000-0000-000057060000}"/>
    <cellStyle name="20% - Accent2 2 2 186" xfId="54870" xr:uid="{00000000-0005-0000-0000-000058060000}"/>
    <cellStyle name="20% - Accent2 2 2 187" xfId="53054" xr:uid="{00000000-0005-0000-0000-000059060000}"/>
    <cellStyle name="20% - Accent2 2 2 188" xfId="54466" xr:uid="{00000000-0005-0000-0000-00005A060000}"/>
    <cellStyle name="20% - Accent2 2 2 189" xfId="54980" xr:uid="{00000000-0005-0000-0000-00005B060000}"/>
    <cellStyle name="20% - Accent2 2 2 19" xfId="45810" xr:uid="{00000000-0005-0000-0000-00005C060000}"/>
    <cellStyle name="20% - Accent2 2 2 190" xfId="55103" xr:uid="{00000000-0005-0000-0000-00005D060000}"/>
    <cellStyle name="20% - Accent2 2 2 191" xfId="55158" xr:uid="{00000000-0005-0000-0000-00005E060000}"/>
    <cellStyle name="20% - Accent2 2 2 192" xfId="55100" xr:uid="{00000000-0005-0000-0000-00005F060000}"/>
    <cellStyle name="20% - Accent2 2 2 193" xfId="55054" xr:uid="{00000000-0005-0000-0000-000060060000}"/>
    <cellStyle name="20% - Accent2 2 2 194" xfId="54770" xr:uid="{00000000-0005-0000-0000-000061060000}"/>
    <cellStyle name="20% - Accent2 2 2 195" xfId="55230" xr:uid="{00000000-0005-0000-0000-000062060000}"/>
    <cellStyle name="20% - Accent2 2 2 196" xfId="52807" xr:uid="{00000000-0005-0000-0000-000063060000}"/>
    <cellStyle name="20% - Accent2 2 2 197" xfId="53683" xr:uid="{00000000-0005-0000-0000-000064060000}"/>
    <cellStyle name="20% - Accent2 2 2 198" xfId="55337" xr:uid="{00000000-0005-0000-0000-000065060000}"/>
    <cellStyle name="20% - Accent2 2 2 199" xfId="55460" xr:uid="{00000000-0005-0000-0000-000066060000}"/>
    <cellStyle name="20% - Accent2 2 2 2" xfId="211" xr:uid="{00000000-0005-0000-0000-000067060000}"/>
    <cellStyle name="20% - Accent2 2 2 2 2" xfId="212" xr:uid="{00000000-0005-0000-0000-000068060000}"/>
    <cellStyle name="20% - Accent2 2 2 2 2 2" xfId="23790" xr:uid="{00000000-0005-0000-0000-000069060000}"/>
    <cellStyle name="20% - Accent2 2 2 2 3" xfId="18621" xr:uid="{00000000-0005-0000-0000-00006A060000}"/>
    <cellStyle name="20% - Accent2 2 2 2 3 2" xfId="36519" xr:uid="{00000000-0005-0000-0000-00006B060000}"/>
    <cellStyle name="20% - Accent2 2 2 2 4" xfId="23789" xr:uid="{00000000-0005-0000-0000-00006C060000}"/>
    <cellStyle name="20% - Accent2 2 2 2 5" xfId="20731" xr:uid="{00000000-0005-0000-0000-00006D060000}"/>
    <cellStyle name="20% - Accent2 2 2 2 6" xfId="43524" xr:uid="{00000000-0005-0000-0000-00006E060000}"/>
    <cellStyle name="20% - Accent2 2 2 2 7" xfId="43976" xr:uid="{00000000-0005-0000-0000-00006F060000}"/>
    <cellStyle name="20% - Accent2 2 2 20" xfId="45742" xr:uid="{00000000-0005-0000-0000-000070060000}"/>
    <cellStyle name="20% - Accent2 2 2 200" xfId="55515" xr:uid="{00000000-0005-0000-0000-000071060000}"/>
    <cellStyle name="20% - Accent2 2 2 201" xfId="55457" xr:uid="{00000000-0005-0000-0000-000072060000}"/>
    <cellStyle name="20% - Accent2 2 2 202" xfId="55411" xr:uid="{00000000-0005-0000-0000-000073060000}"/>
    <cellStyle name="20% - Accent2 2 2 203" xfId="53556" xr:uid="{00000000-0005-0000-0000-000074060000}"/>
    <cellStyle name="20% - Accent2 2 2 204" xfId="55585" xr:uid="{00000000-0005-0000-0000-000075060000}"/>
    <cellStyle name="20% - Accent2 2 2 205" xfId="52823" xr:uid="{00000000-0005-0000-0000-000076060000}"/>
    <cellStyle name="20% - Accent2 2 2 206" xfId="52650" xr:uid="{00000000-0005-0000-0000-000077060000}"/>
    <cellStyle name="20% - Accent2 2 2 207" xfId="55692" xr:uid="{00000000-0005-0000-0000-000078060000}"/>
    <cellStyle name="20% - Accent2 2 2 208" xfId="55815" xr:uid="{00000000-0005-0000-0000-000079060000}"/>
    <cellStyle name="20% - Accent2 2 2 209" xfId="55868" xr:uid="{00000000-0005-0000-0000-00007A060000}"/>
    <cellStyle name="20% - Accent2 2 2 21" xfId="45693" xr:uid="{00000000-0005-0000-0000-00007B060000}"/>
    <cellStyle name="20% - Accent2 2 2 210" xfId="55812" xr:uid="{00000000-0005-0000-0000-00007C060000}"/>
    <cellStyle name="20% - Accent2 2 2 211" xfId="55766" xr:uid="{00000000-0005-0000-0000-00007D060000}"/>
    <cellStyle name="20% - Accent2 2 2 22" xfId="45973" xr:uid="{00000000-0005-0000-0000-00007E060000}"/>
    <cellStyle name="20% - Accent2 2 2 23" xfId="46152" xr:uid="{00000000-0005-0000-0000-00007F060000}"/>
    <cellStyle name="20% - Accent2 2 2 24" xfId="45969" xr:uid="{00000000-0005-0000-0000-000080060000}"/>
    <cellStyle name="20% - Accent2 2 2 25" xfId="45901" xr:uid="{00000000-0005-0000-0000-000081060000}"/>
    <cellStyle name="20% - Accent2 2 2 26" xfId="46270" xr:uid="{00000000-0005-0000-0000-000082060000}"/>
    <cellStyle name="20% - Accent2 2 2 27" xfId="46393" xr:uid="{00000000-0005-0000-0000-000083060000}"/>
    <cellStyle name="20% - Accent2 2 2 28" xfId="46451" xr:uid="{00000000-0005-0000-0000-000084060000}"/>
    <cellStyle name="20% - Accent2 2 2 29" xfId="46390" xr:uid="{00000000-0005-0000-0000-000085060000}"/>
    <cellStyle name="20% - Accent2 2 2 3" xfId="213" xr:uid="{00000000-0005-0000-0000-000086060000}"/>
    <cellStyle name="20% - Accent2 2 2 3 2" xfId="214" xr:uid="{00000000-0005-0000-0000-000087060000}"/>
    <cellStyle name="20% - Accent2 2 2 3 3" xfId="23791" xr:uid="{00000000-0005-0000-0000-000088060000}"/>
    <cellStyle name="20% - Accent2 2 2 30" xfId="46344" xr:uid="{00000000-0005-0000-0000-000089060000}"/>
    <cellStyle name="20% - Accent2 2 2 31" xfId="44904" xr:uid="{00000000-0005-0000-0000-00008A060000}"/>
    <cellStyle name="20% - Accent2 2 2 32" xfId="46540" xr:uid="{00000000-0005-0000-0000-00008B060000}"/>
    <cellStyle name="20% - Accent2 2 2 33" xfId="44819" xr:uid="{00000000-0005-0000-0000-00008C060000}"/>
    <cellStyle name="20% - Accent2 2 2 34" xfId="44928" xr:uid="{00000000-0005-0000-0000-00008D060000}"/>
    <cellStyle name="20% - Accent2 2 2 35" xfId="46656" xr:uid="{00000000-0005-0000-0000-00008E060000}"/>
    <cellStyle name="20% - Accent2 2 2 36" xfId="46782" xr:uid="{00000000-0005-0000-0000-00008F060000}"/>
    <cellStyle name="20% - Accent2 2 2 37" xfId="46840" xr:uid="{00000000-0005-0000-0000-000090060000}"/>
    <cellStyle name="20% - Accent2 2 2 38" xfId="46779" xr:uid="{00000000-0005-0000-0000-000091060000}"/>
    <cellStyle name="20% - Accent2 2 2 39" xfId="46731" xr:uid="{00000000-0005-0000-0000-000092060000}"/>
    <cellStyle name="20% - Accent2 2 2 4" xfId="215" xr:uid="{00000000-0005-0000-0000-000093060000}"/>
    <cellStyle name="20% - Accent2 2 2 40" xfId="44910" xr:uid="{00000000-0005-0000-0000-000094060000}"/>
    <cellStyle name="20% - Accent2 2 2 41" xfId="46924" xr:uid="{00000000-0005-0000-0000-000095060000}"/>
    <cellStyle name="20% - Accent2 2 2 42" xfId="44988" xr:uid="{00000000-0005-0000-0000-000096060000}"/>
    <cellStyle name="20% - Accent2 2 2 43" xfId="46045" xr:uid="{00000000-0005-0000-0000-000097060000}"/>
    <cellStyle name="20% - Accent2 2 2 44" xfId="47036" xr:uid="{00000000-0005-0000-0000-000098060000}"/>
    <cellStyle name="20% - Accent2 2 2 45" xfId="47160" xr:uid="{00000000-0005-0000-0000-000099060000}"/>
    <cellStyle name="20% - Accent2 2 2 46" xfId="47220" xr:uid="{00000000-0005-0000-0000-00009A060000}"/>
    <cellStyle name="20% - Accent2 2 2 47" xfId="47157" xr:uid="{00000000-0005-0000-0000-00009B060000}"/>
    <cellStyle name="20% - Accent2 2 2 48" xfId="47111" xr:uid="{00000000-0005-0000-0000-00009C060000}"/>
    <cellStyle name="20% - Accent2 2 2 49" xfId="44827" xr:uid="{00000000-0005-0000-0000-00009D060000}"/>
    <cellStyle name="20% - Accent2 2 2 5" xfId="19960" xr:uid="{00000000-0005-0000-0000-00009E060000}"/>
    <cellStyle name="20% - Accent2 2 2 5 2" xfId="37314" xr:uid="{00000000-0005-0000-0000-00009F060000}"/>
    <cellStyle name="20% - Accent2 2 2 50" xfId="47298" xr:uid="{00000000-0005-0000-0000-0000A0060000}"/>
    <cellStyle name="20% - Accent2 2 2 51" xfId="45404" xr:uid="{00000000-0005-0000-0000-0000A1060000}"/>
    <cellStyle name="20% - Accent2 2 2 52" xfId="46894" xr:uid="{00000000-0005-0000-0000-0000A2060000}"/>
    <cellStyle name="20% - Accent2 2 2 53" xfId="47408" xr:uid="{00000000-0005-0000-0000-0000A3060000}"/>
    <cellStyle name="20% - Accent2 2 2 54" xfId="47531" xr:uid="{00000000-0005-0000-0000-0000A4060000}"/>
    <cellStyle name="20% - Accent2 2 2 55" xfId="47586" xr:uid="{00000000-0005-0000-0000-0000A5060000}"/>
    <cellStyle name="20% - Accent2 2 2 56" xfId="47528" xr:uid="{00000000-0005-0000-0000-0000A6060000}"/>
    <cellStyle name="20% - Accent2 2 2 57" xfId="47482" xr:uid="{00000000-0005-0000-0000-0000A7060000}"/>
    <cellStyle name="20% - Accent2 2 2 58" xfId="47198" xr:uid="{00000000-0005-0000-0000-0000A8060000}"/>
    <cellStyle name="20% - Accent2 2 2 59" xfId="47658" xr:uid="{00000000-0005-0000-0000-0000A9060000}"/>
    <cellStyle name="20% - Accent2 2 2 6" xfId="20730" xr:uid="{00000000-0005-0000-0000-0000AA060000}"/>
    <cellStyle name="20% - Accent2 2 2 60" xfId="45052" xr:uid="{00000000-0005-0000-0000-0000AB060000}"/>
    <cellStyle name="20% - Accent2 2 2 61" xfId="46111" xr:uid="{00000000-0005-0000-0000-0000AC060000}"/>
    <cellStyle name="20% - Accent2 2 2 62" xfId="47765" xr:uid="{00000000-0005-0000-0000-0000AD060000}"/>
    <cellStyle name="20% - Accent2 2 2 63" xfId="47888" xr:uid="{00000000-0005-0000-0000-0000AE060000}"/>
    <cellStyle name="20% - Accent2 2 2 64" xfId="47943" xr:uid="{00000000-0005-0000-0000-0000AF060000}"/>
    <cellStyle name="20% - Accent2 2 2 65" xfId="47885" xr:uid="{00000000-0005-0000-0000-0000B0060000}"/>
    <cellStyle name="20% - Accent2 2 2 66" xfId="47839" xr:uid="{00000000-0005-0000-0000-0000B1060000}"/>
    <cellStyle name="20% - Accent2 2 2 67" xfId="45984" xr:uid="{00000000-0005-0000-0000-0000B2060000}"/>
    <cellStyle name="20% - Accent2 2 2 68" xfId="48013" xr:uid="{00000000-0005-0000-0000-0000B3060000}"/>
    <cellStyle name="20% - Accent2 2 2 69" xfId="45068" xr:uid="{00000000-0005-0000-0000-0000B4060000}"/>
    <cellStyle name="20% - Accent2 2 2 7" xfId="43523" xr:uid="{00000000-0005-0000-0000-0000B5060000}"/>
    <cellStyle name="20% - Accent2 2 2 70" xfId="44896" xr:uid="{00000000-0005-0000-0000-0000B6060000}"/>
    <cellStyle name="20% - Accent2 2 2 71" xfId="48120" xr:uid="{00000000-0005-0000-0000-0000B7060000}"/>
    <cellStyle name="20% - Accent2 2 2 72" xfId="48243" xr:uid="{00000000-0005-0000-0000-0000B8060000}"/>
    <cellStyle name="20% - Accent2 2 2 73" xfId="48296" xr:uid="{00000000-0005-0000-0000-0000B9060000}"/>
    <cellStyle name="20% - Accent2 2 2 74" xfId="48240" xr:uid="{00000000-0005-0000-0000-0000BA060000}"/>
    <cellStyle name="20% - Accent2 2 2 75" xfId="48194" xr:uid="{00000000-0005-0000-0000-0000BB060000}"/>
    <cellStyle name="20% - Accent2 2 2 76" xfId="48410" xr:uid="{00000000-0005-0000-0000-0000BC060000}"/>
    <cellStyle name="20% - Accent2 2 2 77" xfId="48700" xr:uid="{00000000-0005-0000-0000-0000BD060000}"/>
    <cellStyle name="20% - Accent2 2 2 78" xfId="48810" xr:uid="{00000000-0005-0000-0000-0000BE060000}"/>
    <cellStyle name="20% - Accent2 2 2 79" xfId="48697" xr:uid="{00000000-0005-0000-0000-0000BF060000}"/>
    <cellStyle name="20% - Accent2 2 2 8" xfId="43975" xr:uid="{00000000-0005-0000-0000-0000C0060000}"/>
    <cellStyle name="20% - Accent2 2 2 80" xfId="48611" xr:uid="{00000000-0005-0000-0000-0000C1060000}"/>
    <cellStyle name="20% - Accent2 2 2 81" xfId="49399" xr:uid="{00000000-0005-0000-0000-0000C2060000}"/>
    <cellStyle name="20% - Accent2 2 2 82" xfId="49528" xr:uid="{00000000-0005-0000-0000-0000C3060000}"/>
    <cellStyle name="20% - Accent2 2 2 83" xfId="49394" xr:uid="{00000000-0005-0000-0000-0000C4060000}"/>
    <cellStyle name="20% - Accent2 2 2 84" xfId="49339" xr:uid="{00000000-0005-0000-0000-0000C5060000}"/>
    <cellStyle name="20% - Accent2 2 2 85" xfId="49641" xr:uid="{00000000-0005-0000-0000-0000C6060000}"/>
    <cellStyle name="20% - Accent2 2 2 86" xfId="49766" xr:uid="{00000000-0005-0000-0000-0000C7060000}"/>
    <cellStyle name="20% - Accent2 2 2 87" xfId="49820" xr:uid="{00000000-0005-0000-0000-0000C8060000}"/>
    <cellStyle name="20% - Accent2 2 2 88" xfId="49763" xr:uid="{00000000-0005-0000-0000-0000C9060000}"/>
    <cellStyle name="20% - Accent2 2 2 89" xfId="49715" xr:uid="{00000000-0005-0000-0000-0000CA060000}"/>
    <cellStyle name="20% - Accent2 2 2 9" xfId="44472" xr:uid="{00000000-0005-0000-0000-0000CB060000}"/>
    <cellStyle name="20% - Accent2 2 2 90" xfId="49983" xr:uid="{00000000-0005-0000-0000-0000CC060000}"/>
    <cellStyle name="20% - Accent2 2 2 91" xfId="50162" xr:uid="{00000000-0005-0000-0000-0000CD060000}"/>
    <cellStyle name="20% - Accent2 2 2 92" xfId="49979" xr:uid="{00000000-0005-0000-0000-0000CE060000}"/>
    <cellStyle name="20% - Accent2 2 2 93" xfId="49911" xr:uid="{00000000-0005-0000-0000-0000CF060000}"/>
    <cellStyle name="20% - Accent2 2 2 94" xfId="50280" xr:uid="{00000000-0005-0000-0000-0000D0060000}"/>
    <cellStyle name="20% - Accent2 2 2 95" xfId="50403" xr:uid="{00000000-0005-0000-0000-0000D1060000}"/>
    <cellStyle name="20% - Accent2 2 2 96" xfId="50461" xr:uid="{00000000-0005-0000-0000-0000D2060000}"/>
    <cellStyle name="20% - Accent2 2 2 97" xfId="50400" xr:uid="{00000000-0005-0000-0000-0000D3060000}"/>
    <cellStyle name="20% - Accent2 2 2 98" xfId="50354" xr:uid="{00000000-0005-0000-0000-0000D4060000}"/>
    <cellStyle name="20% - Accent2 2 2 99" xfId="49074" xr:uid="{00000000-0005-0000-0000-0000D5060000}"/>
    <cellStyle name="20% - Accent2 2 2_Brygga Q" xfId="216" xr:uid="{00000000-0005-0000-0000-0000D6060000}"/>
    <cellStyle name="20% - Accent2 2 20" xfId="44616" xr:uid="{00000000-0005-0000-0000-0000D7060000}"/>
    <cellStyle name="20% - Accent2 2 200" xfId="55024" xr:uid="{00000000-0005-0000-0000-0000D8060000}"/>
    <cellStyle name="20% - Accent2 2 201" xfId="55138" xr:uid="{00000000-0005-0000-0000-0000D9060000}"/>
    <cellStyle name="20% - Accent2 2 202" xfId="55089" xr:uid="{00000000-0005-0000-0000-0000DA060000}"/>
    <cellStyle name="20% - Accent2 2 203" xfId="55079" xr:uid="{00000000-0005-0000-0000-0000DB060000}"/>
    <cellStyle name="20% - Accent2 2 204" xfId="53666" xr:uid="{00000000-0005-0000-0000-0000DC060000}"/>
    <cellStyle name="20% - Accent2 2 205" xfId="55209" xr:uid="{00000000-0005-0000-0000-0000DD060000}"/>
    <cellStyle name="20% - Accent2 2 206" xfId="54150" xr:uid="{00000000-0005-0000-0000-0000DE060000}"/>
    <cellStyle name="20% - Accent2 2 207" xfId="52667" xr:uid="{00000000-0005-0000-0000-0000DF060000}"/>
    <cellStyle name="20% - Accent2 2 208" xfId="55327" xr:uid="{00000000-0005-0000-0000-0000E0060000}"/>
    <cellStyle name="20% - Accent2 2 209" xfId="55381" xr:uid="{00000000-0005-0000-0000-0000E1060000}"/>
    <cellStyle name="20% - Accent2 2 21" xfId="44452" xr:uid="{00000000-0005-0000-0000-0000E2060000}"/>
    <cellStyle name="20% - Accent2 2 210" xfId="55495" xr:uid="{00000000-0005-0000-0000-0000E3060000}"/>
    <cellStyle name="20% - Accent2 2 211" xfId="55446" xr:uid="{00000000-0005-0000-0000-0000E4060000}"/>
    <cellStyle name="20% - Accent2 2 212" xfId="55436" xr:uid="{00000000-0005-0000-0000-0000E5060000}"/>
    <cellStyle name="20% - Accent2 2 213" xfId="54072" xr:uid="{00000000-0005-0000-0000-0000E6060000}"/>
    <cellStyle name="20% - Accent2 2 214" xfId="55564" xr:uid="{00000000-0005-0000-0000-0000E7060000}"/>
    <cellStyle name="20% - Accent2 2 215" xfId="53656" xr:uid="{00000000-0005-0000-0000-0000E8060000}"/>
    <cellStyle name="20% - Accent2 2 216" xfId="53644" xr:uid="{00000000-0005-0000-0000-0000E9060000}"/>
    <cellStyle name="20% - Accent2 2 217" xfId="55682" xr:uid="{00000000-0005-0000-0000-0000EA060000}"/>
    <cellStyle name="20% - Accent2 2 218" xfId="55736" xr:uid="{00000000-0005-0000-0000-0000EB060000}"/>
    <cellStyle name="20% - Accent2 2 219" xfId="55848" xr:uid="{00000000-0005-0000-0000-0000EC060000}"/>
    <cellStyle name="20% - Accent2 2 22" xfId="44439" xr:uid="{00000000-0005-0000-0000-0000ED060000}"/>
    <cellStyle name="20% - Accent2 2 220" xfId="55801" xr:uid="{00000000-0005-0000-0000-0000EE060000}"/>
    <cellStyle name="20% - Accent2 2 221" xfId="55791" xr:uid="{00000000-0005-0000-0000-0000EF060000}"/>
    <cellStyle name="20% - Accent2 2 23" xfId="45153" xr:uid="{00000000-0005-0000-0000-0000F0060000}"/>
    <cellStyle name="20% - Accent2 2 24" xfId="45457" xr:uid="{00000000-0005-0000-0000-0000F1060000}"/>
    <cellStyle name="20% - Accent2 2 25" xfId="45292" xr:uid="{00000000-0005-0000-0000-0000F2060000}"/>
    <cellStyle name="20% - Accent2 2 26" xfId="45282" xr:uid="{00000000-0005-0000-0000-0000F3060000}"/>
    <cellStyle name="20% - Accent2 2 27" xfId="45608" xr:uid="{00000000-0005-0000-0000-0000F4060000}"/>
    <cellStyle name="20% - Accent2 2 28" xfId="45663" xr:uid="{00000000-0005-0000-0000-0000F5060000}"/>
    <cellStyle name="20% - Accent2 2 29" xfId="45790" xr:uid="{00000000-0005-0000-0000-0000F6060000}"/>
    <cellStyle name="20% - Accent2 2 3" xfId="217" xr:uid="{00000000-0005-0000-0000-0000F7060000}"/>
    <cellStyle name="20% - Accent2 2 3 2" xfId="218" xr:uid="{00000000-0005-0000-0000-0000F8060000}"/>
    <cellStyle name="20% - Accent2 2 3 2 2" xfId="23793" xr:uid="{00000000-0005-0000-0000-0000F9060000}"/>
    <cellStyle name="20% - Accent2 2 3 3" xfId="16696" xr:uid="{00000000-0005-0000-0000-0000FA060000}"/>
    <cellStyle name="20% - Accent2 2 3 3 2" xfId="35641" xr:uid="{00000000-0005-0000-0000-0000FB060000}"/>
    <cellStyle name="20% - Accent2 2 3 4" xfId="23792" xr:uid="{00000000-0005-0000-0000-0000FC060000}"/>
    <cellStyle name="20% - Accent2 2 3 5" xfId="20732" xr:uid="{00000000-0005-0000-0000-0000FD060000}"/>
    <cellStyle name="20% - Accent2 2 3 6" xfId="43525" xr:uid="{00000000-0005-0000-0000-0000FE060000}"/>
    <cellStyle name="20% - Accent2 2 3 7" xfId="43977" xr:uid="{00000000-0005-0000-0000-0000FF060000}"/>
    <cellStyle name="20% - Accent2 2 30" xfId="45731" xr:uid="{00000000-0005-0000-0000-000000070000}"/>
    <cellStyle name="20% - Accent2 2 31" xfId="45721" xr:uid="{00000000-0005-0000-0000-000001070000}"/>
    <cellStyle name="20% - Accent2 2 32" xfId="45365" xr:uid="{00000000-0005-0000-0000-000002070000}"/>
    <cellStyle name="20% - Accent2 2 33" xfId="46130" xr:uid="{00000000-0005-0000-0000-000003070000}"/>
    <cellStyle name="20% - Accent2 2 34" xfId="45956" xr:uid="{00000000-0005-0000-0000-000004070000}"/>
    <cellStyle name="20% - Accent2 2 35" xfId="45943" xr:uid="{00000000-0005-0000-0000-000005070000}"/>
    <cellStyle name="20% - Accent2 2 36" xfId="46260" xr:uid="{00000000-0005-0000-0000-000006070000}"/>
    <cellStyle name="20% - Accent2 2 37" xfId="46314" xr:uid="{00000000-0005-0000-0000-000007070000}"/>
    <cellStyle name="20% - Accent2 2 38" xfId="46431" xr:uid="{00000000-0005-0000-0000-000008070000}"/>
    <cellStyle name="20% - Accent2 2 39" xfId="46379" xr:uid="{00000000-0005-0000-0000-000009070000}"/>
    <cellStyle name="20% - Accent2 2 4" xfId="219" xr:uid="{00000000-0005-0000-0000-00000A070000}"/>
    <cellStyle name="20% - Accent2 2 4 2" xfId="220" xr:uid="{00000000-0005-0000-0000-00000B070000}"/>
    <cellStyle name="20% - Accent2 2 4 2 2" xfId="23795" xr:uid="{00000000-0005-0000-0000-00000C070000}"/>
    <cellStyle name="20% - Accent2 2 4 3" xfId="19891" xr:uid="{00000000-0005-0000-0000-00000D070000}"/>
    <cellStyle name="20% - Accent2 2 4 3 2" xfId="37246" xr:uid="{00000000-0005-0000-0000-00000E070000}"/>
    <cellStyle name="20% - Accent2 2 4 4" xfId="23794" xr:uid="{00000000-0005-0000-0000-00000F070000}"/>
    <cellStyle name="20% - Accent2 2 4 5" xfId="20733" xr:uid="{00000000-0005-0000-0000-000010070000}"/>
    <cellStyle name="20% - Accent2 2 4 6" xfId="43526" xr:uid="{00000000-0005-0000-0000-000011070000}"/>
    <cellStyle name="20% - Accent2 2 4 7" xfId="43978" xr:uid="{00000000-0005-0000-0000-000012070000}"/>
    <cellStyle name="20% - Accent2 2 40" xfId="46369" xr:uid="{00000000-0005-0000-0000-000013070000}"/>
    <cellStyle name="20% - Accent2 2 41" xfId="44796" xr:uid="{00000000-0005-0000-0000-000014070000}"/>
    <cellStyle name="20% - Accent2 2 42" xfId="46519" xr:uid="{00000000-0005-0000-0000-000015070000}"/>
    <cellStyle name="20% - Accent2 2 43" xfId="44963" xr:uid="{00000000-0005-0000-0000-000016070000}"/>
    <cellStyle name="20% - Accent2 2 44" xfId="44961" xr:uid="{00000000-0005-0000-0000-000017070000}"/>
    <cellStyle name="20% - Accent2 2 45" xfId="46646" xr:uid="{00000000-0005-0000-0000-000018070000}"/>
    <cellStyle name="20% - Accent2 2 46" xfId="46700" xr:uid="{00000000-0005-0000-0000-000019070000}"/>
    <cellStyle name="20% - Accent2 2 47" xfId="46820" xr:uid="{00000000-0005-0000-0000-00001A070000}"/>
    <cellStyle name="20% - Accent2 2 48" xfId="46768" xr:uid="{00000000-0005-0000-0000-00001B070000}"/>
    <cellStyle name="20% - Accent2 2 49" xfId="46758" xr:uid="{00000000-0005-0000-0000-00001C070000}"/>
    <cellStyle name="20% - Accent2 2 5" xfId="221" xr:uid="{00000000-0005-0000-0000-00001D070000}"/>
    <cellStyle name="20% - Accent2 2 50" xfId="45031" xr:uid="{00000000-0005-0000-0000-00001E070000}"/>
    <cellStyle name="20% - Accent2 2 51" xfId="46902" xr:uid="{00000000-0005-0000-0000-00001F070000}"/>
    <cellStyle name="20% - Accent2 2 52" xfId="44864" xr:uid="{00000000-0005-0000-0000-000020070000}"/>
    <cellStyle name="20% - Accent2 2 53" xfId="44989" xr:uid="{00000000-0005-0000-0000-000021070000}"/>
    <cellStyle name="20% - Accent2 2 54" xfId="47026" xr:uid="{00000000-0005-0000-0000-000022070000}"/>
    <cellStyle name="20% - Accent2 2 55" xfId="47081" xr:uid="{00000000-0005-0000-0000-000023070000}"/>
    <cellStyle name="20% - Accent2 2 56" xfId="47200" xr:uid="{00000000-0005-0000-0000-000024070000}"/>
    <cellStyle name="20% - Accent2 2 57" xfId="47146" xr:uid="{00000000-0005-0000-0000-000025070000}"/>
    <cellStyle name="20% - Accent2 2 58" xfId="47136" xr:uid="{00000000-0005-0000-0000-000026070000}"/>
    <cellStyle name="20% - Accent2 2 59" xfId="44836" xr:uid="{00000000-0005-0000-0000-000027070000}"/>
    <cellStyle name="20% - Accent2 2 6" xfId="222" xr:uid="{00000000-0005-0000-0000-000028070000}"/>
    <cellStyle name="20% - Accent2 2 6 2" xfId="23796" xr:uid="{00000000-0005-0000-0000-000029070000}"/>
    <cellStyle name="20% - Accent2 2 6 3" xfId="55933" xr:uid="{00000000-0005-0000-0000-00002A070000}"/>
    <cellStyle name="20% - Accent2 2 60" xfId="47276" xr:uid="{00000000-0005-0000-0000-00002B070000}"/>
    <cellStyle name="20% - Accent2 2 61" xfId="46121" xr:uid="{00000000-0005-0000-0000-00002C070000}"/>
    <cellStyle name="20% - Accent2 2 62" xfId="44874" xr:uid="{00000000-0005-0000-0000-00002D070000}"/>
    <cellStyle name="20% - Accent2 2 63" xfId="47398" xr:uid="{00000000-0005-0000-0000-00002E070000}"/>
    <cellStyle name="20% - Accent2 2 64" xfId="47452" xr:uid="{00000000-0005-0000-0000-00002F070000}"/>
    <cellStyle name="20% - Accent2 2 65" xfId="47566" xr:uid="{00000000-0005-0000-0000-000030070000}"/>
    <cellStyle name="20% - Accent2 2 66" xfId="47517" xr:uid="{00000000-0005-0000-0000-000031070000}"/>
    <cellStyle name="20% - Accent2 2 67" xfId="47507" xr:uid="{00000000-0005-0000-0000-000032070000}"/>
    <cellStyle name="20% - Accent2 2 68" xfId="46094" xr:uid="{00000000-0005-0000-0000-000033070000}"/>
    <cellStyle name="20% - Accent2 2 69" xfId="47637" xr:uid="{00000000-0005-0000-0000-000034070000}"/>
    <cellStyle name="20% - Accent2 2 7" xfId="223" xr:uid="{00000000-0005-0000-0000-000035070000}"/>
    <cellStyle name="20% - Accent2 2 7 2" xfId="4647" xr:uid="{00000000-0005-0000-0000-000036070000}"/>
    <cellStyle name="20% - Accent2 2 70" xfId="46578" xr:uid="{00000000-0005-0000-0000-000037070000}"/>
    <cellStyle name="20% - Accent2 2 71" xfId="44913" xr:uid="{00000000-0005-0000-0000-000038070000}"/>
    <cellStyle name="20% - Accent2 2 72" xfId="47755" xr:uid="{00000000-0005-0000-0000-000039070000}"/>
    <cellStyle name="20% - Accent2 2 73" xfId="47809" xr:uid="{00000000-0005-0000-0000-00003A070000}"/>
    <cellStyle name="20% - Accent2 2 74" xfId="47923" xr:uid="{00000000-0005-0000-0000-00003B070000}"/>
    <cellStyle name="20% - Accent2 2 75" xfId="47874" xr:uid="{00000000-0005-0000-0000-00003C070000}"/>
    <cellStyle name="20% - Accent2 2 76" xfId="47864" xr:uid="{00000000-0005-0000-0000-00003D070000}"/>
    <cellStyle name="20% - Accent2 2 77" xfId="46500" xr:uid="{00000000-0005-0000-0000-00003E070000}"/>
    <cellStyle name="20% - Accent2 2 78" xfId="47992" xr:uid="{00000000-0005-0000-0000-00003F070000}"/>
    <cellStyle name="20% - Accent2 2 79" xfId="46084" xr:uid="{00000000-0005-0000-0000-000040070000}"/>
    <cellStyle name="20% - Accent2 2 8" xfId="15798" xr:uid="{00000000-0005-0000-0000-000041070000}"/>
    <cellStyle name="20% - Accent2 2 8 2" xfId="34934" xr:uid="{00000000-0005-0000-0000-000042070000}"/>
    <cellStyle name="20% - Accent2 2 80" xfId="46072" xr:uid="{00000000-0005-0000-0000-000043070000}"/>
    <cellStyle name="20% - Accent2 2 81" xfId="48110" xr:uid="{00000000-0005-0000-0000-000044070000}"/>
    <cellStyle name="20% - Accent2 2 82" xfId="48164" xr:uid="{00000000-0005-0000-0000-000045070000}"/>
    <cellStyle name="20% - Accent2 2 83" xfId="48276" xr:uid="{00000000-0005-0000-0000-000046070000}"/>
    <cellStyle name="20% - Accent2 2 84" xfId="48229" xr:uid="{00000000-0005-0000-0000-000047070000}"/>
    <cellStyle name="20% - Accent2 2 85" xfId="48219" xr:uid="{00000000-0005-0000-0000-000048070000}"/>
    <cellStyle name="20% - Accent2 2 86" xfId="48370" xr:uid="{00000000-0005-0000-0000-000049070000}"/>
    <cellStyle name="20% - Accent2 2 87" xfId="48553" xr:uid="{00000000-0005-0000-0000-00004A070000}"/>
    <cellStyle name="20% - Accent2 2 88" xfId="48788" xr:uid="{00000000-0005-0000-0000-00004B070000}"/>
    <cellStyle name="20% - Accent2 2 89" xfId="48686" xr:uid="{00000000-0005-0000-0000-00004C070000}"/>
    <cellStyle name="20% - Accent2 2 9" xfId="16057" xr:uid="{00000000-0005-0000-0000-00004D070000}"/>
    <cellStyle name="20% - Accent2 2 9 2" xfId="35184" xr:uid="{00000000-0005-0000-0000-00004E070000}"/>
    <cellStyle name="20% - Accent2 2 90" xfId="48673" xr:uid="{00000000-0005-0000-0000-00004F070000}"/>
    <cellStyle name="20% - Accent2 2 91" xfId="49298" xr:uid="{00000000-0005-0000-0000-000050070000}"/>
    <cellStyle name="20% - Accent2 2 92" xfId="49506" xr:uid="{00000000-0005-0000-0000-000051070000}"/>
    <cellStyle name="20% - Accent2 2 93" xfId="49382" xr:uid="{00000000-0005-0000-0000-000052070000}"/>
    <cellStyle name="20% - Accent2 2 94" xfId="49372" xr:uid="{00000000-0005-0000-0000-000053070000}"/>
    <cellStyle name="20% - Accent2 2 95" xfId="49631" xr:uid="{00000000-0005-0000-0000-000054070000}"/>
    <cellStyle name="20% - Accent2 2 96" xfId="49685" xr:uid="{00000000-0005-0000-0000-000055070000}"/>
    <cellStyle name="20% - Accent2 2 97" xfId="49800" xr:uid="{00000000-0005-0000-0000-000056070000}"/>
    <cellStyle name="20% - Accent2 2 98" xfId="49752" xr:uid="{00000000-0005-0000-0000-000057070000}"/>
    <cellStyle name="20% - Accent2 2 99" xfId="49742" xr:uid="{00000000-0005-0000-0000-000058070000}"/>
    <cellStyle name="20% - Accent2 2_Accounts" xfId="224" xr:uid="{00000000-0005-0000-0000-000059070000}"/>
    <cellStyle name="20% - Accent2 3" xfId="225" xr:uid="{00000000-0005-0000-0000-00005A070000}"/>
    <cellStyle name="20% - Accent2 3 10" xfId="38567" xr:uid="{00000000-0005-0000-0000-00005B070000}"/>
    <cellStyle name="20% - Accent2 3 11" xfId="43444" xr:uid="{00000000-0005-0000-0000-00005C070000}"/>
    <cellStyle name="20% - Accent2 3 12" xfId="43888" xr:uid="{00000000-0005-0000-0000-00005D070000}"/>
    <cellStyle name="20% - Accent2 3 2" xfId="226" xr:uid="{00000000-0005-0000-0000-00005E070000}"/>
    <cellStyle name="20% - Accent2 3 2 2" xfId="227" xr:uid="{00000000-0005-0000-0000-00005F070000}"/>
    <cellStyle name="20% - Accent2 3 2 2 2" xfId="23798" xr:uid="{00000000-0005-0000-0000-000060070000}"/>
    <cellStyle name="20% - Accent2 3 2 3" xfId="16332" xr:uid="{00000000-0005-0000-0000-000061070000}"/>
    <cellStyle name="20% - Accent2 3 2 3 2" xfId="35454" xr:uid="{00000000-0005-0000-0000-000062070000}"/>
    <cellStyle name="20% - Accent2 3 2 4" xfId="23797" xr:uid="{00000000-0005-0000-0000-000063070000}"/>
    <cellStyle name="20% - Accent2 3 2 5" xfId="20735" xr:uid="{00000000-0005-0000-0000-000064070000}"/>
    <cellStyle name="20% - Accent2 3 2 6" xfId="43527" xr:uid="{00000000-0005-0000-0000-000065070000}"/>
    <cellStyle name="20% - Accent2 3 2 7" xfId="43979" xr:uid="{00000000-0005-0000-0000-000066070000}"/>
    <cellStyle name="20% - Accent2 3 3" xfId="228" xr:uid="{00000000-0005-0000-0000-000067070000}"/>
    <cellStyle name="20% - Accent2 3 3 2" xfId="23799" xr:uid="{00000000-0005-0000-0000-000068070000}"/>
    <cellStyle name="20% - Accent2 3 4" xfId="229" xr:uid="{00000000-0005-0000-0000-000069070000}"/>
    <cellStyle name="20% - Accent2 3 5" xfId="16159" xr:uid="{00000000-0005-0000-0000-00006A070000}"/>
    <cellStyle name="20% - Accent2 3 5 2" xfId="35283" xr:uid="{00000000-0005-0000-0000-00006B070000}"/>
    <cellStyle name="20% - Accent2 3 6" xfId="20734" xr:uid="{00000000-0005-0000-0000-00006C070000}"/>
    <cellStyle name="20% - Accent2 3 7" xfId="38114" xr:uid="{00000000-0005-0000-0000-00006D070000}"/>
    <cellStyle name="20% - Accent2 3 8" xfId="38287" xr:uid="{00000000-0005-0000-0000-00006E070000}"/>
    <cellStyle name="20% - Accent2 3 9" xfId="38424" xr:uid="{00000000-0005-0000-0000-00006F070000}"/>
    <cellStyle name="20% - Accent2 3_Accounts" xfId="230" xr:uid="{00000000-0005-0000-0000-000070070000}"/>
    <cellStyle name="20% - Accent2 4" xfId="231" xr:uid="{00000000-0005-0000-0000-000071070000}"/>
    <cellStyle name="20% - Accent2 4 2" xfId="23800" xr:uid="{00000000-0005-0000-0000-000072070000}"/>
    <cellStyle name="20% - Accent2 4 3" xfId="45131" xr:uid="{00000000-0005-0000-0000-000073070000}"/>
    <cellStyle name="20% - Accent2 5" xfId="232" xr:uid="{00000000-0005-0000-0000-000074070000}"/>
    <cellStyle name="20% - Accent2 5 2" xfId="4504" xr:uid="{00000000-0005-0000-0000-000075070000}"/>
    <cellStyle name="20% - Accent2 5 3" xfId="45241" xr:uid="{00000000-0005-0000-0000-000076070000}"/>
    <cellStyle name="20% - Accent2 6" xfId="15789" xr:uid="{00000000-0005-0000-0000-000077070000}"/>
    <cellStyle name="20% - Accent2 6 2" xfId="34925" xr:uid="{00000000-0005-0000-0000-000078070000}"/>
    <cellStyle name="20% - Accent2 6 3" xfId="45425" xr:uid="{00000000-0005-0000-0000-000079070000}"/>
    <cellStyle name="20% - Accent2 7" xfId="16094" xr:uid="{00000000-0005-0000-0000-00007A070000}"/>
    <cellStyle name="20% - Accent2 7 2" xfId="35220" xr:uid="{00000000-0005-0000-0000-00007B070000}"/>
    <cellStyle name="20% - Accent2 7 3" xfId="45778" xr:uid="{00000000-0005-0000-0000-00007C070000}"/>
    <cellStyle name="20% - Accent2 8" xfId="19609" xr:uid="{00000000-0005-0000-0000-00007D070000}"/>
    <cellStyle name="20% - Accent2 8 2" xfId="36967" xr:uid="{00000000-0005-0000-0000-00007E070000}"/>
    <cellStyle name="20% - Accent2 9" xfId="23787" xr:uid="{00000000-0005-0000-0000-00007F070000}"/>
    <cellStyle name="20% - Accent3" xfId="43362" builtinId="38" customBuiltin="1"/>
    <cellStyle name="20% - Accent3 10" xfId="15791" xr:uid="{00000000-0005-0000-0000-000081070000}"/>
    <cellStyle name="20% - Accent3 10 10" xfId="48330" xr:uid="{00000000-0005-0000-0000-000082070000}"/>
    <cellStyle name="20% - Accent3 10 11" xfId="49854" xr:uid="{00000000-0005-0000-0000-000083070000}"/>
    <cellStyle name="20% - Accent3 10 12" xfId="50495" xr:uid="{00000000-0005-0000-0000-000084070000}"/>
    <cellStyle name="20% - Accent3 10 13" xfId="50884" xr:uid="{00000000-0005-0000-0000-000085070000}"/>
    <cellStyle name="20% - Accent3 10 14" xfId="51264" xr:uid="{00000000-0005-0000-0000-000086070000}"/>
    <cellStyle name="20% - Accent3 10 15" xfId="51630" xr:uid="{00000000-0005-0000-0000-000087070000}"/>
    <cellStyle name="20% - Accent3 10 16" xfId="51987" xr:uid="{00000000-0005-0000-0000-000088070000}"/>
    <cellStyle name="20% - Accent3 10 17" xfId="52340" xr:uid="{00000000-0005-0000-0000-000089070000}"/>
    <cellStyle name="20% - Accent3 10 18" xfId="53416" xr:uid="{00000000-0005-0000-0000-00008A070000}"/>
    <cellStyle name="20% - Accent3 10 19" xfId="54057" xr:uid="{00000000-0005-0000-0000-00008B070000}"/>
    <cellStyle name="20% - Accent3 10 2" xfId="34927" xr:uid="{00000000-0005-0000-0000-00008C070000}"/>
    <cellStyle name="20% - Accent3 10 20" xfId="54446" xr:uid="{00000000-0005-0000-0000-00008D070000}"/>
    <cellStyle name="20% - Accent3 10 21" xfId="54826" xr:uid="{00000000-0005-0000-0000-00008E070000}"/>
    <cellStyle name="20% - Accent3 10 22" xfId="55192" xr:uid="{00000000-0005-0000-0000-00008F070000}"/>
    <cellStyle name="20% - Accent3 10 23" xfId="55549" xr:uid="{00000000-0005-0000-0000-000090070000}"/>
    <cellStyle name="20% - Accent3 10 24" xfId="55902" xr:uid="{00000000-0005-0000-0000-000091070000}"/>
    <cellStyle name="20% - Accent3 10 3" xfId="45529" xr:uid="{00000000-0005-0000-0000-000092070000}"/>
    <cellStyle name="20% - Accent3 10 4" xfId="45844" xr:uid="{00000000-0005-0000-0000-000093070000}"/>
    <cellStyle name="20% - Accent3 10 5" xfId="46485" xr:uid="{00000000-0005-0000-0000-000094070000}"/>
    <cellStyle name="20% - Accent3 10 6" xfId="46874" xr:uid="{00000000-0005-0000-0000-000095070000}"/>
    <cellStyle name="20% - Accent3 10 7" xfId="47254" xr:uid="{00000000-0005-0000-0000-000096070000}"/>
    <cellStyle name="20% - Accent3 10 8" xfId="47620" xr:uid="{00000000-0005-0000-0000-000097070000}"/>
    <cellStyle name="20% - Accent3 10 9" xfId="47977" xr:uid="{00000000-0005-0000-0000-000098070000}"/>
    <cellStyle name="20% - Accent3 11" xfId="23801" xr:uid="{00000000-0005-0000-0000-000099070000}"/>
    <cellStyle name="20% - Accent3 11 10" xfId="49989" xr:uid="{00000000-0005-0000-0000-00009A070000}"/>
    <cellStyle name="20% - Accent3 11 11" xfId="48967" xr:uid="{00000000-0005-0000-0000-00009B070000}"/>
    <cellStyle name="20% - Accent3 11 12" xfId="49156" xr:uid="{00000000-0005-0000-0000-00009C070000}"/>
    <cellStyle name="20% - Accent3 11 13" xfId="49047" xr:uid="{00000000-0005-0000-0000-00009D070000}"/>
    <cellStyle name="20% - Accent3 11 14" xfId="50037" xr:uid="{00000000-0005-0000-0000-00009E070000}"/>
    <cellStyle name="20% - Accent3 11 15" xfId="50439" xr:uid="{00000000-0005-0000-0000-00009F070000}"/>
    <cellStyle name="20% - Accent3 11 16" xfId="52978" xr:uid="{00000000-0005-0000-0000-0000A0070000}"/>
    <cellStyle name="20% - Accent3 11 17" xfId="53551" xr:uid="{00000000-0005-0000-0000-0000A1070000}"/>
    <cellStyle name="20% - Accent3 11 18" xfId="52551" xr:uid="{00000000-0005-0000-0000-0000A2070000}"/>
    <cellStyle name="20% - Accent3 11 19" xfId="52741" xr:uid="{00000000-0005-0000-0000-0000A3070000}"/>
    <cellStyle name="20% - Accent3 11 2" xfId="45321" xr:uid="{00000000-0005-0000-0000-0000A4070000}"/>
    <cellStyle name="20% - Accent3 11 20" xfId="52631" xr:uid="{00000000-0005-0000-0000-0000A5070000}"/>
    <cellStyle name="20% - Accent3 11 21" xfId="53599" xr:uid="{00000000-0005-0000-0000-0000A6070000}"/>
    <cellStyle name="20% - Accent3 11 22" xfId="54001" xr:uid="{00000000-0005-0000-0000-0000A7070000}"/>
    <cellStyle name="20% - Accent3 11 3" xfId="45979" xr:uid="{00000000-0005-0000-0000-0000A8070000}"/>
    <cellStyle name="20% - Accent3 11 4" xfId="44797" xr:uid="{00000000-0005-0000-0000-0000A9070000}"/>
    <cellStyle name="20% - Accent3 11 5" xfId="44986" xr:uid="{00000000-0005-0000-0000-0000AA070000}"/>
    <cellStyle name="20% - Accent3 11 6" xfId="44877" xr:uid="{00000000-0005-0000-0000-0000AB070000}"/>
    <cellStyle name="20% - Accent3 11 7" xfId="46027" xr:uid="{00000000-0005-0000-0000-0000AC070000}"/>
    <cellStyle name="20% - Accent3 11 8" xfId="46429" xr:uid="{00000000-0005-0000-0000-0000AD070000}"/>
    <cellStyle name="20% - Accent3 11 9" xfId="49404" xr:uid="{00000000-0005-0000-0000-0000AE070000}"/>
    <cellStyle name="20% - Accent3 12" xfId="20736" xr:uid="{00000000-0005-0000-0000-0000AF070000}"/>
    <cellStyle name="20% - Accent3 12 10" xfId="50212" xr:uid="{00000000-0005-0000-0000-0000B0070000}"/>
    <cellStyle name="20% - Accent3 12 11" xfId="50598" xr:uid="{00000000-0005-0000-0000-0000B1070000}"/>
    <cellStyle name="20% - Accent3 12 12" xfId="50980" xr:uid="{00000000-0005-0000-0000-0000B2070000}"/>
    <cellStyle name="20% - Accent3 12 13" xfId="51352" xr:uid="{00000000-0005-0000-0000-0000B3070000}"/>
    <cellStyle name="20% - Accent3 12 14" xfId="51709" xr:uid="{00000000-0005-0000-0000-0000B4070000}"/>
    <cellStyle name="20% - Accent3 12 15" xfId="52064" xr:uid="{00000000-0005-0000-0000-0000B5070000}"/>
    <cellStyle name="20% - Accent3 12 16" xfId="53138" xr:uid="{00000000-0005-0000-0000-0000B6070000}"/>
    <cellStyle name="20% - Accent3 12 17" xfId="53774" xr:uid="{00000000-0005-0000-0000-0000B7070000}"/>
    <cellStyle name="20% - Accent3 12 18" xfId="54160" xr:uid="{00000000-0005-0000-0000-0000B8070000}"/>
    <cellStyle name="20% - Accent3 12 19" xfId="54542" xr:uid="{00000000-0005-0000-0000-0000B9070000}"/>
    <cellStyle name="20% - Accent3 12 2" xfId="45550" xr:uid="{00000000-0005-0000-0000-0000BA070000}"/>
    <cellStyle name="20% - Accent3 12 20" xfId="54914" xr:uid="{00000000-0005-0000-0000-0000BB070000}"/>
    <cellStyle name="20% - Accent3 12 21" xfId="55271" xr:uid="{00000000-0005-0000-0000-0000BC070000}"/>
    <cellStyle name="20% - Accent3 12 22" xfId="55626" xr:uid="{00000000-0005-0000-0000-0000BD070000}"/>
    <cellStyle name="20% - Accent3 12 3" xfId="46202" xr:uid="{00000000-0005-0000-0000-0000BE070000}"/>
    <cellStyle name="20% - Accent3 12 4" xfId="46588" xr:uid="{00000000-0005-0000-0000-0000BF070000}"/>
    <cellStyle name="20% - Accent3 12 5" xfId="46970" xr:uid="{00000000-0005-0000-0000-0000C0070000}"/>
    <cellStyle name="20% - Accent3 12 6" xfId="47342" xr:uid="{00000000-0005-0000-0000-0000C1070000}"/>
    <cellStyle name="20% - Accent3 12 7" xfId="47699" xr:uid="{00000000-0005-0000-0000-0000C2070000}"/>
    <cellStyle name="20% - Accent3 12 8" xfId="48054" xr:uid="{00000000-0005-0000-0000-0000C3070000}"/>
    <cellStyle name="20% - Accent3 12 9" xfId="49573" xr:uid="{00000000-0005-0000-0000-0000C4070000}"/>
    <cellStyle name="20% - Accent3 13" xfId="38025" xr:uid="{00000000-0005-0000-0000-0000C5070000}"/>
    <cellStyle name="20% - Accent3 13 10" xfId="49441" xr:uid="{00000000-0005-0000-0000-0000C6070000}"/>
    <cellStyle name="20% - Accent3 13 11" xfId="49188" xr:uid="{00000000-0005-0000-0000-0000C7070000}"/>
    <cellStyle name="20% - Accent3 13 12" xfId="49049" xr:uid="{00000000-0005-0000-0000-0000C8070000}"/>
    <cellStyle name="20% - Accent3 13 13" xfId="48920" xr:uid="{00000000-0005-0000-0000-0000C9070000}"/>
    <cellStyle name="20% - Accent3 13 14" xfId="49446" xr:uid="{00000000-0005-0000-0000-0000CA070000}"/>
    <cellStyle name="20% - Accent3 13 15" xfId="49976" xr:uid="{00000000-0005-0000-0000-0000CB070000}"/>
    <cellStyle name="20% - Accent3 13 16" xfId="52878" xr:uid="{00000000-0005-0000-0000-0000CC070000}"/>
    <cellStyle name="20% - Accent3 13 17" xfId="53014" xr:uid="{00000000-0005-0000-0000-0000CD070000}"/>
    <cellStyle name="20% - Accent3 13 18" xfId="52773" xr:uid="{00000000-0005-0000-0000-0000CE070000}"/>
    <cellStyle name="20% - Accent3 13 19" xfId="52633" xr:uid="{00000000-0005-0000-0000-0000CF070000}"/>
    <cellStyle name="20% - Accent3 13 2" xfId="45154" xr:uid="{00000000-0005-0000-0000-0000D0070000}"/>
    <cellStyle name="20% - Accent3 13 20" xfId="52504" xr:uid="{00000000-0005-0000-0000-0000D1070000}"/>
    <cellStyle name="20% - Accent3 13 21" xfId="53019" xr:uid="{00000000-0005-0000-0000-0000D2070000}"/>
    <cellStyle name="20% - Accent3 13 22" xfId="53538" xr:uid="{00000000-0005-0000-0000-0000D3070000}"/>
    <cellStyle name="20% - Accent3 13 3" xfId="45364" xr:uid="{00000000-0005-0000-0000-0000D4070000}"/>
    <cellStyle name="20% - Accent3 13 4" xfId="45018" xr:uid="{00000000-0005-0000-0000-0000D5070000}"/>
    <cellStyle name="20% - Accent3 13 5" xfId="44879" xr:uid="{00000000-0005-0000-0000-0000D6070000}"/>
    <cellStyle name="20% - Accent3 13 6" xfId="44750" xr:uid="{00000000-0005-0000-0000-0000D7070000}"/>
    <cellStyle name="20% - Accent3 13 7" xfId="45369" xr:uid="{00000000-0005-0000-0000-0000D8070000}"/>
    <cellStyle name="20% - Accent3 13 8" xfId="45966" xr:uid="{00000000-0005-0000-0000-0000D9070000}"/>
    <cellStyle name="20% - Accent3 13 9" xfId="49299" xr:uid="{00000000-0005-0000-0000-0000DA070000}"/>
    <cellStyle name="20% - Accent3 14" xfId="38202" xr:uid="{00000000-0005-0000-0000-0000DB070000}"/>
    <cellStyle name="20% - Accent3 14 10" xfId="50232" xr:uid="{00000000-0005-0000-0000-0000DC070000}"/>
    <cellStyle name="20% - Accent3 14 11" xfId="50618" xr:uid="{00000000-0005-0000-0000-0000DD070000}"/>
    <cellStyle name="20% - Accent3 14 12" xfId="50998" xr:uid="{00000000-0005-0000-0000-0000DE070000}"/>
    <cellStyle name="20% - Accent3 14 13" xfId="51370" xr:uid="{00000000-0005-0000-0000-0000DF070000}"/>
    <cellStyle name="20% - Accent3 14 14" xfId="51727" xr:uid="{00000000-0005-0000-0000-0000E0070000}"/>
    <cellStyle name="20% - Accent3 14 15" xfId="52082" xr:uid="{00000000-0005-0000-0000-0000E1070000}"/>
    <cellStyle name="20% - Accent3 14 16" xfId="53156" xr:uid="{00000000-0005-0000-0000-0000E2070000}"/>
    <cellStyle name="20% - Accent3 14 17" xfId="53794" xr:uid="{00000000-0005-0000-0000-0000E3070000}"/>
    <cellStyle name="20% - Accent3 14 18" xfId="54180" xr:uid="{00000000-0005-0000-0000-0000E4070000}"/>
    <cellStyle name="20% - Accent3 14 19" xfId="54560" xr:uid="{00000000-0005-0000-0000-0000E5070000}"/>
    <cellStyle name="20% - Accent3 14 2" xfId="45571" xr:uid="{00000000-0005-0000-0000-0000E6070000}"/>
    <cellStyle name="20% - Accent3 14 20" xfId="54932" xr:uid="{00000000-0005-0000-0000-0000E7070000}"/>
    <cellStyle name="20% - Accent3 14 21" xfId="55289" xr:uid="{00000000-0005-0000-0000-0000E8070000}"/>
    <cellStyle name="20% - Accent3 14 22" xfId="55644" xr:uid="{00000000-0005-0000-0000-0000E9070000}"/>
    <cellStyle name="20% - Accent3 14 3" xfId="46222" xr:uid="{00000000-0005-0000-0000-0000EA070000}"/>
    <cellStyle name="20% - Accent3 14 4" xfId="46608" xr:uid="{00000000-0005-0000-0000-0000EB070000}"/>
    <cellStyle name="20% - Accent3 14 5" xfId="46988" xr:uid="{00000000-0005-0000-0000-0000EC070000}"/>
    <cellStyle name="20% - Accent3 14 6" xfId="47360" xr:uid="{00000000-0005-0000-0000-0000ED070000}"/>
    <cellStyle name="20% - Accent3 14 7" xfId="47717" xr:uid="{00000000-0005-0000-0000-0000EE070000}"/>
    <cellStyle name="20% - Accent3 14 8" xfId="48072" xr:uid="{00000000-0005-0000-0000-0000EF070000}"/>
    <cellStyle name="20% - Accent3 14 9" xfId="49592" xr:uid="{00000000-0005-0000-0000-0000F0070000}"/>
    <cellStyle name="20% - Accent3 15" xfId="38337" xr:uid="{00000000-0005-0000-0000-0000F1070000}"/>
    <cellStyle name="20% - Accent3 16" xfId="38483" xr:uid="{00000000-0005-0000-0000-0000F2070000}"/>
    <cellStyle name="20% - Accent3 17" xfId="43346" xr:uid="{00000000-0005-0000-0000-0000F3070000}"/>
    <cellStyle name="20% - Accent3 18" xfId="44315" xr:uid="{00000000-0005-0000-0000-0000F4070000}"/>
    <cellStyle name="20% - Accent3 19" xfId="44406" xr:uid="{00000000-0005-0000-0000-0000F5070000}"/>
    <cellStyle name="20% - Accent3 2" xfId="233" xr:uid="{00000000-0005-0000-0000-0000F6070000}"/>
    <cellStyle name="20% - Accent3 2 10" xfId="16768" xr:uid="{00000000-0005-0000-0000-0000F7070000}"/>
    <cellStyle name="20% - Accent3 2 10 2" xfId="35700" xr:uid="{00000000-0005-0000-0000-0000F8070000}"/>
    <cellStyle name="20% - Accent3 2 11" xfId="23802" xr:uid="{00000000-0005-0000-0000-0000F9070000}"/>
    <cellStyle name="20% - Accent3 2 12" xfId="20737" xr:uid="{00000000-0005-0000-0000-0000FA070000}"/>
    <cellStyle name="20% - Accent3 2 13" xfId="38033" xr:uid="{00000000-0005-0000-0000-0000FB070000}"/>
    <cellStyle name="20% - Accent3 2 14" xfId="38210" xr:uid="{00000000-0005-0000-0000-0000FC070000}"/>
    <cellStyle name="20% - Accent3 2 15" xfId="38345" xr:uid="{00000000-0005-0000-0000-0000FD070000}"/>
    <cellStyle name="20% - Accent3 2 16" xfId="38491" xr:uid="{00000000-0005-0000-0000-0000FE070000}"/>
    <cellStyle name="20% - Accent3 2 17" xfId="43354" xr:uid="{00000000-0005-0000-0000-0000FF070000}"/>
    <cellStyle name="20% - Accent3 2 18" xfId="43898" xr:uid="{00000000-0005-0000-0000-000000080000}"/>
    <cellStyle name="20% - Accent3 2 19" xfId="45610" xr:uid="{00000000-0005-0000-0000-000001080000}"/>
    <cellStyle name="20% - Accent3 2 2" xfId="234" xr:uid="{00000000-0005-0000-0000-000002080000}"/>
    <cellStyle name="20% - Accent3 2 2 10" xfId="43980" xr:uid="{00000000-0005-0000-0000-000003080000}"/>
    <cellStyle name="20% - Accent3 2 2 11" xfId="45619" xr:uid="{00000000-0005-0000-0000-000004080000}"/>
    <cellStyle name="20% - Accent3 2 2 12" xfId="46271" xr:uid="{00000000-0005-0000-0000-000005080000}"/>
    <cellStyle name="20% - Accent3 2 2 13" xfId="46657" xr:uid="{00000000-0005-0000-0000-000006080000}"/>
    <cellStyle name="20% - Accent3 2 2 14" xfId="47037" xr:uid="{00000000-0005-0000-0000-000007080000}"/>
    <cellStyle name="20% - Accent3 2 2 15" xfId="47409" xr:uid="{00000000-0005-0000-0000-000008080000}"/>
    <cellStyle name="20% - Accent3 2 2 16" xfId="47766" xr:uid="{00000000-0005-0000-0000-000009080000}"/>
    <cellStyle name="20% - Accent3 2 2 17" xfId="48121" xr:uid="{00000000-0005-0000-0000-00000A080000}"/>
    <cellStyle name="20% - Accent3 2 2 18" xfId="49642" xr:uid="{00000000-0005-0000-0000-00000B080000}"/>
    <cellStyle name="20% - Accent3 2 2 19" xfId="50281" xr:uid="{00000000-0005-0000-0000-00000C080000}"/>
    <cellStyle name="20% - Accent3 2 2 2" xfId="235" xr:uid="{00000000-0005-0000-0000-00000D080000}"/>
    <cellStyle name="20% - Accent3 2 2 2 10" xfId="46272" xr:uid="{00000000-0005-0000-0000-00000E080000}"/>
    <cellStyle name="20% - Accent3 2 2 2 11" xfId="46658" xr:uid="{00000000-0005-0000-0000-00000F080000}"/>
    <cellStyle name="20% - Accent3 2 2 2 12" xfId="47038" xr:uid="{00000000-0005-0000-0000-000010080000}"/>
    <cellStyle name="20% - Accent3 2 2 2 13" xfId="47410" xr:uid="{00000000-0005-0000-0000-000011080000}"/>
    <cellStyle name="20% - Accent3 2 2 2 14" xfId="47767" xr:uid="{00000000-0005-0000-0000-000012080000}"/>
    <cellStyle name="20% - Accent3 2 2 2 15" xfId="48122" xr:uid="{00000000-0005-0000-0000-000013080000}"/>
    <cellStyle name="20% - Accent3 2 2 2 16" xfId="49643" xr:uid="{00000000-0005-0000-0000-000014080000}"/>
    <cellStyle name="20% - Accent3 2 2 2 17" xfId="50282" xr:uid="{00000000-0005-0000-0000-000015080000}"/>
    <cellStyle name="20% - Accent3 2 2 2 18" xfId="50668" xr:uid="{00000000-0005-0000-0000-000016080000}"/>
    <cellStyle name="20% - Accent3 2 2 2 19" xfId="51048" xr:uid="{00000000-0005-0000-0000-000017080000}"/>
    <cellStyle name="20% - Accent3 2 2 2 2" xfId="236" xr:uid="{00000000-0005-0000-0000-000018080000}"/>
    <cellStyle name="20% - Accent3 2 2 2 2 2" xfId="4648" xr:uid="{00000000-0005-0000-0000-000019080000}"/>
    <cellStyle name="20% - Accent3 2 2 2 2 2 2" xfId="25859" xr:uid="{00000000-0005-0000-0000-00001A080000}"/>
    <cellStyle name="20% - Accent3 2 2 2 2 3" xfId="23805" xr:uid="{00000000-0005-0000-0000-00001B080000}"/>
    <cellStyle name="20% - Accent3 2 2 2 20" xfId="51420" xr:uid="{00000000-0005-0000-0000-00001C080000}"/>
    <cellStyle name="20% - Accent3 2 2 2 21" xfId="51777" xr:uid="{00000000-0005-0000-0000-00001D080000}"/>
    <cellStyle name="20% - Accent3 2 2 2 22" xfId="52132" xr:uid="{00000000-0005-0000-0000-00001E080000}"/>
    <cellStyle name="20% - Accent3 2 2 2 23" xfId="53206" xr:uid="{00000000-0005-0000-0000-00001F080000}"/>
    <cellStyle name="20% - Accent3 2 2 2 24" xfId="53844" xr:uid="{00000000-0005-0000-0000-000020080000}"/>
    <cellStyle name="20% - Accent3 2 2 2 25" xfId="54230" xr:uid="{00000000-0005-0000-0000-000021080000}"/>
    <cellStyle name="20% - Accent3 2 2 2 26" xfId="54610" xr:uid="{00000000-0005-0000-0000-000022080000}"/>
    <cellStyle name="20% - Accent3 2 2 2 27" xfId="54982" xr:uid="{00000000-0005-0000-0000-000023080000}"/>
    <cellStyle name="20% - Accent3 2 2 2 28" xfId="55339" xr:uid="{00000000-0005-0000-0000-000024080000}"/>
    <cellStyle name="20% - Accent3 2 2 2 29" xfId="55694" xr:uid="{00000000-0005-0000-0000-000025080000}"/>
    <cellStyle name="20% - Accent3 2 2 2 3" xfId="11406" xr:uid="{00000000-0005-0000-0000-000026080000}"/>
    <cellStyle name="20% - Accent3 2 2 2 3 2" xfId="32195" xr:uid="{00000000-0005-0000-0000-000027080000}"/>
    <cellStyle name="20% - Accent3 2 2 2 4" xfId="16223" xr:uid="{00000000-0005-0000-0000-000028080000}"/>
    <cellStyle name="20% - Accent3 2 2 2 4 2" xfId="35347" xr:uid="{00000000-0005-0000-0000-000029080000}"/>
    <cellStyle name="20% - Accent3 2 2 2 5" xfId="23804" xr:uid="{00000000-0005-0000-0000-00002A080000}"/>
    <cellStyle name="20% - Accent3 2 2 2 6" xfId="20739" xr:uid="{00000000-0005-0000-0000-00002B080000}"/>
    <cellStyle name="20% - Accent3 2 2 2 7" xfId="43529" xr:uid="{00000000-0005-0000-0000-00002C080000}"/>
    <cellStyle name="20% - Accent3 2 2 2 8" xfId="43981" xr:uid="{00000000-0005-0000-0000-00002D080000}"/>
    <cellStyle name="20% - Accent3 2 2 2 9" xfId="45620" xr:uid="{00000000-0005-0000-0000-00002E080000}"/>
    <cellStyle name="20% - Accent3 2 2 20" xfId="50667" xr:uid="{00000000-0005-0000-0000-00002F080000}"/>
    <cellStyle name="20% - Accent3 2 2 21" xfId="51047" xr:uid="{00000000-0005-0000-0000-000030080000}"/>
    <cellStyle name="20% - Accent3 2 2 22" xfId="51419" xr:uid="{00000000-0005-0000-0000-000031080000}"/>
    <cellStyle name="20% - Accent3 2 2 23" xfId="51776" xr:uid="{00000000-0005-0000-0000-000032080000}"/>
    <cellStyle name="20% - Accent3 2 2 24" xfId="52131" xr:uid="{00000000-0005-0000-0000-000033080000}"/>
    <cellStyle name="20% - Accent3 2 2 25" xfId="53205" xr:uid="{00000000-0005-0000-0000-000034080000}"/>
    <cellStyle name="20% - Accent3 2 2 26" xfId="53843" xr:uid="{00000000-0005-0000-0000-000035080000}"/>
    <cellStyle name="20% - Accent3 2 2 27" xfId="54229" xr:uid="{00000000-0005-0000-0000-000036080000}"/>
    <cellStyle name="20% - Accent3 2 2 28" xfId="54609" xr:uid="{00000000-0005-0000-0000-000037080000}"/>
    <cellStyle name="20% - Accent3 2 2 29" xfId="54981" xr:uid="{00000000-0005-0000-0000-000038080000}"/>
    <cellStyle name="20% - Accent3 2 2 3" xfId="237" xr:uid="{00000000-0005-0000-0000-000039080000}"/>
    <cellStyle name="20% - Accent3 2 2 3 2" xfId="238" xr:uid="{00000000-0005-0000-0000-00003A080000}"/>
    <cellStyle name="20% - Accent3 2 2 3 3" xfId="4333" xr:uid="{00000000-0005-0000-0000-00003B080000}"/>
    <cellStyle name="20% - Accent3 2 2 3 3 2" xfId="25734" xr:uid="{00000000-0005-0000-0000-00003C080000}"/>
    <cellStyle name="20% - Accent3 2 2 3 4" xfId="23806" xr:uid="{00000000-0005-0000-0000-00003D080000}"/>
    <cellStyle name="20% - Accent3 2 2 30" xfId="55338" xr:uid="{00000000-0005-0000-0000-00003E080000}"/>
    <cellStyle name="20% - Accent3 2 2 31" xfId="55693" xr:uid="{00000000-0005-0000-0000-00003F080000}"/>
    <cellStyle name="20% - Accent3 2 2 4" xfId="239" xr:uid="{00000000-0005-0000-0000-000040080000}"/>
    <cellStyle name="20% - Accent3 2 2 5" xfId="11405" xr:uid="{00000000-0005-0000-0000-000041080000}"/>
    <cellStyle name="20% - Accent3 2 2 5 2" xfId="32194" xr:uid="{00000000-0005-0000-0000-000042080000}"/>
    <cellStyle name="20% - Accent3 2 2 6" xfId="16246" xr:uid="{00000000-0005-0000-0000-000043080000}"/>
    <cellStyle name="20% - Accent3 2 2 6 2" xfId="35369" xr:uid="{00000000-0005-0000-0000-000044080000}"/>
    <cellStyle name="20% - Accent3 2 2 7" xfId="23803" xr:uid="{00000000-0005-0000-0000-000045080000}"/>
    <cellStyle name="20% - Accent3 2 2 8" xfId="20738" xr:uid="{00000000-0005-0000-0000-000046080000}"/>
    <cellStyle name="20% - Accent3 2 2 9" xfId="43528" xr:uid="{00000000-0005-0000-0000-000047080000}"/>
    <cellStyle name="20% - Accent3 2 2_Brygga Q" xfId="240" xr:uid="{00000000-0005-0000-0000-000048080000}"/>
    <cellStyle name="20% - Accent3 2 20" xfId="46262" xr:uid="{00000000-0005-0000-0000-000049080000}"/>
    <cellStyle name="20% - Accent3 2 21" xfId="46648" xr:uid="{00000000-0005-0000-0000-00004A080000}"/>
    <cellStyle name="20% - Accent3 2 22" xfId="47028" xr:uid="{00000000-0005-0000-0000-00004B080000}"/>
    <cellStyle name="20% - Accent3 2 23" xfId="47400" xr:uid="{00000000-0005-0000-0000-00004C080000}"/>
    <cellStyle name="20% - Accent3 2 24" xfId="47757" xr:uid="{00000000-0005-0000-0000-00004D080000}"/>
    <cellStyle name="20% - Accent3 2 25" xfId="48112" xr:uid="{00000000-0005-0000-0000-00004E080000}"/>
    <cellStyle name="20% - Accent3 2 26" xfId="49633" xr:uid="{00000000-0005-0000-0000-00004F080000}"/>
    <cellStyle name="20% - Accent3 2 27" xfId="50272" xr:uid="{00000000-0005-0000-0000-000050080000}"/>
    <cellStyle name="20% - Accent3 2 28" xfId="50658" xr:uid="{00000000-0005-0000-0000-000051080000}"/>
    <cellStyle name="20% - Accent3 2 29" xfId="51038" xr:uid="{00000000-0005-0000-0000-000052080000}"/>
    <cellStyle name="20% - Accent3 2 3" xfId="241" xr:uid="{00000000-0005-0000-0000-000053080000}"/>
    <cellStyle name="20% - Accent3 2 3 10" xfId="46273" xr:uid="{00000000-0005-0000-0000-000054080000}"/>
    <cellStyle name="20% - Accent3 2 3 11" xfId="46659" xr:uid="{00000000-0005-0000-0000-000055080000}"/>
    <cellStyle name="20% - Accent3 2 3 12" xfId="47039" xr:uid="{00000000-0005-0000-0000-000056080000}"/>
    <cellStyle name="20% - Accent3 2 3 13" xfId="47411" xr:uid="{00000000-0005-0000-0000-000057080000}"/>
    <cellStyle name="20% - Accent3 2 3 14" xfId="47768" xr:uid="{00000000-0005-0000-0000-000058080000}"/>
    <cellStyle name="20% - Accent3 2 3 15" xfId="48123" xr:uid="{00000000-0005-0000-0000-000059080000}"/>
    <cellStyle name="20% - Accent3 2 3 16" xfId="49644" xr:uid="{00000000-0005-0000-0000-00005A080000}"/>
    <cellStyle name="20% - Accent3 2 3 17" xfId="50283" xr:uid="{00000000-0005-0000-0000-00005B080000}"/>
    <cellStyle name="20% - Accent3 2 3 18" xfId="50669" xr:uid="{00000000-0005-0000-0000-00005C080000}"/>
    <cellStyle name="20% - Accent3 2 3 19" xfId="51049" xr:uid="{00000000-0005-0000-0000-00005D080000}"/>
    <cellStyle name="20% - Accent3 2 3 2" xfId="242" xr:uid="{00000000-0005-0000-0000-00005E080000}"/>
    <cellStyle name="20% - Accent3 2 3 2 2" xfId="4505" xr:uid="{00000000-0005-0000-0000-00005F080000}"/>
    <cellStyle name="20% - Accent3 2 3 2 2 2" xfId="25807" xr:uid="{00000000-0005-0000-0000-000060080000}"/>
    <cellStyle name="20% - Accent3 2 3 2 3" xfId="23808" xr:uid="{00000000-0005-0000-0000-000061080000}"/>
    <cellStyle name="20% - Accent3 2 3 20" xfId="51421" xr:uid="{00000000-0005-0000-0000-000062080000}"/>
    <cellStyle name="20% - Accent3 2 3 21" xfId="51778" xr:uid="{00000000-0005-0000-0000-000063080000}"/>
    <cellStyle name="20% - Accent3 2 3 22" xfId="52133" xr:uid="{00000000-0005-0000-0000-000064080000}"/>
    <cellStyle name="20% - Accent3 2 3 23" xfId="53207" xr:uid="{00000000-0005-0000-0000-000065080000}"/>
    <cellStyle name="20% - Accent3 2 3 24" xfId="53845" xr:uid="{00000000-0005-0000-0000-000066080000}"/>
    <cellStyle name="20% - Accent3 2 3 25" xfId="54231" xr:uid="{00000000-0005-0000-0000-000067080000}"/>
    <cellStyle name="20% - Accent3 2 3 26" xfId="54611" xr:uid="{00000000-0005-0000-0000-000068080000}"/>
    <cellStyle name="20% - Accent3 2 3 27" xfId="54983" xr:uid="{00000000-0005-0000-0000-000069080000}"/>
    <cellStyle name="20% - Accent3 2 3 28" xfId="55340" xr:uid="{00000000-0005-0000-0000-00006A080000}"/>
    <cellStyle name="20% - Accent3 2 3 29" xfId="55695" xr:uid="{00000000-0005-0000-0000-00006B080000}"/>
    <cellStyle name="20% - Accent3 2 3 3" xfId="11407" xr:uid="{00000000-0005-0000-0000-00006C080000}"/>
    <cellStyle name="20% - Accent3 2 3 3 2" xfId="32196" xr:uid="{00000000-0005-0000-0000-00006D080000}"/>
    <cellStyle name="20% - Accent3 2 3 4" xfId="15843" xr:uid="{00000000-0005-0000-0000-00006E080000}"/>
    <cellStyle name="20% - Accent3 2 3 4 2" xfId="34978" xr:uid="{00000000-0005-0000-0000-00006F080000}"/>
    <cellStyle name="20% - Accent3 2 3 5" xfId="23807" xr:uid="{00000000-0005-0000-0000-000070080000}"/>
    <cellStyle name="20% - Accent3 2 3 6" xfId="20740" xr:uid="{00000000-0005-0000-0000-000071080000}"/>
    <cellStyle name="20% - Accent3 2 3 7" xfId="43530" xr:uid="{00000000-0005-0000-0000-000072080000}"/>
    <cellStyle name="20% - Accent3 2 3 8" xfId="43982" xr:uid="{00000000-0005-0000-0000-000073080000}"/>
    <cellStyle name="20% - Accent3 2 3 9" xfId="45621" xr:uid="{00000000-0005-0000-0000-000074080000}"/>
    <cellStyle name="20% - Accent3 2 30" xfId="51410" xr:uid="{00000000-0005-0000-0000-000075080000}"/>
    <cellStyle name="20% - Accent3 2 31" xfId="51767" xr:uid="{00000000-0005-0000-0000-000076080000}"/>
    <cellStyle name="20% - Accent3 2 32" xfId="52122" xr:uid="{00000000-0005-0000-0000-000077080000}"/>
    <cellStyle name="20% - Accent3 2 33" xfId="53196" xr:uid="{00000000-0005-0000-0000-000078080000}"/>
    <cellStyle name="20% - Accent3 2 34" xfId="53834" xr:uid="{00000000-0005-0000-0000-000079080000}"/>
    <cellStyle name="20% - Accent3 2 35" xfId="54220" xr:uid="{00000000-0005-0000-0000-00007A080000}"/>
    <cellStyle name="20% - Accent3 2 36" xfId="54600" xr:uid="{00000000-0005-0000-0000-00007B080000}"/>
    <cellStyle name="20% - Accent3 2 37" xfId="54972" xr:uid="{00000000-0005-0000-0000-00007C080000}"/>
    <cellStyle name="20% - Accent3 2 38" xfId="55329" xr:uid="{00000000-0005-0000-0000-00007D080000}"/>
    <cellStyle name="20% - Accent3 2 39" xfId="55684" xr:uid="{00000000-0005-0000-0000-00007E080000}"/>
    <cellStyle name="20% - Accent3 2 4" xfId="243" xr:uid="{00000000-0005-0000-0000-00007F080000}"/>
    <cellStyle name="20% - Accent3 2 4 10" xfId="46274" xr:uid="{00000000-0005-0000-0000-000080080000}"/>
    <cellStyle name="20% - Accent3 2 4 11" xfId="46660" xr:uid="{00000000-0005-0000-0000-000081080000}"/>
    <cellStyle name="20% - Accent3 2 4 12" xfId="47040" xr:uid="{00000000-0005-0000-0000-000082080000}"/>
    <cellStyle name="20% - Accent3 2 4 13" xfId="47412" xr:uid="{00000000-0005-0000-0000-000083080000}"/>
    <cellStyle name="20% - Accent3 2 4 14" xfId="47769" xr:uid="{00000000-0005-0000-0000-000084080000}"/>
    <cellStyle name="20% - Accent3 2 4 15" xfId="48124" xr:uid="{00000000-0005-0000-0000-000085080000}"/>
    <cellStyle name="20% - Accent3 2 4 16" xfId="49645" xr:uid="{00000000-0005-0000-0000-000086080000}"/>
    <cellStyle name="20% - Accent3 2 4 17" xfId="50284" xr:uid="{00000000-0005-0000-0000-000087080000}"/>
    <cellStyle name="20% - Accent3 2 4 18" xfId="50670" xr:uid="{00000000-0005-0000-0000-000088080000}"/>
    <cellStyle name="20% - Accent3 2 4 19" xfId="51050" xr:uid="{00000000-0005-0000-0000-000089080000}"/>
    <cellStyle name="20% - Accent3 2 4 2" xfId="244" xr:uid="{00000000-0005-0000-0000-00008A080000}"/>
    <cellStyle name="20% - Accent3 2 4 2 2" xfId="4649" xr:uid="{00000000-0005-0000-0000-00008B080000}"/>
    <cellStyle name="20% - Accent3 2 4 2 2 2" xfId="25860" xr:uid="{00000000-0005-0000-0000-00008C080000}"/>
    <cellStyle name="20% - Accent3 2 4 2 3" xfId="23810" xr:uid="{00000000-0005-0000-0000-00008D080000}"/>
    <cellStyle name="20% - Accent3 2 4 20" xfId="51422" xr:uid="{00000000-0005-0000-0000-00008E080000}"/>
    <cellStyle name="20% - Accent3 2 4 21" xfId="51779" xr:uid="{00000000-0005-0000-0000-00008F080000}"/>
    <cellStyle name="20% - Accent3 2 4 22" xfId="52134" xr:uid="{00000000-0005-0000-0000-000090080000}"/>
    <cellStyle name="20% - Accent3 2 4 23" xfId="53208" xr:uid="{00000000-0005-0000-0000-000091080000}"/>
    <cellStyle name="20% - Accent3 2 4 24" xfId="53846" xr:uid="{00000000-0005-0000-0000-000092080000}"/>
    <cellStyle name="20% - Accent3 2 4 25" xfId="54232" xr:uid="{00000000-0005-0000-0000-000093080000}"/>
    <cellStyle name="20% - Accent3 2 4 26" xfId="54612" xr:uid="{00000000-0005-0000-0000-000094080000}"/>
    <cellStyle name="20% - Accent3 2 4 27" xfId="54984" xr:uid="{00000000-0005-0000-0000-000095080000}"/>
    <cellStyle name="20% - Accent3 2 4 28" xfId="55341" xr:uid="{00000000-0005-0000-0000-000096080000}"/>
    <cellStyle name="20% - Accent3 2 4 29" xfId="55696" xr:uid="{00000000-0005-0000-0000-000097080000}"/>
    <cellStyle name="20% - Accent3 2 4 3" xfId="11408" xr:uid="{00000000-0005-0000-0000-000098080000}"/>
    <cellStyle name="20% - Accent3 2 4 3 2" xfId="32197" xr:uid="{00000000-0005-0000-0000-000099080000}"/>
    <cellStyle name="20% - Accent3 2 4 4" xfId="20266" xr:uid="{00000000-0005-0000-0000-00009A080000}"/>
    <cellStyle name="20% - Accent3 2 4 4 2" xfId="37613" xr:uid="{00000000-0005-0000-0000-00009B080000}"/>
    <cellStyle name="20% - Accent3 2 4 5" xfId="23809" xr:uid="{00000000-0005-0000-0000-00009C080000}"/>
    <cellStyle name="20% - Accent3 2 4 6" xfId="20741" xr:uid="{00000000-0005-0000-0000-00009D080000}"/>
    <cellStyle name="20% - Accent3 2 4 7" xfId="43531" xr:uid="{00000000-0005-0000-0000-00009E080000}"/>
    <cellStyle name="20% - Accent3 2 4 8" xfId="43983" xr:uid="{00000000-0005-0000-0000-00009F080000}"/>
    <cellStyle name="20% - Accent3 2 4 9" xfId="45622" xr:uid="{00000000-0005-0000-0000-0000A0080000}"/>
    <cellStyle name="20% - Accent3 2 5" xfId="245" xr:uid="{00000000-0005-0000-0000-0000A1080000}"/>
    <cellStyle name="20% - Accent3 2 6" xfId="246" xr:uid="{00000000-0005-0000-0000-0000A2080000}"/>
    <cellStyle name="20% - Accent3 2 6 2" xfId="4506" xr:uid="{00000000-0005-0000-0000-0000A3080000}"/>
    <cellStyle name="20% - Accent3 2 6 2 2" xfId="25808" xr:uid="{00000000-0005-0000-0000-0000A4080000}"/>
    <cellStyle name="20% - Accent3 2 6 3" xfId="23811" xr:uid="{00000000-0005-0000-0000-0000A5080000}"/>
    <cellStyle name="20% - Accent3 2 6 4" xfId="55934" xr:uid="{00000000-0005-0000-0000-0000A6080000}"/>
    <cellStyle name="20% - Accent3 2 7" xfId="247" xr:uid="{00000000-0005-0000-0000-0000A7080000}"/>
    <cellStyle name="20% - Accent3 2 7 2" xfId="4334" xr:uid="{00000000-0005-0000-0000-0000A8080000}"/>
    <cellStyle name="20% - Accent3 2 8" xfId="11404" xr:uid="{00000000-0005-0000-0000-0000A9080000}"/>
    <cellStyle name="20% - Accent3 2 8 2" xfId="32193" xr:uid="{00000000-0005-0000-0000-0000AA080000}"/>
    <cellStyle name="20% - Accent3 2 9" xfId="15800" xr:uid="{00000000-0005-0000-0000-0000AB080000}"/>
    <cellStyle name="20% - Accent3 2 9 2" xfId="34936" xr:uid="{00000000-0005-0000-0000-0000AC080000}"/>
    <cellStyle name="20% - Accent3 2_Accounts" xfId="248" xr:uid="{00000000-0005-0000-0000-0000AD080000}"/>
    <cellStyle name="20% - Accent3 20" xfId="44590" xr:uid="{00000000-0005-0000-0000-0000AE080000}"/>
    <cellStyle name="20% - Accent3 21" xfId="44361" xr:uid="{00000000-0005-0000-0000-0000AF080000}"/>
    <cellStyle name="20% - Accent3 22" xfId="44668" xr:uid="{00000000-0005-0000-0000-0000B0080000}"/>
    <cellStyle name="20% - Accent3 23" xfId="44382" xr:uid="{00000000-0005-0000-0000-0000B1080000}"/>
    <cellStyle name="20% - Accent3 24" xfId="44691" xr:uid="{00000000-0005-0000-0000-0000B2080000}"/>
    <cellStyle name="20% - Accent3 25" xfId="44483" xr:uid="{00000000-0005-0000-0000-0000B3080000}"/>
    <cellStyle name="20% - Accent3 26" xfId="44712" xr:uid="{00000000-0005-0000-0000-0000B4080000}"/>
    <cellStyle name="20% - Accent3 27" xfId="44330" xr:uid="{00000000-0005-0000-0000-0000B5080000}"/>
    <cellStyle name="20% - Accent3 28" xfId="44733" xr:uid="{00000000-0005-0000-0000-0000B6080000}"/>
    <cellStyle name="20% - Accent3 29" xfId="48641" xr:uid="{00000000-0005-0000-0000-0000B7080000}"/>
    <cellStyle name="20% - Accent3 3" xfId="249" xr:uid="{00000000-0005-0000-0000-0000B8080000}"/>
    <cellStyle name="20% - Accent3 3 10" xfId="38085" xr:uid="{00000000-0005-0000-0000-0000B9080000}"/>
    <cellStyle name="20% - Accent3 3 11" xfId="38260" xr:uid="{00000000-0005-0000-0000-0000BA080000}"/>
    <cellStyle name="20% - Accent3 3 12" xfId="38397" xr:uid="{00000000-0005-0000-0000-0000BB080000}"/>
    <cellStyle name="20% - Accent3 3 13" xfId="38540" xr:uid="{00000000-0005-0000-0000-0000BC080000}"/>
    <cellStyle name="20% - Accent3 3 14" xfId="43415" xr:uid="{00000000-0005-0000-0000-0000BD080000}"/>
    <cellStyle name="20% - Accent3 3 15" xfId="43890" xr:uid="{00000000-0005-0000-0000-0000BE080000}"/>
    <cellStyle name="20% - Accent3 3 2" xfId="250" xr:uid="{00000000-0005-0000-0000-0000BF080000}"/>
    <cellStyle name="20% - Accent3 3 2 10" xfId="43984" xr:uid="{00000000-0005-0000-0000-0000C0080000}"/>
    <cellStyle name="20% - Accent3 3 2 2" xfId="251" xr:uid="{00000000-0005-0000-0000-0000C1080000}"/>
    <cellStyle name="20% - Accent3 3 2 2 2" xfId="252" xr:uid="{00000000-0005-0000-0000-0000C2080000}"/>
    <cellStyle name="20% - Accent3 3 2 2 2 2" xfId="14041" xr:uid="{00000000-0005-0000-0000-0000C3080000}"/>
    <cellStyle name="20% - Accent3 3 2 2 2 2 2" xfId="33201" xr:uid="{00000000-0005-0000-0000-0000C4080000}"/>
    <cellStyle name="20% - Accent3 3 2 2 2 3" xfId="16932" xr:uid="{00000000-0005-0000-0000-0000C5080000}"/>
    <cellStyle name="20% - Accent3 3 2 2 2 3 2" xfId="35840" xr:uid="{00000000-0005-0000-0000-0000C6080000}"/>
    <cellStyle name="20% - Accent3 3 2 2 2 4" xfId="23815" xr:uid="{00000000-0005-0000-0000-0000C7080000}"/>
    <cellStyle name="20% - Accent3 3 2 2 2 5" xfId="21865" xr:uid="{00000000-0005-0000-0000-0000C8080000}"/>
    <cellStyle name="20% - Accent3 3 2 2 3" xfId="14040" xr:uid="{00000000-0005-0000-0000-0000C9080000}"/>
    <cellStyle name="20% - Accent3 3 2 2 3 2" xfId="33200" xr:uid="{00000000-0005-0000-0000-0000CA080000}"/>
    <cellStyle name="20% - Accent3 3 2 2 4" xfId="17887" xr:uid="{00000000-0005-0000-0000-0000CB080000}"/>
    <cellStyle name="20% - Accent3 3 2 2 4 2" xfId="36266" xr:uid="{00000000-0005-0000-0000-0000CC080000}"/>
    <cellStyle name="20% - Accent3 3 2 2 5" xfId="23814" xr:uid="{00000000-0005-0000-0000-0000CD080000}"/>
    <cellStyle name="20% - Accent3 3 2 2 6" xfId="21864" xr:uid="{00000000-0005-0000-0000-0000CE080000}"/>
    <cellStyle name="20% - Accent3 3 2 3" xfId="253" xr:uid="{00000000-0005-0000-0000-0000CF080000}"/>
    <cellStyle name="20% - Accent3 3 2 3 2" xfId="254" xr:uid="{00000000-0005-0000-0000-0000D0080000}"/>
    <cellStyle name="20% - Accent3 3 2 3 2 2" xfId="14043" xr:uid="{00000000-0005-0000-0000-0000D1080000}"/>
    <cellStyle name="20% - Accent3 3 2 3 2 2 2" xfId="33203" xr:uid="{00000000-0005-0000-0000-0000D2080000}"/>
    <cellStyle name="20% - Accent3 3 2 3 2 3" xfId="20143" xr:uid="{00000000-0005-0000-0000-0000D3080000}"/>
    <cellStyle name="20% - Accent3 3 2 3 2 3 2" xfId="37492" xr:uid="{00000000-0005-0000-0000-0000D4080000}"/>
    <cellStyle name="20% - Accent3 3 2 3 2 4" xfId="23817" xr:uid="{00000000-0005-0000-0000-0000D5080000}"/>
    <cellStyle name="20% - Accent3 3 2 3 2 5" xfId="21867" xr:uid="{00000000-0005-0000-0000-0000D6080000}"/>
    <cellStyle name="20% - Accent3 3 2 3 3" xfId="14042" xr:uid="{00000000-0005-0000-0000-0000D7080000}"/>
    <cellStyle name="20% - Accent3 3 2 3 3 2" xfId="33202" xr:uid="{00000000-0005-0000-0000-0000D8080000}"/>
    <cellStyle name="20% - Accent3 3 2 3 4" xfId="19957" xr:uid="{00000000-0005-0000-0000-0000D9080000}"/>
    <cellStyle name="20% - Accent3 3 2 3 4 2" xfId="37311" xr:uid="{00000000-0005-0000-0000-0000DA080000}"/>
    <cellStyle name="20% - Accent3 3 2 3 5" xfId="23816" xr:uid="{00000000-0005-0000-0000-0000DB080000}"/>
    <cellStyle name="20% - Accent3 3 2 3 6" xfId="21866" xr:uid="{00000000-0005-0000-0000-0000DC080000}"/>
    <cellStyle name="20% - Accent3 3 2 4" xfId="255" xr:uid="{00000000-0005-0000-0000-0000DD080000}"/>
    <cellStyle name="20% - Accent3 3 2 4 2" xfId="14044" xr:uid="{00000000-0005-0000-0000-0000DE080000}"/>
    <cellStyle name="20% - Accent3 3 2 4 2 2" xfId="33204" xr:uid="{00000000-0005-0000-0000-0000DF080000}"/>
    <cellStyle name="20% - Accent3 3 2 4 3" xfId="20461" xr:uid="{00000000-0005-0000-0000-0000E0080000}"/>
    <cellStyle name="20% - Accent3 3 2 4 3 2" xfId="37807" xr:uid="{00000000-0005-0000-0000-0000E1080000}"/>
    <cellStyle name="20% - Accent3 3 2 4 4" xfId="23818" xr:uid="{00000000-0005-0000-0000-0000E2080000}"/>
    <cellStyle name="20% - Accent3 3 2 4 5" xfId="21868" xr:uid="{00000000-0005-0000-0000-0000E3080000}"/>
    <cellStyle name="20% - Accent3 3 2 5" xfId="11410" xr:uid="{00000000-0005-0000-0000-0000E4080000}"/>
    <cellStyle name="20% - Accent3 3 2 5 2" xfId="32199" xr:uid="{00000000-0005-0000-0000-0000E5080000}"/>
    <cellStyle name="20% - Accent3 3 2 6" xfId="20339" xr:uid="{00000000-0005-0000-0000-0000E6080000}"/>
    <cellStyle name="20% - Accent3 3 2 6 2" xfId="37686" xr:uid="{00000000-0005-0000-0000-0000E7080000}"/>
    <cellStyle name="20% - Accent3 3 2 7" xfId="23813" xr:uid="{00000000-0005-0000-0000-0000E8080000}"/>
    <cellStyle name="20% - Accent3 3 2 8" xfId="20743" xr:uid="{00000000-0005-0000-0000-0000E9080000}"/>
    <cellStyle name="20% - Accent3 3 2 9" xfId="43532" xr:uid="{00000000-0005-0000-0000-0000EA080000}"/>
    <cellStyle name="20% - Accent3 3 3" xfId="256" xr:uid="{00000000-0005-0000-0000-0000EB080000}"/>
    <cellStyle name="20% - Accent3 3 3 2" xfId="257" xr:uid="{00000000-0005-0000-0000-0000EC080000}"/>
    <cellStyle name="20% - Accent3 3 3 2 2" xfId="14046" xr:uid="{00000000-0005-0000-0000-0000ED080000}"/>
    <cellStyle name="20% - Accent3 3 3 2 2 2" xfId="33206" xr:uid="{00000000-0005-0000-0000-0000EE080000}"/>
    <cellStyle name="20% - Accent3 3 3 2 3" xfId="16919" xr:uid="{00000000-0005-0000-0000-0000EF080000}"/>
    <cellStyle name="20% - Accent3 3 3 2 3 2" xfId="35828" xr:uid="{00000000-0005-0000-0000-0000F0080000}"/>
    <cellStyle name="20% - Accent3 3 3 2 4" xfId="23820" xr:uid="{00000000-0005-0000-0000-0000F1080000}"/>
    <cellStyle name="20% - Accent3 3 3 2 5" xfId="21870" xr:uid="{00000000-0005-0000-0000-0000F2080000}"/>
    <cellStyle name="20% - Accent3 3 3 3" xfId="14045" xr:uid="{00000000-0005-0000-0000-0000F3080000}"/>
    <cellStyle name="20% - Accent3 3 3 3 2" xfId="33205" xr:uid="{00000000-0005-0000-0000-0000F4080000}"/>
    <cellStyle name="20% - Accent3 3 3 4" xfId="16341" xr:uid="{00000000-0005-0000-0000-0000F5080000}"/>
    <cellStyle name="20% - Accent3 3 3 4 2" xfId="35463" xr:uid="{00000000-0005-0000-0000-0000F6080000}"/>
    <cellStyle name="20% - Accent3 3 3 5" xfId="23819" xr:uid="{00000000-0005-0000-0000-0000F7080000}"/>
    <cellStyle name="20% - Accent3 3 3 6" xfId="21869" xr:uid="{00000000-0005-0000-0000-0000F8080000}"/>
    <cellStyle name="20% - Accent3 3 4" xfId="258" xr:uid="{00000000-0005-0000-0000-0000F9080000}"/>
    <cellStyle name="20% - Accent3 3 4 2" xfId="259" xr:uid="{00000000-0005-0000-0000-0000FA080000}"/>
    <cellStyle name="20% - Accent3 3 4 2 2" xfId="14048" xr:uid="{00000000-0005-0000-0000-0000FB080000}"/>
    <cellStyle name="20% - Accent3 3 4 2 2 2" xfId="33208" xr:uid="{00000000-0005-0000-0000-0000FC080000}"/>
    <cellStyle name="20% - Accent3 3 4 2 3" xfId="16242" xr:uid="{00000000-0005-0000-0000-0000FD080000}"/>
    <cellStyle name="20% - Accent3 3 4 2 3 2" xfId="35365" xr:uid="{00000000-0005-0000-0000-0000FE080000}"/>
    <cellStyle name="20% - Accent3 3 4 2 4" xfId="23822" xr:uid="{00000000-0005-0000-0000-0000FF080000}"/>
    <cellStyle name="20% - Accent3 3 4 2 5" xfId="21872" xr:uid="{00000000-0005-0000-0000-000000090000}"/>
    <cellStyle name="20% - Accent3 3 4 3" xfId="260" xr:uid="{00000000-0005-0000-0000-000001090000}"/>
    <cellStyle name="20% - Accent3 3 4 3 2" xfId="23823" xr:uid="{00000000-0005-0000-0000-000002090000}"/>
    <cellStyle name="20% - Accent3 3 4 4" xfId="14047" xr:uid="{00000000-0005-0000-0000-000003090000}"/>
    <cellStyle name="20% - Accent3 3 4 4 2" xfId="33207" xr:uid="{00000000-0005-0000-0000-000004090000}"/>
    <cellStyle name="20% - Accent3 3 4 5" xfId="17827" xr:uid="{00000000-0005-0000-0000-000005090000}"/>
    <cellStyle name="20% - Accent3 3 4 5 2" xfId="36233" xr:uid="{00000000-0005-0000-0000-000006090000}"/>
    <cellStyle name="20% - Accent3 3 4 6" xfId="23821" xr:uid="{00000000-0005-0000-0000-000007090000}"/>
    <cellStyle name="20% - Accent3 3 4 7" xfId="21871" xr:uid="{00000000-0005-0000-0000-000008090000}"/>
    <cellStyle name="20% - Accent3 3 5" xfId="261" xr:uid="{00000000-0005-0000-0000-000009090000}"/>
    <cellStyle name="20% - Accent3 3 5 2" xfId="14049" xr:uid="{00000000-0005-0000-0000-00000A090000}"/>
    <cellStyle name="20% - Accent3 3 5 2 2" xfId="33209" xr:uid="{00000000-0005-0000-0000-00000B090000}"/>
    <cellStyle name="20% - Accent3 3 5 3" xfId="15927" xr:uid="{00000000-0005-0000-0000-00000C090000}"/>
    <cellStyle name="20% - Accent3 3 5 3 2" xfId="35059" xr:uid="{00000000-0005-0000-0000-00000D090000}"/>
    <cellStyle name="20% - Accent3 3 5 4" xfId="23824" xr:uid="{00000000-0005-0000-0000-00000E090000}"/>
    <cellStyle name="20% - Accent3 3 5 5" xfId="21873" xr:uid="{00000000-0005-0000-0000-00000F090000}"/>
    <cellStyle name="20% - Accent3 3 6" xfId="11409" xr:uid="{00000000-0005-0000-0000-000010090000}"/>
    <cellStyle name="20% - Accent3 3 6 2" xfId="32198" xr:uid="{00000000-0005-0000-0000-000011090000}"/>
    <cellStyle name="20% - Accent3 3 7" xfId="16068" xr:uid="{00000000-0005-0000-0000-000012090000}"/>
    <cellStyle name="20% - Accent3 3 7 2" xfId="35194" xr:uid="{00000000-0005-0000-0000-000013090000}"/>
    <cellStyle name="20% - Accent3 3 8" xfId="23812" xr:uid="{00000000-0005-0000-0000-000014090000}"/>
    <cellStyle name="20% - Accent3 3 9" xfId="20742" xr:uid="{00000000-0005-0000-0000-000015090000}"/>
    <cellStyle name="20% - Accent3 3_Accounts" xfId="262" xr:uid="{00000000-0005-0000-0000-000016090000}"/>
    <cellStyle name="20% - Accent3 30" xfId="48763" xr:uid="{00000000-0005-0000-0000-000017090000}"/>
    <cellStyle name="20% - Accent3 31" xfId="48583" xr:uid="{00000000-0005-0000-0000-000018090000}"/>
    <cellStyle name="20% - Accent3 32" xfId="48838" xr:uid="{00000000-0005-0000-0000-000019090000}"/>
    <cellStyle name="20% - Accent3 33" xfId="48606" xr:uid="{00000000-0005-0000-0000-00001A090000}"/>
    <cellStyle name="20% - Accent3 34" xfId="48861" xr:uid="{00000000-0005-0000-0000-00001B090000}"/>
    <cellStyle name="20% - Accent3 35" xfId="48712" xr:uid="{00000000-0005-0000-0000-00001C090000}"/>
    <cellStyle name="20% - Accent3 36" xfId="48882" xr:uid="{00000000-0005-0000-0000-00001D090000}"/>
    <cellStyle name="20% - Accent3 37" xfId="48554" xr:uid="{00000000-0005-0000-0000-00001E090000}"/>
    <cellStyle name="20% - Accent3 38" xfId="48903" xr:uid="{00000000-0005-0000-0000-00001F090000}"/>
    <cellStyle name="20% - Accent3 39" xfId="48467" xr:uid="{00000000-0005-0000-0000-000020090000}"/>
    <cellStyle name="20% - Accent3 4" xfId="263" xr:uid="{00000000-0005-0000-0000-000021090000}"/>
    <cellStyle name="20% - Accent3 4 2" xfId="264" xr:uid="{00000000-0005-0000-0000-000022090000}"/>
    <cellStyle name="20% - Accent3 4 2 2" xfId="265" xr:uid="{00000000-0005-0000-0000-000023090000}"/>
    <cellStyle name="20% - Accent3 4 2 2 2" xfId="14052" xr:uid="{00000000-0005-0000-0000-000024090000}"/>
    <cellStyle name="20% - Accent3 4 2 2 2 2" xfId="33212" xr:uid="{00000000-0005-0000-0000-000025090000}"/>
    <cellStyle name="20% - Accent3 4 2 2 3" xfId="19170" xr:uid="{00000000-0005-0000-0000-000026090000}"/>
    <cellStyle name="20% - Accent3 4 2 2 3 2" xfId="36769" xr:uid="{00000000-0005-0000-0000-000027090000}"/>
    <cellStyle name="20% - Accent3 4 2 2 4" xfId="23827" xr:uid="{00000000-0005-0000-0000-000028090000}"/>
    <cellStyle name="20% - Accent3 4 2 2 5" xfId="21876" xr:uid="{00000000-0005-0000-0000-000029090000}"/>
    <cellStyle name="20% - Accent3 4 2 3" xfId="14051" xr:uid="{00000000-0005-0000-0000-00002A090000}"/>
    <cellStyle name="20% - Accent3 4 2 3 2" xfId="33211" xr:uid="{00000000-0005-0000-0000-00002B090000}"/>
    <cellStyle name="20% - Accent3 4 2 4" xfId="16865" xr:uid="{00000000-0005-0000-0000-00002C090000}"/>
    <cellStyle name="20% - Accent3 4 2 4 2" xfId="35786" xr:uid="{00000000-0005-0000-0000-00002D090000}"/>
    <cellStyle name="20% - Accent3 4 2 5" xfId="23826" xr:uid="{00000000-0005-0000-0000-00002E090000}"/>
    <cellStyle name="20% - Accent3 4 2 6" xfId="21875" xr:uid="{00000000-0005-0000-0000-00002F090000}"/>
    <cellStyle name="20% - Accent3 4 3" xfId="266" xr:uid="{00000000-0005-0000-0000-000030090000}"/>
    <cellStyle name="20% - Accent3 4 3 2" xfId="267" xr:uid="{00000000-0005-0000-0000-000031090000}"/>
    <cellStyle name="20% - Accent3 4 3 2 2" xfId="14054" xr:uid="{00000000-0005-0000-0000-000032090000}"/>
    <cellStyle name="20% - Accent3 4 3 2 2 2" xfId="33214" xr:uid="{00000000-0005-0000-0000-000033090000}"/>
    <cellStyle name="20% - Accent3 4 3 2 3" xfId="18897" xr:uid="{00000000-0005-0000-0000-000034090000}"/>
    <cellStyle name="20% - Accent3 4 3 2 3 2" xfId="36653" xr:uid="{00000000-0005-0000-0000-000035090000}"/>
    <cellStyle name="20% - Accent3 4 3 2 4" xfId="23829" xr:uid="{00000000-0005-0000-0000-000036090000}"/>
    <cellStyle name="20% - Accent3 4 3 2 5" xfId="21878" xr:uid="{00000000-0005-0000-0000-000037090000}"/>
    <cellStyle name="20% - Accent3 4 3 3" xfId="14053" xr:uid="{00000000-0005-0000-0000-000038090000}"/>
    <cellStyle name="20% - Accent3 4 3 3 2" xfId="33213" xr:uid="{00000000-0005-0000-0000-000039090000}"/>
    <cellStyle name="20% - Accent3 4 3 4" xfId="20061" xr:uid="{00000000-0005-0000-0000-00003A090000}"/>
    <cellStyle name="20% - Accent3 4 3 4 2" xfId="37411" xr:uid="{00000000-0005-0000-0000-00003B090000}"/>
    <cellStyle name="20% - Accent3 4 3 5" xfId="23828" xr:uid="{00000000-0005-0000-0000-00003C090000}"/>
    <cellStyle name="20% - Accent3 4 3 6" xfId="21877" xr:uid="{00000000-0005-0000-0000-00003D090000}"/>
    <cellStyle name="20% - Accent3 4 4" xfId="268" xr:uid="{00000000-0005-0000-0000-00003E090000}"/>
    <cellStyle name="20% - Accent3 4 4 2" xfId="14055" xr:uid="{00000000-0005-0000-0000-00003F090000}"/>
    <cellStyle name="20% - Accent3 4 4 2 2" xfId="33215" xr:uid="{00000000-0005-0000-0000-000040090000}"/>
    <cellStyle name="20% - Accent3 4 4 3" xfId="20565" xr:uid="{00000000-0005-0000-0000-000041090000}"/>
    <cellStyle name="20% - Accent3 4 4 3 2" xfId="37909" xr:uid="{00000000-0005-0000-0000-000042090000}"/>
    <cellStyle name="20% - Accent3 4 4 4" xfId="23830" xr:uid="{00000000-0005-0000-0000-000043090000}"/>
    <cellStyle name="20% - Accent3 4 4 5" xfId="21879" xr:uid="{00000000-0005-0000-0000-000044090000}"/>
    <cellStyle name="20% - Accent3 4 5" xfId="14050" xr:uid="{00000000-0005-0000-0000-000045090000}"/>
    <cellStyle name="20% - Accent3 4 5 2" xfId="33210" xr:uid="{00000000-0005-0000-0000-000046090000}"/>
    <cellStyle name="20% - Accent3 4 6" xfId="15808" xr:uid="{00000000-0005-0000-0000-000047090000}"/>
    <cellStyle name="20% - Accent3 4 6 2" xfId="34943" xr:uid="{00000000-0005-0000-0000-000048090000}"/>
    <cellStyle name="20% - Accent3 4 7" xfId="23825" xr:uid="{00000000-0005-0000-0000-000049090000}"/>
    <cellStyle name="20% - Accent3 4 8" xfId="21874" xr:uid="{00000000-0005-0000-0000-00004A090000}"/>
    <cellStyle name="20% - Accent3 4 9" xfId="45135" xr:uid="{00000000-0005-0000-0000-00004B090000}"/>
    <cellStyle name="20% - Accent3 40" xfId="52355" xr:uid="{00000000-0005-0000-0000-00004C090000}"/>
    <cellStyle name="20% - Accent3 41" xfId="48383" xr:uid="{00000000-0005-0000-0000-00004D090000}"/>
    <cellStyle name="20% - Accent3 42" xfId="52422" xr:uid="{00000000-0005-0000-0000-00004E090000}"/>
    <cellStyle name="20% - Accent3 43" xfId="48409" xr:uid="{00000000-0005-0000-0000-00004F090000}"/>
    <cellStyle name="20% - Accent3 44" xfId="52445" xr:uid="{00000000-0005-0000-0000-000050090000}"/>
    <cellStyle name="20% - Accent3 45" xfId="49554" xr:uid="{00000000-0005-0000-0000-000051090000}"/>
    <cellStyle name="20% - Accent3 46" xfId="52466" xr:uid="{00000000-0005-0000-0000-000052090000}"/>
    <cellStyle name="20% - Accent3 47" xfId="48546" xr:uid="{00000000-0005-0000-0000-000053090000}"/>
    <cellStyle name="20% - Accent3 48" xfId="52487" xr:uid="{00000000-0005-0000-0000-000054090000}"/>
    <cellStyle name="20% - Accent3 5" xfId="269" xr:uid="{00000000-0005-0000-0000-000055090000}"/>
    <cellStyle name="20% - Accent3 5 10" xfId="21880" xr:uid="{00000000-0005-0000-0000-000056090000}"/>
    <cellStyle name="20% - Accent3 5 11" xfId="45245" xr:uid="{00000000-0005-0000-0000-000057090000}"/>
    <cellStyle name="20% - Accent3 5 2" xfId="270" xr:uid="{00000000-0005-0000-0000-000058090000}"/>
    <cellStyle name="20% - Accent3 5 2 2" xfId="271" xr:uid="{00000000-0005-0000-0000-000059090000}"/>
    <cellStyle name="20% - Accent3 5 2 2 2" xfId="14058" xr:uid="{00000000-0005-0000-0000-00005A090000}"/>
    <cellStyle name="20% - Accent3 5 2 2 2 2" xfId="33218" xr:uid="{00000000-0005-0000-0000-00005B090000}"/>
    <cellStyle name="20% - Accent3 5 2 2 3" xfId="16809" xr:uid="{00000000-0005-0000-0000-00005C090000}"/>
    <cellStyle name="20% - Accent3 5 2 2 3 2" xfId="35736" xr:uid="{00000000-0005-0000-0000-00005D090000}"/>
    <cellStyle name="20% - Accent3 5 2 2 4" xfId="23833" xr:uid="{00000000-0005-0000-0000-00005E090000}"/>
    <cellStyle name="20% - Accent3 5 2 2 5" xfId="21882" xr:uid="{00000000-0005-0000-0000-00005F090000}"/>
    <cellStyle name="20% - Accent3 5 2 3" xfId="14057" xr:uid="{00000000-0005-0000-0000-000060090000}"/>
    <cellStyle name="20% - Accent3 5 2 3 2" xfId="33217" xr:uid="{00000000-0005-0000-0000-000061090000}"/>
    <cellStyle name="20% - Accent3 5 2 4" xfId="15827" xr:uid="{00000000-0005-0000-0000-000062090000}"/>
    <cellStyle name="20% - Accent3 5 2 4 2" xfId="34962" xr:uid="{00000000-0005-0000-0000-000063090000}"/>
    <cellStyle name="20% - Accent3 5 2 5" xfId="23832" xr:uid="{00000000-0005-0000-0000-000064090000}"/>
    <cellStyle name="20% - Accent3 5 2 6" xfId="21881" xr:uid="{00000000-0005-0000-0000-000065090000}"/>
    <cellStyle name="20% - Accent3 5 3" xfId="272" xr:uid="{00000000-0005-0000-0000-000066090000}"/>
    <cellStyle name="20% - Accent3 5 3 2" xfId="273" xr:uid="{00000000-0005-0000-0000-000067090000}"/>
    <cellStyle name="20% - Accent3 5 3 2 2" xfId="14060" xr:uid="{00000000-0005-0000-0000-000068090000}"/>
    <cellStyle name="20% - Accent3 5 3 2 2 2" xfId="33220" xr:uid="{00000000-0005-0000-0000-000069090000}"/>
    <cellStyle name="20% - Accent3 5 3 2 3" xfId="20524" xr:uid="{00000000-0005-0000-0000-00006A090000}"/>
    <cellStyle name="20% - Accent3 5 3 2 3 2" xfId="37868" xr:uid="{00000000-0005-0000-0000-00006B090000}"/>
    <cellStyle name="20% - Accent3 5 3 2 4" xfId="23835" xr:uid="{00000000-0005-0000-0000-00006C090000}"/>
    <cellStyle name="20% - Accent3 5 3 2 5" xfId="21884" xr:uid="{00000000-0005-0000-0000-00006D090000}"/>
    <cellStyle name="20% - Accent3 5 3 3" xfId="14059" xr:uid="{00000000-0005-0000-0000-00006E090000}"/>
    <cellStyle name="20% - Accent3 5 3 3 2" xfId="33219" xr:uid="{00000000-0005-0000-0000-00006F090000}"/>
    <cellStyle name="20% - Accent3 5 3 4" xfId="16287" xr:uid="{00000000-0005-0000-0000-000070090000}"/>
    <cellStyle name="20% - Accent3 5 3 4 2" xfId="35410" xr:uid="{00000000-0005-0000-0000-000071090000}"/>
    <cellStyle name="20% - Accent3 5 3 5" xfId="23834" xr:uid="{00000000-0005-0000-0000-000072090000}"/>
    <cellStyle name="20% - Accent3 5 3 6" xfId="21883" xr:uid="{00000000-0005-0000-0000-000073090000}"/>
    <cellStyle name="20% - Accent3 5 4" xfId="274" xr:uid="{00000000-0005-0000-0000-000074090000}"/>
    <cellStyle name="20% - Accent3 5 4 2" xfId="14061" xr:uid="{00000000-0005-0000-0000-000075090000}"/>
    <cellStyle name="20% - Accent3 5 4 2 2" xfId="33221" xr:uid="{00000000-0005-0000-0000-000076090000}"/>
    <cellStyle name="20% - Accent3 5 4 3" xfId="16742" xr:uid="{00000000-0005-0000-0000-000077090000}"/>
    <cellStyle name="20% - Accent3 5 4 3 2" xfId="35678" xr:uid="{00000000-0005-0000-0000-000078090000}"/>
    <cellStyle name="20% - Accent3 5 4 4" xfId="23836" xr:uid="{00000000-0005-0000-0000-000079090000}"/>
    <cellStyle name="20% - Accent3 5 4 5" xfId="21885" xr:uid="{00000000-0005-0000-0000-00007A090000}"/>
    <cellStyle name="20% - Accent3 5 5" xfId="275" xr:uid="{00000000-0005-0000-0000-00007B090000}"/>
    <cellStyle name="20% - Accent3 5 5 2" xfId="23837" xr:uid="{00000000-0005-0000-0000-00007C090000}"/>
    <cellStyle name="20% - Accent3 5 6" xfId="14056" xr:uid="{00000000-0005-0000-0000-00007D090000}"/>
    <cellStyle name="20% - Accent3 5 6 2" xfId="33216" xr:uid="{00000000-0005-0000-0000-00007E090000}"/>
    <cellStyle name="20% - Accent3 5 7" xfId="4650" xr:uid="{00000000-0005-0000-0000-00007F090000}"/>
    <cellStyle name="20% - Accent3 5 8" xfId="19850" xr:uid="{00000000-0005-0000-0000-000080090000}"/>
    <cellStyle name="20% - Accent3 5 8 2" xfId="37205" xr:uid="{00000000-0005-0000-0000-000081090000}"/>
    <cellStyle name="20% - Accent3 5 9" xfId="23831" xr:uid="{00000000-0005-0000-0000-000082090000}"/>
    <cellStyle name="20% - Accent3 6" xfId="276" xr:uid="{00000000-0005-0000-0000-000083090000}"/>
    <cellStyle name="20% - Accent3 6 2" xfId="277" xr:uid="{00000000-0005-0000-0000-000084090000}"/>
    <cellStyle name="20% - Accent3 6 2 2" xfId="14063" xr:uid="{00000000-0005-0000-0000-000085090000}"/>
    <cellStyle name="20% - Accent3 6 2 2 2" xfId="33223" xr:uid="{00000000-0005-0000-0000-000086090000}"/>
    <cellStyle name="20% - Accent3 6 2 3" xfId="16018" xr:uid="{00000000-0005-0000-0000-000087090000}"/>
    <cellStyle name="20% - Accent3 6 2 3 2" xfId="35148" xr:uid="{00000000-0005-0000-0000-000088090000}"/>
    <cellStyle name="20% - Accent3 6 2 4" xfId="23839" xr:uid="{00000000-0005-0000-0000-000089090000}"/>
    <cellStyle name="20% - Accent3 6 2 5" xfId="21887" xr:uid="{00000000-0005-0000-0000-00008A090000}"/>
    <cellStyle name="20% - Accent3 6 3" xfId="14062" xr:uid="{00000000-0005-0000-0000-00008B090000}"/>
    <cellStyle name="20% - Accent3 6 3 2" xfId="33222" xr:uid="{00000000-0005-0000-0000-00008C090000}"/>
    <cellStyle name="20% - Accent3 6 4" xfId="20566" xr:uid="{00000000-0005-0000-0000-00008D090000}"/>
    <cellStyle name="20% - Accent3 6 4 2" xfId="37910" xr:uid="{00000000-0005-0000-0000-00008E090000}"/>
    <cellStyle name="20% - Accent3 6 5" xfId="23838" xr:uid="{00000000-0005-0000-0000-00008F090000}"/>
    <cellStyle name="20% - Accent3 6 6" xfId="21886" xr:uid="{00000000-0005-0000-0000-000090090000}"/>
    <cellStyle name="20% - Accent3 6 7" xfId="45426" xr:uid="{00000000-0005-0000-0000-000091090000}"/>
    <cellStyle name="20% - Accent3 7" xfId="278" xr:uid="{00000000-0005-0000-0000-000092090000}"/>
    <cellStyle name="20% - Accent3 7 2" xfId="279" xr:uid="{00000000-0005-0000-0000-000093090000}"/>
    <cellStyle name="20% - Accent3 7 2 2" xfId="14065" xr:uid="{00000000-0005-0000-0000-000094090000}"/>
    <cellStyle name="20% - Accent3 7 2 2 2" xfId="33225" xr:uid="{00000000-0005-0000-0000-000095090000}"/>
    <cellStyle name="20% - Accent3 7 2 3" xfId="16766" xr:uid="{00000000-0005-0000-0000-000096090000}"/>
    <cellStyle name="20% - Accent3 7 2 3 2" xfId="35698" xr:uid="{00000000-0005-0000-0000-000097090000}"/>
    <cellStyle name="20% - Accent3 7 2 4" xfId="23841" xr:uid="{00000000-0005-0000-0000-000098090000}"/>
    <cellStyle name="20% - Accent3 7 2 5" xfId="21889" xr:uid="{00000000-0005-0000-0000-000099090000}"/>
    <cellStyle name="20% - Accent3 7 3" xfId="14064" xr:uid="{00000000-0005-0000-0000-00009A090000}"/>
    <cellStyle name="20% - Accent3 7 3 2" xfId="33224" xr:uid="{00000000-0005-0000-0000-00009B090000}"/>
    <cellStyle name="20% - Accent3 7 4" xfId="20556" xr:uid="{00000000-0005-0000-0000-00009C090000}"/>
    <cellStyle name="20% - Accent3 7 4 2" xfId="37900" xr:uid="{00000000-0005-0000-0000-00009D090000}"/>
    <cellStyle name="20% - Accent3 7 5" xfId="23840" xr:uid="{00000000-0005-0000-0000-00009E090000}"/>
    <cellStyle name="20% - Accent3 7 6" xfId="21888" xr:uid="{00000000-0005-0000-0000-00009F090000}"/>
    <cellStyle name="20% - Accent3 7 7" xfId="45184" xr:uid="{00000000-0005-0000-0000-0000A0090000}"/>
    <cellStyle name="20% - Accent3 8" xfId="280" xr:uid="{00000000-0005-0000-0000-0000A1090000}"/>
    <cellStyle name="20% - Accent3 8 2" xfId="14066" xr:uid="{00000000-0005-0000-0000-0000A2090000}"/>
    <cellStyle name="20% - Accent3 8 2 2" xfId="33226" xr:uid="{00000000-0005-0000-0000-0000A3090000}"/>
    <cellStyle name="20% - Accent3 8 3" xfId="16970" xr:uid="{00000000-0005-0000-0000-0000A4090000}"/>
    <cellStyle name="20% - Accent3 8 3 2" xfId="35871" xr:uid="{00000000-0005-0000-0000-0000A5090000}"/>
    <cellStyle name="20% - Accent3 8 4" xfId="23842" xr:uid="{00000000-0005-0000-0000-0000A6090000}"/>
    <cellStyle name="20% - Accent3 8 5" xfId="21890" xr:uid="{00000000-0005-0000-0000-0000A7090000}"/>
    <cellStyle name="20% - Accent3 8 6" xfId="45506" xr:uid="{00000000-0005-0000-0000-0000A8090000}"/>
    <cellStyle name="20% - Accent3 9" xfId="11403" xr:uid="{00000000-0005-0000-0000-0000A9090000}"/>
    <cellStyle name="20% - Accent3 9 2" xfId="32192" xr:uid="{00000000-0005-0000-0000-0000AA090000}"/>
    <cellStyle name="20% - Accent3 9 3" xfId="45207" xr:uid="{00000000-0005-0000-0000-0000AB090000}"/>
    <cellStyle name="20% - Accent4" xfId="43363" builtinId="42" customBuiltin="1"/>
    <cellStyle name="20% - Accent4 10" xfId="15793" xr:uid="{00000000-0005-0000-0000-0000AD090000}"/>
    <cellStyle name="20% - Accent4 10 10" xfId="48331" xr:uid="{00000000-0005-0000-0000-0000AE090000}"/>
    <cellStyle name="20% - Accent4 10 11" xfId="49855" xr:uid="{00000000-0005-0000-0000-0000AF090000}"/>
    <cellStyle name="20% - Accent4 10 12" xfId="50496" xr:uid="{00000000-0005-0000-0000-0000B0090000}"/>
    <cellStyle name="20% - Accent4 10 13" xfId="50885" xr:uid="{00000000-0005-0000-0000-0000B1090000}"/>
    <cellStyle name="20% - Accent4 10 14" xfId="51265" xr:uid="{00000000-0005-0000-0000-0000B2090000}"/>
    <cellStyle name="20% - Accent4 10 15" xfId="51631" xr:uid="{00000000-0005-0000-0000-0000B3090000}"/>
    <cellStyle name="20% - Accent4 10 16" xfId="51988" xr:uid="{00000000-0005-0000-0000-0000B4090000}"/>
    <cellStyle name="20% - Accent4 10 17" xfId="52341" xr:uid="{00000000-0005-0000-0000-0000B5090000}"/>
    <cellStyle name="20% - Accent4 10 18" xfId="53417" xr:uid="{00000000-0005-0000-0000-0000B6090000}"/>
    <cellStyle name="20% - Accent4 10 19" xfId="54058" xr:uid="{00000000-0005-0000-0000-0000B7090000}"/>
    <cellStyle name="20% - Accent4 10 2" xfId="34929" xr:uid="{00000000-0005-0000-0000-0000B8090000}"/>
    <cellStyle name="20% - Accent4 10 20" xfId="54447" xr:uid="{00000000-0005-0000-0000-0000B9090000}"/>
    <cellStyle name="20% - Accent4 10 21" xfId="54827" xr:uid="{00000000-0005-0000-0000-0000BA090000}"/>
    <cellStyle name="20% - Accent4 10 22" xfId="55193" xr:uid="{00000000-0005-0000-0000-0000BB090000}"/>
    <cellStyle name="20% - Accent4 10 23" xfId="55550" xr:uid="{00000000-0005-0000-0000-0000BC090000}"/>
    <cellStyle name="20% - Accent4 10 24" xfId="55903" xr:uid="{00000000-0005-0000-0000-0000BD090000}"/>
    <cellStyle name="20% - Accent4 10 3" xfId="45530" xr:uid="{00000000-0005-0000-0000-0000BE090000}"/>
    <cellStyle name="20% - Accent4 10 4" xfId="45845" xr:uid="{00000000-0005-0000-0000-0000BF090000}"/>
    <cellStyle name="20% - Accent4 10 5" xfId="46486" xr:uid="{00000000-0005-0000-0000-0000C0090000}"/>
    <cellStyle name="20% - Accent4 10 6" xfId="46875" xr:uid="{00000000-0005-0000-0000-0000C1090000}"/>
    <cellStyle name="20% - Accent4 10 7" xfId="47255" xr:uid="{00000000-0005-0000-0000-0000C2090000}"/>
    <cellStyle name="20% - Accent4 10 8" xfId="47621" xr:uid="{00000000-0005-0000-0000-0000C3090000}"/>
    <cellStyle name="20% - Accent4 10 9" xfId="47978" xr:uid="{00000000-0005-0000-0000-0000C4090000}"/>
    <cellStyle name="20% - Accent4 11" xfId="23843" xr:uid="{00000000-0005-0000-0000-0000C5090000}"/>
    <cellStyle name="20% - Accent4 11 10" xfId="49988" xr:uid="{00000000-0005-0000-0000-0000C6090000}"/>
    <cellStyle name="20% - Accent4 11 11" xfId="49263" xr:uid="{00000000-0005-0000-0000-0000C7090000}"/>
    <cellStyle name="20% - Accent4 11 12" xfId="50060" xr:uid="{00000000-0005-0000-0000-0000C8090000}"/>
    <cellStyle name="20% - Accent4 11 13" xfId="50045" xr:uid="{00000000-0005-0000-0000-0000C9090000}"/>
    <cellStyle name="20% - Accent4 11 14" xfId="49344" xr:uid="{00000000-0005-0000-0000-0000CA090000}"/>
    <cellStyle name="20% - Accent4 11 15" xfId="48962" xr:uid="{00000000-0005-0000-0000-0000CB090000}"/>
    <cellStyle name="20% - Accent4 11 16" xfId="52977" xr:uid="{00000000-0005-0000-0000-0000CC090000}"/>
    <cellStyle name="20% - Accent4 11 17" xfId="53550" xr:uid="{00000000-0005-0000-0000-0000CD090000}"/>
    <cellStyle name="20% - Accent4 11 18" xfId="52848" xr:uid="{00000000-0005-0000-0000-0000CE090000}"/>
    <cellStyle name="20% - Accent4 11 19" xfId="53622" xr:uid="{00000000-0005-0000-0000-0000CF090000}"/>
    <cellStyle name="20% - Accent4 11 2" xfId="45320" xr:uid="{00000000-0005-0000-0000-0000D0090000}"/>
    <cellStyle name="20% - Accent4 11 20" xfId="53607" xr:uid="{00000000-0005-0000-0000-0000D1090000}"/>
    <cellStyle name="20% - Accent4 11 21" xfId="52921" xr:uid="{00000000-0005-0000-0000-0000D2090000}"/>
    <cellStyle name="20% - Accent4 11 22" xfId="52546" xr:uid="{00000000-0005-0000-0000-0000D3090000}"/>
    <cellStyle name="20% - Accent4 11 3" xfId="45978" xr:uid="{00000000-0005-0000-0000-0000D4090000}"/>
    <cellStyle name="20% - Accent4 11 4" xfId="45093" xr:uid="{00000000-0005-0000-0000-0000D5090000}"/>
    <cellStyle name="20% - Accent4 11 5" xfId="46050" xr:uid="{00000000-0005-0000-0000-0000D6090000}"/>
    <cellStyle name="20% - Accent4 11 6" xfId="46035" xr:uid="{00000000-0005-0000-0000-0000D7090000}"/>
    <cellStyle name="20% - Accent4 11 7" xfId="45217" xr:uid="{00000000-0005-0000-0000-0000D8090000}"/>
    <cellStyle name="20% - Accent4 11 8" xfId="44792" xr:uid="{00000000-0005-0000-0000-0000D9090000}"/>
    <cellStyle name="20% - Accent4 11 9" xfId="49403" xr:uid="{00000000-0005-0000-0000-0000DA090000}"/>
    <cellStyle name="20% - Accent4 12" xfId="20744" xr:uid="{00000000-0005-0000-0000-0000DB090000}"/>
    <cellStyle name="20% - Accent4 12 10" xfId="50213" xr:uid="{00000000-0005-0000-0000-0000DC090000}"/>
    <cellStyle name="20% - Accent4 12 11" xfId="50599" xr:uid="{00000000-0005-0000-0000-0000DD090000}"/>
    <cellStyle name="20% - Accent4 12 12" xfId="50981" xr:uid="{00000000-0005-0000-0000-0000DE090000}"/>
    <cellStyle name="20% - Accent4 12 13" xfId="51353" xr:uid="{00000000-0005-0000-0000-0000DF090000}"/>
    <cellStyle name="20% - Accent4 12 14" xfId="51710" xr:uid="{00000000-0005-0000-0000-0000E0090000}"/>
    <cellStyle name="20% - Accent4 12 15" xfId="52065" xr:uid="{00000000-0005-0000-0000-0000E1090000}"/>
    <cellStyle name="20% - Accent4 12 16" xfId="53139" xr:uid="{00000000-0005-0000-0000-0000E2090000}"/>
    <cellStyle name="20% - Accent4 12 17" xfId="53775" xr:uid="{00000000-0005-0000-0000-0000E3090000}"/>
    <cellStyle name="20% - Accent4 12 18" xfId="54161" xr:uid="{00000000-0005-0000-0000-0000E4090000}"/>
    <cellStyle name="20% - Accent4 12 19" xfId="54543" xr:uid="{00000000-0005-0000-0000-0000E5090000}"/>
    <cellStyle name="20% - Accent4 12 2" xfId="45551" xr:uid="{00000000-0005-0000-0000-0000E6090000}"/>
    <cellStyle name="20% - Accent4 12 20" xfId="54915" xr:uid="{00000000-0005-0000-0000-0000E7090000}"/>
    <cellStyle name="20% - Accent4 12 21" xfId="55272" xr:uid="{00000000-0005-0000-0000-0000E8090000}"/>
    <cellStyle name="20% - Accent4 12 22" xfId="55627" xr:uid="{00000000-0005-0000-0000-0000E9090000}"/>
    <cellStyle name="20% - Accent4 12 3" xfId="46203" xr:uid="{00000000-0005-0000-0000-0000EA090000}"/>
    <cellStyle name="20% - Accent4 12 4" xfId="46589" xr:uid="{00000000-0005-0000-0000-0000EB090000}"/>
    <cellStyle name="20% - Accent4 12 5" xfId="46971" xr:uid="{00000000-0005-0000-0000-0000EC090000}"/>
    <cellStyle name="20% - Accent4 12 6" xfId="47343" xr:uid="{00000000-0005-0000-0000-0000ED090000}"/>
    <cellStyle name="20% - Accent4 12 7" xfId="47700" xr:uid="{00000000-0005-0000-0000-0000EE090000}"/>
    <cellStyle name="20% - Accent4 12 8" xfId="48055" xr:uid="{00000000-0005-0000-0000-0000EF090000}"/>
    <cellStyle name="20% - Accent4 12 9" xfId="49574" xr:uid="{00000000-0005-0000-0000-0000F0090000}"/>
    <cellStyle name="20% - Accent4 13" xfId="38027" xr:uid="{00000000-0005-0000-0000-0000F1090000}"/>
    <cellStyle name="20% - Accent4 13 10" xfId="49903" xr:uid="{00000000-0005-0000-0000-0000F2090000}"/>
    <cellStyle name="20% - Accent4 13 11" xfId="49456" xr:uid="{00000000-0005-0000-0000-0000F3090000}"/>
    <cellStyle name="20% - Accent4 13 12" xfId="49993" xr:uid="{00000000-0005-0000-0000-0000F4090000}"/>
    <cellStyle name="20% - Accent4 13 13" xfId="49213" xr:uid="{00000000-0005-0000-0000-0000F5090000}"/>
    <cellStyle name="20% - Accent4 13 14" xfId="49500" xr:uid="{00000000-0005-0000-0000-0000F6090000}"/>
    <cellStyle name="20% - Accent4 13 15" xfId="48991" xr:uid="{00000000-0005-0000-0000-0000F7090000}"/>
    <cellStyle name="20% - Accent4 13 16" xfId="52912" xr:uid="{00000000-0005-0000-0000-0000F8090000}"/>
    <cellStyle name="20% - Accent4 13 17" xfId="53465" xr:uid="{00000000-0005-0000-0000-0000F9090000}"/>
    <cellStyle name="20% - Accent4 13 18" xfId="53029" xr:uid="{00000000-0005-0000-0000-0000FA090000}"/>
    <cellStyle name="20% - Accent4 13 19" xfId="53555" xr:uid="{00000000-0005-0000-0000-0000FB090000}"/>
    <cellStyle name="20% - Accent4 13 2" xfId="45202" xr:uid="{00000000-0005-0000-0000-0000FC090000}"/>
    <cellStyle name="20% - Accent4 13 20" xfId="52798" xr:uid="{00000000-0005-0000-0000-0000FD090000}"/>
    <cellStyle name="20% - Accent4 13 21" xfId="53073" xr:uid="{00000000-0005-0000-0000-0000FE090000}"/>
    <cellStyle name="20% - Accent4 13 22" xfId="52575" xr:uid="{00000000-0005-0000-0000-0000FF090000}"/>
    <cellStyle name="20% - Accent4 13 3" xfId="45893" xr:uid="{00000000-0005-0000-0000-0000000A0000}"/>
    <cellStyle name="20% - Accent4 13 4" xfId="45379" xr:uid="{00000000-0005-0000-0000-0000010A0000}"/>
    <cellStyle name="20% - Accent4 13 5" xfId="45983" xr:uid="{00000000-0005-0000-0000-0000020A0000}"/>
    <cellStyle name="20% - Accent4 13 6" xfId="45043" xr:uid="{00000000-0005-0000-0000-0000030A0000}"/>
    <cellStyle name="20% - Accent4 13 7" xfId="45423" xr:uid="{00000000-0005-0000-0000-0000040A0000}"/>
    <cellStyle name="20% - Accent4 13 8" xfId="44821" xr:uid="{00000000-0005-0000-0000-0000050A0000}"/>
    <cellStyle name="20% - Accent4 13 9" xfId="49335" xr:uid="{00000000-0005-0000-0000-0000060A0000}"/>
    <cellStyle name="20% - Accent4 14" xfId="38204" xr:uid="{00000000-0005-0000-0000-0000070A0000}"/>
    <cellStyle name="20% - Accent4 14 10" xfId="50233" xr:uid="{00000000-0005-0000-0000-0000080A0000}"/>
    <cellStyle name="20% - Accent4 14 11" xfId="50619" xr:uid="{00000000-0005-0000-0000-0000090A0000}"/>
    <cellStyle name="20% - Accent4 14 12" xfId="50999" xr:uid="{00000000-0005-0000-0000-00000A0A0000}"/>
    <cellStyle name="20% - Accent4 14 13" xfId="51371" xr:uid="{00000000-0005-0000-0000-00000B0A0000}"/>
    <cellStyle name="20% - Accent4 14 14" xfId="51728" xr:uid="{00000000-0005-0000-0000-00000C0A0000}"/>
    <cellStyle name="20% - Accent4 14 15" xfId="52083" xr:uid="{00000000-0005-0000-0000-00000D0A0000}"/>
    <cellStyle name="20% - Accent4 14 16" xfId="53157" xr:uid="{00000000-0005-0000-0000-00000E0A0000}"/>
    <cellStyle name="20% - Accent4 14 17" xfId="53795" xr:uid="{00000000-0005-0000-0000-00000F0A0000}"/>
    <cellStyle name="20% - Accent4 14 18" xfId="54181" xr:uid="{00000000-0005-0000-0000-0000100A0000}"/>
    <cellStyle name="20% - Accent4 14 19" xfId="54561" xr:uid="{00000000-0005-0000-0000-0000110A0000}"/>
    <cellStyle name="20% - Accent4 14 2" xfId="45572" xr:uid="{00000000-0005-0000-0000-0000120A0000}"/>
    <cellStyle name="20% - Accent4 14 20" xfId="54933" xr:uid="{00000000-0005-0000-0000-0000130A0000}"/>
    <cellStyle name="20% - Accent4 14 21" xfId="55290" xr:uid="{00000000-0005-0000-0000-0000140A0000}"/>
    <cellStyle name="20% - Accent4 14 22" xfId="55645" xr:uid="{00000000-0005-0000-0000-0000150A0000}"/>
    <cellStyle name="20% - Accent4 14 3" xfId="46223" xr:uid="{00000000-0005-0000-0000-0000160A0000}"/>
    <cellStyle name="20% - Accent4 14 4" xfId="46609" xr:uid="{00000000-0005-0000-0000-0000170A0000}"/>
    <cellStyle name="20% - Accent4 14 5" xfId="46989" xr:uid="{00000000-0005-0000-0000-0000180A0000}"/>
    <cellStyle name="20% - Accent4 14 6" xfId="47361" xr:uid="{00000000-0005-0000-0000-0000190A0000}"/>
    <cellStyle name="20% - Accent4 14 7" xfId="47718" xr:uid="{00000000-0005-0000-0000-00001A0A0000}"/>
    <cellStyle name="20% - Accent4 14 8" xfId="48073" xr:uid="{00000000-0005-0000-0000-00001B0A0000}"/>
    <cellStyle name="20% - Accent4 14 9" xfId="49593" xr:uid="{00000000-0005-0000-0000-00001C0A0000}"/>
    <cellStyle name="20% - Accent4 15" xfId="38339" xr:uid="{00000000-0005-0000-0000-00001D0A0000}"/>
    <cellStyle name="20% - Accent4 16" xfId="38485" xr:uid="{00000000-0005-0000-0000-00001E0A0000}"/>
    <cellStyle name="20% - Accent4 17" xfId="43348" xr:uid="{00000000-0005-0000-0000-00001F0A0000}"/>
    <cellStyle name="20% - Accent4 18" xfId="44317" xr:uid="{00000000-0005-0000-0000-0000200A0000}"/>
    <cellStyle name="20% - Accent4 19" xfId="44408" xr:uid="{00000000-0005-0000-0000-0000210A0000}"/>
    <cellStyle name="20% - Accent4 2" xfId="281" xr:uid="{00000000-0005-0000-0000-0000220A0000}"/>
    <cellStyle name="20% - Accent4 2 10" xfId="16732" xr:uid="{00000000-0005-0000-0000-0000230A0000}"/>
    <cellStyle name="20% - Accent4 2 10 2" xfId="35673" xr:uid="{00000000-0005-0000-0000-0000240A0000}"/>
    <cellStyle name="20% - Accent4 2 11" xfId="23844" xr:uid="{00000000-0005-0000-0000-0000250A0000}"/>
    <cellStyle name="20% - Accent4 2 12" xfId="20745" xr:uid="{00000000-0005-0000-0000-0000260A0000}"/>
    <cellStyle name="20% - Accent4 2 13" xfId="38035" xr:uid="{00000000-0005-0000-0000-0000270A0000}"/>
    <cellStyle name="20% - Accent4 2 14" xfId="38212" xr:uid="{00000000-0005-0000-0000-0000280A0000}"/>
    <cellStyle name="20% - Accent4 2 15" xfId="38347" xr:uid="{00000000-0005-0000-0000-0000290A0000}"/>
    <cellStyle name="20% - Accent4 2 16" xfId="38493" xr:uid="{00000000-0005-0000-0000-00002A0A0000}"/>
    <cellStyle name="20% - Accent4 2 17" xfId="43356" xr:uid="{00000000-0005-0000-0000-00002B0A0000}"/>
    <cellStyle name="20% - Accent4 2 18" xfId="43900" xr:uid="{00000000-0005-0000-0000-00002C0A0000}"/>
    <cellStyle name="20% - Accent4 2 19" xfId="45612" xr:uid="{00000000-0005-0000-0000-00002D0A0000}"/>
    <cellStyle name="20% - Accent4 2 2" xfId="282" xr:uid="{00000000-0005-0000-0000-00002E0A0000}"/>
    <cellStyle name="20% - Accent4 2 2 10" xfId="43985" xr:uid="{00000000-0005-0000-0000-00002F0A0000}"/>
    <cellStyle name="20% - Accent4 2 2 11" xfId="45623" xr:uid="{00000000-0005-0000-0000-0000300A0000}"/>
    <cellStyle name="20% - Accent4 2 2 12" xfId="46275" xr:uid="{00000000-0005-0000-0000-0000310A0000}"/>
    <cellStyle name="20% - Accent4 2 2 13" xfId="46661" xr:uid="{00000000-0005-0000-0000-0000320A0000}"/>
    <cellStyle name="20% - Accent4 2 2 14" xfId="47041" xr:uid="{00000000-0005-0000-0000-0000330A0000}"/>
    <cellStyle name="20% - Accent4 2 2 15" xfId="47413" xr:uid="{00000000-0005-0000-0000-0000340A0000}"/>
    <cellStyle name="20% - Accent4 2 2 16" xfId="47770" xr:uid="{00000000-0005-0000-0000-0000350A0000}"/>
    <cellStyle name="20% - Accent4 2 2 17" xfId="48125" xr:uid="{00000000-0005-0000-0000-0000360A0000}"/>
    <cellStyle name="20% - Accent4 2 2 18" xfId="49646" xr:uid="{00000000-0005-0000-0000-0000370A0000}"/>
    <cellStyle name="20% - Accent4 2 2 19" xfId="50285" xr:uid="{00000000-0005-0000-0000-0000380A0000}"/>
    <cellStyle name="20% - Accent4 2 2 2" xfId="283" xr:uid="{00000000-0005-0000-0000-0000390A0000}"/>
    <cellStyle name="20% - Accent4 2 2 2 10" xfId="46276" xr:uid="{00000000-0005-0000-0000-00003A0A0000}"/>
    <cellStyle name="20% - Accent4 2 2 2 11" xfId="46662" xr:uid="{00000000-0005-0000-0000-00003B0A0000}"/>
    <cellStyle name="20% - Accent4 2 2 2 12" xfId="47042" xr:uid="{00000000-0005-0000-0000-00003C0A0000}"/>
    <cellStyle name="20% - Accent4 2 2 2 13" xfId="47414" xr:uid="{00000000-0005-0000-0000-00003D0A0000}"/>
    <cellStyle name="20% - Accent4 2 2 2 14" xfId="47771" xr:uid="{00000000-0005-0000-0000-00003E0A0000}"/>
    <cellStyle name="20% - Accent4 2 2 2 15" xfId="48126" xr:uid="{00000000-0005-0000-0000-00003F0A0000}"/>
    <cellStyle name="20% - Accent4 2 2 2 16" xfId="49647" xr:uid="{00000000-0005-0000-0000-0000400A0000}"/>
    <cellStyle name="20% - Accent4 2 2 2 17" xfId="50286" xr:uid="{00000000-0005-0000-0000-0000410A0000}"/>
    <cellStyle name="20% - Accent4 2 2 2 18" xfId="50672" xr:uid="{00000000-0005-0000-0000-0000420A0000}"/>
    <cellStyle name="20% - Accent4 2 2 2 19" xfId="51052" xr:uid="{00000000-0005-0000-0000-0000430A0000}"/>
    <cellStyle name="20% - Accent4 2 2 2 2" xfId="284" xr:uid="{00000000-0005-0000-0000-0000440A0000}"/>
    <cellStyle name="20% - Accent4 2 2 2 2 2" xfId="4335" xr:uid="{00000000-0005-0000-0000-0000450A0000}"/>
    <cellStyle name="20% - Accent4 2 2 2 2 2 2" xfId="25735" xr:uid="{00000000-0005-0000-0000-0000460A0000}"/>
    <cellStyle name="20% - Accent4 2 2 2 2 3" xfId="23847" xr:uid="{00000000-0005-0000-0000-0000470A0000}"/>
    <cellStyle name="20% - Accent4 2 2 2 20" xfId="51424" xr:uid="{00000000-0005-0000-0000-0000480A0000}"/>
    <cellStyle name="20% - Accent4 2 2 2 21" xfId="51781" xr:uid="{00000000-0005-0000-0000-0000490A0000}"/>
    <cellStyle name="20% - Accent4 2 2 2 22" xfId="52136" xr:uid="{00000000-0005-0000-0000-00004A0A0000}"/>
    <cellStyle name="20% - Accent4 2 2 2 23" xfId="53210" xr:uid="{00000000-0005-0000-0000-00004B0A0000}"/>
    <cellStyle name="20% - Accent4 2 2 2 24" xfId="53848" xr:uid="{00000000-0005-0000-0000-00004C0A0000}"/>
    <cellStyle name="20% - Accent4 2 2 2 25" xfId="54234" xr:uid="{00000000-0005-0000-0000-00004D0A0000}"/>
    <cellStyle name="20% - Accent4 2 2 2 26" xfId="54614" xr:uid="{00000000-0005-0000-0000-00004E0A0000}"/>
    <cellStyle name="20% - Accent4 2 2 2 27" xfId="54986" xr:uid="{00000000-0005-0000-0000-00004F0A0000}"/>
    <cellStyle name="20% - Accent4 2 2 2 28" xfId="55343" xr:uid="{00000000-0005-0000-0000-0000500A0000}"/>
    <cellStyle name="20% - Accent4 2 2 2 29" xfId="55698" xr:uid="{00000000-0005-0000-0000-0000510A0000}"/>
    <cellStyle name="20% - Accent4 2 2 2 3" xfId="11414" xr:uid="{00000000-0005-0000-0000-0000520A0000}"/>
    <cellStyle name="20% - Accent4 2 2 2 3 2" xfId="32203" xr:uid="{00000000-0005-0000-0000-0000530A0000}"/>
    <cellStyle name="20% - Accent4 2 2 2 4" xfId="20651" xr:uid="{00000000-0005-0000-0000-0000540A0000}"/>
    <cellStyle name="20% - Accent4 2 2 2 4 2" xfId="37993" xr:uid="{00000000-0005-0000-0000-0000550A0000}"/>
    <cellStyle name="20% - Accent4 2 2 2 5" xfId="23846" xr:uid="{00000000-0005-0000-0000-0000560A0000}"/>
    <cellStyle name="20% - Accent4 2 2 2 6" xfId="20747" xr:uid="{00000000-0005-0000-0000-0000570A0000}"/>
    <cellStyle name="20% - Accent4 2 2 2 7" xfId="43534" xr:uid="{00000000-0005-0000-0000-0000580A0000}"/>
    <cellStyle name="20% - Accent4 2 2 2 8" xfId="43986" xr:uid="{00000000-0005-0000-0000-0000590A0000}"/>
    <cellStyle name="20% - Accent4 2 2 2 9" xfId="45624" xr:uid="{00000000-0005-0000-0000-00005A0A0000}"/>
    <cellStyle name="20% - Accent4 2 2 20" xfId="50671" xr:uid="{00000000-0005-0000-0000-00005B0A0000}"/>
    <cellStyle name="20% - Accent4 2 2 21" xfId="51051" xr:uid="{00000000-0005-0000-0000-00005C0A0000}"/>
    <cellStyle name="20% - Accent4 2 2 22" xfId="51423" xr:uid="{00000000-0005-0000-0000-00005D0A0000}"/>
    <cellStyle name="20% - Accent4 2 2 23" xfId="51780" xr:uid="{00000000-0005-0000-0000-00005E0A0000}"/>
    <cellStyle name="20% - Accent4 2 2 24" xfId="52135" xr:uid="{00000000-0005-0000-0000-00005F0A0000}"/>
    <cellStyle name="20% - Accent4 2 2 25" xfId="53209" xr:uid="{00000000-0005-0000-0000-0000600A0000}"/>
    <cellStyle name="20% - Accent4 2 2 26" xfId="53847" xr:uid="{00000000-0005-0000-0000-0000610A0000}"/>
    <cellStyle name="20% - Accent4 2 2 27" xfId="54233" xr:uid="{00000000-0005-0000-0000-0000620A0000}"/>
    <cellStyle name="20% - Accent4 2 2 28" xfId="54613" xr:uid="{00000000-0005-0000-0000-0000630A0000}"/>
    <cellStyle name="20% - Accent4 2 2 29" xfId="54985" xr:uid="{00000000-0005-0000-0000-0000640A0000}"/>
    <cellStyle name="20% - Accent4 2 2 3" xfId="285" xr:uid="{00000000-0005-0000-0000-0000650A0000}"/>
    <cellStyle name="20% - Accent4 2 2 3 2" xfId="286" xr:uid="{00000000-0005-0000-0000-0000660A0000}"/>
    <cellStyle name="20% - Accent4 2 2 3 3" xfId="4561" xr:uid="{00000000-0005-0000-0000-0000670A0000}"/>
    <cellStyle name="20% - Accent4 2 2 3 3 2" xfId="25835" xr:uid="{00000000-0005-0000-0000-0000680A0000}"/>
    <cellStyle name="20% - Accent4 2 2 3 4" xfId="23848" xr:uid="{00000000-0005-0000-0000-0000690A0000}"/>
    <cellStyle name="20% - Accent4 2 2 30" xfId="55342" xr:uid="{00000000-0005-0000-0000-00006A0A0000}"/>
    <cellStyle name="20% - Accent4 2 2 31" xfId="55697" xr:uid="{00000000-0005-0000-0000-00006B0A0000}"/>
    <cellStyle name="20% - Accent4 2 2 4" xfId="287" xr:uid="{00000000-0005-0000-0000-00006C0A0000}"/>
    <cellStyle name="20% - Accent4 2 2 5" xfId="11413" xr:uid="{00000000-0005-0000-0000-00006D0A0000}"/>
    <cellStyle name="20% - Accent4 2 2 5 2" xfId="32202" xr:uid="{00000000-0005-0000-0000-00006E0A0000}"/>
    <cellStyle name="20% - Accent4 2 2 6" xfId="16753" xr:uid="{00000000-0005-0000-0000-00006F0A0000}"/>
    <cellStyle name="20% - Accent4 2 2 6 2" xfId="35688" xr:uid="{00000000-0005-0000-0000-0000700A0000}"/>
    <cellStyle name="20% - Accent4 2 2 7" xfId="23845" xr:uid="{00000000-0005-0000-0000-0000710A0000}"/>
    <cellStyle name="20% - Accent4 2 2 8" xfId="20746" xr:uid="{00000000-0005-0000-0000-0000720A0000}"/>
    <cellStyle name="20% - Accent4 2 2 9" xfId="43533" xr:uid="{00000000-0005-0000-0000-0000730A0000}"/>
    <cellStyle name="20% - Accent4 2 2_Brygga Q" xfId="288" xr:uid="{00000000-0005-0000-0000-0000740A0000}"/>
    <cellStyle name="20% - Accent4 2 20" xfId="46264" xr:uid="{00000000-0005-0000-0000-0000750A0000}"/>
    <cellStyle name="20% - Accent4 2 21" xfId="46650" xr:uid="{00000000-0005-0000-0000-0000760A0000}"/>
    <cellStyle name="20% - Accent4 2 22" xfId="47030" xr:uid="{00000000-0005-0000-0000-0000770A0000}"/>
    <cellStyle name="20% - Accent4 2 23" xfId="47402" xr:uid="{00000000-0005-0000-0000-0000780A0000}"/>
    <cellStyle name="20% - Accent4 2 24" xfId="47759" xr:uid="{00000000-0005-0000-0000-0000790A0000}"/>
    <cellStyle name="20% - Accent4 2 25" xfId="48114" xr:uid="{00000000-0005-0000-0000-00007A0A0000}"/>
    <cellStyle name="20% - Accent4 2 26" xfId="49635" xr:uid="{00000000-0005-0000-0000-00007B0A0000}"/>
    <cellStyle name="20% - Accent4 2 27" xfId="50274" xr:uid="{00000000-0005-0000-0000-00007C0A0000}"/>
    <cellStyle name="20% - Accent4 2 28" xfId="50660" xr:uid="{00000000-0005-0000-0000-00007D0A0000}"/>
    <cellStyle name="20% - Accent4 2 29" xfId="51040" xr:uid="{00000000-0005-0000-0000-00007E0A0000}"/>
    <cellStyle name="20% - Accent4 2 3" xfId="289" xr:uid="{00000000-0005-0000-0000-00007F0A0000}"/>
    <cellStyle name="20% - Accent4 2 3 10" xfId="46277" xr:uid="{00000000-0005-0000-0000-0000800A0000}"/>
    <cellStyle name="20% - Accent4 2 3 11" xfId="46663" xr:uid="{00000000-0005-0000-0000-0000810A0000}"/>
    <cellStyle name="20% - Accent4 2 3 12" xfId="47043" xr:uid="{00000000-0005-0000-0000-0000820A0000}"/>
    <cellStyle name="20% - Accent4 2 3 13" xfId="47415" xr:uid="{00000000-0005-0000-0000-0000830A0000}"/>
    <cellStyle name="20% - Accent4 2 3 14" xfId="47772" xr:uid="{00000000-0005-0000-0000-0000840A0000}"/>
    <cellStyle name="20% - Accent4 2 3 15" xfId="48127" xr:uid="{00000000-0005-0000-0000-0000850A0000}"/>
    <cellStyle name="20% - Accent4 2 3 16" xfId="49648" xr:uid="{00000000-0005-0000-0000-0000860A0000}"/>
    <cellStyle name="20% - Accent4 2 3 17" xfId="50287" xr:uid="{00000000-0005-0000-0000-0000870A0000}"/>
    <cellStyle name="20% - Accent4 2 3 18" xfId="50673" xr:uid="{00000000-0005-0000-0000-0000880A0000}"/>
    <cellStyle name="20% - Accent4 2 3 19" xfId="51053" xr:uid="{00000000-0005-0000-0000-0000890A0000}"/>
    <cellStyle name="20% - Accent4 2 3 2" xfId="290" xr:uid="{00000000-0005-0000-0000-00008A0A0000}"/>
    <cellStyle name="20% - Accent4 2 3 2 2" xfId="4337" xr:uid="{00000000-0005-0000-0000-00008B0A0000}"/>
    <cellStyle name="20% - Accent4 2 3 2 2 2" xfId="25737" xr:uid="{00000000-0005-0000-0000-00008C0A0000}"/>
    <cellStyle name="20% - Accent4 2 3 2 3" xfId="23850" xr:uid="{00000000-0005-0000-0000-00008D0A0000}"/>
    <cellStyle name="20% - Accent4 2 3 20" xfId="51425" xr:uid="{00000000-0005-0000-0000-00008E0A0000}"/>
    <cellStyle name="20% - Accent4 2 3 21" xfId="51782" xr:uid="{00000000-0005-0000-0000-00008F0A0000}"/>
    <cellStyle name="20% - Accent4 2 3 22" xfId="52137" xr:uid="{00000000-0005-0000-0000-0000900A0000}"/>
    <cellStyle name="20% - Accent4 2 3 23" xfId="53211" xr:uid="{00000000-0005-0000-0000-0000910A0000}"/>
    <cellStyle name="20% - Accent4 2 3 24" xfId="53849" xr:uid="{00000000-0005-0000-0000-0000920A0000}"/>
    <cellStyle name="20% - Accent4 2 3 25" xfId="54235" xr:uid="{00000000-0005-0000-0000-0000930A0000}"/>
    <cellStyle name="20% - Accent4 2 3 26" xfId="54615" xr:uid="{00000000-0005-0000-0000-0000940A0000}"/>
    <cellStyle name="20% - Accent4 2 3 27" xfId="54987" xr:uid="{00000000-0005-0000-0000-0000950A0000}"/>
    <cellStyle name="20% - Accent4 2 3 28" xfId="55344" xr:uid="{00000000-0005-0000-0000-0000960A0000}"/>
    <cellStyle name="20% - Accent4 2 3 29" xfId="55699" xr:uid="{00000000-0005-0000-0000-0000970A0000}"/>
    <cellStyle name="20% - Accent4 2 3 3" xfId="11415" xr:uid="{00000000-0005-0000-0000-0000980A0000}"/>
    <cellStyle name="20% - Accent4 2 3 3 2" xfId="32204" xr:uid="{00000000-0005-0000-0000-0000990A0000}"/>
    <cellStyle name="20% - Accent4 2 3 4" xfId="20344" xr:uid="{00000000-0005-0000-0000-00009A0A0000}"/>
    <cellStyle name="20% - Accent4 2 3 4 2" xfId="37691" xr:uid="{00000000-0005-0000-0000-00009B0A0000}"/>
    <cellStyle name="20% - Accent4 2 3 5" xfId="23849" xr:uid="{00000000-0005-0000-0000-00009C0A0000}"/>
    <cellStyle name="20% - Accent4 2 3 6" xfId="20748" xr:uid="{00000000-0005-0000-0000-00009D0A0000}"/>
    <cellStyle name="20% - Accent4 2 3 7" xfId="43535" xr:uid="{00000000-0005-0000-0000-00009E0A0000}"/>
    <cellStyle name="20% - Accent4 2 3 8" xfId="43987" xr:uid="{00000000-0005-0000-0000-00009F0A0000}"/>
    <cellStyle name="20% - Accent4 2 3 9" xfId="45625" xr:uid="{00000000-0005-0000-0000-0000A00A0000}"/>
    <cellStyle name="20% - Accent4 2 30" xfId="51412" xr:uid="{00000000-0005-0000-0000-0000A10A0000}"/>
    <cellStyle name="20% - Accent4 2 31" xfId="51769" xr:uid="{00000000-0005-0000-0000-0000A20A0000}"/>
    <cellStyle name="20% - Accent4 2 32" xfId="52124" xr:uid="{00000000-0005-0000-0000-0000A30A0000}"/>
    <cellStyle name="20% - Accent4 2 33" xfId="53198" xr:uid="{00000000-0005-0000-0000-0000A40A0000}"/>
    <cellStyle name="20% - Accent4 2 34" xfId="53836" xr:uid="{00000000-0005-0000-0000-0000A50A0000}"/>
    <cellStyle name="20% - Accent4 2 35" xfId="54222" xr:uid="{00000000-0005-0000-0000-0000A60A0000}"/>
    <cellStyle name="20% - Accent4 2 36" xfId="54602" xr:uid="{00000000-0005-0000-0000-0000A70A0000}"/>
    <cellStyle name="20% - Accent4 2 37" xfId="54974" xr:uid="{00000000-0005-0000-0000-0000A80A0000}"/>
    <cellStyle name="20% - Accent4 2 38" xfId="55331" xr:uid="{00000000-0005-0000-0000-0000A90A0000}"/>
    <cellStyle name="20% - Accent4 2 39" xfId="55686" xr:uid="{00000000-0005-0000-0000-0000AA0A0000}"/>
    <cellStyle name="20% - Accent4 2 4" xfId="291" xr:uid="{00000000-0005-0000-0000-0000AB0A0000}"/>
    <cellStyle name="20% - Accent4 2 4 10" xfId="46278" xr:uid="{00000000-0005-0000-0000-0000AC0A0000}"/>
    <cellStyle name="20% - Accent4 2 4 11" xfId="46664" xr:uid="{00000000-0005-0000-0000-0000AD0A0000}"/>
    <cellStyle name="20% - Accent4 2 4 12" xfId="47044" xr:uid="{00000000-0005-0000-0000-0000AE0A0000}"/>
    <cellStyle name="20% - Accent4 2 4 13" xfId="47416" xr:uid="{00000000-0005-0000-0000-0000AF0A0000}"/>
    <cellStyle name="20% - Accent4 2 4 14" xfId="47773" xr:uid="{00000000-0005-0000-0000-0000B00A0000}"/>
    <cellStyle name="20% - Accent4 2 4 15" xfId="48128" xr:uid="{00000000-0005-0000-0000-0000B10A0000}"/>
    <cellStyle name="20% - Accent4 2 4 16" xfId="49649" xr:uid="{00000000-0005-0000-0000-0000B20A0000}"/>
    <cellStyle name="20% - Accent4 2 4 17" xfId="50288" xr:uid="{00000000-0005-0000-0000-0000B30A0000}"/>
    <cellStyle name="20% - Accent4 2 4 18" xfId="50674" xr:uid="{00000000-0005-0000-0000-0000B40A0000}"/>
    <cellStyle name="20% - Accent4 2 4 19" xfId="51054" xr:uid="{00000000-0005-0000-0000-0000B50A0000}"/>
    <cellStyle name="20% - Accent4 2 4 2" xfId="292" xr:uid="{00000000-0005-0000-0000-0000B60A0000}"/>
    <cellStyle name="20% - Accent4 2 4 2 2" xfId="4336" xr:uid="{00000000-0005-0000-0000-0000B70A0000}"/>
    <cellStyle name="20% - Accent4 2 4 2 2 2" xfId="25736" xr:uid="{00000000-0005-0000-0000-0000B80A0000}"/>
    <cellStyle name="20% - Accent4 2 4 2 3" xfId="23852" xr:uid="{00000000-0005-0000-0000-0000B90A0000}"/>
    <cellStyle name="20% - Accent4 2 4 20" xfId="51426" xr:uid="{00000000-0005-0000-0000-0000BA0A0000}"/>
    <cellStyle name="20% - Accent4 2 4 21" xfId="51783" xr:uid="{00000000-0005-0000-0000-0000BB0A0000}"/>
    <cellStyle name="20% - Accent4 2 4 22" xfId="52138" xr:uid="{00000000-0005-0000-0000-0000BC0A0000}"/>
    <cellStyle name="20% - Accent4 2 4 23" xfId="53212" xr:uid="{00000000-0005-0000-0000-0000BD0A0000}"/>
    <cellStyle name="20% - Accent4 2 4 24" xfId="53850" xr:uid="{00000000-0005-0000-0000-0000BE0A0000}"/>
    <cellStyle name="20% - Accent4 2 4 25" xfId="54236" xr:uid="{00000000-0005-0000-0000-0000BF0A0000}"/>
    <cellStyle name="20% - Accent4 2 4 26" xfId="54616" xr:uid="{00000000-0005-0000-0000-0000C00A0000}"/>
    <cellStyle name="20% - Accent4 2 4 27" xfId="54988" xr:uid="{00000000-0005-0000-0000-0000C10A0000}"/>
    <cellStyle name="20% - Accent4 2 4 28" xfId="55345" xr:uid="{00000000-0005-0000-0000-0000C20A0000}"/>
    <cellStyle name="20% - Accent4 2 4 29" xfId="55700" xr:uid="{00000000-0005-0000-0000-0000C30A0000}"/>
    <cellStyle name="20% - Accent4 2 4 3" xfId="11416" xr:uid="{00000000-0005-0000-0000-0000C40A0000}"/>
    <cellStyle name="20% - Accent4 2 4 3 2" xfId="32205" xr:uid="{00000000-0005-0000-0000-0000C50A0000}"/>
    <cellStyle name="20% - Accent4 2 4 4" xfId="18253" xr:uid="{00000000-0005-0000-0000-0000C60A0000}"/>
    <cellStyle name="20% - Accent4 2 4 4 2" xfId="36392" xr:uid="{00000000-0005-0000-0000-0000C70A0000}"/>
    <cellStyle name="20% - Accent4 2 4 5" xfId="23851" xr:uid="{00000000-0005-0000-0000-0000C80A0000}"/>
    <cellStyle name="20% - Accent4 2 4 6" xfId="20749" xr:uid="{00000000-0005-0000-0000-0000C90A0000}"/>
    <cellStyle name="20% - Accent4 2 4 7" xfId="43536" xr:uid="{00000000-0005-0000-0000-0000CA0A0000}"/>
    <cellStyle name="20% - Accent4 2 4 8" xfId="43988" xr:uid="{00000000-0005-0000-0000-0000CB0A0000}"/>
    <cellStyle name="20% - Accent4 2 4 9" xfId="45626" xr:uid="{00000000-0005-0000-0000-0000CC0A0000}"/>
    <cellStyle name="20% - Accent4 2 5" xfId="293" xr:uid="{00000000-0005-0000-0000-0000CD0A0000}"/>
    <cellStyle name="20% - Accent4 2 6" xfId="294" xr:uid="{00000000-0005-0000-0000-0000CE0A0000}"/>
    <cellStyle name="20% - Accent4 2 6 2" xfId="4651" xr:uid="{00000000-0005-0000-0000-0000CF0A0000}"/>
    <cellStyle name="20% - Accent4 2 6 2 2" xfId="25861" xr:uid="{00000000-0005-0000-0000-0000D00A0000}"/>
    <cellStyle name="20% - Accent4 2 6 3" xfId="23853" xr:uid="{00000000-0005-0000-0000-0000D10A0000}"/>
    <cellStyle name="20% - Accent4 2 6 4" xfId="55935" xr:uid="{00000000-0005-0000-0000-0000D20A0000}"/>
    <cellStyle name="20% - Accent4 2 7" xfId="295" xr:uid="{00000000-0005-0000-0000-0000D30A0000}"/>
    <cellStyle name="20% - Accent4 2 7 2" xfId="4652" xr:uid="{00000000-0005-0000-0000-0000D40A0000}"/>
    <cellStyle name="20% - Accent4 2 8" xfId="11412" xr:uid="{00000000-0005-0000-0000-0000D50A0000}"/>
    <cellStyle name="20% - Accent4 2 8 2" xfId="32201" xr:uid="{00000000-0005-0000-0000-0000D60A0000}"/>
    <cellStyle name="20% - Accent4 2 9" xfId="15802" xr:uid="{00000000-0005-0000-0000-0000D70A0000}"/>
    <cellStyle name="20% - Accent4 2 9 2" xfId="34938" xr:uid="{00000000-0005-0000-0000-0000D80A0000}"/>
    <cellStyle name="20% - Accent4 2_Accounts" xfId="296" xr:uid="{00000000-0005-0000-0000-0000D90A0000}"/>
    <cellStyle name="20% - Accent4 20" xfId="44591" xr:uid="{00000000-0005-0000-0000-0000DA0A0000}"/>
    <cellStyle name="20% - Accent4 21" xfId="44359" xr:uid="{00000000-0005-0000-0000-0000DB0A0000}"/>
    <cellStyle name="20% - Accent4 22" xfId="44669" xr:uid="{00000000-0005-0000-0000-0000DC0A0000}"/>
    <cellStyle name="20% - Accent4 23" xfId="44492" xr:uid="{00000000-0005-0000-0000-0000DD0A0000}"/>
    <cellStyle name="20% - Accent4 24" xfId="44692" xr:uid="{00000000-0005-0000-0000-0000DE0A0000}"/>
    <cellStyle name="20% - Accent4 25" xfId="44482" xr:uid="{00000000-0005-0000-0000-0000DF0A0000}"/>
    <cellStyle name="20% - Accent4 26" xfId="44713" xr:uid="{00000000-0005-0000-0000-0000E00A0000}"/>
    <cellStyle name="20% - Accent4 27" xfId="44376" xr:uid="{00000000-0005-0000-0000-0000E10A0000}"/>
    <cellStyle name="20% - Accent4 28" xfId="44734" xr:uid="{00000000-0005-0000-0000-0000E20A0000}"/>
    <cellStyle name="20% - Accent4 29" xfId="48643" xr:uid="{00000000-0005-0000-0000-0000E30A0000}"/>
    <cellStyle name="20% - Accent4 3" xfId="297" xr:uid="{00000000-0005-0000-0000-0000E40A0000}"/>
    <cellStyle name="20% - Accent4 3 10" xfId="38086" xr:uid="{00000000-0005-0000-0000-0000E50A0000}"/>
    <cellStyle name="20% - Accent4 3 11" xfId="38261" xr:uid="{00000000-0005-0000-0000-0000E60A0000}"/>
    <cellStyle name="20% - Accent4 3 12" xfId="38398" xr:uid="{00000000-0005-0000-0000-0000E70A0000}"/>
    <cellStyle name="20% - Accent4 3 13" xfId="38541" xr:uid="{00000000-0005-0000-0000-0000E80A0000}"/>
    <cellStyle name="20% - Accent4 3 14" xfId="43416" xr:uid="{00000000-0005-0000-0000-0000E90A0000}"/>
    <cellStyle name="20% - Accent4 3 15" xfId="43892" xr:uid="{00000000-0005-0000-0000-0000EA0A0000}"/>
    <cellStyle name="20% - Accent4 3 2" xfId="298" xr:uid="{00000000-0005-0000-0000-0000EB0A0000}"/>
    <cellStyle name="20% - Accent4 3 2 10" xfId="43989" xr:uid="{00000000-0005-0000-0000-0000EC0A0000}"/>
    <cellStyle name="20% - Accent4 3 2 2" xfId="299" xr:uid="{00000000-0005-0000-0000-0000ED0A0000}"/>
    <cellStyle name="20% - Accent4 3 2 2 2" xfId="300" xr:uid="{00000000-0005-0000-0000-0000EE0A0000}"/>
    <cellStyle name="20% - Accent4 3 2 2 2 2" xfId="14068" xr:uid="{00000000-0005-0000-0000-0000EF0A0000}"/>
    <cellStyle name="20% - Accent4 3 2 2 2 2 2" xfId="33228" xr:uid="{00000000-0005-0000-0000-0000F00A0000}"/>
    <cellStyle name="20% - Accent4 3 2 2 2 3" xfId="19595" xr:uid="{00000000-0005-0000-0000-0000F10A0000}"/>
    <cellStyle name="20% - Accent4 3 2 2 2 3 2" xfId="36953" xr:uid="{00000000-0005-0000-0000-0000F20A0000}"/>
    <cellStyle name="20% - Accent4 3 2 2 2 4" xfId="23857" xr:uid="{00000000-0005-0000-0000-0000F30A0000}"/>
    <cellStyle name="20% - Accent4 3 2 2 2 5" xfId="21892" xr:uid="{00000000-0005-0000-0000-0000F40A0000}"/>
    <cellStyle name="20% - Accent4 3 2 2 3" xfId="14067" xr:uid="{00000000-0005-0000-0000-0000F50A0000}"/>
    <cellStyle name="20% - Accent4 3 2 2 3 2" xfId="33227" xr:uid="{00000000-0005-0000-0000-0000F60A0000}"/>
    <cellStyle name="20% - Accent4 3 2 2 4" xfId="20029" xr:uid="{00000000-0005-0000-0000-0000F70A0000}"/>
    <cellStyle name="20% - Accent4 3 2 2 4 2" xfId="37381" xr:uid="{00000000-0005-0000-0000-0000F80A0000}"/>
    <cellStyle name="20% - Accent4 3 2 2 5" xfId="23856" xr:uid="{00000000-0005-0000-0000-0000F90A0000}"/>
    <cellStyle name="20% - Accent4 3 2 2 6" xfId="21891" xr:uid="{00000000-0005-0000-0000-0000FA0A0000}"/>
    <cellStyle name="20% - Accent4 3 2 3" xfId="301" xr:uid="{00000000-0005-0000-0000-0000FB0A0000}"/>
    <cellStyle name="20% - Accent4 3 2 3 2" xfId="302" xr:uid="{00000000-0005-0000-0000-0000FC0A0000}"/>
    <cellStyle name="20% - Accent4 3 2 3 2 2" xfId="14070" xr:uid="{00000000-0005-0000-0000-0000FD0A0000}"/>
    <cellStyle name="20% - Accent4 3 2 3 2 2 2" xfId="33230" xr:uid="{00000000-0005-0000-0000-0000FE0A0000}"/>
    <cellStyle name="20% - Accent4 3 2 3 2 3" xfId="20355" xr:uid="{00000000-0005-0000-0000-0000FF0A0000}"/>
    <cellStyle name="20% - Accent4 3 2 3 2 3 2" xfId="37701" xr:uid="{00000000-0005-0000-0000-0000000B0000}"/>
    <cellStyle name="20% - Accent4 3 2 3 2 4" xfId="23859" xr:uid="{00000000-0005-0000-0000-0000010B0000}"/>
    <cellStyle name="20% - Accent4 3 2 3 2 5" xfId="21894" xr:uid="{00000000-0005-0000-0000-0000020B0000}"/>
    <cellStyle name="20% - Accent4 3 2 3 3" xfId="14069" xr:uid="{00000000-0005-0000-0000-0000030B0000}"/>
    <cellStyle name="20% - Accent4 3 2 3 3 2" xfId="33229" xr:uid="{00000000-0005-0000-0000-0000040B0000}"/>
    <cellStyle name="20% - Accent4 3 2 3 4" xfId="20124" xr:uid="{00000000-0005-0000-0000-0000050B0000}"/>
    <cellStyle name="20% - Accent4 3 2 3 4 2" xfId="37473" xr:uid="{00000000-0005-0000-0000-0000060B0000}"/>
    <cellStyle name="20% - Accent4 3 2 3 5" xfId="23858" xr:uid="{00000000-0005-0000-0000-0000070B0000}"/>
    <cellStyle name="20% - Accent4 3 2 3 6" xfId="21893" xr:uid="{00000000-0005-0000-0000-0000080B0000}"/>
    <cellStyle name="20% - Accent4 3 2 4" xfId="303" xr:uid="{00000000-0005-0000-0000-0000090B0000}"/>
    <cellStyle name="20% - Accent4 3 2 4 2" xfId="14071" xr:uid="{00000000-0005-0000-0000-00000A0B0000}"/>
    <cellStyle name="20% - Accent4 3 2 4 2 2" xfId="33231" xr:uid="{00000000-0005-0000-0000-00000B0B0000}"/>
    <cellStyle name="20% - Accent4 3 2 4 3" xfId="19738" xr:uid="{00000000-0005-0000-0000-00000C0B0000}"/>
    <cellStyle name="20% - Accent4 3 2 4 3 2" xfId="37095" xr:uid="{00000000-0005-0000-0000-00000D0B0000}"/>
    <cellStyle name="20% - Accent4 3 2 4 4" xfId="23860" xr:uid="{00000000-0005-0000-0000-00000E0B0000}"/>
    <cellStyle name="20% - Accent4 3 2 4 5" xfId="21895" xr:uid="{00000000-0005-0000-0000-00000F0B0000}"/>
    <cellStyle name="20% - Accent4 3 2 5" xfId="11418" xr:uid="{00000000-0005-0000-0000-0000100B0000}"/>
    <cellStyle name="20% - Accent4 3 2 5 2" xfId="32207" xr:uid="{00000000-0005-0000-0000-0000110B0000}"/>
    <cellStyle name="20% - Accent4 3 2 6" xfId="15996" xr:uid="{00000000-0005-0000-0000-0000120B0000}"/>
    <cellStyle name="20% - Accent4 3 2 6 2" xfId="35127" xr:uid="{00000000-0005-0000-0000-0000130B0000}"/>
    <cellStyle name="20% - Accent4 3 2 7" xfId="23855" xr:uid="{00000000-0005-0000-0000-0000140B0000}"/>
    <cellStyle name="20% - Accent4 3 2 8" xfId="20751" xr:uid="{00000000-0005-0000-0000-0000150B0000}"/>
    <cellStyle name="20% - Accent4 3 2 9" xfId="43537" xr:uid="{00000000-0005-0000-0000-0000160B0000}"/>
    <cellStyle name="20% - Accent4 3 3" xfId="304" xr:uid="{00000000-0005-0000-0000-0000170B0000}"/>
    <cellStyle name="20% - Accent4 3 3 2" xfId="305" xr:uid="{00000000-0005-0000-0000-0000180B0000}"/>
    <cellStyle name="20% - Accent4 3 3 2 2" xfId="14073" xr:uid="{00000000-0005-0000-0000-0000190B0000}"/>
    <cellStyle name="20% - Accent4 3 3 2 2 2" xfId="33233" xr:uid="{00000000-0005-0000-0000-00001A0B0000}"/>
    <cellStyle name="20% - Accent4 3 3 2 3" xfId="19813" xr:uid="{00000000-0005-0000-0000-00001B0B0000}"/>
    <cellStyle name="20% - Accent4 3 3 2 3 2" xfId="37168" xr:uid="{00000000-0005-0000-0000-00001C0B0000}"/>
    <cellStyle name="20% - Accent4 3 3 2 4" xfId="23862" xr:uid="{00000000-0005-0000-0000-00001D0B0000}"/>
    <cellStyle name="20% - Accent4 3 3 2 5" xfId="21897" xr:uid="{00000000-0005-0000-0000-00001E0B0000}"/>
    <cellStyle name="20% - Accent4 3 3 3" xfId="14072" xr:uid="{00000000-0005-0000-0000-00001F0B0000}"/>
    <cellStyle name="20% - Accent4 3 3 3 2" xfId="33232" xr:uid="{00000000-0005-0000-0000-0000200B0000}"/>
    <cellStyle name="20% - Accent4 3 3 4" xfId="19876" xr:uid="{00000000-0005-0000-0000-0000210B0000}"/>
    <cellStyle name="20% - Accent4 3 3 4 2" xfId="37231" xr:uid="{00000000-0005-0000-0000-0000220B0000}"/>
    <cellStyle name="20% - Accent4 3 3 5" xfId="23861" xr:uid="{00000000-0005-0000-0000-0000230B0000}"/>
    <cellStyle name="20% - Accent4 3 3 6" xfId="21896" xr:uid="{00000000-0005-0000-0000-0000240B0000}"/>
    <cellStyle name="20% - Accent4 3 4" xfId="306" xr:uid="{00000000-0005-0000-0000-0000250B0000}"/>
    <cellStyle name="20% - Accent4 3 4 2" xfId="307" xr:uid="{00000000-0005-0000-0000-0000260B0000}"/>
    <cellStyle name="20% - Accent4 3 4 2 2" xfId="14075" xr:uid="{00000000-0005-0000-0000-0000270B0000}"/>
    <cellStyle name="20% - Accent4 3 4 2 2 2" xfId="33235" xr:uid="{00000000-0005-0000-0000-0000280B0000}"/>
    <cellStyle name="20% - Accent4 3 4 2 3" xfId="16971" xr:uid="{00000000-0005-0000-0000-0000290B0000}"/>
    <cellStyle name="20% - Accent4 3 4 2 3 2" xfId="35872" xr:uid="{00000000-0005-0000-0000-00002A0B0000}"/>
    <cellStyle name="20% - Accent4 3 4 2 4" xfId="23864" xr:uid="{00000000-0005-0000-0000-00002B0B0000}"/>
    <cellStyle name="20% - Accent4 3 4 2 5" xfId="21899" xr:uid="{00000000-0005-0000-0000-00002C0B0000}"/>
    <cellStyle name="20% - Accent4 3 4 3" xfId="308" xr:uid="{00000000-0005-0000-0000-00002D0B0000}"/>
    <cellStyle name="20% - Accent4 3 4 3 2" xfId="23865" xr:uid="{00000000-0005-0000-0000-00002E0B0000}"/>
    <cellStyle name="20% - Accent4 3 4 4" xfId="14074" xr:uid="{00000000-0005-0000-0000-00002F0B0000}"/>
    <cellStyle name="20% - Accent4 3 4 4 2" xfId="33234" xr:uid="{00000000-0005-0000-0000-0000300B0000}"/>
    <cellStyle name="20% - Accent4 3 4 5" xfId="15968" xr:uid="{00000000-0005-0000-0000-0000310B0000}"/>
    <cellStyle name="20% - Accent4 3 4 5 2" xfId="35100" xr:uid="{00000000-0005-0000-0000-0000320B0000}"/>
    <cellStyle name="20% - Accent4 3 4 6" xfId="23863" xr:uid="{00000000-0005-0000-0000-0000330B0000}"/>
    <cellStyle name="20% - Accent4 3 4 7" xfId="21898" xr:uid="{00000000-0005-0000-0000-0000340B0000}"/>
    <cellStyle name="20% - Accent4 3 5" xfId="309" xr:uid="{00000000-0005-0000-0000-0000350B0000}"/>
    <cellStyle name="20% - Accent4 3 5 2" xfId="14076" xr:uid="{00000000-0005-0000-0000-0000360B0000}"/>
    <cellStyle name="20% - Accent4 3 5 2 2" xfId="33236" xr:uid="{00000000-0005-0000-0000-0000370B0000}"/>
    <cellStyle name="20% - Accent4 3 5 3" xfId="19817" xr:uid="{00000000-0005-0000-0000-0000380B0000}"/>
    <cellStyle name="20% - Accent4 3 5 3 2" xfId="37172" xr:uid="{00000000-0005-0000-0000-0000390B0000}"/>
    <cellStyle name="20% - Accent4 3 5 4" xfId="23866" xr:uid="{00000000-0005-0000-0000-00003A0B0000}"/>
    <cellStyle name="20% - Accent4 3 5 5" xfId="21900" xr:uid="{00000000-0005-0000-0000-00003B0B0000}"/>
    <cellStyle name="20% - Accent4 3 6" xfId="11417" xr:uid="{00000000-0005-0000-0000-00003C0B0000}"/>
    <cellStyle name="20% - Accent4 3 6 2" xfId="32206" xr:uid="{00000000-0005-0000-0000-00003D0B0000}"/>
    <cellStyle name="20% - Accent4 3 7" xfId="16069" xr:uid="{00000000-0005-0000-0000-00003E0B0000}"/>
    <cellStyle name="20% - Accent4 3 7 2" xfId="35195" xr:uid="{00000000-0005-0000-0000-00003F0B0000}"/>
    <cellStyle name="20% - Accent4 3 8" xfId="23854" xr:uid="{00000000-0005-0000-0000-0000400B0000}"/>
    <cellStyle name="20% - Accent4 3 9" xfId="20750" xr:uid="{00000000-0005-0000-0000-0000410B0000}"/>
    <cellStyle name="20% - Accent4 3_Accounts" xfId="310" xr:uid="{00000000-0005-0000-0000-0000420B0000}"/>
    <cellStyle name="20% - Accent4 30" xfId="48764" xr:uid="{00000000-0005-0000-0000-0000430B0000}"/>
    <cellStyle name="20% - Accent4 31" xfId="48581" xr:uid="{00000000-0005-0000-0000-0000440B0000}"/>
    <cellStyle name="20% - Accent4 32" xfId="48839" xr:uid="{00000000-0005-0000-0000-0000450B0000}"/>
    <cellStyle name="20% - Accent4 33" xfId="48719" xr:uid="{00000000-0005-0000-0000-0000460B0000}"/>
    <cellStyle name="20% - Accent4 34" xfId="48862" xr:uid="{00000000-0005-0000-0000-0000470B0000}"/>
    <cellStyle name="20% - Accent4 35" xfId="48711" xr:uid="{00000000-0005-0000-0000-0000480B0000}"/>
    <cellStyle name="20% - Accent4 36" xfId="48883" xr:uid="{00000000-0005-0000-0000-0000490B0000}"/>
    <cellStyle name="20% - Accent4 37" xfId="48601" xr:uid="{00000000-0005-0000-0000-00004A0B0000}"/>
    <cellStyle name="20% - Accent4 38" xfId="48904" xr:uid="{00000000-0005-0000-0000-00004B0B0000}"/>
    <cellStyle name="20% - Accent4 39" xfId="48465" xr:uid="{00000000-0005-0000-0000-00004C0B0000}"/>
    <cellStyle name="20% - Accent4 4" xfId="311" xr:uid="{00000000-0005-0000-0000-00004D0B0000}"/>
    <cellStyle name="20% - Accent4 4 2" xfId="312" xr:uid="{00000000-0005-0000-0000-00004E0B0000}"/>
    <cellStyle name="20% - Accent4 4 2 2" xfId="313" xr:uid="{00000000-0005-0000-0000-00004F0B0000}"/>
    <cellStyle name="20% - Accent4 4 2 2 2" xfId="14079" xr:uid="{00000000-0005-0000-0000-0000500B0000}"/>
    <cellStyle name="20% - Accent4 4 2 2 2 2" xfId="33239" xr:uid="{00000000-0005-0000-0000-0000510B0000}"/>
    <cellStyle name="20% - Accent4 4 2 2 3" xfId="20370" xr:uid="{00000000-0005-0000-0000-0000520B0000}"/>
    <cellStyle name="20% - Accent4 4 2 2 3 2" xfId="37716" xr:uid="{00000000-0005-0000-0000-0000530B0000}"/>
    <cellStyle name="20% - Accent4 4 2 2 4" xfId="23869" xr:uid="{00000000-0005-0000-0000-0000540B0000}"/>
    <cellStyle name="20% - Accent4 4 2 2 5" xfId="21903" xr:uid="{00000000-0005-0000-0000-0000550B0000}"/>
    <cellStyle name="20% - Accent4 4 2 3" xfId="14078" xr:uid="{00000000-0005-0000-0000-0000560B0000}"/>
    <cellStyle name="20% - Accent4 4 2 3 2" xfId="33238" xr:uid="{00000000-0005-0000-0000-0000570B0000}"/>
    <cellStyle name="20% - Accent4 4 2 4" xfId="20005" xr:uid="{00000000-0005-0000-0000-0000580B0000}"/>
    <cellStyle name="20% - Accent4 4 2 4 2" xfId="37358" xr:uid="{00000000-0005-0000-0000-0000590B0000}"/>
    <cellStyle name="20% - Accent4 4 2 5" xfId="23868" xr:uid="{00000000-0005-0000-0000-00005A0B0000}"/>
    <cellStyle name="20% - Accent4 4 2 6" xfId="21902" xr:uid="{00000000-0005-0000-0000-00005B0B0000}"/>
    <cellStyle name="20% - Accent4 4 3" xfId="314" xr:uid="{00000000-0005-0000-0000-00005C0B0000}"/>
    <cellStyle name="20% - Accent4 4 3 2" xfId="315" xr:uid="{00000000-0005-0000-0000-00005D0B0000}"/>
    <cellStyle name="20% - Accent4 4 3 2 2" xfId="14081" xr:uid="{00000000-0005-0000-0000-00005E0B0000}"/>
    <cellStyle name="20% - Accent4 4 3 2 2 2" xfId="33241" xr:uid="{00000000-0005-0000-0000-00005F0B0000}"/>
    <cellStyle name="20% - Accent4 4 3 2 3" xfId="15889" xr:uid="{00000000-0005-0000-0000-0000600B0000}"/>
    <cellStyle name="20% - Accent4 4 3 2 3 2" xfId="35022" xr:uid="{00000000-0005-0000-0000-0000610B0000}"/>
    <cellStyle name="20% - Accent4 4 3 2 4" xfId="23871" xr:uid="{00000000-0005-0000-0000-0000620B0000}"/>
    <cellStyle name="20% - Accent4 4 3 2 5" xfId="21905" xr:uid="{00000000-0005-0000-0000-0000630B0000}"/>
    <cellStyle name="20% - Accent4 4 3 3" xfId="14080" xr:uid="{00000000-0005-0000-0000-0000640B0000}"/>
    <cellStyle name="20% - Accent4 4 3 3 2" xfId="33240" xr:uid="{00000000-0005-0000-0000-0000650B0000}"/>
    <cellStyle name="20% - Accent4 4 3 4" xfId="15953" xr:uid="{00000000-0005-0000-0000-0000660B0000}"/>
    <cellStyle name="20% - Accent4 4 3 4 2" xfId="35085" xr:uid="{00000000-0005-0000-0000-0000670B0000}"/>
    <cellStyle name="20% - Accent4 4 3 5" xfId="23870" xr:uid="{00000000-0005-0000-0000-0000680B0000}"/>
    <cellStyle name="20% - Accent4 4 3 6" xfId="21904" xr:uid="{00000000-0005-0000-0000-0000690B0000}"/>
    <cellStyle name="20% - Accent4 4 4" xfId="316" xr:uid="{00000000-0005-0000-0000-00006A0B0000}"/>
    <cellStyle name="20% - Accent4 4 4 2" xfId="14082" xr:uid="{00000000-0005-0000-0000-00006B0B0000}"/>
    <cellStyle name="20% - Accent4 4 4 2 2" xfId="33242" xr:uid="{00000000-0005-0000-0000-00006C0B0000}"/>
    <cellStyle name="20% - Accent4 4 4 3" xfId="15976" xr:uid="{00000000-0005-0000-0000-00006D0B0000}"/>
    <cellStyle name="20% - Accent4 4 4 3 2" xfId="35108" xr:uid="{00000000-0005-0000-0000-00006E0B0000}"/>
    <cellStyle name="20% - Accent4 4 4 4" xfId="23872" xr:uid="{00000000-0005-0000-0000-00006F0B0000}"/>
    <cellStyle name="20% - Accent4 4 4 5" xfId="21906" xr:uid="{00000000-0005-0000-0000-0000700B0000}"/>
    <cellStyle name="20% - Accent4 4 5" xfId="14077" xr:uid="{00000000-0005-0000-0000-0000710B0000}"/>
    <cellStyle name="20% - Accent4 4 5 2" xfId="33237" xr:uid="{00000000-0005-0000-0000-0000720B0000}"/>
    <cellStyle name="20% - Accent4 4 6" xfId="20511" xr:uid="{00000000-0005-0000-0000-0000730B0000}"/>
    <cellStyle name="20% - Accent4 4 6 2" xfId="37855" xr:uid="{00000000-0005-0000-0000-0000740B0000}"/>
    <cellStyle name="20% - Accent4 4 7" xfId="23867" xr:uid="{00000000-0005-0000-0000-0000750B0000}"/>
    <cellStyle name="20% - Accent4 4 8" xfId="21901" xr:uid="{00000000-0005-0000-0000-0000760B0000}"/>
    <cellStyle name="20% - Accent4 4 9" xfId="45139" xr:uid="{00000000-0005-0000-0000-0000770B0000}"/>
    <cellStyle name="20% - Accent4 40" xfId="52356" xr:uid="{00000000-0005-0000-0000-0000780B0000}"/>
    <cellStyle name="20% - Accent4 41" xfId="48533" xr:uid="{00000000-0005-0000-0000-0000790B0000}"/>
    <cellStyle name="20% - Accent4 42" xfId="52423" xr:uid="{00000000-0005-0000-0000-00007A0B0000}"/>
    <cellStyle name="20% - Accent4 43" xfId="48426" xr:uid="{00000000-0005-0000-0000-00007B0B0000}"/>
    <cellStyle name="20% - Accent4 44" xfId="52446" xr:uid="{00000000-0005-0000-0000-00007C0B0000}"/>
    <cellStyle name="20% - Accent4 45" xfId="48767" xr:uid="{00000000-0005-0000-0000-00007D0B0000}"/>
    <cellStyle name="20% - Accent4 46" xfId="52467" xr:uid="{00000000-0005-0000-0000-00007E0B0000}"/>
    <cellStyle name="20% - Accent4 47" xfId="48523" xr:uid="{00000000-0005-0000-0000-00007F0B0000}"/>
    <cellStyle name="20% - Accent4 48" xfId="52488" xr:uid="{00000000-0005-0000-0000-0000800B0000}"/>
    <cellStyle name="20% - Accent4 5" xfId="317" xr:uid="{00000000-0005-0000-0000-0000810B0000}"/>
    <cellStyle name="20% - Accent4 5 10" xfId="21907" xr:uid="{00000000-0005-0000-0000-0000820B0000}"/>
    <cellStyle name="20% - Accent4 5 11" xfId="45249" xr:uid="{00000000-0005-0000-0000-0000830B0000}"/>
    <cellStyle name="20% - Accent4 5 2" xfId="318" xr:uid="{00000000-0005-0000-0000-0000840B0000}"/>
    <cellStyle name="20% - Accent4 5 2 2" xfId="319" xr:uid="{00000000-0005-0000-0000-0000850B0000}"/>
    <cellStyle name="20% - Accent4 5 2 2 2" xfId="14085" xr:uid="{00000000-0005-0000-0000-0000860B0000}"/>
    <cellStyle name="20% - Accent4 5 2 2 2 2" xfId="33245" xr:uid="{00000000-0005-0000-0000-0000870B0000}"/>
    <cellStyle name="20% - Accent4 5 2 2 3" xfId="17762" xr:uid="{00000000-0005-0000-0000-0000880B0000}"/>
    <cellStyle name="20% - Accent4 5 2 2 3 2" xfId="36205" xr:uid="{00000000-0005-0000-0000-0000890B0000}"/>
    <cellStyle name="20% - Accent4 5 2 2 4" xfId="23875" xr:uid="{00000000-0005-0000-0000-00008A0B0000}"/>
    <cellStyle name="20% - Accent4 5 2 2 5" xfId="21909" xr:uid="{00000000-0005-0000-0000-00008B0B0000}"/>
    <cellStyle name="20% - Accent4 5 2 3" xfId="14084" xr:uid="{00000000-0005-0000-0000-00008C0B0000}"/>
    <cellStyle name="20% - Accent4 5 2 3 2" xfId="33244" xr:uid="{00000000-0005-0000-0000-00008D0B0000}"/>
    <cellStyle name="20% - Accent4 5 2 4" xfId="20257" xr:uid="{00000000-0005-0000-0000-00008E0B0000}"/>
    <cellStyle name="20% - Accent4 5 2 4 2" xfId="37604" xr:uid="{00000000-0005-0000-0000-00008F0B0000}"/>
    <cellStyle name="20% - Accent4 5 2 5" xfId="23874" xr:uid="{00000000-0005-0000-0000-0000900B0000}"/>
    <cellStyle name="20% - Accent4 5 2 6" xfId="21908" xr:uid="{00000000-0005-0000-0000-0000910B0000}"/>
    <cellStyle name="20% - Accent4 5 3" xfId="320" xr:uid="{00000000-0005-0000-0000-0000920B0000}"/>
    <cellStyle name="20% - Accent4 5 3 2" xfId="321" xr:uid="{00000000-0005-0000-0000-0000930B0000}"/>
    <cellStyle name="20% - Accent4 5 3 2 2" xfId="14087" xr:uid="{00000000-0005-0000-0000-0000940B0000}"/>
    <cellStyle name="20% - Accent4 5 3 2 2 2" xfId="33247" xr:uid="{00000000-0005-0000-0000-0000950B0000}"/>
    <cellStyle name="20% - Accent4 5 3 2 3" xfId="20279" xr:uid="{00000000-0005-0000-0000-0000960B0000}"/>
    <cellStyle name="20% - Accent4 5 3 2 3 2" xfId="37626" xr:uid="{00000000-0005-0000-0000-0000970B0000}"/>
    <cellStyle name="20% - Accent4 5 3 2 4" xfId="23877" xr:uid="{00000000-0005-0000-0000-0000980B0000}"/>
    <cellStyle name="20% - Accent4 5 3 2 5" xfId="21911" xr:uid="{00000000-0005-0000-0000-0000990B0000}"/>
    <cellStyle name="20% - Accent4 5 3 3" xfId="14086" xr:uid="{00000000-0005-0000-0000-00009A0B0000}"/>
    <cellStyle name="20% - Accent4 5 3 3 2" xfId="33246" xr:uid="{00000000-0005-0000-0000-00009B0B0000}"/>
    <cellStyle name="20% - Accent4 5 3 4" xfId="20028" xr:uid="{00000000-0005-0000-0000-00009C0B0000}"/>
    <cellStyle name="20% - Accent4 5 3 4 2" xfId="37380" xr:uid="{00000000-0005-0000-0000-00009D0B0000}"/>
    <cellStyle name="20% - Accent4 5 3 5" xfId="23876" xr:uid="{00000000-0005-0000-0000-00009E0B0000}"/>
    <cellStyle name="20% - Accent4 5 3 6" xfId="21910" xr:uid="{00000000-0005-0000-0000-00009F0B0000}"/>
    <cellStyle name="20% - Accent4 5 4" xfId="322" xr:uid="{00000000-0005-0000-0000-0000A00B0000}"/>
    <cellStyle name="20% - Accent4 5 4 2" xfId="14088" xr:uid="{00000000-0005-0000-0000-0000A10B0000}"/>
    <cellStyle name="20% - Accent4 5 4 2 2" xfId="33248" xr:uid="{00000000-0005-0000-0000-0000A20B0000}"/>
    <cellStyle name="20% - Accent4 5 4 3" xfId="15948" xr:uid="{00000000-0005-0000-0000-0000A30B0000}"/>
    <cellStyle name="20% - Accent4 5 4 3 2" xfId="35080" xr:uid="{00000000-0005-0000-0000-0000A40B0000}"/>
    <cellStyle name="20% - Accent4 5 4 4" xfId="23878" xr:uid="{00000000-0005-0000-0000-0000A50B0000}"/>
    <cellStyle name="20% - Accent4 5 4 5" xfId="21912" xr:uid="{00000000-0005-0000-0000-0000A60B0000}"/>
    <cellStyle name="20% - Accent4 5 5" xfId="323" xr:uid="{00000000-0005-0000-0000-0000A70B0000}"/>
    <cellStyle name="20% - Accent4 5 5 2" xfId="23879" xr:uid="{00000000-0005-0000-0000-0000A80B0000}"/>
    <cellStyle name="20% - Accent4 5 6" xfId="14083" xr:uid="{00000000-0005-0000-0000-0000A90B0000}"/>
    <cellStyle name="20% - Accent4 5 6 2" xfId="33243" xr:uid="{00000000-0005-0000-0000-0000AA0B0000}"/>
    <cellStyle name="20% - Accent4 5 7" xfId="4508" xr:uid="{00000000-0005-0000-0000-0000AB0B0000}"/>
    <cellStyle name="20% - Accent4 5 8" xfId="18738" xr:uid="{00000000-0005-0000-0000-0000AC0B0000}"/>
    <cellStyle name="20% - Accent4 5 8 2" xfId="36579" xr:uid="{00000000-0005-0000-0000-0000AD0B0000}"/>
    <cellStyle name="20% - Accent4 5 9" xfId="23873" xr:uid="{00000000-0005-0000-0000-0000AE0B0000}"/>
    <cellStyle name="20% - Accent4 6" xfId="324" xr:uid="{00000000-0005-0000-0000-0000AF0B0000}"/>
    <cellStyle name="20% - Accent4 6 2" xfId="325" xr:uid="{00000000-0005-0000-0000-0000B00B0000}"/>
    <cellStyle name="20% - Accent4 6 2 2" xfId="14090" xr:uid="{00000000-0005-0000-0000-0000B10B0000}"/>
    <cellStyle name="20% - Accent4 6 2 2 2" xfId="33250" xr:uid="{00000000-0005-0000-0000-0000B20B0000}"/>
    <cellStyle name="20% - Accent4 6 2 3" xfId="20256" xr:uid="{00000000-0005-0000-0000-0000B30B0000}"/>
    <cellStyle name="20% - Accent4 6 2 3 2" xfId="37603" xr:uid="{00000000-0005-0000-0000-0000B40B0000}"/>
    <cellStyle name="20% - Accent4 6 2 4" xfId="23881" xr:uid="{00000000-0005-0000-0000-0000B50B0000}"/>
    <cellStyle name="20% - Accent4 6 2 5" xfId="21914" xr:uid="{00000000-0005-0000-0000-0000B60B0000}"/>
    <cellStyle name="20% - Accent4 6 3" xfId="14089" xr:uid="{00000000-0005-0000-0000-0000B70B0000}"/>
    <cellStyle name="20% - Accent4 6 3 2" xfId="33249" xr:uid="{00000000-0005-0000-0000-0000B80B0000}"/>
    <cellStyle name="20% - Accent4 6 4" xfId="19626" xr:uid="{00000000-0005-0000-0000-0000B90B0000}"/>
    <cellStyle name="20% - Accent4 6 4 2" xfId="36984" xr:uid="{00000000-0005-0000-0000-0000BA0B0000}"/>
    <cellStyle name="20% - Accent4 6 5" xfId="23880" xr:uid="{00000000-0005-0000-0000-0000BB0B0000}"/>
    <cellStyle name="20% - Accent4 6 6" xfId="21913" xr:uid="{00000000-0005-0000-0000-0000BC0B0000}"/>
    <cellStyle name="20% - Accent4 6 7" xfId="45427" xr:uid="{00000000-0005-0000-0000-0000BD0B0000}"/>
    <cellStyle name="20% - Accent4 7" xfId="326" xr:uid="{00000000-0005-0000-0000-0000BE0B0000}"/>
    <cellStyle name="20% - Accent4 7 2" xfId="327" xr:uid="{00000000-0005-0000-0000-0000BF0B0000}"/>
    <cellStyle name="20% - Accent4 7 2 2" xfId="14092" xr:uid="{00000000-0005-0000-0000-0000C00B0000}"/>
    <cellStyle name="20% - Accent4 7 2 2 2" xfId="33252" xr:uid="{00000000-0005-0000-0000-0000C10B0000}"/>
    <cellStyle name="20% - Accent4 7 2 3" xfId="19739" xr:uid="{00000000-0005-0000-0000-0000C20B0000}"/>
    <cellStyle name="20% - Accent4 7 2 3 2" xfId="37096" xr:uid="{00000000-0005-0000-0000-0000C30B0000}"/>
    <cellStyle name="20% - Accent4 7 2 4" xfId="23883" xr:uid="{00000000-0005-0000-0000-0000C40B0000}"/>
    <cellStyle name="20% - Accent4 7 2 5" xfId="21916" xr:uid="{00000000-0005-0000-0000-0000C50B0000}"/>
    <cellStyle name="20% - Accent4 7 3" xfId="14091" xr:uid="{00000000-0005-0000-0000-0000C60B0000}"/>
    <cellStyle name="20% - Accent4 7 3 2" xfId="33251" xr:uid="{00000000-0005-0000-0000-0000C70B0000}"/>
    <cellStyle name="20% - Accent4 7 4" xfId="16940" xr:uid="{00000000-0005-0000-0000-0000C80B0000}"/>
    <cellStyle name="20% - Accent4 7 4 2" xfId="35848" xr:uid="{00000000-0005-0000-0000-0000C90B0000}"/>
    <cellStyle name="20% - Accent4 7 5" xfId="23882" xr:uid="{00000000-0005-0000-0000-0000CA0B0000}"/>
    <cellStyle name="20% - Accent4 7 6" xfId="21915" xr:uid="{00000000-0005-0000-0000-0000CB0B0000}"/>
    <cellStyle name="20% - Accent4 7 7" xfId="45181" xr:uid="{00000000-0005-0000-0000-0000CC0B0000}"/>
    <cellStyle name="20% - Accent4 8" xfId="328" xr:uid="{00000000-0005-0000-0000-0000CD0B0000}"/>
    <cellStyle name="20% - Accent4 8 2" xfId="14093" xr:uid="{00000000-0005-0000-0000-0000CE0B0000}"/>
    <cellStyle name="20% - Accent4 8 2 2" xfId="33253" xr:uid="{00000000-0005-0000-0000-0000CF0B0000}"/>
    <cellStyle name="20% - Accent4 8 3" xfId="20109" xr:uid="{00000000-0005-0000-0000-0000D00B0000}"/>
    <cellStyle name="20% - Accent4 8 3 2" xfId="37459" xr:uid="{00000000-0005-0000-0000-0000D10B0000}"/>
    <cellStyle name="20% - Accent4 8 4" xfId="23884" xr:uid="{00000000-0005-0000-0000-0000D20B0000}"/>
    <cellStyle name="20% - Accent4 8 5" xfId="21917" xr:uid="{00000000-0005-0000-0000-0000D30B0000}"/>
    <cellStyle name="20% - Accent4 8 6" xfId="45507" xr:uid="{00000000-0005-0000-0000-0000D40B0000}"/>
    <cellStyle name="20% - Accent4 9" xfId="11411" xr:uid="{00000000-0005-0000-0000-0000D50B0000}"/>
    <cellStyle name="20% - Accent4 9 2" xfId="32200" xr:uid="{00000000-0005-0000-0000-0000D60B0000}"/>
    <cellStyle name="20% - Accent4 9 3" xfId="45329" xr:uid="{00000000-0005-0000-0000-0000D70B0000}"/>
    <cellStyle name="20% - Accent5" xfId="43291" builtinId="46" customBuiltin="1"/>
    <cellStyle name="20% - Accent5 10" xfId="45346" hidden="1" xr:uid="{00000000-0005-0000-0000-0000D90B0000}"/>
    <cellStyle name="20% - Accent5 10" xfId="46001" hidden="1" xr:uid="{00000000-0005-0000-0000-0000DA0B0000}"/>
    <cellStyle name="20% - Accent5 10" xfId="44771" hidden="1" xr:uid="{00000000-0005-0000-0000-0000DB0B0000}"/>
    <cellStyle name="20% - Accent5 10" xfId="45101" hidden="1" xr:uid="{00000000-0005-0000-0000-0000DC0B0000}"/>
    <cellStyle name="20% - Accent5 10" xfId="44940" hidden="1" xr:uid="{00000000-0005-0000-0000-0000DD0B0000}"/>
    <cellStyle name="20% - Accent5 10" xfId="44868" hidden="1" xr:uid="{00000000-0005-0000-0000-0000DE0B0000}"/>
    <cellStyle name="20% - Accent5 10" xfId="46076" hidden="1" xr:uid="{00000000-0005-0000-0000-0000DF0B0000}"/>
    <cellStyle name="20% - Accent5 10" xfId="49425" hidden="1" xr:uid="{00000000-0005-0000-0000-0000E00B0000}"/>
    <cellStyle name="20% - Accent5 10" xfId="50011" hidden="1" xr:uid="{00000000-0005-0000-0000-0000E10B0000}"/>
    <cellStyle name="20% - Accent5 10" xfId="48941" hidden="1" xr:uid="{00000000-0005-0000-0000-0000E20B0000}"/>
    <cellStyle name="20% - Accent5 10" xfId="49271" hidden="1" xr:uid="{00000000-0005-0000-0000-0000E30B0000}"/>
    <cellStyle name="20% - Accent5 10" xfId="49110" hidden="1" xr:uid="{00000000-0005-0000-0000-0000E40B0000}"/>
    <cellStyle name="20% - Accent5 10" xfId="49038" hidden="1" xr:uid="{00000000-0005-0000-0000-0000E50B0000}"/>
    <cellStyle name="20% - Accent5 10" xfId="50086" hidden="1" xr:uid="{00000000-0005-0000-0000-0000E60B0000}"/>
    <cellStyle name="20% - Accent5 10" xfId="52998" hidden="1" xr:uid="{00000000-0005-0000-0000-0000E70B0000}"/>
    <cellStyle name="20% - Accent5 10" xfId="53573" hidden="1" xr:uid="{00000000-0005-0000-0000-0000E80B0000}"/>
    <cellStyle name="20% - Accent5 10" xfId="52525" hidden="1" xr:uid="{00000000-0005-0000-0000-0000E90B0000}"/>
    <cellStyle name="20% - Accent5 10" xfId="52856" hidden="1" xr:uid="{00000000-0005-0000-0000-0000EA0B0000}"/>
    <cellStyle name="20% - Accent5 10" xfId="52695" hidden="1" xr:uid="{00000000-0005-0000-0000-0000EB0B0000}"/>
    <cellStyle name="20% - Accent5 10" xfId="52622" hidden="1" xr:uid="{00000000-0005-0000-0000-0000EC0B0000}"/>
    <cellStyle name="20% - Accent5 10" xfId="53648" hidden="1" xr:uid="{00000000-0005-0000-0000-0000ED0B0000}"/>
    <cellStyle name="20% - Accent5 10" xfId="55936" xr:uid="{00000000-0005-0000-0000-0000EE0B0000}"/>
    <cellStyle name="20% - Accent5 11" xfId="45531" hidden="1" xr:uid="{00000000-0005-0000-0000-0000EF0B0000}"/>
    <cellStyle name="20% - Accent5 11" xfId="46188" hidden="1" xr:uid="{00000000-0005-0000-0000-0000F00B0000}"/>
    <cellStyle name="20% - Accent5 11" xfId="46573" hidden="1" xr:uid="{00000000-0005-0000-0000-0000F10B0000}"/>
    <cellStyle name="20% - Accent5 11" xfId="46956" hidden="1" xr:uid="{00000000-0005-0000-0000-0000F20B0000}"/>
    <cellStyle name="20% - Accent5 11" xfId="47330" hidden="1" xr:uid="{00000000-0005-0000-0000-0000F30B0000}"/>
    <cellStyle name="20% - Accent5 11" xfId="47687" hidden="1" xr:uid="{00000000-0005-0000-0000-0000F40B0000}"/>
    <cellStyle name="20% - Accent5 11" xfId="48042" hidden="1" xr:uid="{00000000-0005-0000-0000-0000F50B0000}"/>
    <cellStyle name="20% - Accent5 11" xfId="49560" hidden="1" xr:uid="{00000000-0005-0000-0000-0000F60B0000}"/>
    <cellStyle name="20% - Accent5 11" xfId="50198" hidden="1" xr:uid="{00000000-0005-0000-0000-0000F70B0000}"/>
    <cellStyle name="20% - Accent5 11" xfId="50583" hidden="1" xr:uid="{00000000-0005-0000-0000-0000F80B0000}"/>
    <cellStyle name="20% - Accent5 11" xfId="50966" hidden="1" xr:uid="{00000000-0005-0000-0000-0000F90B0000}"/>
    <cellStyle name="20% - Accent5 11" xfId="51340" hidden="1" xr:uid="{00000000-0005-0000-0000-0000FA0B0000}"/>
    <cellStyle name="20% - Accent5 11" xfId="51697" hidden="1" xr:uid="{00000000-0005-0000-0000-0000FB0B0000}"/>
    <cellStyle name="20% - Accent5 11" xfId="52052" hidden="1" xr:uid="{00000000-0005-0000-0000-0000FC0B0000}"/>
    <cellStyle name="20% - Accent5 11" xfId="53126" hidden="1" xr:uid="{00000000-0005-0000-0000-0000FD0B0000}"/>
    <cellStyle name="20% - Accent5 11" xfId="53760" hidden="1" xr:uid="{00000000-0005-0000-0000-0000FE0B0000}"/>
    <cellStyle name="20% - Accent5 11" xfId="54145" hidden="1" xr:uid="{00000000-0005-0000-0000-0000FF0B0000}"/>
    <cellStyle name="20% - Accent5 11" xfId="54528" hidden="1" xr:uid="{00000000-0005-0000-0000-0000000C0000}"/>
    <cellStyle name="20% - Accent5 11" xfId="54902" hidden="1" xr:uid="{00000000-0005-0000-0000-0000010C0000}"/>
    <cellStyle name="20% - Accent5 11" xfId="55259" hidden="1" xr:uid="{00000000-0005-0000-0000-0000020C0000}"/>
    <cellStyle name="20% - Accent5 11" xfId="55614" hidden="1" xr:uid="{00000000-0005-0000-0000-0000030C0000}"/>
    <cellStyle name="20% - Accent5 11" xfId="44319" xr:uid="{00000000-0005-0000-0000-0000040C0000}"/>
    <cellStyle name="20% - Accent5 12" xfId="45194" hidden="1" xr:uid="{00000000-0005-0000-0000-0000050C0000}"/>
    <cellStyle name="20% - Accent5 12" xfId="45884" hidden="1" xr:uid="{00000000-0005-0000-0000-0000060C0000}"/>
    <cellStyle name="20% - Accent5 12" xfId="44833" hidden="1" xr:uid="{00000000-0005-0000-0000-0000070C0000}"/>
    <cellStyle name="20% - Accent5 12" xfId="45069" hidden="1" xr:uid="{00000000-0005-0000-0000-0000080C0000}"/>
    <cellStyle name="20% - Accent5 12" xfId="45924" hidden="1" xr:uid="{00000000-0005-0000-0000-0000090C0000}"/>
    <cellStyle name="20% - Accent5 12" xfId="44842" hidden="1" xr:uid="{00000000-0005-0000-0000-00000A0C0000}"/>
    <cellStyle name="20% - Accent5 12" xfId="46899" hidden="1" xr:uid="{00000000-0005-0000-0000-00000B0C0000}"/>
    <cellStyle name="20% - Accent5 12" xfId="49327" hidden="1" xr:uid="{00000000-0005-0000-0000-00000C0C0000}"/>
    <cellStyle name="20% - Accent5 12" xfId="49894" hidden="1" xr:uid="{00000000-0005-0000-0000-00000D0C0000}"/>
    <cellStyle name="20% - Accent5 12" xfId="49003" hidden="1" xr:uid="{00000000-0005-0000-0000-00000E0C0000}"/>
    <cellStyle name="20% - Accent5 12" xfId="49239" hidden="1" xr:uid="{00000000-0005-0000-0000-00000F0C0000}"/>
    <cellStyle name="20% - Accent5 12" xfId="49934" hidden="1" xr:uid="{00000000-0005-0000-0000-0000100C0000}"/>
    <cellStyle name="20% - Accent5 12" xfId="49012" hidden="1" xr:uid="{00000000-0005-0000-0000-0000110C0000}"/>
    <cellStyle name="20% - Accent5 12" xfId="50909" hidden="1" xr:uid="{00000000-0005-0000-0000-0000120C0000}"/>
    <cellStyle name="20% - Accent5 12" xfId="52904" hidden="1" xr:uid="{00000000-0005-0000-0000-0000130C0000}"/>
    <cellStyle name="20% - Accent5 12" xfId="53456" hidden="1" xr:uid="{00000000-0005-0000-0000-0000140C0000}"/>
    <cellStyle name="20% - Accent5 12" xfId="52587" hidden="1" xr:uid="{00000000-0005-0000-0000-0000150C0000}"/>
    <cellStyle name="20% - Accent5 12" xfId="52824" hidden="1" xr:uid="{00000000-0005-0000-0000-0000160C0000}"/>
    <cellStyle name="20% - Accent5 12" xfId="53496" hidden="1" xr:uid="{00000000-0005-0000-0000-0000170C0000}"/>
    <cellStyle name="20% - Accent5 12" xfId="52596" hidden="1" xr:uid="{00000000-0005-0000-0000-0000180C0000}"/>
    <cellStyle name="20% - Accent5 12" xfId="54471" hidden="1" xr:uid="{00000000-0005-0000-0000-0000190C0000}"/>
    <cellStyle name="20% - Accent5 12" xfId="44410" xr:uid="{00000000-0005-0000-0000-00001A0C0000}"/>
    <cellStyle name="20% - Accent5 13" xfId="45552" hidden="1" xr:uid="{00000000-0005-0000-0000-00001B0C0000}"/>
    <cellStyle name="20% - Accent5 13" xfId="46204" hidden="1" xr:uid="{00000000-0005-0000-0000-00001C0C0000}"/>
    <cellStyle name="20% - Accent5 13" xfId="46590" hidden="1" xr:uid="{00000000-0005-0000-0000-00001D0C0000}"/>
    <cellStyle name="20% - Accent5 13" xfId="46972" hidden="1" xr:uid="{00000000-0005-0000-0000-00001E0C0000}"/>
    <cellStyle name="20% - Accent5 13" xfId="47344" hidden="1" xr:uid="{00000000-0005-0000-0000-00001F0C0000}"/>
    <cellStyle name="20% - Accent5 13" xfId="47701" hidden="1" xr:uid="{00000000-0005-0000-0000-0000200C0000}"/>
    <cellStyle name="20% - Accent5 13" xfId="48056" hidden="1" xr:uid="{00000000-0005-0000-0000-0000210C0000}"/>
    <cellStyle name="20% - Accent5 13" xfId="49575" hidden="1" xr:uid="{00000000-0005-0000-0000-0000220C0000}"/>
    <cellStyle name="20% - Accent5 13" xfId="50214" hidden="1" xr:uid="{00000000-0005-0000-0000-0000230C0000}"/>
    <cellStyle name="20% - Accent5 13" xfId="50600" hidden="1" xr:uid="{00000000-0005-0000-0000-0000240C0000}"/>
    <cellStyle name="20% - Accent5 13" xfId="50982" hidden="1" xr:uid="{00000000-0005-0000-0000-0000250C0000}"/>
    <cellStyle name="20% - Accent5 13" xfId="51354" hidden="1" xr:uid="{00000000-0005-0000-0000-0000260C0000}"/>
    <cellStyle name="20% - Accent5 13" xfId="51711" hidden="1" xr:uid="{00000000-0005-0000-0000-0000270C0000}"/>
    <cellStyle name="20% - Accent5 13" xfId="52066" hidden="1" xr:uid="{00000000-0005-0000-0000-0000280C0000}"/>
    <cellStyle name="20% - Accent5 13" xfId="53140" hidden="1" xr:uid="{00000000-0005-0000-0000-0000290C0000}"/>
    <cellStyle name="20% - Accent5 13" xfId="53776" hidden="1" xr:uid="{00000000-0005-0000-0000-00002A0C0000}"/>
    <cellStyle name="20% - Accent5 13" xfId="54162" hidden="1" xr:uid="{00000000-0005-0000-0000-00002B0C0000}"/>
    <cellStyle name="20% - Accent5 13" xfId="54544" hidden="1" xr:uid="{00000000-0005-0000-0000-00002C0C0000}"/>
    <cellStyle name="20% - Accent5 13" xfId="54916" hidden="1" xr:uid="{00000000-0005-0000-0000-00002D0C0000}"/>
    <cellStyle name="20% - Accent5 13" xfId="55273" hidden="1" xr:uid="{00000000-0005-0000-0000-00002E0C0000}"/>
    <cellStyle name="20% - Accent5 13" xfId="55628" hidden="1" xr:uid="{00000000-0005-0000-0000-00002F0C0000}"/>
    <cellStyle name="20% - Accent5 13" xfId="44592" xr:uid="{00000000-0005-0000-0000-0000300C0000}"/>
    <cellStyle name="20% - Accent5 14" xfId="45223" hidden="1" xr:uid="{00000000-0005-0000-0000-0000310C0000}"/>
    <cellStyle name="20% - Accent5 14" xfId="45910" hidden="1" xr:uid="{00000000-0005-0000-0000-0000320C0000}"/>
    <cellStyle name="20% - Accent5 14" xfId="45027" hidden="1" xr:uid="{00000000-0005-0000-0000-0000330C0000}"/>
    <cellStyle name="20% - Accent5 14" xfId="44822" hidden="1" xr:uid="{00000000-0005-0000-0000-0000340C0000}"/>
    <cellStyle name="20% - Accent5 14" xfId="47195" hidden="1" xr:uid="{00000000-0005-0000-0000-0000350C0000}"/>
    <cellStyle name="20% - Accent5 14" xfId="46006" hidden="1" xr:uid="{00000000-0005-0000-0000-0000360C0000}"/>
    <cellStyle name="20% - Accent5 14" xfId="45091" hidden="1" xr:uid="{00000000-0005-0000-0000-0000370C0000}"/>
    <cellStyle name="20% - Accent5 14" xfId="49348" hidden="1" xr:uid="{00000000-0005-0000-0000-0000380C0000}"/>
    <cellStyle name="20% - Accent5 14" xfId="49920" hidden="1" xr:uid="{00000000-0005-0000-0000-0000390C0000}"/>
    <cellStyle name="20% - Accent5 14" xfId="49197" hidden="1" xr:uid="{00000000-0005-0000-0000-00003A0C0000}"/>
    <cellStyle name="20% - Accent5 14" xfId="48992" hidden="1" xr:uid="{00000000-0005-0000-0000-00003B0C0000}"/>
    <cellStyle name="20% - Accent5 14" xfId="51205" hidden="1" xr:uid="{00000000-0005-0000-0000-00003C0C0000}"/>
    <cellStyle name="20% - Accent5 14" xfId="50016" hidden="1" xr:uid="{00000000-0005-0000-0000-00003D0C0000}"/>
    <cellStyle name="20% - Accent5 14" xfId="49261" hidden="1" xr:uid="{00000000-0005-0000-0000-00003E0C0000}"/>
    <cellStyle name="20% - Accent5 14" xfId="52925" hidden="1" xr:uid="{00000000-0005-0000-0000-00003F0C0000}"/>
    <cellStyle name="20% - Accent5 14" xfId="53482" hidden="1" xr:uid="{00000000-0005-0000-0000-0000400C0000}"/>
    <cellStyle name="20% - Accent5 14" xfId="52782" hidden="1" xr:uid="{00000000-0005-0000-0000-0000410C0000}"/>
    <cellStyle name="20% - Accent5 14" xfId="52576" hidden="1" xr:uid="{00000000-0005-0000-0000-0000420C0000}"/>
    <cellStyle name="20% - Accent5 14" xfId="54767" hidden="1" xr:uid="{00000000-0005-0000-0000-0000430C0000}"/>
    <cellStyle name="20% - Accent5 14" xfId="53578" hidden="1" xr:uid="{00000000-0005-0000-0000-0000440C0000}"/>
    <cellStyle name="20% - Accent5 14" xfId="52846" hidden="1" xr:uid="{00000000-0005-0000-0000-0000450C0000}"/>
    <cellStyle name="20% - Accent5 14" xfId="44423" xr:uid="{00000000-0005-0000-0000-0000460C0000}"/>
    <cellStyle name="20% - Accent5 15" xfId="45573" hidden="1" xr:uid="{00000000-0005-0000-0000-0000470C0000}"/>
    <cellStyle name="20% - Accent5 15" xfId="46224" hidden="1" xr:uid="{00000000-0005-0000-0000-0000480C0000}"/>
    <cellStyle name="20% - Accent5 15" xfId="46610" hidden="1" xr:uid="{00000000-0005-0000-0000-0000490C0000}"/>
    <cellStyle name="20% - Accent5 15" xfId="46990" hidden="1" xr:uid="{00000000-0005-0000-0000-00004A0C0000}"/>
    <cellStyle name="20% - Accent5 15" xfId="47362" hidden="1" xr:uid="{00000000-0005-0000-0000-00004B0C0000}"/>
    <cellStyle name="20% - Accent5 15" xfId="47719" hidden="1" xr:uid="{00000000-0005-0000-0000-00004C0C0000}"/>
    <cellStyle name="20% - Accent5 15" xfId="48074" hidden="1" xr:uid="{00000000-0005-0000-0000-00004D0C0000}"/>
    <cellStyle name="20% - Accent5 15" xfId="49594" hidden="1" xr:uid="{00000000-0005-0000-0000-00004E0C0000}"/>
    <cellStyle name="20% - Accent5 15" xfId="50234" hidden="1" xr:uid="{00000000-0005-0000-0000-00004F0C0000}"/>
    <cellStyle name="20% - Accent5 15" xfId="50620" hidden="1" xr:uid="{00000000-0005-0000-0000-0000500C0000}"/>
    <cellStyle name="20% - Accent5 15" xfId="51000" hidden="1" xr:uid="{00000000-0005-0000-0000-0000510C0000}"/>
    <cellStyle name="20% - Accent5 15" xfId="51372" hidden="1" xr:uid="{00000000-0005-0000-0000-0000520C0000}"/>
    <cellStyle name="20% - Accent5 15" xfId="51729" hidden="1" xr:uid="{00000000-0005-0000-0000-0000530C0000}"/>
    <cellStyle name="20% - Accent5 15" xfId="52084" hidden="1" xr:uid="{00000000-0005-0000-0000-0000540C0000}"/>
    <cellStyle name="20% - Accent5 15" xfId="53158" hidden="1" xr:uid="{00000000-0005-0000-0000-0000550C0000}"/>
    <cellStyle name="20% - Accent5 15" xfId="53796" hidden="1" xr:uid="{00000000-0005-0000-0000-0000560C0000}"/>
    <cellStyle name="20% - Accent5 15" xfId="54182" hidden="1" xr:uid="{00000000-0005-0000-0000-0000570C0000}"/>
    <cellStyle name="20% - Accent5 15" xfId="54562" hidden="1" xr:uid="{00000000-0005-0000-0000-0000580C0000}"/>
    <cellStyle name="20% - Accent5 15" xfId="54934" hidden="1" xr:uid="{00000000-0005-0000-0000-0000590C0000}"/>
    <cellStyle name="20% - Accent5 15" xfId="55291" hidden="1" xr:uid="{00000000-0005-0000-0000-00005A0C0000}"/>
    <cellStyle name="20% - Accent5 15" xfId="55646" hidden="1" xr:uid="{00000000-0005-0000-0000-00005B0C0000}"/>
    <cellStyle name="20% - Accent5 15" xfId="44671" xr:uid="{00000000-0005-0000-0000-00005C0C0000}"/>
    <cellStyle name="20% - Accent5 16" xfId="44509" xr:uid="{00000000-0005-0000-0000-00005D0C0000}"/>
    <cellStyle name="20% - Accent5 17" xfId="44693" xr:uid="{00000000-0005-0000-0000-00005E0C0000}"/>
    <cellStyle name="20% - Accent5 18" xfId="44368" xr:uid="{00000000-0005-0000-0000-00005F0C0000}"/>
    <cellStyle name="20% - Accent5 19" xfId="44714" xr:uid="{00000000-0005-0000-0000-0000600C0000}"/>
    <cellStyle name="20% - Accent5 2" xfId="329" xr:uid="{00000000-0005-0000-0000-0000610C0000}"/>
    <cellStyle name="20% - Accent5 2 10" xfId="11419" xr:uid="{00000000-0005-0000-0000-0000620C0000}"/>
    <cellStyle name="20% - Accent5 2 10 2" xfId="32208" xr:uid="{00000000-0005-0000-0000-0000630C0000}"/>
    <cellStyle name="20% - Accent5 2 11" xfId="15707" xr:uid="{00000000-0005-0000-0000-0000640C0000}"/>
    <cellStyle name="20% - Accent5 2 11 2" xfId="34844" xr:uid="{00000000-0005-0000-0000-0000650C0000}"/>
    <cellStyle name="20% - Accent5 2 12" xfId="23886" xr:uid="{00000000-0005-0000-0000-0000660C0000}"/>
    <cellStyle name="20% - Accent5 2 13" xfId="20752" xr:uid="{00000000-0005-0000-0000-0000670C0000}"/>
    <cellStyle name="20% - Accent5 2 14" xfId="38004" xr:uid="{00000000-0005-0000-0000-0000680C0000}"/>
    <cellStyle name="20% - Accent5 2 15" xfId="38181" xr:uid="{00000000-0005-0000-0000-0000690C0000}"/>
    <cellStyle name="20% - Accent5 2 16" xfId="38316" xr:uid="{00000000-0005-0000-0000-00006A0C0000}"/>
    <cellStyle name="20% - Accent5 2 17" xfId="38463" xr:uid="{00000000-0005-0000-0000-00006B0C0000}"/>
    <cellStyle name="20% - Accent5 2 18" xfId="43289" xr:uid="{00000000-0005-0000-0000-00006C0C0000}"/>
    <cellStyle name="20% - Accent5 2 19" xfId="43834" xr:uid="{00000000-0005-0000-0000-00006D0C0000}"/>
    <cellStyle name="20% - Accent5 2 2" xfId="330" xr:uid="{00000000-0005-0000-0000-00006E0C0000}"/>
    <cellStyle name="20% - Accent5 2 2 10" xfId="20753" xr:uid="{00000000-0005-0000-0000-00006F0C0000}"/>
    <cellStyle name="20% - Accent5 2 2 11" xfId="38109" xr:uid="{00000000-0005-0000-0000-0000700C0000}"/>
    <cellStyle name="20% - Accent5 2 2 12" xfId="38283" xr:uid="{00000000-0005-0000-0000-0000710C0000}"/>
    <cellStyle name="20% - Accent5 2 2 13" xfId="38420" xr:uid="{00000000-0005-0000-0000-0000720C0000}"/>
    <cellStyle name="20% - Accent5 2 2 14" xfId="38563" xr:uid="{00000000-0005-0000-0000-0000730C0000}"/>
    <cellStyle name="20% - Accent5 2 2 15" xfId="43440" xr:uid="{00000000-0005-0000-0000-0000740C0000}"/>
    <cellStyle name="20% - Accent5 2 2 16" xfId="43990" xr:uid="{00000000-0005-0000-0000-0000750C0000}"/>
    <cellStyle name="20% - Accent5 2 2 17" xfId="45627" xr:uid="{00000000-0005-0000-0000-0000760C0000}"/>
    <cellStyle name="20% - Accent5 2 2 18" xfId="46279" xr:uid="{00000000-0005-0000-0000-0000770C0000}"/>
    <cellStyle name="20% - Accent5 2 2 19" xfId="46665" xr:uid="{00000000-0005-0000-0000-0000780C0000}"/>
    <cellStyle name="20% - Accent5 2 2 2" xfId="331" xr:uid="{00000000-0005-0000-0000-0000790C0000}"/>
    <cellStyle name="20% - Accent5 2 2 2 10" xfId="43538" xr:uid="{00000000-0005-0000-0000-00007A0C0000}"/>
    <cellStyle name="20% - Accent5 2 2 2 11" xfId="43991" xr:uid="{00000000-0005-0000-0000-00007B0C0000}"/>
    <cellStyle name="20% - Accent5 2 2 2 12" xfId="45628" xr:uid="{00000000-0005-0000-0000-00007C0C0000}"/>
    <cellStyle name="20% - Accent5 2 2 2 13" xfId="46280" xr:uid="{00000000-0005-0000-0000-00007D0C0000}"/>
    <cellStyle name="20% - Accent5 2 2 2 14" xfId="46666" xr:uid="{00000000-0005-0000-0000-00007E0C0000}"/>
    <cellStyle name="20% - Accent5 2 2 2 15" xfId="47046" xr:uid="{00000000-0005-0000-0000-00007F0C0000}"/>
    <cellStyle name="20% - Accent5 2 2 2 16" xfId="47418" xr:uid="{00000000-0005-0000-0000-0000800C0000}"/>
    <cellStyle name="20% - Accent5 2 2 2 17" xfId="47775" xr:uid="{00000000-0005-0000-0000-0000810C0000}"/>
    <cellStyle name="20% - Accent5 2 2 2 18" xfId="48130" xr:uid="{00000000-0005-0000-0000-0000820C0000}"/>
    <cellStyle name="20% - Accent5 2 2 2 19" xfId="49651" xr:uid="{00000000-0005-0000-0000-0000830C0000}"/>
    <cellStyle name="20% - Accent5 2 2 2 2" xfId="332" xr:uid="{00000000-0005-0000-0000-0000840C0000}"/>
    <cellStyle name="20% - Accent5 2 2 2 2 2" xfId="333" xr:uid="{00000000-0005-0000-0000-0000850C0000}"/>
    <cellStyle name="20% - Accent5 2 2 2 2 2 2" xfId="334" xr:uid="{00000000-0005-0000-0000-0000860C0000}"/>
    <cellStyle name="20% - Accent5 2 2 2 2 2 2 2" xfId="14096" xr:uid="{00000000-0005-0000-0000-0000870C0000}"/>
    <cellStyle name="20% - Accent5 2 2 2 2 2 2 2 2" xfId="33256" xr:uid="{00000000-0005-0000-0000-0000880C0000}"/>
    <cellStyle name="20% - Accent5 2 2 2 2 2 2 3" xfId="20418" xr:uid="{00000000-0005-0000-0000-0000890C0000}"/>
    <cellStyle name="20% - Accent5 2 2 2 2 2 2 3 2" xfId="37764" xr:uid="{00000000-0005-0000-0000-00008A0C0000}"/>
    <cellStyle name="20% - Accent5 2 2 2 2 2 2 4" xfId="23891" xr:uid="{00000000-0005-0000-0000-00008B0C0000}"/>
    <cellStyle name="20% - Accent5 2 2 2 2 2 2 5" xfId="21920" xr:uid="{00000000-0005-0000-0000-00008C0C0000}"/>
    <cellStyle name="20% - Accent5 2 2 2 2 2 3" xfId="14095" xr:uid="{00000000-0005-0000-0000-00008D0C0000}"/>
    <cellStyle name="20% - Accent5 2 2 2 2 2 3 2" xfId="33255" xr:uid="{00000000-0005-0000-0000-00008E0C0000}"/>
    <cellStyle name="20% - Accent5 2 2 2 2 2 4" xfId="20122" xr:uid="{00000000-0005-0000-0000-00008F0C0000}"/>
    <cellStyle name="20% - Accent5 2 2 2 2 2 4 2" xfId="37471" xr:uid="{00000000-0005-0000-0000-0000900C0000}"/>
    <cellStyle name="20% - Accent5 2 2 2 2 2 5" xfId="23890" xr:uid="{00000000-0005-0000-0000-0000910C0000}"/>
    <cellStyle name="20% - Accent5 2 2 2 2 2 6" xfId="21919" xr:uid="{00000000-0005-0000-0000-0000920C0000}"/>
    <cellStyle name="20% - Accent5 2 2 2 2 3" xfId="335" xr:uid="{00000000-0005-0000-0000-0000930C0000}"/>
    <cellStyle name="20% - Accent5 2 2 2 2 3 2" xfId="336" xr:uid="{00000000-0005-0000-0000-0000940C0000}"/>
    <cellStyle name="20% - Accent5 2 2 2 2 3 2 2" xfId="14098" xr:uid="{00000000-0005-0000-0000-0000950C0000}"/>
    <cellStyle name="20% - Accent5 2 2 2 2 3 2 2 2" xfId="33258" xr:uid="{00000000-0005-0000-0000-0000960C0000}"/>
    <cellStyle name="20% - Accent5 2 2 2 2 3 2 3" xfId="15985" xr:uid="{00000000-0005-0000-0000-0000970C0000}"/>
    <cellStyle name="20% - Accent5 2 2 2 2 3 2 3 2" xfId="35117" xr:uid="{00000000-0005-0000-0000-0000980C0000}"/>
    <cellStyle name="20% - Accent5 2 2 2 2 3 2 4" xfId="23893" xr:uid="{00000000-0005-0000-0000-0000990C0000}"/>
    <cellStyle name="20% - Accent5 2 2 2 2 3 2 5" xfId="21922" xr:uid="{00000000-0005-0000-0000-00009A0C0000}"/>
    <cellStyle name="20% - Accent5 2 2 2 2 3 3" xfId="14097" xr:uid="{00000000-0005-0000-0000-00009B0C0000}"/>
    <cellStyle name="20% - Accent5 2 2 2 2 3 3 2" xfId="33257" xr:uid="{00000000-0005-0000-0000-00009C0C0000}"/>
    <cellStyle name="20% - Accent5 2 2 2 2 3 4" xfId="20265" xr:uid="{00000000-0005-0000-0000-00009D0C0000}"/>
    <cellStyle name="20% - Accent5 2 2 2 2 3 4 2" xfId="37612" xr:uid="{00000000-0005-0000-0000-00009E0C0000}"/>
    <cellStyle name="20% - Accent5 2 2 2 2 3 5" xfId="23892" xr:uid="{00000000-0005-0000-0000-00009F0C0000}"/>
    <cellStyle name="20% - Accent5 2 2 2 2 3 6" xfId="21921" xr:uid="{00000000-0005-0000-0000-0000A00C0000}"/>
    <cellStyle name="20% - Accent5 2 2 2 2 4" xfId="337" xr:uid="{00000000-0005-0000-0000-0000A10C0000}"/>
    <cellStyle name="20% - Accent5 2 2 2 2 4 2" xfId="14099" xr:uid="{00000000-0005-0000-0000-0000A20C0000}"/>
    <cellStyle name="20% - Accent5 2 2 2 2 4 2 2" xfId="33259" xr:uid="{00000000-0005-0000-0000-0000A30C0000}"/>
    <cellStyle name="20% - Accent5 2 2 2 2 4 3" xfId="16264" xr:uid="{00000000-0005-0000-0000-0000A40C0000}"/>
    <cellStyle name="20% - Accent5 2 2 2 2 4 3 2" xfId="35387" xr:uid="{00000000-0005-0000-0000-0000A50C0000}"/>
    <cellStyle name="20% - Accent5 2 2 2 2 4 4" xfId="23894" xr:uid="{00000000-0005-0000-0000-0000A60C0000}"/>
    <cellStyle name="20% - Accent5 2 2 2 2 4 5" xfId="21923" xr:uid="{00000000-0005-0000-0000-0000A70C0000}"/>
    <cellStyle name="20% - Accent5 2 2 2 2 5" xfId="14094" xr:uid="{00000000-0005-0000-0000-0000A80C0000}"/>
    <cellStyle name="20% - Accent5 2 2 2 2 5 2" xfId="33254" xr:uid="{00000000-0005-0000-0000-0000A90C0000}"/>
    <cellStyle name="20% - Accent5 2 2 2 2 6" xfId="19894" xr:uid="{00000000-0005-0000-0000-0000AA0C0000}"/>
    <cellStyle name="20% - Accent5 2 2 2 2 6 2" xfId="37249" xr:uid="{00000000-0005-0000-0000-0000AB0C0000}"/>
    <cellStyle name="20% - Accent5 2 2 2 2 7" xfId="23889" xr:uid="{00000000-0005-0000-0000-0000AC0C0000}"/>
    <cellStyle name="20% - Accent5 2 2 2 2 8" xfId="21918" xr:uid="{00000000-0005-0000-0000-0000AD0C0000}"/>
    <cellStyle name="20% - Accent5 2 2 2 20" xfId="50290" xr:uid="{00000000-0005-0000-0000-0000AE0C0000}"/>
    <cellStyle name="20% - Accent5 2 2 2 21" xfId="50676" xr:uid="{00000000-0005-0000-0000-0000AF0C0000}"/>
    <cellStyle name="20% - Accent5 2 2 2 22" xfId="51056" xr:uid="{00000000-0005-0000-0000-0000B00C0000}"/>
    <cellStyle name="20% - Accent5 2 2 2 23" xfId="51428" xr:uid="{00000000-0005-0000-0000-0000B10C0000}"/>
    <cellStyle name="20% - Accent5 2 2 2 24" xfId="51785" xr:uid="{00000000-0005-0000-0000-0000B20C0000}"/>
    <cellStyle name="20% - Accent5 2 2 2 25" xfId="52140" xr:uid="{00000000-0005-0000-0000-0000B30C0000}"/>
    <cellStyle name="20% - Accent5 2 2 2 26" xfId="53214" xr:uid="{00000000-0005-0000-0000-0000B40C0000}"/>
    <cellStyle name="20% - Accent5 2 2 2 27" xfId="53852" xr:uid="{00000000-0005-0000-0000-0000B50C0000}"/>
    <cellStyle name="20% - Accent5 2 2 2 28" xfId="54238" xr:uid="{00000000-0005-0000-0000-0000B60C0000}"/>
    <cellStyle name="20% - Accent5 2 2 2 29" xfId="54618" xr:uid="{00000000-0005-0000-0000-0000B70C0000}"/>
    <cellStyle name="20% - Accent5 2 2 2 3" xfId="338" xr:uid="{00000000-0005-0000-0000-0000B80C0000}"/>
    <cellStyle name="20% - Accent5 2 2 2 3 2" xfId="339" xr:uid="{00000000-0005-0000-0000-0000B90C0000}"/>
    <cellStyle name="20% - Accent5 2 2 2 3 2 2" xfId="14101" xr:uid="{00000000-0005-0000-0000-0000BA0C0000}"/>
    <cellStyle name="20% - Accent5 2 2 2 3 2 2 2" xfId="33261" xr:uid="{00000000-0005-0000-0000-0000BB0C0000}"/>
    <cellStyle name="20% - Accent5 2 2 2 3 2 3" xfId="20294" xr:uid="{00000000-0005-0000-0000-0000BC0C0000}"/>
    <cellStyle name="20% - Accent5 2 2 2 3 2 3 2" xfId="37641" xr:uid="{00000000-0005-0000-0000-0000BD0C0000}"/>
    <cellStyle name="20% - Accent5 2 2 2 3 2 4" xfId="23896" xr:uid="{00000000-0005-0000-0000-0000BE0C0000}"/>
    <cellStyle name="20% - Accent5 2 2 2 3 2 5" xfId="21925" xr:uid="{00000000-0005-0000-0000-0000BF0C0000}"/>
    <cellStyle name="20% - Accent5 2 2 2 3 3" xfId="14100" xr:uid="{00000000-0005-0000-0000-0000C00C0000}"/>
    <cellStyle name="20% - Accent5 2 2 2 3 3 2" xfId="33260" xr:uid="{00000000-0005-0000-0000-0000C10C0000}"/>
    <cellStyle name="20% - Accent5 2 2 2 3 4" xfId="20599" xr:uid="{00000000-0005-0000-0000-0000C20C0000}"/>
    <cellStyle name="20% - Accent5 2 2 2 3 4 2" xfId="37942" xr:uid="{00000000-0005-0000-0000-0000C30C0000}"/>
    <cellStyle name="20% - Accent5 2 2 2 3 5" xfId="23895" xr:uid="{00000000-0005-0000-0000-0000C40C0000}"/>
    <cellStyle name="20% - Accent5 2 2 2 3 6" xfId="21924" xr:uid="{00000000-0005-0000-0000-0000C50C0000}"/>
    <cellStyle name="20% - Accent5 2 2 2 30" xfId="54990" xr:uid="{00000000-0005-0000-0000-0000C60C0000}"/>
    <cellStyle name="20% - Accent5 2 2 2 31" xfId="55347" xr:uid="{00000000-0005-0000-0000-0000C70C0000}"/>
    <cellStyle name="20% - Accent5 2 2 2 32" xfId="55702" xr:uid="{00000000-0005-0000-0000-0000C80C0000}"/>
    <cellStyle name="20% - Accent5 2 2 2 4" xfId="340" xr:uid="{00000000-0005-0000-0000-0000C90C0000}"/>
    <cellStyle name="20% - Accent5 2 2 2 4 2" xfId="341" xr:uid="{00000000-0005-0000-0000-0000CA0C0000}"/>
    <cellStyle name="20% - Accent5 2 2 2 4 2 2" xfId="14103" xr:uid="{00000000-0005-0000-0000-0000CB0C0000}"/>
    <cellStyle name="20% - Accent5 2 2 2 4 2 2 2" xfId="33263" xr:uid="{00000000-0005-0000-0000-0000CC0C0000}"/>
    <cellStyle name="20% - Accent5 2 2 2 4 2 3" xfId="17249" xr:uid="{00000000-0005-0000-0000-0000CD0C0000}"/>
    <cellStyle name="20% - Accent5 2 2 2 4 2 3 2" xfId="35990" xr:uid="{00000000-0005-0000-0000-0000CE0C0000}"/>
    <cellStyle name="20% - Accent5 2 2 2 4 2 4" xfId="23898" xr:uid="{00000000-0005-0000-0000-0000CF0C0000}"/>
    <cellStyle name="20% - Accent5 2 2 2 4 2 5" xfId="21927" xr:uid="{00000000-0005-0000-0000-0000D00C0000}"/>
    <cellStyle name="20% - Accent5 2 2 2 4 3" xfId="14102" xr:uid="{00000000-0005-0000-0000-0000D10C0000}"/>
    <cellStyle name="20% - Accent5 2 2 2 4 3 2" xfId="33262" xr:uid="{00000000-0005-0000-0000-0000D20C0000}"/>
    <cellStyle name="20% - Accent5 2 2 2 4 4" xfId="20316" xr:uid="{00000000-0005-0000-0000-0000D30C0000}"/>
    <cellStyle name="20% - Accent5 2 2 2 4 4 2" xfId="37663" xr:uid="{00000000-0005-0000-0000-0000D40C0000}"/>
    <cellStyle name="20% - Accent5 2 2 2 4 5" xfId="23897" xr:uid="{00000000-0005-0000-0000-0000D50C0000}"/>
    <cellStyle name="20% - Accent5 2 2 2 4 6" xfId="21926" xr:uid="{00000000-0005-0000-0000-0000D60C0000}"/>
    <cellStyle name="20% - Accent5 2 2 2 5" xfId="342" xr:uid="{00000000-0005-0000-0000-0000D70C0000}"/>
    <cellStyle name="20% - Accent5 2 2 2 5 2" xfId="14104" xr:uid="{00000000-0005-0000-0000-0000D80C0000}"/>
    <cellStyle name="20% - Accent5 2 2 2 5 2 2" xfId="33264" xr:uid="{00000000-0005-0000-0000-0000D90C0000}"/>
    <cellStyle name="20% - Accent5 2 2 2 5 3" xfId="15983" xr:uid="{00000000-0005-0000-0000-0000DA0C0000}"/>
    <cellStyle name="20% - Accent5 2 2 2 5 3 2" xfId="35115" xr:uid="{00000000-0005-0000-0000-0000DB0C0000}"/>
    <cellStyle name="20% - Accent5 2 2 2 5 4" xfId="23899" xr:uid="{00000000-0005-0000-0000-0000DC0C0000}"/>
    <cellStyle name="20% - Accent5 2 2 2 5 5" xfId="21928" xr:uid="{00000000-0005-0000-0000-0000DD0C0000}"/>
    <cellStyle name="20% - Accent5 2 2 2 6" xfId="11421" xr:uid="{00000000-0005-0000-0000-0000DE0C0000}"/>
    <cellStyle name="20% - Accent5 2 2 2 6 2" xfId="32210" xr:uid="{00000000-0005-0000-0000-0000DF0C0000}"/>
    <cellStyle name="20% - Accent5 2 2 2 7" xfId="16724" xr:uid="{00000000-0005-0000-0000-0000E00C0000}"/>
    <cellStyle name="20% - Accent5 2 2 2 7 2" xfId="35665" xr:uid="{00000000-0005-0000-0000-0000E10C0000}"/>
    <cellStyle name="20% - Accent5 2 2 2 8" xfId="23888" xr:uid="{00000000-0005-0000-0000-0000E20C0000}"/>
    <cellStyle name="20% - Accent5 2 2 2 9" xfId="20754" xr:uid="{00000000-0005-0000-0000-0000E30C0000}"/>
    <cellStyle name="20% - Accent5 2 2 20" xfId="47045" xr:uid="{00000000-0005-0000-0000-0000E40C0000}"/>
    <cellStyle name="20% - Accent5 2 2 21" xfId="47417" xr:uid="{00000000-0005-0000-0000-0000E50C0000}"/>
    <cellStyle name="20% - Accent5 2 2 22" xfId="47774" xr:uid="{00000000-0005-0000-0000-0000E60C0000}"/>
    <cellStyle name="20% - Accent5 2 2 23" xfId="48129" xr:uid="{00000000-0005-0000-0000-0000E70C0000}"/>
    <cellStyle name="20% - Accent5 2 2 24" xfId="49650" xr:uid="{00000000-0005-0000-0000-0000E80C0000}"/>
    <cellStyle name="20% - Accent5 2 2 25" xfId="50289" xr:uid="{00000000-0005-0000-0000-0000E90C0000}"/>
    <cellStyle name="20% - Accent5 2 2 26" xfId="50675" xr:uid="{00000000-0005-0000-0000-0000EA0C0000}"/>
    <cellStyle name="20% - Accent5 2 2 27" xfId="51055" xr:uid="{00000000-0005-0000-0000-0000EB0C0000}"/>
    <cellStyle name="20% - Accent5 2 2 28" xfId="51427" xr:uid="{00000000-0005-0000-0000-0000EC0C0000}"/>
    <cellStyle name="20% - Accent5 2 2 29" xfId="51784" xr:uid="{00000000-0005-0000-0000-0000ED0C0000}"/>
    <cellStyle name="20% - Accent5 2 2 3" xfId="343" xr:uid="{00000000-0005-0000-0000-0000EE0C0000}"/>
    <cellStyle name="20% - Accent5 2 2 3 2" xfId="344" xr:uid="{00000000-0005-0000-0000-0000EF0C0000}"/>
    <cellStyle name="20% - Accent5 2 2 3 2 2" xfId="345" xr:uid="{00000000-0005-0000-0000-0000F00C0000}"/>
    <cellStyle name="20% - Accent5 2 2 3 2 2 2" xfId="14107" xr:uid="{00000000-0005-0000-0000-0000F10C0000}"/>
    <cellStyle name="20% - Accent5 2 2 3 2 2 2 2" xfId="33267" xr:uid="{00000000-0005-0000-0000-0000F20C0000}"/>
    <cellStyle name="20% - Accent5 2 2 3 2 2 3" xfId="20614" xr:uid="{00000000-0005-0000-0000-0000F30C0000}"/>
    <cellStyle name="20% - Accent5 2 2 3 2 2 3 2" xfId="37957" xr:uid="{00000000-0005-0000-0000-0000F40C0000}"/>
    <cellStyle name="20% - Accent5 2 2 3 2 2 4" xfId="23902" xr:uid="{00000000-0005-0000-0000-0000F50C0000}"/>
    <cellStyle name="20% - Accent5 2 2 3 2 2 5" xfId="21931" xr:uid="{00000000-0005-0000-0000-0000F60C0000}"/>
    <cellStyle name="20% - Accent5 2 2 3 2 3" xfId="14106" xr:uid="{00000000-0005-0000-0000-0000F70C0000}"/>
    <cellStyle name="20% - Accent5 2 2 3 2 3 2" xfId="33266" xr:uid="{00000000-0005-0000-0000-0000F80C0000}"/>
    <cellStyle name="20% - Accent5 2 2 3 2 4" xfId="20040" xr:uid="{00000000-0005-0000-0000-0000F90C0000}"/>
    <cellStyle name="20% - Accent5 2 2 3 2 4 2" xfId="37391" xr:uid="{00000000-0005-0000-0000-0000FA0C0000}"/>
    <cellStyle name="20% - Accent5 2 2 3 2 5" xfId="23901" xr:uid="{00000000-0005-0000-0000-0000FB0C0000}"/>
    <cellStyle name="20% - Accent5 2 2 3 2 6" xfId="21930" xr:uid="{00000000-0005-0000-0000-0000FC0C0000}"/>
    <cellStyle name="20% - Accent5 2 2 3 3" xfId="346" xr:uid="{00000000-0005-0000-0000-0000FD0C0000}"/>
    <cellStyle name="20% - Accent5 2 2 3 3 2" xfId="347" xr:uid="{00000000-0005-0000-0000-0000FE0C0000}"/>
    <cellStyle name="20% - Accent5 2 2 3 3 2 2" xfId="14109" xr:uid="{00000000-0005-0000-0000-0000FF0C0000}"/>
    <cellStyle name="20% - Accent5 2 2 3 3 2 2 2" xfId="33269" xr:uid="{00000000-0005-0000-0000-0000000D0000}"/>
    <cellStyle name="20% - Accent5 2 2 3 3 2 3" xfId="20253" xr:uid="{00000000-0005-0000-0000-0000010D0000}"/>
    <cellStyle name="20% - Accent5 2 2 3 3 2 3 2" xfId="37600" xr:uid="{00000000-0005-0000-0000-0000020D0000}"/>
    <cellStyle name="20% - Accent5 2 2 3 3 2 4" xfId="23904" xr:uid="{00000000-0005-0000-0000-0000030D0000}"/>
    <cellStyle name="20% - Accent5 2 2 3 3 2 5" xfId="21933" xr:uid="{00000000-0005-0000-0000-0000040D0000}"/>
    <cellStyle name="20% - Accent5 2 2 3 3 3" xfId="14108" xr:uid="{00000000-0005-0000-0000-0000050D0000}"/>
    <cellStyle name="20% - Accent5 2 2 3 3 3 2" xfId="33268" xr:uid="{00000000-0005-0000-0000-0000060D0000}"/>
    <cellStyle name="20% - Accent5 2 2 3 3 4" xfId="20616" xr:uid="{00000000-0005-0000-0000-0000070D0000}"/>
    <cellStyle name="20% - Accent5 2 2 3 3 4 2" xfId="37959" xr:uid="{00000000-0005-0000-0000-0000080D0000}"/>
    <cellStyle name="20% - Accent5 2 2 3 3 5" xfId="23903" xr:uid="{00000000-0005-0000-0000-0000090D0000}"/>
    <cellStyle name="20% - Accent5 2 2 3 3 6" xfId="21932" xr:uid="{00000000-0005-0000-0000-00000A0D0000}"/>
    <cellStyle name="20% - Accent5 2 2 3 4" xfId="348" xr:uid="{00000000-0005-0000-0000-00000B0D0000}"/>
    <cellStyle name="20% - Accent5 2 2 3 4 2" xfId="14110" xr:uid="{00000000-0005-0000-0000-00000C0D0000}"/>
    <cellStyle name="20% - Accent5 2 2 3 4 2 2" xfId="33270" xr:uid="{00000000-0005-0000-0000-00000D0D0000}"/>
    <cellStyle name="20% - Accent5 2 2 3 4 3" xfId="19815" xr:uid="{00000000-0005-0000-0000-00000E0D0000}"/>
    <cellStyle name="20% - Accent5 2 2 3 4 3 2" xfId="37170" xr:uid="{00000000-0005-0000-0000-00000F0D0000}"/>
    <cellStyle name="20% - Accent5 2 2 3 4 4" xfId="23905" xr:uid="{00000000-0005-0000-0000-0000100D0000}"/>
    <cellStyle name="20% - Accent5 2 2 3 4 5" xfId="21934" xr:uid="{00000000-0005-0000-0000-0000110D0000}"/>
    <cellStyle name="20% - Accent5 2 2 3 5" xfId="14105" xr:uid="{00000000-0005-0000-0000-0000120D0000}"/>
    <cellStyle name="20% - Accent5 2 2 3 5 2" xfId="33265" xr:uid="{00000000-0005-0000-0000-0000130D0000}"/>
    <cellStyle name="20% - Accent5 2 2 3 6" xfId="20612" xr:uid="{00000000-0005-0000-0000-0000140D0000}"/>
    <cellStyle name="20% - Accent5 2 2 3 6 2" xfId="37955" xr:uid="{00000000-0005-0000-0000-0000150D0000}"/>
    <cellStyle name="20% - Accent5 2 2 3 7" xfId="23900" xr:uid="{00000000-0005-0000-0000-0000160D0000}"/>
    <cellStyle name="20% - Accent5 2 2 3 8" xfId="21929" xr:uid="{00000000-0005-0000-0000-0000170D0000}"/>
    <cellStyle name="20% - Accent5 2 2 30" xfId="52139" xr:uid="{00000000-0005-0000-0000-0000180D0000}"/>
    <cellStyle name="20% - Accent5 2 2 31" xfId="53213" xr:uid="{00000000-0005-0000-0000-0000190D0000}"/>
    <cellStyle name="20% - Accent5 2 2 32" xfId="53851" xr:uid="{00000000-0005-0000-0000-00001A0D0000}"/>
    <cellStyle name="20% - Accent5 2 2 33" xfId="54237" xr:uid="{00000000-0005-0000-0000-00001B0D0000}"/>
    <cellStyle name="20% - Accent5 2 2 34" xfId="54617" xr:uid="{00000000-0005-0000-0000-00001C0D0000}"/>
    <cellStyle name="20% - Accent5 2 2 35" xfId="54989" xr:uid="{00000000-0005-0000-0000-00001D0D0000}"/>
    <cellStyle name="20% - Accent5 2 2 36" xfId="55346" xr:uid="{00000000-0005-0000-0000-00001E0D0000}"/>
    <cellStyle name="20% - Accent5 2 2 37" xfId="55701" xr:uid="{00000000-0005-0000-0000-00001F0D0000}"/>
    <cellStyle name="20% - Accent5 2 2 4" xfId="349" xr:uid="{00000000-0005-0000-0000-0000200D0000}"/>
    <cellStyle name="20% - Accent5 2 2 4 2" xfId="350" xr:uid="{00000000-0005-0000-0000-0000210D0000}"/>
    <cellStyle name="20% - Accent5 2 2 4 2 2" xfId="14112" xr:uid="{00000000-0005-0000-0000-0000220D0000}"/>
    <cellStyle name="20% - Accent5 2 2 4 2 2 2" xfId="33272" xr:uid="{00000000-0005-0000-0000-0000230D0000}"/>
    <cellStyle name="20% - Accent5 2 2 4 2 3" xfId="16133" xr:uid="{00000000-0005-0000-0000-0000240D0000}"/>
    <cellStyle name="20% - Accent5 2 2 4 2 3 2" xfId="35257" xr:uid="{00000000-0005-0000-0000-0000250D0000}"/>
    <cellStyle name="20% - Accent5 2 2 4 2 4" xfId="23907" xr:uid="{00000000-0005-0000-0000-0000260D0000}"/>
    <cellStyle name="20% - Accent5 2 2 4 2 5" xfId="21936" xr:uid="{00000000-0005-0000-0000-0000270D0000}"/>
    <cellStyle name="20% - Accent5 2 2 4 3" xfId="351" xr:uid="{00000000-0005-0000-0000-0000280D0000}"/>
    <cellStyle name="20% - Accent5 2 2 4 3 2" xfId="23908" xr:uid="{00000000-0005-0000-0000-0000290D0000}"/>
    <cellStyle name="20% - Accent5 2 2 4 4" xfId="14111" xr:uid="{00000000-0005-0000-0000-00002A0D0000}"/>
    <cellStyle name="20% - Accent5 2 2 4 4 2" xfId="33271" xr:uid="{00000000-0005-0000-0000-00002B0D0000}"/>
    <cellStyle name="20% - Accent5 2 2 4 5" xfId="20381" xr:uid="{00000000-0005-0000-0000-00002C0D0000}"/>
    <cellStyle name="20% - Accent5 2 2 4 5 2" xfId="37727" xr:uid="{00000000-0005-0000-0000-00002D0D0000}"/>
    <cellStyle name="20% - Accent5 2 2 4 6" xfId="23906" xr:uid="{00000000-0005-0000-0000-00002E0D0000}"/>
    <cellStyle name="20% - Accent5 2 2 4 7" xfId="21935" xr:uid="{00000000-0005-0000-0000-00002F0D0000}"/>
    <cellStyle name="20% - Accent5 2 2 5" xfId="352" xr:uid="{00000000-0005-0000-0000-0000300D0000}"/>
    <cellStyle name="20% - Accent5 2 2 5 2" xfId="353" xr:uid="{00000000-0005-0000-0000-0000310D0000}"/>
    <cellStyle name="20% - Accent5 2 2 5 2 2" xfId="14114" xr:uid="{00000000-0005-0000-0000-0000320D0000}"/>
    <cellStyle name="20% - Accent5 2 2 5 2 2 2" xfId="33274" xr:uid="{00000000-0005-0000-0000-0000330D0000}"/>
    <cellStyle name="20% - Accent5 2 2 5 2 3" xfId="19616" xr:uid="{00000000-0005-0000-0000-0000340D0000}"/>
    <cellStyle name="20% - Accent5 2 2 5 2 3 2" xfId="36974" xr:uid="{00000000-0005-0000-0000-0000350D0000}"/>
    <cellStyle name="20% - Accent5 2 2 5 2 4" xfId="23910" xr:uid="{00000000-0005-0000-0000-0000360D0000}"/>
    <cellStyle name="20% - Accent5 2 2 5 2 5" xfId="21938" xr:uid="{00000000-0005-0000-0000-0000370D0000}"/>
    <cellStyle name="20% - Accent5 2 2 5 3" xfId="14113" xr:uid="{00000000-0005-0000-0000-0000380D0000}"/>
    <cellStyle name="20% - Accent5 2 2 5 3 2" xfId="33273" xr:uid="{00000000-0005-0000-0000-0000390D0000}"/>
    <cellStyle name="20% - Accent5 2 2 5 4" xfId="18942" xr:uid="{00000000-0005-0000-0000-00003A0D0000}"/>
    <cellStyle name="20% - Accent5 2 2 5 4 2" xfId="36682" xr:uid="{00000000-0005-0000-0000-00003B0D0000}"/>
    <cellStyle name="20% - Accent5 2 2 5 5" xfId="23909" xr:uid="{00000000-0005-0000-0000-00003C0D0000}"/>
    <cellStyle name="20% - Accent5 2 2 5 6" xfId="21937" xr:uid="{00000000-0005-0000-0000-00003D0D0000}"/>
    <cellStyle name="20% - Accent5 2 2 6" xfId="354" xr:uid="{00000000-0005-0000-0000-00003E0D0000}"/>
    <cellStyle name="20% - Accent5 2 2 6 2" xfId="14115" xr:uid="{00000000-0005-0000-0000-00003F0D0000}"/>
    <cellStyle name="20% - Accent5 2 2 6 2 2" xfId="33275" xr:uid="{00000000-0005-0000-0000-0000400D0000}"/>
    <cellStyle name="20% - Accent5 2 2 6 3" xfId="16389" xr:uid="{00000000-0005-0000-0000-0000410D0000}"/>
    <cellStyle name="20% - Accent5 2 2 6 3 2" xfId="35511" xr:uid="{00000000-0005-0000-0000-0000420D0000}"/>
    <cellStyle name="20% - Accent5 2 2 6 4" xfId="23911" xr:uid="{00000000-0005-0000-0000-0000430D0000}"/>
    <cellStyle name="20% - Accent5 2 2 6 5" xfId="21939" xr:uid="{00000000-0005-0000-0000-0000440D0000}"/>
    <cellStyle name="20% - Accent5 2 2 7" xfId="11420" xr:uid="{00000000-0005-0000-0000-0000450D0000}"/>
    <cellStyle name="20% - Accent5 2 2 7 2" xfId="32209" xr:uid="{00000000-0005-0000-0000-0000460D0000}"/>
    <cellStyle name="20% - Accent5 2 2 8" xfId="16140" xr:uid="{00000000-0005-0000-0000-0000470D0000}"/>
    <cellStyle name="20% - Accent5 2 2 8 2" xfId="35264" xr:uid="{00000000-0005-0000-0000-0000480D0000}"/>
    <cellStyle name="20% - Accent5 2 2 9" xfId="23887" xr:uid="{00000000-0005-0000-0000-0000490D0000}"/>
    <cellStyle name="20% - Accent5 2 2_Balance sheet - Parent" xfId="38618" xr:uid="{00000000-0005-0000-0000-00004A0D0000}"/>
    <cellStyle name="20% - Accent5 2 20" xfId="45588" xr:uid="{00000000-0005-0000-0000-00004B0D0000}"/>
    <cellStyle name="20% - Accent5 2 21" xfId="46239" xr:uid="{00000000-0005-0000-0000-00004C0D0000}"/>
    <cellStyle name="20% - Accent5 2 22" xfId="46625" xr:uid="{00000000-0005-0000-0000-00004D0D0000}"/>
    <cellStyle name="20% - Accent5 2 23" xfId="47005" xr:uid="{00000000-0005-0000-0000-00004E0D0000}"/>
    <cellStyle name="20% - Accent5 2 24" xfId="47377" xr:uid="{00000000-0005-0000-0000-00004F0D0000}"/>
    <cellStyle name="20% - Accent5 2 25" xfId="47734" xr:uid="{00000000-0005-0000-0000-0000500D0000}"/>
    <cellStyle name="20% - Accent5 2 26" xfId="48089" xr:uid="{00000000-0005-0000-0000-0000510D0000}"/>
    <cellStyle name="20% - Accent5 2 27" xfId="49610" xr:uid="{00000000-0005-0000-0000-0000520D0000}"/>
    <cellStyle name="20% - Accent5 2 28" xfId="50249" xr:uid="{00000000-0005-0000-0000-0000530D0000}"/>
    <cellStyle name="20% - Accent5 2 29" xfId="50635" xr:uid="{00000000-0005-0000-0000-0000540D0000}"/>
    <cellStyle name="20% - Accent5 2 3" xfId="355" xr:uid="{00000000-0005-0000-0000-0000550D0000}"/>
    <cellStyle name="20% - Accent5 2 3 10" xfId="20328" xr:uid="{00000000-0005-0000-0000-0000560D0000}"/>
    <cellStyle name="20% - Accent5 2 3 10 2" xfId="37675" xr:uid="{00000000-0005-0000-0000-0000570D0000}"/>
    <cellStyle name="20% - Accent5 2 3 11" xfId="20755" xr:uid="{00000000-0005-0000-0000-0000580D0000}"/>
    <cellStyle name="20% - Accent5 2 3 12" xfId="43992" xr:uid="{00000000-0005-0000-0000-0000590D0000}"/>
    <cellStyle name="20% - Accent5 2 3 13" xfId="45629" xr:uid="{00000000-0005-0000-0000-00005A0D0000}"/>
    <cellStyle name="20% - Accent5 2 3 14" xfId="46281" xr:uid="{00000000-0005-0000-0000-00005B0D0000}"/>
    <cellStyle name="20% - Accent5 2 3 15" xfId="46667" xr:uid="{00000000-0005-0000-0000-00005C0D0000}"/>
    <cellStyle name="20% - Accent5 2 3 16" xfId="47047" xr:uid="{00000000-0005-0000-0000-00005D0D0000}"/>
    <cellStyle name="20% - Accent5 2 3 17" xfId="47419" xr:uid="{00000000-0005-0000-0000-00005E0D0000}"/>
    <cellStyle name="20% - Accent5 2 3 18" xfId="47776" xr:uid="{00000000-0005-0000-0000-00005F0D0000}"/>
    <cellStyle name="20% - Accent5 2 3 19" xfId="48131" xr:uid="{00000000-0005-0000-0000-0000600D0000}"/>
    <cellStyle name="20% - Accent5 2 3 2" xfId="356" xr:uid="{00000000-0005-0000-0000-0000610D0000}"/>
    <cellStyle name="20% - Accent5 2 3 2 10" xfId="43540" xr:uid="{00000000-0005-0000-0000-0000620D0000}"/>
    <cellStyle name="20% - Accent5 2 3 2 11" xfId="43993" xr:uid="{00000000-0005-0000-0000-0000630D0000}"/>
    <cellStyle name="20% - Accent5 2 3 2 2" xfId="357" xr:uid="{00000000-0005-0000-0000-0000640D0000}"/>
    <cellStyle name="20% - Accent5 2 3 2 2 2" xfId="358" xr:uid="{00000000-0005-0000-0000-0000650D0000}"/>
    <cellStyle name="20% - Accent5 2 3 2 2 2 2" xfId="359" xr:uid="{00000000-0005-0000-0000-0000660D0000}"/>
    <cellStyle name="20% - Accent5 2 3 2 2 2 2 2" xfId="14118" xr:uid="{00000000-0005-0000-0000-0000670D0000}"/>
    <cellStyle name="20% - Accent5 2 3 2 2 2 2 2 2" xfId="33278" xr:uid="{00000000-0005-0000-0000-0000680D0000}"/>
    <cellStyle name="20% - Accent5 2 3 2 2 2 2 3" xfId="19768" xr:uid="{00000000-0005-0000-0000-0000690D0000}"/>
    <cellStyle name="20% - Accent5 2 3 2 2 2 2 3 2" xfId="37125" xr:uid="{00000000-0005-0000-0000-00006A0D0000}"/>
    <cellStyle name="20% - Accent5 2 3 2 2 2 2 4" xfId="23915" xr:uid="{00000000-0005-0000-0000-00006B0D0000}"/>
    <cellStyle name="20% - Accent5 2 3 2 2 2 2 5" xfId="21942" xr:uid="{00000000-0005-0000-0000-00006C0D0000}"/>
    <cellStyle name="20% - Accent5 2 3 2 2 2 3" xfId="14117" xr:uid="{00000000-0005-0000-0000-00006D0D0000}"/>
    <cellStyle name="20% - Accent5 2 3 2 2 2 3 2" xfId="33277" xr:uid="{00000000-0005-0000-0000-00006E0D0000}"/>
    <cellStyle name="20% - Accent5 2 3 2 2 2 4" xfId="20395" xr:uid="{00000000-0005-0000-0000-00006F0D0000}"/>
    <cellStyle name="20% - Accent5 2 3 2 2 2 4 2" xfId="37741" xr:uid="{00000000-0005-0000-0000-0000700D0000}"/>
    <cellStyle name="20% - Accent5 2 3 2 2 2 5" xfId="23914" xr:uid="{00000000-0005-0000-0000-0000710D0000}"/>
    <cellStyle name="20% - Accent5 2 3 2 2 2 6" xfId="21941" xr:uid="{00000000-0005-0000-0000-0000720D0000}"/>
    <cellStyle name="20% - Accent5 2 3 2 2 3" xfId="360" xr:uid="{00000000-0005-0000-0000-0000730D0000}"/>
    <cellStyle name="20% - Accent5 2 3 2 2 3 2" xfId="361" xr:uid="{00000000-0005-0000-0000-0000740D0000}"/>
    <cellStyle name="20% - Accent5 2 3 2 2 3 2 2" xfId="14120" xr:uid="{00000000-0005-0000-0000-0000750D0000}"/>
    <cellStyle name="20% - Accent5 2 3 2 2 3 2 2 2" xfId="33280" xr:uid="{00000000-0005-0000-0000-0000760D0000}"/>
    <cellStyle name="20% - Accent5 2 3 2 2 3 2 3" xfId="20081" xr:uid="{00000000-0005-0000-0000-0000770D0000}"/>
    <cellStyle name="20% - Accent5 2 3 2 2 3 2 3 2" xfId="37431" xr:uid="{00000000-0005-0000-0000-0000780D0000}"/>
    <cellStyle name="20% - Accent5 2 3 2 2 3 2 4" xfId="23917" xr:uid="{00000000-0005-0000-0000-0000790D0000}"/>
    <cellStyle name="20% - Accent5 2 3 2 2 3 2 5" xfId="21944" xr:uid="{00000000-0005-0000-0000-00007A0D0000}"/>
    <cellStyle name="20% - Accent5 2 3 2 2 3 3" xfId="14119" xr:uid="{00000000-0005-0000-0000-00007B0D0000}"/>
    <cellStyle name="20% - Accent5 2 3 2 2 3 3 2" xfId="33279" xr:uid="{00000000-0005-0000-0000-00007C0D0000}"/>
    <cellStyle name="20% - Accent5 2 3 2 2 3 4" xfId="18968" xr:uid="{00000000-0005-0000-0000-00007D0D0000}"/>
    <cellStyle name="20% - Accent5 2 3 2 2 3 4 2" xfId="36692" xr:uid="{00000000-0005-0000-0000-00007E0D0000}"/>
    <cellStyle name="20% - Accent5 2 3 2 2 3 5" xfId="23916" xr:uid="{00000000-0005-0000-0000-00007F0D0000}"/>
    <cellStyle name="20% - Accent5 2 3 2 2 3 6" xfId="21943" xr:uid="{00000000-0005-0000-0000-0000800D0000}"/>
    <cellStyle name="20% - Accent5 2 3 2 2 4" xfId="362" xr:uid="{00000000-0005-0000-0000-0000810D0000}"/>
    <cellStyle name="20% - Accent5 2 3 2 2 4 2" xfId="14121" xr:uid="{00000000-0005-0000-0000-0000820D0000}"/>
    <cellStyle name="20% - Accent5 2 3 2 2 4 2 2" xfId="33281" xr:uid="{00000000-0005-0000-0000-0000830D0000}"/>
    <cellStyle name="20% - Accent5 2 3 2 2 4 3" xfId="16275" xr:uid="{00000000-0005-0000-0000-0000840D0000}"/>
    <cellStyle name="20% - Accent5 2 3 2 2 4 3 2" xfId="35398" xr:uid="{00000000-0005-0000-0000-0000850D0000}"/>
    <cellStyle name="20% - Accent5 2 3 2 2 4 4" xfId="23918" xr:uid="{00000000-0005-0000-0000-0000860D0000}"/>
    <cellStyle name="20% - Accent5 2 3 2 2 4 5" xfId="21945" xr:uid="{00000000-0005-0000-0000-0000870D0000}"/>
    <cellStyle name="20% - Accent5 2 3 2 2 5" xfId="14116" xr:uid="{00000000-0005-0000-0000-0000880D0000}"/>
    <cellStyle name="20% - Accent5 2 3 2 2 5 2" xfId="33276" xr:uid="{00000000-0005-0000-0000-0000890D0000}"/>
    <cellStyle name="20% - Accent5 2 3 2 2 6" xfId="20545" xr:uid="{00000000-0005-0000-0000-00008A0D0000}"/>
    <cellStyle name="20% - Accent5 2 3 2 2 6 2" xfId="37889" xr:uid="{00000000-0005-0000-0000-00008B0D0000}"/>
    <cellStyle name="20% - Accent5 2 3 2 2 7" xfId="23913" xr:uid="{00000000-0005-0000-0000-00008C0D0000}"/>
    <cellStyle name="20% - Accent5 2 3 2 2 8" xfId="21940" xr:uid="{00000000-0005-0000-0000-00008D0D0000}"/>
    <cellStyle name="20% - Accent5 2 3 2 3" xfId="363" xr:uid="{00000000-0005-0000-0000-00008E0D0000}"/>
    <cellStyle name="20% - Accent5 2 3 2 3 2" xfId="364" xr:uid="{00000000-0005-0000-0000-00008F0D0000}"/>
    <cellStyle name="20% - Accent5 2 3 2 3 2 2" xfId="14123" xr:uid="{00000000-0005-0000-0000-0000900D0000}"/>
    <cellStyle name="20% - Accent5 2 3 2 3 2 2 2" xfId="33283" xr:uid="{00000000-0005-0000-0000-0000910D0000}"/>
    <cellStyle name="20% - Accent5 2 3 2 3 2 3" xfId="18694" xr:uid="{00000000-0005-0000-0000-0000920D0000}"/>
    <cellStyle name="20% - Accent5 2 3 2 3 2 3 2" xfId="36558" xr:uid="{00000000-0005-0000-0000-0000930D0000}"/>
    <cellStyle name="20% - Accent5 2 3 2 3 2 4" xfId="23920" xr:uid="{00000000-0005-0000-0000-0000940D0000}"/>
    <cellStyle name="20% - Accent5 2 3 2 3 2 5" xfId="21947" xr:uid="{00000000-0005-0000-0000-0000950D0000}"/>
    <cellStyle name="20% - Accent5 2 3 2 3 3" xfId="14122" xr:uid="{00000000-0005-0000-0000-0000960D0000}"/>
    <cellStyle name="20% - Accent5 2 3 2 3 3 2" xfId="33282" xr:uid="{00000000-0005-0000-0000-0000970D0000}"/>
    <cellStyle name="20% - Accent5 2 3 2 3 4" xfId="20283" xr:uid="{00000000-0005-0000-0000-0000980D0000}"/>
    <cellStyle name="20% - Accent5 2 3 2 3 4 2" xfId="37630" xr:uid="{00000000-0005-0000-0000-0000990D0000}"/>
    <cellStyle name="20% - Accent5 2 3 2 3 5" xfId="23919" xr:uid="{00000000-0005-0000-0000-00009A0D0000}"/>
    <cellStyle name="20% - Accent5 2 3 2 3 6" xfId="21946" xr:uid="{00000000-0005-0000-0000-00009B0D0000}"/>
    <cellStyle name="20% - Accent5 2 3 2 4" xfId="365" xr:uid="{00000000-0005-0000-0000-00009C0D0000}"/>
    <cellStyle name="20% - Accent5 2 3 2 4 2" xfId="366" xr:uid="{00000000-0005-0000-0000-00009D0D0000}"/>
    <cellStyle name="20% - Accent5 2 3 2 4 2 2" xfId="14125" xr:uid="{00000000-0005-0000-0000-00009E0D0000}"/>
    <cellStyle name="20% - Accent5 2 3 2 4 2 2 2" xfId="33285" xr:uid="{00000000-0005-0000-0000-00009F0D0000}"/>
    <cellStyle name="20% - Accent5 2 3 2 4 2 3" xfId="20080" xr:uid="{00000000-0005-0000-0000-0000A00D0000}"/>
    <cellStyle name="20% - Accent5 2 3 2 4 2 3 2" xfId="37430" xr:uid="{00000000-0005-0000-0000-0000A10D0000}"/>
    <cellStyle name="20% - Accent5 2 3 2 4 2 4" xfId="23922" xr:uid="{00000000-0005-0000-0000-0000A20D0000}"/>
    <cellStyle name="20% - Accent5 2 3 2 4 2 5" xfId="21949" xr:uid="{00000000-0005-0000-0000-0000A30D0000}"/>
    <cellStyle name="20% - Accent5 2 3 2 4 3" xfId="14124" xr:uid="{00000000-0005-0000-0000-0000A40D0000}"/>
    <cellStyle name="20% - Accent5 2 3 2 4 3 2" xfId="33284" xr:uid="{00000000-0005-0000-0000-0000A50D0000}"/>
    <cellStyle name="20% - Accent5 2 3 2 4 4" xfId="16656" xr:uid="{00000000-0005-0000-0000-0000A60D0000}"/>
    <cellStyle name="20% - Accent5 2 3 2 4 4 2" xfId="35623" xr:uid="{00000000-0005-0000-0000-0000A70D0000}"/>
    <cellStyle name="20% - Accent5 2 3 2 4 5" xfId="23921" xr:uid="{00000000-0005-0000-0000-0000A80D0000}"/>
    <cellStyle name="20% - Accent5 2 3 2 4 6" xfId="21948" xr:uid="{00000000-0005-0000-0000-0000A90D0000}"/>
    <cellStyle name="20% - Accent5 2 3 2 5" xfId="367" xr:uid="{00000000-0005-0000-0000-0000AA0D0000}"/>
    <cellStyle name="20% - Accent5 2 3 2 5 2" xfId="14126" xr:uid="{00000000-0005-0000-0000-0000AB0D0000}"/>
    <cellStyle name="20% - Accent5 2 3 2 5 2 2" xfId="33286" xr:uid="{00000000-0005-0000-0000-0000AC0D0000}"/>
    <cellStyle name="20% - Accent5 2 3 2 5 3" xfId="20098" xr:uid="{00000000-0005-0000-0000-0000AD0D0000}"/>
    <cellStyle name="20% - Accent5 2 3 2 5 3 2" xfId="37448" xr:uid="{00000000-0005-0000-0000-0000AE0D0000}"/>
    <cellStyle name="20% - Accent5 2 3 2 5 4" xfId="23923" xr:uid="{00000000-0005-0000-0000-0000AF0D0000}"/>
    <cellStyle name="20% - Accent5 2 3 2 5 5" xfId="21950" xr:uid="{00000000-0005-0000-0000-0000B00D0000}"/>
    <cellStyle name="20% - Accent5 2 3 2 6" xfId="11423" xr:uid="{00000000-0005-0000-0000-0000B10D0000}"/>
    <cellStyle name="20% - Accent5 2 3 2 6 2" xfId="32212" xr:uid="{00000000-0005-0000-0000-0000B20D0000}"/>
    <cellStyle name="20% - Accent5 2 3 2 7" xfId="16226" xr:uid="{00000000-0005-0000-0000-0000B30D0000}"/>
    <cellStyle name="20% - Accent5 2 3 2 7 2" xfId="35350" xr:uid="{00000000-0005-0000-0000-0000B40D0000}"/>
    <cellStyle name="20% - Accent5 2 3 2 8" xfId="23912" xr:uid="{00000000-0005-0000-0000-0000B50D0000}"/>
    <cellStyle name="20% - Accent5 2 3 2 9" xfId="20756" xr:uid="{00000000-0005-0000-0000-0000B60D0000}"/>
    <cellStyle name="20% - Accent5 2 3 20" xfId="49652" xr:uid="{00000000-0005-0000-0000-0000B70D0000}"/>
    <cellStyle name="20% - Accent5 2 3 21" xfId="50291" xr:uid="{00000000-0005-0000-0000-0000B80D0000}"/>
    <cellStyle name="20% - Accent5 2 3 22" xfId="50677" xr:uid="{00000000-0005-0000-0000-0000B90D0000}"/>
    <cellStyle name="20% - Accent5 2 3 23" xfId="51057" xr:uid="{00000000-0005-0000-0000-0000BA0D0000}"/>
    <cellStyle name="20% - Accent5 2 3 24" xfId="51429" xr:uid="{00000000-0005-0000-0000-0000BB0D0000}"/>
    <cellStyle name="20% - Accent5 2 3 25" xfId="51786" xr:uid="{00000000-0005-0000-0000-0000BC0D0000}"/>
    <cellStyle name="20% - Accent5 2 3 26" xfId="52141" xr:uid="{00000000-0005-0000-0000-0000BD0D0000}"/>
    <cellStyle name="20% - Accent5 2 3 27" xfId="53215" xr:uid="{00000000-0005-0000-0000-0000BE0D0000}"/>
    <cellStyle name="20% - Accent5 2 3 28" xfId="53853" xr:uid="{00000000-0005-0000-0000-0000BF0D0000}"/>
    <cellStyle name="20% - Accent5 2 3 29" xfId="54239" xr:uid="{00000000-0005-0000-0000-0000C00D0000}"/>
    <cellStyle name="20% - Accent5 2 3 3" xfId="368" xr:uid="{00000000-0005-0000-0000-0000C10D0000}"/>
    <cellStyle name="20% - Accent5 2 3 3 2" xfId="369" xr:uid="{00000000-0005-0000-0000-0000C20D0000}"/>
    <cellStyle name="20% - Accent5 2 3 3 2 2" xfId="370" xr:uid="{00000000-0005-0000-0000-0000C30D0000}"/>
    <cellStyle name="20% - Accent5 2 3 3 2 2 2" xfId="14129" xr:uid="{00000000-0005-0000-0000-0000C40D0000}"/>
    <cellStyle name="20% - Accent5 2 3 3 2 2 2 2" xfId="33289" xr:uid="{00000000-0005-0000-0000-0000C50D0000}"/>
    <cellStyle name="20% - Accent5 2 3 3 2 2 3" xfId="16345" xr:uid="{00000000-0005-0000-0000-0000C60D0000}"/>
    <cellStyle name="20% - Accent5 2 3 3 2 2 3 2" xfId="35467" xr:uid="{00000000-0005-0000-0000-0000C70D0000}"/>
    <cellStyle name="20% - Accent5 2 3 3 2 2 4" xfId="23926" xr:uid="{00000000-0005-0000-0000-0000C80D0000}"/>
    <cellStyle name="20% - Accent5 2 3 3 2 2 5" xfId="21953" xr:uid="{00000000-0005-0000-0000-0000C90D0000}"/>
    <cellStyle name="20% - Accent5 2 3 3 2 3" xfId="14128" xr:uid="{00000000-0005-0000-0000-0000CA0D0000}"/>
    <cellStyle name="20% - Accent5 2 3 3 2 3 2" xfId="33288" xr:uid="{00000000-0005-0000-0000-0000CB0D0000}"/>
    <cellStyle name="20% - Accent5 2 3 3 2 4" xfId="20420" xr:uid="{00000000-0005-0000-0000-0000CC0D0000}"/>
    <cellStyle name="20% - Accent5 2 3 3 2 4 2" xfId="37766" xr:uid="{00000000-0005-0000-0000-0000CD0D0000}"/>
    <cellStyle name="20% - Accent5 2 3 3 2 5" xfId="23925" xr:uid="{00000000-0005-0000-0000-0000CE0D0000}"/>
    <cellStyle name="20% - Accent5 2 3 3 2 6" xfId="21952" xr:uid="{00000000-0005-0000-0000-0000CF0D0000}"/>
    <cellStyle name="20% - Accent5 2 3 3 3" xfId="371" xr:uid="{00000000-0005-0000-0000-0000D00D0000}"/>
    <cellStyle name="20% - Accent5 2 3 3 3 2" xfId="372" xr:uid="{00000000-0005-0000-0000-0000D10D0000}"/>
    <cellStyle name="20% - Accent5 2 3 3 3 2 2" xfId="14131" xr:uid="{00000000-0005-0000-0000-0000D20D0000}"/>
    <cellStyle name="20% - Accent5 2 3 3 3 2 2 2" xfId="33291" xr:uid="{00000000-0005-0000-0000-0000D30D0000}"/>
    <cellStyle name="20% - Accent5 2 3 3 3 2 3" xfId="20522" xr:uid="{00000000-0005-0000-0000-0000D40D0000}"/>
    <cellStyle name="20% - Accent5 2 3 3 3 2 3 2" xfId="37866" xr:uid="{00000000-0005-0000-0000-0000D50D0000}"/>
    <cellStyle name="20% - Accent5 2 3 3 3 2 4" xfId="23928" xr:uid="{00000000-0005-0000-0000-0000D60D0000}"/>
    <cellStyle name="20% - Accent5 2 3 3 3 2 5" xfId="21955" xr:uid="{00000000-0005-0000-0000-0000D70D0000}"/>
    <cellStyle name="20% - Accent5 2 3 3 3 3" xfId="14130" xr:uid="{00000000-0005-0000-0000-0000D80D0000}"/>
    <cellStyle name="20% - Accent5 2 3 3 3 3 2" xfId="33290" xr:uid="{00000000-0005-0000-0000-0000D90D0000}"/>
    <cellStyle name="20% - Accent5 2 3 3 3 4" xfId="19697" xr:uid="{00000000-0005-0000-0000-0000DA0D0000}"/>
    <cellStyle name="20% - Accent5 2 3 3 3 4 2" xfId="37055" xr:uid="{00000000-0005-0000-0000-0000DB0D0000}"/>
    <cellStyle name="20% - Accent5 2 3 3 3 5" xfId="23927" xr:uid="{00000000-0005-0000-0000-0000DC0D0000}"/>
    <cellStyle name="20% - Accent5 2 3 3 3 6" xfId="21954" xr:uid="{00000000-0005-0000-0000-0000DD0D0000}"/>
    <cellStyle name="20% - Accent5 2 3 3 4" xfId="373" xr:uid="{00000000-0005-0000-0000-0000DE0D0000}"/>
    <cellStyle name="20% - Accent5 2 3 3 4 2" xfId="14132" xr:uid="{00000000-0005-0000-0000-0000DF0D0000}"/>
    <cellStyle name="20% - Accent5 2 3 3 4 2 2" xfId="33292" xr:uid="{00000000-0005-0000-0000-0000E00D0000}"/>
    <cellStyle name="20% - Accent5 2 3 3 4 3" xfId="20302" xr:uid="{00000000-0005-0000-0000-0000E10D0000}"/>
    <cellStyle name="20% - Accent5 2 3 3 4 3 2" xfId="37649" xr:uid="{00000000-0005-0000-0000-0000E20D0000}"/>
    <cellStyle name="20% - Accent5 2 3 3 4 4" xfId="23929" xr:uid="{00000000-0005-0000-0000-0000E30D0000}"/>
    <cellStyle name="20% - Accent5 2 3 3 4 5" xfId="21956" xr:uid="{00000000-0005-0000-0000-0000E40D0000}"/>
    <cellStyle name="20% - Accent5 2 3 3 5" xfId="14127" xr:uid="{00000000-0005-0000-0000-0000E50D0000}"/>
    <cellStyle name="20% - Accent5 2 3 3 5 2" xfId="33287" xr:uid="{00000000-0005-0000-0000-0000E60D0000}"/>
    <cellStyle name="20% - Accent5 2 3 3 6" xfId="19625" xr:uid="{00000000-0005-0000-0000-0000E70D0000}"/>
    <cellStyle name="20% - Accent5 2 3 3 6 2" xfId="36983" xr:uid="{00000000-0005-0000-0000-0000E80D0000}"/>
    <cellStyle name="20% - Accent5 2 3 3 7" xfId="23924" xr:uid="{00000000-0005-0000-0000-0000E90D0000}"/>
    <cellStyle name="20% - Accent5 2 3 3 8" xfId="21951" xr:uid="{00000000-0005-0000-0000-0000EA0D0000}"/>
    <cellStyle name="20% - Accent5 2 3 3 9" xfId="43786" xr:uid="{00000000-0005-0000-0000-0000EB0D0000}"/>
    <cellStyle name="20% - Accent5 2 3 30" xfId="54619" xr:uid="{00000000-0005-0000-0000-0000EC0D0000}"/>
    <cellStyle name="20% - Accent5 2 3 31" xfId="54991" xr:uid="{00000000-0005-0000-0000-0000ED0D0000}"/>
    <cellStyle name="20% - Accent5 2 3 32" xfId="55348" xr:uid="{00000000-0005-0000-0000-0000EE0D0000}"/>
    <cellStyle name="20% - Accent5 2 3 33" xfId="55703" xr:uid="{00000000-0005-0000-0000-0000EF0D0000}"/>
    <cellStyle name="20% - Accent5 2 3 4" xfId="374" xr:uid="{00000000-0005-0000-0000-0000F00D0000}"/>
    <cellStyle name="20% - Accent5 2 3 4 2" xfId="375" xr:uid="{00000000-0005-0000-0000-0000F10D0000}"/>
    <cellStyle name="20% - Accent5 2 3 4 2 2" xfId="14134" xr:uid="{00000000-0005-0000-0000-0000F20D0000}"/>
    <cellStyle name="20% - Accent5 2 3 4 2 2 2" xfId="33294" xr:uid="{00000000-0005-0000-0000-0000F30D0000}"/>
    <cellStyle name="20% - Accent5 2 3 4 2 3" xfId="20519" xr:uid="{00000000-0005-0000-0000-0000F40D0000}"/>
    <cellStyle name="20% - Accent5 2 3 4 2 3 2" xfId="37863" xr:uid="{00000000-0005-0000-0000-0000F50D0000}"/>
    <cellStyle name="20% - Accent5 2 3 4 2 4" xfId="23931" xr:uid="{00000000-0005-0000-0000-0000F60D0000}"/>
    <cellStyle name="20% - Accent5 2 3 4 2 5" xfId="21958" xr:uid="{00000000-0005-0000-0000-0000F70D0000}"/>
    <cellStyle name="20% - Accent5 2 3 4 3" xfId="376" xr:uid="{00000000-0005-0000-0000-0000F80D0000}"/>
    <cellStyle name="20% - Accent5 2 3 4 3 2" xfId="23932" xr:uid="{00000000-0005-0000-0000-0000F90D0000}"/>
    <cellStyle name="20% - Accent5 2 3 4 4" xfId="14133" xr:uid="{00000000-0005-0000-0000-0000FA0D0000}"/>
    <cellStyle name="20% - Accent5 2 3 4 4 2" xfId="33293" xr:uid="{00000000-0005-0000-0000-0000FB0D0000}"/>
    <cellStyle name="20% - Accent5 2 3 4 5" xfId="15970" xr:uid="{00000000-0005-0000-0000-0000FC0D0000}"/>
    <cellStyle name="20% - Accent5 2 3 4 5 2" xfId="35102" xr:uid="{00000000-0005-0000-0000-0000FD0D0000}"/>
    <cellStyle name="20% - Accent5 2 3 4 6" xfId="23930" xr:uid="{00000000-0005-0000-0000-0000FE0D0000}"/>
    <cellStyle name="20% - Accent5 2 3 4 7" xfId="21957" xr:uid="{00000000-0005-0000-0000-0000FF0D0000}"/>
    <cellStyle name="20% - Accent5 2 3 4 8" xfId="43539" xr:uid="{00000000-0005-0000-0000-0000000E0000}"/>
    <cellStyle name="20% - Accent5 2 3 4 9" xfId="55937" xr:uid="{00000000-0005-0000-0000-0000010E0000}"/>
    <cellStyle name="20% - Accent5 2 3 5" xfId="377" xr:uid="{00000000-0005-0000-0000-0000020E0000}"/>
    <cellStyle name="20% - Accent5 2 3 5 2" xfId="378" xr:uid="{00000000-0005-0000-0000-0000030E0000}"/>
    <cellStyle name="20% - Accent5 2 3 5 2 2" xfId="14136" xr:uid="{00000000-0005-0000-0000-0000040E0000}"/>
    <cellStyle name="20% - Accent5 2 3 5 2 2 2" xfId="33296" xr:uid="{00000000-0005-0000-0000-0000050E0000}"/>
    <cellStyle name="20% - Accent5 2 3 5 2 3" xfId="16330" xr:uid="{00000000-0005-0000-0000-0000060E0000}"/>
    <cellStyle name="20% - Accent5 2 3 5 2 3 2" xfId="35452" xr:uid="{00000000-0005-0000-0000-0000070E0000}"/>
    <cellStyle name="20% - Accent5 2 3 5 2 4" xfId="23934" xr:uid="{00000000-0005-0000-0000-0000080E0000}"/>
    <cellStyle name="20% - Accent5 2 3 5 2 5" xfId="21960" xr:uid="{00000000-0005-0000-0000-0000090E0000}"/>
    <cellStyle name="20% - Accent5 2 3 5 3" xfId="14135" xr:uid="{00000000-0005-0000-0000-00000A0E0000}"/>
    <cellStyle name="20% - Accent5 2 3 5 3 2" xfId="33295" xr:uid="{00000000-0005-0000-0000-00000B0E0000}"/>
    <cellStyle name="20% - Accent5 2 3 5 4" xfId="20255" xr:uid="{00000000-0005-0000-0000-00000C0E0000}"/>
    <cellStyle name="20% - Accent5 2 3 5 4 2" xfId="37602" xr:uid="{00000000-0005-0000-0000-00000D0E0000}"/>
    <cellStyle name="20% - Accent5 2 3 5 5" xfId="23933" xr:uid="{00000000-0005-0000-0000-00000E0E0000}"/>
    <cellStyle name="20% - Accent5 2 3 5 6" xfId="21959" xr:uid="{00000000-0005-0000-0000-00000F0E0000}"/>
    <cellStyle name="20% - Accent5 2 3 6" xfId="379" xr:uid="{00000000-0005-0000-0000-0000100E0000}"/>
    <cellStyle name="20% - Accent5 2 3 6 2" xfId="14137" xr:uid="{00000000-0005-0000-0000-0000110E0000}"/>
    <cellStyle name="20% - Accent5 2 3 6 2 2" xfId="33297" xr:uid="{00000000-0005-0000-0000-0000120E0000}"/>
    <cellStyle name="20% - Accent5 2 3 6 3" xfId="16823" xr:uid="{00000000-0005-0000-0000-0000130E0000}"/>
    <cellStyle name="20% - Accent5 2 3 6 3 2" xfId="35750" xr:uid="{00000000-0005-0000-0000-0000140E0000}"/>
    <cellStyle name="20% - Accent5 2 3 6 4" xfId="23935" xr:uid="{00000000-0005-0000-0000-0000150E0000}"/>
    <cellStyle name="20% - Accent5 2 3 6 5" xfId="21961" xr:uid="{00000000-0005-0000-0000-0000160E0000}"/>
    <cellStyle name="20% - Accent5 2 3 7" xfId="380" xr:uid="{00000000-0005-0000-0000-0000170E0000}"/>
    <cellStyle name="20% - Accent5 2 3 7 2" xfId="14138" xr:uid="{00000000-0005-0000-0000-0000180E0000}"/>
    <cellStyle name="20% - Accent5 2 3 7 2 2" xfId="33298" xr:uid="{00000000-0005-0000-0000-0000190E0000}"/>
    <cellStyle name="20% - Accent5 2 3 7 3" xfId="16734" xr:uid="{00000000-0005-0000-0000-00001A0E0000}"/>
    <cellStyle name="20% - Accent5 2 3 7 3 2" xfId="35674" xr:uid="{00000000-0005-0000-0000-00001B0E0000}"/>
    <cellStyle name="20% - Accent5 2 3 7 4" xfId="23936" xr:uid="{00000000-0005-0000-0000-00001C0E0000}"/>
    <cellStyle name="20% - Accent5 2 3 7 5" xfId="21962" xr:uid="{00000000-0005-0000-0000-00001D0E0000}"/>
    <cellStyle name="20% - Accent5 2 3 8" xfId="381" xr:uid="{00000000-0005-0000-0000-00001E0E0000}"/>
    <cellStyle name="20% - Accent5 2 3 9" xfId="11422" xr:uid="{00000000-0005-0000-0000-00001F0E0000}"/>
    <cellStyle name="20% - Accent5 2 3 9 2" xfId="32211" xr:uid="{00000000-0005-0000-0000-0000200E0000}"/>
    <cellStyle name="20% - Accent5 2 3_Brygga Q" xfId="382" xr:uid="{00000000-0005-0000-0000-0000210E0000}"/>
    <cellStyle name="20% - Accent5 2 30" xfId="51015" xr:uid="{00000000-0005-0000-0000-0000220E0000}"/>
    <cellStyle name="20% - Accent5 2 31" xfId="51387" xr:uid="{00000000-0005-0000-0000-0000230E0000}"/>
    <cellStyle name="20% - Accent5 2 32" xfId="51744" xr:uid="{00000000-0005-0000-0000-0000240E0000}"/>
    <cellStyle name="20% - Accent5 2 33" xfId="52099" xr:uid="{00000000-0005-0000-0000-0000250E0000}"/>
    <cellStyle name="20% - Accent5 2 34" xfId="53173" xr:uid="{00000000-0005-0000-0000-0000260E0000}"/>
    <cellStyle name="20% - Accent5 2 35" xfId="53811" xr:uid="{00000000-0005-0000-0000-0000270E0000}"/>
    <cellStyle name="20% - Accent5 2 36" xfId="54197" xr:uid="{00000000-0005-0000-0000-0000280E0000}"/>
    <cellStyle name="20% - Accent5 2 37" xfId="54577" xr:uid="{00000000-0005-0000-0000-0000290E0000}"/>
    <cellStyle name="20% - Accent5 2 38" xfId="54949" xr:uid="{00000000-0005-0000-0000-00002A0E0000}"/>
    <cellStyle name="20% - Accent5 2 39" xfId="55306" xr:uid="{00000000-0005-0000-0000-00002B0E0000}"/>
    <cellStyle name="20% - Accent5 2 4" xfId="383" xr:uid="{00000000-0005-0000-0000-00002C0E0000}"/>
    <cellStyle name="20% - Accent5 2 4 2" xfId="384" xr:uid="{00000000-0005-0000-0000-00002D0E0000}"/>
    <cellStyle name="20% - Accent5 2 4 2 2" xfId="385" xr:uid="{00000000-0005-0000-0000-00002E0E0000}"/>
    <cellStyle name="20% - Accent5 2 4 2 3" xfId="4339" xr:uid="{00000000-0005-0000-0000-00002F0E0000}"/>
    <cellStyle name="20% - Accent5 2 4 2 3 2" xfId="25739" xr:uid="{00000000-0005-0000-0000-0000300E0000}"/>
    <cellStyle name="20% - Accent5 2 4 2 4" xfId="23938" xr:uid="{00000000-0005-0000-0000-0000310E0000}"/>
    <cellStyle name="20% - Accent5 2 4 3" xfId="386" xr:uid="{00000000-0005-0000-0000-0000320E0000}"/>
    <cellStyle name="20% - Accent5 2 4 4" xfId="11424" xr:uid="{00000000-0005-0000-0000-0000330E0000}"/>
    <cellStyle name="20% - Accent5 2 4 4 2" xfId="32213" xr:uid="{00000000-0005-0000-0000-0000340E0000}"/>
    <cellStyle name="20% - Accent5 2 4 5" xfId="19749" xr:uid="{00000000-0005-0000-0000-0000350E0000}"/>
    <cellStyle name="20% - Accent5 2 4 5 2" xfId="37106" xr:uid="{00000000-0005-0000-0000-0000360E0000}"/>
    <cellStyle name="20% - Accent5 2 4 6" xfId="23937" xr:uid="{00000000-0005-0000-0000-0000370E0000}"/>
    <cellStyle name="20% - Accent5 2 4 7" xfId="20757" xr:uid="{00000000-0005-0000-0000-0000380E0000}"/>
    <cellStyle name="20% - Accent5 2 4 8" xfId="43541" xr:uid="{00000000-0005-0000-0000-0000390E0000}"/>
    <cellStyle name="20% - Accent5 2 4 9" xfId="43994" xr:uid="{00000000-0005-0000-0000-00003A0E0000}"/>
    <cellStyle name="20% - Accent5 2 40" xfId="55661" xr:uid="{00000000-0005-0000-0000-00003B0E0000}"/>
    <cellStyle name="20% - Accent5 2 5" xfId="387" xr:uid="{00000000-0005-0000-0000-00003C0E0000}"/>
    <cellStyle name="20% - Accent5 2 5 2" xfId="388" xr:uid="{00000000-0005-0000-0000-00003D0E0000}"/>
    <cellStyle name="20% - Accent5 2 6" xfId="389" xr:uid="{00000000-0005-0000-0000-00003E0E0000}"/>
    <cellStyle name="20% - Accent5 2 6 2" xfId="390" xr:uid="{00000000-0005-0000-0000-00003F0E0000}"/>
    <cellStyle name="20% - Accent5 2 6 3" xfId="4338" xr:uid="{00000000-0005-0000-0000-0000400E0000}"/>
    <cellStyle name="20% - Accent5 2 6 3 2" xfId="25738" xr:uid="{00000000-0005-0000-0000-0000410E0000}"/>
    <cellStyle name="20% - Accent5 2 6 4" xfId="23939" xr:uid="{00000000-0005-0000-0000-0000420E0000}"/>
    <cellStyle name="20% - Accent5 2 7" xfId="391" xr:uid="{00000000-0005-0000-0000-0000430E0000}"/>
    <cellStyle name="20% - Accent5 2 7 2" xfId="392" xr:uid="{00000000-0005-0000-0000-0000440E0000}"/>
    <cellStyle name="20% - Accent5 2 7 3" xfId="4507" xr:uid="{00000000-0005-0000-0000-0000450E0000}"/>
    <cellStyle name="20% - Accent5 2 7 4" xfId="23940" xr:uid="{00000000-0005-0000-0000-0000460E0000}"/>
    <cellStyle name="20% - Accent5 2 8" xfId="393" xr:uid="{00000000-0005-0000-0000-0000470E0000}"/>
    <cellStyle name="20% - Accent5 2 9" xfId="394" xr:uid="{00000000-0005-0000-0000-0000480E0000}"/>
    <cellStyle name="20% - Accent5 2_Accounts" xfId="395" xr:uid="{00000000-0005-0000-0000-0000490E0000}"/>
    <cellStyle name="20% - Accent5 20" xfId="44398" xr:uid="{00000000-0005-0000-0000-00004A0E0000}"/>
    <cellStyle name="20% - Accent5 21" xfId="44735" xr:uid="{00000000-0005-0000-0000-00004B0E0000}"/>
    <cellStyle name="20% - Accent5 22" xfId="48645" xr:uid="{00000000-0005-0000-0000-00004C0E0000}"/>
    <cellStyle name="20% - Accent5 23" xfId="48766" xr:uid="{00000000-0005-0000-0000-00004D0E0000}"/>
    <cellStyle name="20% - Accent5 24" xfId="48657" xr:uid="{00000000-0005-0000-0000-00004E0E0000}"/>
    <cellStyle name="20% - Accent5 25" xfId="48841" xr:uid="{00000000-0005-0000-0000-00004F0E0000}"/>
    <cellStyle name="20% - Accent5 26" xfId="48736" xr:uid="{00000000-0005-0000-0000-0000500E0000}"/>
    <cellStyle name="20% - Accent5 27" xfId="48863" xr:uid="{00000000-0005-0000-0000-0000510E0000}"/>
    <cellStyle name="20% - Accent5 28" xfId="48593" xr:uid="{00000000-0005-0000-0000-0000520E0000}"/>
    <cellStyle name="20% - Accent5 29" xfId="48884" xr:uid="{00000000-0005-0000-0000-0000530E0000}"/>
    <cellStyle name="20% - Accent5 3" xfId="396" xr:uid="{00000000-0005-0000-0000-0000540E0000}"/>
    <cellStyle name="20% - Accent5 3 2" xfId="397" xr:uid="{00000000-0005-0000-0000-0000550E0000}"/>
    <cellStyle name="20% - Accent5 3 2 10" xfId="38262" xr:uid="{00000000-0005-0000-0000-0000560E0000}"/>
    <cellStyle name="20% - Accent5 3 2 11" xfId="38399" xr:uid="{00000000-0005-0000-0000-0000570E0000}"/>
    <cellStyle name="20% - Accent5 3 2 12" xfId="38542" xr:uid="{00000000-0005-0000-0000-0000580E0000}"/>
    <cellStyle name="20% - Accent5 3 2 13" xfId="43417" xr:uid="{00000000-0005-0000-0000-0000590E0000}"/>
    <cellStyle name="20% - Accent5 3 2 14" xfId="55917" xr:uid="{00000000-0005-0000-0000-00005A0E0000}"/>
    <cellStyle name="20% - Accent5 3 2 2" xfId="398" xr:uid="{00000000-0005-0000-0000-00005B0E0000}"/>
    <cellStyle name="20% - Accent5 3 2 2 2" xfId="399" xr:uid="{00000000-0005-0000-0000-00005C0E0000}"/>
    <cellStyle name="20% - Accent5 3 2 2 2 2" xfId="14140" xr:uid="{00000000-0005-0000-0000-00005D0E0000}"/>
    <cellStyle name="20% - Accent5 3 2 2 2 2 2" xfId="33300" xr:uid="{00000000-0005-0000-0000-00005E0E0000}"/>
    <cellStyle name="20% - Accent5 3 2 2 2 3" xfId="20278" xr:uid="{00000000-0005-0000-0000-00005F0E0000}"/>
    <cellStyle name="20% - Accent5 3 2 2 2 3 2" xfId="37625" xr:uid="{00000000-0005-0000-0000-0000600E0000}"/>
    <cellStyle name="20% - Accent5 3 2 2 2 4" xfId="23943" xr:uid="{00000000-0005-0000-0000-0000610E0000}"/>
    <cellStyle name="20% - Accent5 3 2 2 2 5" xfId="21964" xr:uid="{00000000-0005-0000-0000-0000620E0000}"/>
    <cellStyle name="20% - Accent5 3 2 2 3" xfId="14139" xr:uid="{00000000-0005-0000-0000-0000630E0000}"/>
    <cellStyle name="20% - Accent5 3 2 2 3 2" xfId="33299" xr:uid="{00000000-0005-0000-0000-0000640E0000}"/>
    <cellStyle name="20% - Accent5 3 2 2 4" xfId="16483" xr:uid="{00000000-0005-0000-0000-0000650E0000}"/>
    <cellStyle name="20% - Accent5 3 2 2 4 2" xfId="35575" xr:uid="{00000000-0005-0000-0000-0000660E0000}"/>
    <cellStyle name="20% - Accent5 3 2 2 5" xfId="23942" xr:uid="{00000000-0005-0000-0000-0000670E0000}"/>
    <cellStyle name="20% - Accent5 3 2 2 6" xfId="21963" xr:uid="{00000000-0005-0000-0000-0000680E0000}"/>
    <cellStyle name="20% - Accent5 3 2 3" xfId="400" xr:uid="{00000000-0005-0000-0000-0000690E0000}"/>
    <cellStyle name="20% - Accent5 3 2 3 2" xfId="401" xr:uid="{00000000-0005-0000-0000-00006A0E0000}"/>
    <cellStyle name="20% - Accent5 3 2 3 2 2" xfId="14142" xr:uid="{00000000-0005-0000-0000-00006B0E0000}"/>
    <cellStyle name="20% - Accent5 3 2 3 2 2 2" xfId="33302" xr:uid="{00000000-0005-0000-0000-00006C0E0000}"/>
    <cellStyle name="20% - Accent5 3 2 3 2 3" xfId="20304" xr:uid="{00000000-0005-0000-0000-00006D0E0000}"/>
    <cellStyle name="20% - Accent5 3 2 3 2 3 2" xfId="37651" xr:uid="{00000000-0005-0000-0000-00006E0E0000}"/>
    <cellStyle name="20% - Accent5 3 2 3 2 4" xfId="23945" xr:uid="{00000000-0005-0000-0000-00006F0E0000}"/>
    <cellStyle name="20% - Accent5 3 2 3 2 5" xfId="21966" xr:uid="{00000000-0005-0000-0000-0000700E0000}"/>
    <cellStyle name="20% - Accent5 3 2 3 3" xfId="402" xr:uid="{00000000-0005-0000-0000-0000710E0000}"/>
    <cellStyle name="20% - Accent5 3 2 3 3 2" xfId="23946" xr:uid="{00000000-0005-0000-0000-0000720E0000}"/>
    <cellStyle name="20% - Accent5 3 2 3 4" xfId="14141" xr:uid="{00000000-0005-0000-0000-0000730E0000}"/>
    <cellStyle name="20% - Accent5 3 2 3 4 2" xfId="33301" xr:uid="{00000000-0005-0000-0000-0000740E0000}"/>
    <cellStyle name="20% - Accent5 3 2 3 5" xfId="20070" xr:uid="{00000000-0005-0000-0000-0000750E0000}"/>
    <cellStyle name="20% - Accent5 3 2 3 5 2" xfId="37420" xr:uid="{00000000-0005-0000-0000-0000760E0000}"/>
    <cellStyle name="20% - Accent5 3 2 3 6" xfId="23944" xr:uid="{00000000-0005-0000-0000-0000770E0000}"/>
    <cellStyle name="20% - Accent5 3 2 3 7" xfId="21965" xr:uid="{00000000-0005-0000-0000-0000780E0000}"/>
    <cellStyle name="20% - Accent5 3 2 4" xfId="403" xr:uid="{00000000-0005-0000-0000-0000790E0000}"/>
    <cellStyle name="20% - Accent5 3 2 4 2" xfId="14143" xr:uid="{00000000-0005-0000-0000-00007A0E0000}"/>
    <cellStyle name="20% - Accent5 3 2 4 2 2" xfId="33303" xr:uid="{00000000-0005-0000-0000-00007B0E0000}"/>
    <cellStyle name="20% - Accent5 3 2 4 3" xfId="15774" xr:uid="{00000000-0005-0000-0000-00007C0E0000}"/>
    <cellStyle name="20% - Accent5 3 2 4 3 2" xfId="34910" xr:uid="{00000000-0005-0000-0000-00007D0E0000}"/>
    <cellStyle name="20% - Accent5 3 2 4 4" xfId="23947" xr:uid="{00000000-0005-0000-0000-00007E0E0000}"/>
    <cellStyle name="20% - Accent5 3 2 4 5" xfId="21967" xr:uid="{00000000-0005-0000-0000-00007F0E0000}"/>
    <cellStyle name="20% - Accent5 3 2 5" xfId="11425" xr:uid="{00000000-0005-0000-0000-0000800E0000}"/>
    <cellStyle name="20% - Accent5 3 2 5 2" xfId="32214" xr:uid="{00000000-0005-0000-0000-0000810E0000}"/>
    <cellStyle name="20% - Accent5 3 2 6" xfId="16070" xr:uid="{00000000-0005-0000-0000-0000820E0000}"/>
    <cellStyle name="20% - Accent5 3 2 6 2" xfId="35196" xr:uid="{00000000-0005-0000-0000-0000830E0000}"/>
    <cellStyle name="20% - Accent5 3 2 7" xfId="23941" xr:uid="{00000000-0005-0000-0000-0000840E0000}"/>
    <cellStyle name="20% - Accent5 3 2 8" xfId="20758" xr:uid="{00000000-0005-0000-0000-0000850E0000}"/>
    <cellStyle name="20% - Accent5 3 2 9" xfId="38087" xr:uid="{00000000-0005-0000-0000-0000860E0000}"/>
    <cellStyle name="20% - Accent5 3 2_Balance sheet - Parent" xfId="38619" xr:uid="{00000000-0005-0000-0000-0000870E0000}"/>
    <cellStyle name="20% - Accent5 3 3" xfId="404" xr:uid="{00000000-0005-0000-0000-0000880E0000}"/>
    <cellStyle name="20% - Accent5 3 3 2" xfId="405" xr:uid="{00000000-0005-0000-0000-0000890E0000}"/>
    <cellStyle name="20% - Accent5 3 3 2 2" xfId="14145" xr:uid="{00000000-0005-0000-0000-00008A0E0000}"/>
    <cellStyle name="20% - Accent5 3 3 2 2 2" xfId="33305" xr:uid="{00000000-0005-0000-0000-00008B0E0000}"/>
    <cellStyle name="20% - Accent5 3 3 2 3" xfId="20383" xr:uid="{00000000-0005-0000-0000-00008C0E0000}"/>
    <cellStyle name="20% - Accent5 3 3 2 3 2" xfId="37729" xr:uid="{00000000-0005-0000-0000-00008D0E0000}"/>
    <cellStyle name="20% - Accent5 3 3 2 4" xfId="23949" xr:uid="{00000000-0005-0000-0000-00008E0E0000}"/>
    <cellStyle name="20% - Accent5 3 3 2 5" xfId="21969" xr:uid="{00000000-0005-0000-0000-00008F0E0000}"/>
    <cellStyle name="20% - Accent5 3 3 3" xfId="14144" xr:uid="{00000000-0005-0000-0000-0000900E0000}"/>
    <cellStyle name="20% - Accent5 3 3 3 2" xfId="33304" xr:uid="{00000000-0005-0000-0000-0000910E0000}"/>
    <cellStyle name="20% - Accent5 3 3 4" xfId="19994" xr:uid="{00000000-0005-0000-0000-0000920E0000}"/>
    <cellStyle name="20% - Accent5 3 3 4 2" xfId="37347" xr:uid="{00000000-0005-0000-0000-0000930E0000}"/>
    <cellStyle name="20% - Accent5 3 3 5" xfId="23948" xr:uid="{00000000-0005-0000-0000-0000940E0000}"/>
    <cellStyle name="20% - Accent5 3 3 6" xfId="21968" xr:uid="{00000000-0005-0000-0000-0000950E0000}"/>
    <cellStyle name="20% - Accent5 3 4" xfId="406" xr:uid="{00000000-0005-0000-0000-0000960E0000}"/>
    <cellStyle name="20% - Accent5 3 4 2" xfId="407" xr:uid="{00000000-0005-0000-0000-0000970E0000}"/>
    <cellStyle name="20% - Accent5 3 4 2 2" xfId="14147" xr:uid="{00000000-0005-0000-0000-0000980E0000}"/>
    <cellStyle name="20% - Accent5 3 4 2 2 2" xfId="33307" xr:uid="{00000000-0005-0000-0000-0000990E0000}"/>
    <cellStyle name="20% - Accent5 3 4 2 3" xfId="15937" xr:uid="{00000000-0005-0000-0000-00009A0E0000}"/>
    <cellStyle name="20% - Accent5 3 4 2 3 2" xfId="35069" xr:uid="{00000000-0005-0000-0000-00009B0E0000}"/>
    <cellStyle name="20% - Accent5 3 4 2 4" xfId="23951" xr:uid="{00000000-0005-0000-0000-00009C0E0000}"/>
    <cellStyle name="20% - Accent5 3 4 2 5" xfId="21971" xr:uid="{00000000-0005-0000-0000-00009D0E0000}"/>
    <cellStyle name="20% - Accent5 3 4 3" xfId="14146" xr:uid="{00000000-0005-0000-0000-00009E0E0000}"/>
    <cellStyle name="20% - Accent5 3 4 3 2" xfId="33306" xr:uid="{00000000-0005-0000-0000-00009F0E0000}"/>
    <cellStyle name="20% - Accent5 3 4 4" xfId="16224" xr:uid="{00000000-0005-0000-0000-0000A00E0000}"/>
    <cellStyle name="20% - Accent5 3 4 4 2" xfId="35348" xr:uid="{00000000-0005-0000-0000-0000A10E0000}"/>
    <cellStyle name="20% - Accent5 3 4 5" xfId="23950" xr:uid="{00000000-0005-0000-0000-0000A20E0000}"/>
    <cellStyle name="20% - Accent5 3 4 6" xfId="21970" xr:uid="{00000000-0005-0000-0000-0000A30E0000}"/>
    <cellStyle name="20% - Accent5 3 5" xfId="408" xr:uid="{00000000-0005-0000-0000-0000A40E0000}"/>
    <cellStyle name="20% - Accent5 3 5 2" xfId="14148" xr:uid="{00000000-0005-0000-0000-0000A50E0000}"/>
    <cellStyle name="20% - Accent5 3 5 2 2" xfId="33308" xr:uid="{00000000-0005-0000-0000-0000A60E0000}"/>
    <cellStyle name="20% - Accent5 3 5 3" xfId="17779" xr:uid="{00000000-0005-0000-0000-0000A70E0000}"/>
    <cellStyle name="20% - Accent5 3 5 3 2" xfId="36213" xr:uid="{00000000-0005-0000-0000-0000A80E0000}"/>
    <cellStyle name="20% - Accent5 3 5 4" xfId="23952" xr:uid="{00000000-0005-0000-0000-0000A90E0000}"/>
    <cellStyle name="20% - Accent5 3 5 5" xfId="21972" xr:uid="{00000000-0005-0000-0000-0000AA0E0000}"/>
    <cellStyle name="20% - Accent5 3 6" xfId="409" xr:uid="{00000000-0005-0000-0000-0000AB0E0000}"/>
    <cellStyle name="20% - Accent5 3 6 2" xfId="14149" xr:uid="{00000000-0005-0000-0000-0000AC0E0000}"/>
    <cellStyle name="20% - Accent5 3 6 2 2" xfId="33309" xr:uid="{00000000-0005-0000-0000-0000AD0E0000}"/>
    <cellStyle name="20% - Accent5 3 6 3" xfId="18458" xr:uid="{00000000-0005-0000-0000-0000AE0E0000}"/>
    <cellStyle name="20% - Accent5 3 6 3 2" xfId="36457" xr:uid="{00000000-0005-0000-0000-0000AF0E0000}"/>
    <cellStyle name="20% - Accent5 3 6 4" xfId="23953" xr:uid="{00000000-0005-0000-0000-0000B00E0000}"/>
    <cellStyle name="20% - Accent5 3 6 5" xfId="21973" xr:uid="{00000000-0005-0000-0000-0000B10E0000}"/>
    <cellStyle name="20% - Accent5 30" xfId="48621" xr:uid="{00000000-0005-0000-0000-0000B20E0000}"/>
    <cellStyle name="20% - Accent5 31" xfId="48905" xr:uid="{00000000-0005-0000-0000-0000B30E0000}"/>
    <cellStyle name="20% - Accent5 32" xfId="48463" xr:uid="{00000000-0005-0000-0000-0000B40E0000}"/>
    <cellStyle name="20% - Accent5 33" xfId="52357" xr:uid="{00000000-0005-0000-0000-0000B50E0000}"/>
    <cellStyle name="20% - Accent5 34" xfId="48456" xr:uid="{00000000-0005-0000-0000-0000B60E0000}"/>
    <cellStyle name="20% - Accent5 35" xfId="52425" xr:uid="{00000000-0005-0000-0000-0000B70E0000}"/>
    <cellStyle name="20% - Accent5 36" xfId="48419" xr:uid="{00000000-0005-0000-0000-0000B80E0000}"/>
    <cellStyle name="20% - Accent5 37" xfId="52447" xr:uid="{00000000-0005-0000-0000-0000B90E0000}"/>
    <cellStyle name="20% - Accent5 38" xfId="48528" xr:uid="{00000000-0005-0000-0000-0000BA0E0000}"/>
    <cellStyle name="20% - Accent5 39" xfId="52468" xr:uid="{00000000-0005-0000-0000-0000BB0E0000}"/>
    <cellStyle name="20% - Accent5 4" xfId="410" xr:uid="{00000000-0005-0000-0000-0000BC0E0000}"/>
    <cellStyle name="20% - Accent5 4 2" xfId="411" xr:uid="{00000000-0005-0000-0000-0000BD0E0000}"/>
    <cellStyle name="20% - Accent5 4 2 2" xfId="412" xr:uid="{00000000-0005-0000-0000-0000BE0E0000}"/>
    <cellStyle name="20% - Accent5 4 2 2 2" xfId="14152" xr:uid="{00000000-0005-0000-0000-0000BF0E0000}"/>
    <cellStyle name="20% - Accent5 4 2 2 2 2" xfId="33312" xr:uid="{00000000-0005-0000-0000-0000C00E0000}"/>
    <cellStyle name="20% - Accent5 4 2 2 3" xfId="16195" xr:uid="{00000000-0005-0000-0000-0000C10E0000}"/>
    <cellStyle name="20% - Accent5 4 2 2 3 2" xfId="35319" xr:uid="{00000000-0005-0000-0000-0000C20E0000}"/>
    <cellStyle name="20% - Accent5 4 2 2 4" xfId="23955" xr:uid="{00000000-0005-0000-0000-0000C30E0000}"/>
    <cellStyle name="20% - Accent5 4 2 2 5" xfId="21976" xr:uid="{00000000-0005-0000-0000-0000C40E0000}"/>
    <cellStyle name="20% - Accent5 4 2 3" xfId="14151" xr:uid="{00000000-0005-0000-0000-0000C50E0000}"/>
    <cellStyle name="20% - Accent5 4 2 3 2" xfId="33311" xr:uid="{00000000-0005-0000-0000-0000C60E0000}"/>
    <cellStyle name="20% - Accent5 4 2 4" xfId="16131" xr:uid="{00000000-0005-0000-0000-0000C70E0000}"/>
    <cellStyle name="20% - Accent5 4 2 4 2" xfId="35255" xr:uid="{00000000-0005-0000-0000-0000C80E0000}"/>
    <cellStyle name="20% - Accent5 4 2 5" xfId="23954" xr:uid="{00000000-0005-0000-0000-0000C90E0000}"/>
    <cellStyle name="20% - Accent5 4 2 6" xfId="21975" xr:uid="{00000000-0005-0000-0000-0000CA0E0000}"/>
    <cellStyle name="20% - Accent5 4 3" xfId="413" xr:uid="{00000000-0005-0000-0000-0000CB0E0000}"/>
    <cellStyle name="20% - Accent5 4 3 2" xfId="414" xr:uid="{00000000-0005-0000-0000-0000CC0E0000}"/>
    <cellStyle name="20% - Accent5 4 3 2 2" xfId="14154" xr:uid="{00000000-0005-0000-0000-0000CD0E0000}"/>
    <cellStyle name="20% - Accent5 4 3 2 2 2" xfId="33314" xr:uid="{00000000-0005-0000-0000-0000CE0E0000}"/>
    <cellStyle name="20% - Accent5 4 3 2 3" xfId="16746" xr:uid="{00000000-0005-0000-0000-0000CF0E0000}"/>
    <cellStyle name="20% - Accent5 4 3 2 3 2" xfId="35682" xr:uid="{00000000-0005-0000-0000-0000D00E0000}"/>
    <cellStyle name="20% - Accent5 4 3 2 4" xfId="23957" xr:uid="{00000000-0005-0000-0000-0000D10E0000}"/>
    <cellStyle name="20% - Accent5 4 3 2 5" xfId="21978" xr:uid="{00000000-0005-0000-0000-0000D20E0000}"/>
    <cellStyle name="20% - Accent5 4 3 3" xfId="14153" xr:uid="{00000000-0005-0000-0000-0000D30E0000}"/>
    <cellStyle name="20% - Accent5 4 3 3 2" xfId="33313" xr:uid="{00000000-0005-0000-0000-0000D40E0000}"/>
    <cellStyle name="20% - Accent5 4 3 4" xfId="19970" xr:uid="{00000000-0005-0000-0000-0000D50E0000}"/>
    <cellStyle name="20% - Accent5 4 3 4 2" xfId="37324" xr:uid="{00000000-0005-0000-0000-0000D60E0000}"/>
    <cellStyle name="20% - Accent5 4 3 5" xfId="23956" xr:uid="{00000000-0005-0000-0000-0000D70E0000}"/>
    <cellStyle name="20% - Accent5 4 3 6" xfId="21977" xr:uid="{00000000-0005-0000-0000-0000D80E0000}"/>
    <cellStyle name="20% - Accent5 4 4" xfId="415" xr:uid="{00000000-0005-0000-0000-0000D90E0000}"/>
    <cellStyle name="20% - Accent5 4 4 2" xfId="14155" xr:uid="{00000000-0005-0000-0000-0000DA0E0000}"/>
    <cellStyle name="20% - Accent5 4 4 2 2" xfId="33315" xr:uid="{00000000-0005-0000-0000-0000DB0E0000}"/>
    <cellStyle name="20% - Accent5 4 4 3" xfId="16697" xr:uid="{00000000-0005-0000-0000-0000DC0E0000}"/>
    <cellStyle name="20% - Accent5 4 4 3 2" xfId="35642" xr:uid="{00000000-0005-0000-0000-0000DD0E0000}"/>
    <cellStyle name="20% - Accent5 4 4 4" xfId="23958" xr:uid="{00000000-0005-0000-0000-0000DE0E0000}"/>
    <cellStyle name="20% - Accent5 4 4 5" xfId="21979" xr:uid="{00000000-0005-0000-0000-0000DF0E0000}"/>
    <cellStyle name="20% - Accent5 4 5" xfId="416" xr:uid="{00000000-0005-0000-0000-0000E00E0000}"/>
    <cellStyle name="20% - Accent5 4 5 2" xfId="14150" xr:uid="{00000000-0005-0000-0000-0000E10E0000}"/>
    <cellStyle name="20% - Accent5 4 5 2 2" xfId="33310" xr:uid="{00000000-0005-0000-0000-0000E20E0000}"/>
    <cellStyle name="20% - Accent5 4 5 3" xfId="20022" xr:uid="{00000000-0005-0000-0000-0000E30E0000}"/>
    <cellStyle name="20% - Accent5 4 5 3 2" xfId="37375" xr:uid="{00000000-0005-0000-0000-0000E40E0000}"/>
    <cellStyle name="20% - Accent5 4 5 4" xfId="23959" xr:uid="{00000000-0005-0000-0000-0000E50E0000}"/>
    <cellStyle name="20% - Accent5 4 5 5" xfId="21974" xr:uid="{00000000-0005-0000-0000-0000E60E0000}"/>
    <cellStyle name="20% - Accent5 40" xfId="48478" xr:uid="{00000000-0005-0000-0000-0000E70E0000}"/>
    <cellStyle name="20% - Accent5 41" xfId="52489" xr:uid="{00000000-0005-0000-0000-0000E80E0000}"/>
    <cellStyle name="20% - Accent5 5" xfId="417" xr:uid="{00000000-0005-0000-0000-0000E90E0000}"/>
    <cellStyle name="20% - Accent5 5 10" xfId="45143" xr:uid="{00000000-0005-0000-0000-0000EA0E0000}"/>
    <cellStyle name="20% - Accent5 5 2" xfId="418" xr:uid="{00000000-0005-0000-0000-0000EB0E0000}"/>
    <cellStyle name="20% - Accent5 5 2 2" xfId="419" xr:uid="{00000000-0005-0000-0000-0000EC0E0000}"/>
    <cellStyle name="20% - Accent5 5 2 2 2" xfId="14158" xr:uid="{00000000-0005-0000-0000-0000ED0E0000}"/>
    <cellStyle name="20% - Accent5 5 2 2 2 2" xfId="33318" xr:uid="{00000000-0005-0000-0000-0000EE0E0000}"/>
    <cellStyle name="20% - Accent5 5 2 2 3" xfId="15865" xr:uid="{00000000-0005-0000-0000-0000EF0E0000}"/>
    <cellStyle name="20% - Accent5 5 2 2 3 2" xfId="34998" xr:uid="{00000000-0005-0000-0000-0000F00E0000}"/>
    <cellStyle name="20% - Accent5 5 2 2 4" xfId="23962" xr:uid="{00000000-0005-0000-0000-0000F10E0000}"/>
    <cellStyle name="20% - Accent5 5 2 2 5" xfId="21982" xr:uid="{00000000-0005-0000-0000-0000F20E0000}"/>
    <cellStyle name="20% - Accent5 5 2 3" xfId="14157" xr:uid="{00000000-0005-0000-0000-0000F30E0000}"/>
    <cellStyle name="20% - Accent5 5 2 3 2" xfId="33317" xr:uid="{00000000-0005-0000-0000-0000F40E0000}"/>
    <cellStyle name="20% - Accent5 5 2 4" xfId="20290" xr:uid="{00000000-0005-0000-0000-0000F50E0000}"/>
    <cellStyle name="20% - Accent5 5 2 4 2" xfId="37637" xr:uid="{00000000-0005-0000-0000-0000F60E0000}"/>
    <cellStyle name="20% - Accent5 5 2 5" xfId="23961" xr:uid="{00000000-0005-0000-0000-0000F70E0000}"/>
    <cellStyle name="20% - Accent5 5 2 6" xfId="21981" xr:uid="{00000000-0005-0000-0000-0000F80E0000}"/>
    <cellStyle name="20% - Accent5 5 3" xfId="420" xr:uid="{00000000-0005-0000-0000-0000F90E0000}"/>
    <cellStyle name="20% - Accent5 5 3 2" xfId="421" xr:uid="{00000000-0005-0000-0000-0000FA0E0000}"/>
    <cellStyle name="20% - Accent5 5 3 2 2" xfId="14160" xr:uid="{00000000-0005-0000-0000-0000FB0E0000}"/>
    <cellStyle name="20% - Accent5 5 3 2 2 2" xfId="33320" xr:uid="{00000000-0005-0000-0000-0000FC0E0000}"/>
    <cellStyle name="20% - Accent5 5 3 2 3" xfId="15921" xr:uid="{00000000-0005-0000-0000-0000FD0E0000}"/>
    <cellStyle name="20% - Accent5 5 3 2 3 2" xfId="35053" xr:uid="{00000000-0005-0000-0000-0000FE0E0000}"/>
    <cellStyle name="20% - Accent5 5 3 2 4" xfId="23964" xr:uid="{00000000-0005-0000-0000-0000FF0E0000}"/>
    <cellStyle name="20% - Accent5 5 3 2 5" xfId="21984" xr:uid="{00000000-0005-0000-0000-0000000F0000}"/>
    <cellStyle name="20% - Accent5 5 3 3" xfId="14159" xr:uid="{00000000-0005-0000-0000-0000010F0000}"/>
    <cellStyle name="20% - Accent5 5 3 3 2" xfId="33319" xr:uid="{00000000-0005-0000-0000-0000020F0000}"/>
    <cellStyle name="20% - Accent5 5 3 4" xfId="20111" xr:uid="{00000000-0005-0000-0000-0000030F0000}"/>
    <cellStyle name="20% - Accent5 5 3 4 2" xfId="37461" xr:uid="{00000000-0005-0000-0000-0000040F0000}"/>
    <cellStyle name="20% - Accent5 5 3 5" xfId="23963" xr:uid="{00000000-0005-0000-0000-0000050F0000}"/>
    <cellStyle name="20% - Accent5 5 3 6" xfId="21983" xr:uid="{00000000-0005-0000-0000-0000060F0000}"/>
    <cellStyle name="20% - Accent5 5 4" xfId="422" xr:uid="{00000000-0005-0000-0000-0000070F0000}"/>
    <cellStyle name="20% - Accent5 5 4 2" xfId="14161" xr:uid="{00000000-0005-0000-0000-0000080F0000}"/>
    <cellStyle name="20% - Accent5 5 4 2 2" xfId="33321" xr:uid="{00000000-0005-0000-0000-0000090F0000}"/>
    <cellStyle name="20% - Accent5 5 4 3" xfId="20630" xr:uid="{00000000-0005-0000-0000-00000A0F0000}"/>
    <cellStyle name="20% - Accent5 5 4 3 2" xfId="37972" xr:uid="{00000000-0005-0000-0000-00000B0F0000}"/>
    <cellStyle name="20% - Accent5 5 4 4" xfId="23965" xr:uid="{00000000-0005-0000-0000-00000C0F0000}"/>
    <cellStyle name="20% - Accent5 5 4 5" xfId="21985" xr:uid="{00000000-0005-0000-0000-00000D0F0000}"/>
    <cellStyle name="20% - Accent5 5 5" xfId="423" xr:uid="{00000000-0005-0000-0000-00000E0F0000}"/>
    <cellStyle name="20% - Accent5 5 5 2" xfId="23966" xr:uid="{00000000-0005-0000-0000-00000F0F0000}"/>
    <cellStyle name="20% - Accent5 5 6" xfId="14156" xr:uid="{00000000-0005-0000-0000-0000100F0000}"/>
    <cellStyle name="20% - Accent5 5 6 2" xfId="33316" xr:uid="{00000000-0005-0000-0000-0000110F0000}"/>
    <cellStyle name="20% - Accent5 5 7" xfId="20466" xr:uid="{00000000-0005-0000-0000-0000120F0000}"/>
    <cellStyle name="20% - Accent5 5 7 2" xfId="37812" xr:uid="{00000000-0005-0000-0000-0000130F0000}"/>
    <cellStyle name="20% - Accent5 5 8" xfId="23960" xr:uid="{00000000-0005-0000-0000-0000140F0000}"/>
    <cellStyle name="20% - Accent5 5 9" xfId="21980" xr:uid="{00000000-0005-0000-0000-0000150F0000}"/>
    <cellStyle name="20% - Accent5 6" xfId="424" xr:uid="{00000000-0005-0000-0000-0000160F0000}"/>
    <cellStyle name="20% - Accent5 6 2" xfId="425" xr:uid="{00000000-0005-0000-0000-0000170F0000}"/>
    <cellStyle name="20% - Accent5 6 2 2" xfId="14163" xr:uid="{00000000-0005-0000-0000-0000180F0000}"/>
    <cellStyle name="20% - Accent5 6 2 2 2" xfId="33323" xr:uid="{00000000-0005-0000-0000-0000190F0000}"/>
    <cellStyle name="20% - Accent5 6 2 3" xfId="16496" xr:uid="{00000000-0005-0000-0000-00001A0F0000}"/>
    <cellStyle name="20% - Accent5 6 2 3 2" xfId="35578" xr:uid="{00000000-0005-0000-0000-00001B0F0000}"/>
    <cellStyle name="20% - Accent5 6 2 4" xfId="23968" xr:uid="{00000000-0005-0000-0000-00001C0F0000}"/>
    <cellStyle name="20% - Accent5 6 2 5" xfId="21987" xr:uid="{00000000-0005-0000-0000-00001D0F0000}"/>
    <cellStyle name="20% - Accent5 6 3" xfId="14162" xr:uid="{00000000-0005-0000-0000-00001E0F0000}"/>
    <cellStyle name="20% - Accent5 6 3 2" xfId="33322" xr:uid="{00000000-0005-0000-0000-00001F0F0000}"/>
    <cellStyle name="20% - Accent5 6 4" xfId="16904" xr:uid="{00000000-0005-0000-0000-0000200F0000}"/>
    <cellStyle name="20% - Accent5 6 4 2" xfId="35813" xr:uid="{00000000-0005-0000-0000-0000210F0000}"/>
    <cellStyle name="20% - Accent5 6 5" xfId="23967" xr:uid="{00000000-0005-0000-0000-0000220F0000}"/>
    <cellStyle name="20% - Accent5 6 6" xfId="21986" xr:uid="{00000000-0005-0000-0000-0000230F0000}"/>
    <cellStyle name="20% - Accent5 6 7" xfId="45253" xr:uid="{00000000-0005-0000-0000-0000240F0000}"/>
    <cellStyle name="20% - Accent5 7" xfId="426" xr:uid="{00000000-0005-0000-0000-0000250F0000}"/>
    <cellStyle name="20% - Accent5 7 2" xfId="427" xr:uid="{00000000-0005-0000-0000-0000260F0000}"/>
    <cellStyle name="20% - Accent5 7 2 2" xfId="14165" xr:uid="{00000000-0005-0000-0000-0000270F0000}"/>
    <cellStyle name="20% - Accent5 7 2 2 2" xfId="33325" xr:uid="{00000000-0005-0000-0000-0000280F0000}"/>
    <cellStyle name="20% - Accent5 7 2 3" xfId="16851" xr:uid="{00000000-0005-0000-0000-0000290F0000}"/>
    <cellStyle name="20% - Accent5 7 2 3 2" xfId="35775" xr:uid="{00000000-0005-0000-0000-00002A0F0000}"/>
    <cellStyle name="20% - Accent5 7 2 4" xfId="23970" xr:uid="{00000000-0005-0000-0000-00002B0F0000}"/>
    <cellStyle name="20% - Accent5 7 2 5" xfId="21989" xr:uid="{00000000-0005-0000-0000-00002C0F0000}"/>
    <cellStyle name="20% - Accent5 7 3" xfId="14164" xr:uid="{00000000-0005-0000-0000-00002D0F0000}"/>
    <cellStyle name="20% - Accent5 7 3 2" xfId="33324" xr:uid="{00000000-0005-0000-0000-00002E0F0000}"/>
    <cellStyle name="20% - Accent5 7 4" xfId="15890" xr:uid="{00000000-0005-0000-0000-00002F0F0000}"/>
    <cellStyle name="20% - Accent5 7 4 2" xfId="35023" xr:uid="{00000000-0005-0000-0000-0000300F0000}"/>
    <cellStyle name="20% - Accent5 7 5" xfId="23969" xr:uid="{00000000-0005-0000-0000-0000310F0000}"/>
    <cellStyle name="20% - Accent5 7 6" xfId="21988" xr:uid="{00000000-0005-0000-0000-0000320F0000}"/>
    <cellStyle name="20% - Accent5 7 7" xfId="45428" xr:uid="{00000000-0005-0000-0000-0000330F0000}"/>
    <cellStyle name="20% - Accent5 8" xfId="428" xr:uid="{00000000-0005-0000-0000-0000340F0000}"/>
    <cellStyle name="20% - Accent5 8 2" xfId="14166" xr:uid="{00000000-0005-0000-0000-0000350F0000}"/>
    <cellStyle name="20% - Accent5 8 2 2" xfId="33326" xr:uid="{00000000-0005-0000-0000-0000360F0000}"/>
    <cellStyle name="20% - Accent5 8 3" xfId="16897" xr:uid="{00000000-0005-0000-0000-0000370F0000}"/>
    <cellStyle name="20% - Accent5 8 3 2" xfId="35806" xr:uid="{00000000-0005-0000-0000-0000380F0000}"/>
    <cellStyle name="20% - Accent5 8 4" xfId="23971" xr:uid="{00000000-0005-0000-0000-0000390F0000}"/>
    <cellStyle name="20% - Accent5 8 5" xfId="21990" xr:uid="{00000000-0005-0000-0000-00003A0F0000}"/>
    <cellStyle name="20% - Accent5 8 6" xfId="45268" xr:uid="{00000000-0005-0000-0000-00003B0F0000}"/>
    <cellStyle name="20% - Accent5 9" xfId="23885" xr:uid="{00000000-0005-0000-0000-00003C0F0000}"/>
    <cellStyle name="20% - Accent5 9 2" xfId="45509" xr:uid="{00000000-0005-0000-0000-00003D0F0000}"/>
    <cellStyle name="20% - Accent6" xfId="43364" builtinId="50" customBuiltin="1"/>
    <cellStyle name="20% - Accent6 10" xfId="20759" xr:uid="{00000000-0005-0000-0000-00003F0F0000}"/>
    <cellStyle name="20% - Accent6 11" xfId="38029" xr:uid="{00000000-0005-0000-0000-0000400F0000}"/>
    <cellStyle name="20% - Accent6 12" xfId="38206" xr:uid="{00000000-0005-0000-0000-0000410F0000}"/>
    <cellStyle name="20% - Accent6 13" xfId="38341" xr:uid="{00000000-0005-0000-0000-0000420F0000}"/>
    <cellStyle name="20% - Accent6 14" xfId="38487" xr:uid="{00000000-0005-0000-0000-0000430F0000}"/>
    <cellStyle name="20% - Accent6 15" xfId="43350" xr:uid="{00000000-0005-0000-0000-0000440F0000}"/>
    <cellStyle name="20% - Accent6 16" xfId="44321" xr:uid="{00000000-0005-0000-0000-0000450F0000}"/>
    <cellStyle name="20% - Accent6 17" xfId="44412" xr:uid="{00000000-0005-0000-0000-0000460F0000}"/>
    <cellStyle name="20% - Accent6 2" xfId="429" xr:uid="{00000000-0005-0000-0000-0000470F0000}"/>
    <cellStyle name="20% - Accent6 2 10" xfId="16727" xr:uid="{00000000-0005-0000-0000-0000480F0000}"/>
    <cellStyle name="20% - Accent6 2 10 2" xfId="35668" xr:uid="{00000000-0005-0000-0000-0000490F0000}"/>
    <cellStyle name="20% - Accent6 2 100" xfId="49918" xr:uid="{00000000-0005-0000-0000-00004A0F0000}"/>
    <cellStyle name="20% - Accent6 2 101" xfId="49947" xr:uid="{00000000-0005-0000-0000-00004B0F0000}"/>
    <cellStyle name="20% - Accent6 2 102" xfId="49965" xr:uid="{00000000-0005-0000-0000-00004C0F0000}"/>
    <cellStyle name="20% - Accent6 2 103" xfId="49954" xr:uid="{00000000-0005-0000-0000-00004D0F0000}"/>
    <cellStyle name="20% - Accent6 2 104" xfId="50276" xr:uid="{00000000-0005-0000-0000-00004E0F0000}"/>
    <cellStyle name="20% - Accent6 2 105" xfId="50361" xr:uid="{00000000-0005-0000-0000-00004F0F0000}"/>
    <cellStyle name="20% - Accent6 2 106" xfId="50373" xr:uid="{00000000-0005-0000-0000-0000500F0000}"/>
    <cellStyle name="20% - Accent6 2 107" xfId="50388" xr:uid="{00000000-0005-0000-0000-0000510F0000}"/>
    <cellStyle name="20% - Accent6 2 108" xfId="50380" xr:uid="{00000000-0005-0000-0000-0000520F0000}"/>
    <cellStyle name="20% - Accent6 2 109" xfId="50127" xr:uid="{00000000-0005-0000-0000-0000530F0000}"/>
    <cellStyle name="20% - Accent6 2 11" xfId="23973" xr:uid="{00000000-0005-0000-0000-0000540F0000}"/>
    <cellStyle name="20% - Accent6 2 110" xfId="50036" xr:uid="{00000000-0005-0000-0000-0000550F0000}"/>
    <cellStyle name="20% - Accent6 2 111" xfId="49005" xr:uid="{00000000-0005-0000-0000-0000560F0000}"/>
    <cellStyle name="20% - Accent6 2 112" xfId="49057" xr:uid="{00000000-0005-0000-0000-0000570F0000}"/>
    <cellStyle name="20% - Accent6 2 113" xfId="50662" xr:uid="{00000000-0005-0000-0000-0000580F0000}"/>
    <cellStyle name="20% - Accent6 2 114" xfId="50748" xr:uid="{00000000-0005-0000-0000-0000590F0000}"/>
    <cellStyle name="20% - Accent6 2 115" xfId="50762" xr:uid="{00000000-0005-0000-0000-00005A0F0000}"/>
    <cellStyle name="20% - Accent6 2 116" xfId="50777" xr:uid="{00000000-0005-0000-0000-00005B0F0000}"/>
    <cellStyle name="20% - Accent6 2 117" xfId="50769" xr:uid="{00000000-0005-0000-0000-00005C0F0000}"/>
    <cellStyle name="20% - Accent6 2 118" xfId="48935" xr:uid="{00000000-0005-0000-0000-00005D0F0000}"/>
    <cellStyle name="20% - Accent6 2 119" xfId="49468" xr:uid="{00000000-0005-0000-0000-00005E0F0000}"/>
    <cellStyle name="20% - Accent6 2 12" xfId="20760" xr:uid="{00000000-0005-0000-0000-00005F0F0000}"/>
    <cellStyle name="20% - Accent6 2 120" xfId="50039" xr:uid="{00000000-0005-0000-0000-0000600F0000}"/>
    <cellStyle name="20% - Accent6 2 121" xfId="49474" xr:uid="{00000000-0005-0000-0000-0000610F0000}"/>
    <cellStyle name="20% - Accent6 2 122" xfId="51042" xr:uid="{00000000-0005-0000-0000-0000620F0000}"/>
    <cellStyle name="20% - Accent6 2 123" xfId="51128" xr:uid="{00000000-0005-0000-0000-0000630F0000}"/>
    <cellStyle name="20% - Accent6 2 124" xfId="51140" xr:uid="{00000000-0005-0000-0000-0000640F0000}"/>
    <cellStyle name="20% - Accent6 2 125" xfId="51155" xr:uid="{00000000-0005-0000-0000-0000650F0000}"/>
    <cellStyle name="20% - Accent6 2 126" xfId="51147" xr:uid="{00000000-0005-0000-0000-0000660F0000}"/>
    <cellStyle name="20% - Accent6 2 127" xfId="50137" xr:uid="{00000000-0005-0000-0000-0000670F0000}"/>
    <cellStyle name="20% - Accent6 2 128" xfId="49476" xr:uid="{00000000-0005-0000-0000-0000680F0000}"/>
    <cellStyle name="20% - Accent6 2 129" xfId="50523" xr:uid="{00000000-0005-0000-0000-0000690F0000}"/>
    <cellStyle name="20% - Accent6 2 13" xfId="38037" xr:uid="{00000000-0005-0000-0000-00006A0F0000}"/>
    <cellStyle name="20% - Accent6 2 130" xfId="49041" xr:uid="{00000000-0005-0000-0000-00006B0F0000}"/>
    <cellStyle name="20% - Accent6 2 131" xfId="51414" xr:uid="{00000000-0005-0000-0000-00006C0F0000}"/>
    <cellStyle name="20% - Accent6 2 132" xfId="51499" xr:uid="{00000000-0005-0000-0000-00006D0F0000}"/>
    <cellStyle name="20% - Accent6 2 133" xfId="51511" xr:uid="{00000000-0005-0000-0000-00006E0F0000}"/>
    <cellStyle name="20% - Accent6 2 134" xfId="51526" xr:uid="{00000000-0005-0000-0000-00006F0F0000}"/>
    <cellStyle name="20% - Accent6 2 135" xfId="51518" xr:uid="{00000000-0005-0000-0000-0000700F0000}"/>
    <cellStyle name="20% - Accent6 2 136" xfId="50026" xr:uid="{00000000-0005-0000-0000-0000710F0000}"/>
    <cellStyle name="20% - Accent6 2 137" xfId="50102" xr:uid="{00000000-0005-0000-0000-0000720F0000}"/>
    <cellStyle name="20% - Accent6 2 138" xfId="49149" xr:uid="{00000000-0005-0000-0000-0000730F0000}"/>
    <cellStyle name="20% - Accent6 2 139" xfId="50517" xr:uid="{00000000-0005-0000-0000-0000740F0000}"/>
    <cellStyle name="20% - Accent6 2 14" xfId="38214" xr:uid="{00000000-0005-0000-0000-0000750F0000}"/>
    <cellStyle name="20% - Accent6 2 140" xfId="51771" xr:uid="{00000000-0005-0000-0000-0000760F0000}"/>
    <cellStyle name="20% - Accent6 2 141" xfId="51856" xr:uid="{00000000-0005-0000-0000-0000770F0000}"/>
    <cellStyle name="20% - Accent6 2 142" xfId="51868" xr:uid="{00000000-0005-0000-0000-0000780F0000}"/>
    <cellStyle name="20% - Accent6 2 143" xfId="51883" xr:uid="{00000000-0005-0000-0000-0000790F0000}"/>
    <cellStyle name="20% - Accent6 2 144" xfId="51875" xr:uid="{00000000-0005-0000-0000-00007A0F0000}"/>
    <cellStyle name="20% - Accent6 2 145" xfId="49143" xr:uid="{00000000-0005-0000-0000-00007B0F0000}"/>
    <cellStyle name="20% - Accent6 2 146" xfId="49185" xr:uid="{00000000-0005-0000-0000-00007C0F0000}"/>
    <cellStyle name="20% - Accent6 2 147" xfId="49078" xr:uid="{00000000-0005-0000-0000-00007D0F0000}"/>
    <cellStyle name="20% - Accent6 2 148" xfId="49069" xr:uid="{00000000-0005-0000-0000-00007E0F0000}"/>
    <cellStyle name="20% - Accent6 2 149" xfId="52126" xr:uid="{00000000-0005-0000-0000-00007F0F0000}"/>
    <cellStyle name="20% - Accent6 2 15" xfId="38349" xr:uid="{00000000-0005-0000-0000-0000800F0000}"/>
    <cellStyle name="20% - Accent6 2 150" xfId="52211" xr:uid="{00000000-0005-0000-0000-0000810F0000}"/>
    <cellStyle name="20% - Accent6 2 151" xfId="52223" xr:uid="{00000000-0005-0000-0000-0000820F0000}"/>
    <cellStyle name="20% - Accent6 2 152" xfId="52238" xr:uid="{00000000-0005-0000-0000-0000830F0000}"/>
    <cellStyle name="20% - Accent6 2 153" xfId="52230" xr:uid="{00000000-0005-0000-0000-0000840F0000}"/>
    <cellStyle name="20% - Accent6 2 154" xfId="48756" xr:uid="{00000000-0005-0000-0000-0000850F0000}"/>
    <cellStyle name="20% - Accent6 2 155" xfId="48363" xr:uid="{00000000-0005-0000-0000-0000860F0000}"/>
    <cellStyle name="20% - Accent6 2 156" xfId="48452" xr:uid="{00000000-0005-0000-0000-0000870F0000}"/>
    <cellStyle name="20% - Accent6 2 157" xfId="48442" xr:uid="{00000000-0005-0000-0000-0000880F0000}"/>
    <cellStyle name="20% - Accent6 2 158" xfId="48447" xr:uid="{00000000-0005-0000-0000-0000890F0000}"/>
    <cellStyle name="20% - Accent6 2 159" xfId="52924" xr:uid="{00000000-0005-0000-0000-00008A0F0000}"/>
    <cellStyle name="20% - Accent6 2 16" xfId="38495" xr:uid="{00000000-0005-0000-0000-00008B0F0000}"/>
    <cellStyle name="20% - Accent6 2 160" xfId="52941" xr:uid="{00000000-0005-0000-0000-00008C0F0000}"/>
    <cellStyle name="20% - Accent6 2 161" xfId="52955" xr:uid="{00000000-0005-0000-0000-00008D0F0000}"/>
    <cellStyle name="20% - Accent6 2 162" xfId="52947" xr:uid="{00000000-0005-0000-0000-00008E0F0000}"/>
    <cellStyle name="20% - Accent6 2 163" xfId="53200" xr:uid="{00000000-0005-0000-0000-00008F0F0000}"/>
    <cellStyle name="20% - Accent6 2 164" xfId="53285" xr:uid="{00000000-0005-0000-0000-0000900F0000}"/>
    <cellStyle name="20% - Accent6 2 165" xfId="53299" xr:uid="{00000000-0005-0000-0000-0000910F0000}"/>
    <cellStyle name="20% - Accent6 2 166" xfId="53314" xr:uid="{00000000-0005-0000-0000-0000920F0000}"/>
    <cellStyle name="20% - Accent6 2 167" xfId="53306" xr:uid="{00000000-0005-0000-0000-0000930F0000}"/>
    <cellStyle name="20% - Accent6 2 168" xfId="53480" xr:uid="{00000000-0005-0000-0000-0000940F0000}"/>
    <cellStyle name="20% - Accent6 2 169" xfId="53509" xr:uid="{00000000-0005-0000-0000-0000950F0000}"/>
    <cellStyle name="20% - Accent6 2 17" xfId="43358" xr:uid="{00000000-0005-0000-0000-0000960F0000}"/>
    <cellStyle name="20% - Accent6 2 170" xfId="53527" xr:uid="{00000000-0005-0000-0000-0000970F0000}"/>
    <cellStyle name="20% - Accent6 2 171" xfId="53516" xr:uid="{00000000-0005-0000-0000-0000980F0000}"/>
    <cellStyle name="20% - Accent6 2 172" xfId="53838" xr:uid="{00000000-0005-0000-0000-0000990F0000}"/>
    <cellStyle name="20% - Accent6 2 173" xfId="53923" xr:uid="{00000000-0005-0000-0000-00009A0F0000}"/>
    <cellStyle name="20% - Accent6 2 174" xfId="53935" xr:uid="{00000000-0005-0000-0000-00009B0F0000}"/>
    <cellStyle name="20% - Accent6 2 175" xfId="53950" xr:uid="{00000000-0005-0000-0000-00009C0F0000}"/>
    <cellStyle name="20% - Accent6 2 176" xfId="53942" xr:uid="{00000000-0005-0000-0000-00009D0F0000}"/>
    <cellStyle name="20% - Accent6 2 177" xfId="53689" xr:uid="{00000000-0005-0000-0000-00009E0F0000}"/>
    <cellStyle name="20% - Accent6 2 178" xfId="53598" xr:uid="{00000000-0005-0000-0000-00009F0F0000}"/>
    <cellStyle name="20% - Accent6 2 179" xfId="52589" xr:uid="{00000000-0005-0000-0000-0000A00F0000}"/>
    <cellStyle name="20% - Accent6 2 18" xfId="43902" xr:uid="{00000000-0005-0000-0000-0000A10F0000}"/>
    <cellStyle name="20% - Accent6 2 180" xfId="52641" xr:uid="{00000000-0005-0000-0000-0000A20F0000}"/>
    <cellStyle name="20% - Accent6 2 181" xfId="54224" xr:uid="{00000000-0005-0000-0000-0000A30F0000}"/>
    <cellStyle name="20% - Accent6 2 182" xfId="54310" xr:uid="{00000000-0005-0000-0000-0000A40F0000}"/>
    <cellStyle name="20% - Accent6 2 183" xfId="54324" xr:uid="{00000000-0005-0000-0000-0000A50F0000}"/>
    <cellStyle name="20% - Accent6 2 184" xfId="54339" xr:uid="{00000000-0005-0000-0000-0000A60F0000}"/>
    <cellStyle name="20% - Accent6 2 185" xfId="54331" xr:uid="{00000000-0005-0000-0000-0000A70F0000}"/>
    <cellStyle name="20% - Accent6 2 186" xfId="52519" xr:uid="{00000000-0005-0000-0000-0000A80F0000}"/>
    <cellStyle name="20% - Accent6 2 187" xfId="53041" xr:uid="{00000000-0005-0000-0000-0000A90F0000}"/>
    <cellStyle name="20% - Accent6 2 188" xfId="53601" xr:uid="{00000000-0005-0000-0000-0000AA0F0000}"/>
    <cellStyle name="20% - Accent6 2 189" xfId="53047" xr:uid="{00000000-0005-0000-0000-0000AB0F0000}"/>
    <cellStyle name="20% - Accent6 2 19" xfId="44395" xr:uid="{00000000-0005-0000-0000-0000AC0F0000}"/>
    <cellStyle name="20% - Accent6 2 190" xfId="54604" xr:uid="{00000000-0005-0000-0000-0000AD0F0000}"/>
    <cellStyle name="20% - Accent6 2 191" xfId="54690" xr:uid="{00000000-0005-0000-0000-0000AE0F0000}"/>
    <cellStyle name="20% - Accent6 2 192" xfId="54702" xr:uid="{00000000-0005-0000-0000-0000AF0F0000}"/>
    <cellStyle name="20% - Accent6 2 193" xfId="54717" xr:uid="{00000000-0005-0000-0000-0000B00F0000}"/>
    <cellStyle name="20% - Accent6 2 194" xfId="54709" xr:uid="{00000000-0005-0000-0000-0000B10F0000}"/>
    <cellStyle name="20% - Accent6 2 195" xfId="53699" xr:uid="{00000000-0005-0000-0000-0000B20F0000}"/>
    <cellStyle name="20% - Accent6 2 196" xfId="53049" xr:uid="{00000000-0005-0000-0000-0000B30F0000}"/>
    <cellStyle name="20% - Accent6 2 197" xfId="54085" xr:uid="{00000000-0005-0000-0000-0000B40F0000}"/>
    <cellStyle name="20% - Accent6 2 198" xfId="52625" xr:uid="{00000000-0005-0000-0000-0000B50F0000}"/>
    <cellStyle name="20% - Accent6 2 199" xfId="54976" xr:uid="{00000000-0005-0000-0000-0000B60F0000}"/>
    <cellStyle name="20% - Accent6 2 2" xfId="430" xr:uid="{00000000-0005-0000-0000-0000B70F0000}"/>
    <cellStyle name="20% - Accent6 2 2 10" xfId="43995" xr:uid="{00000000-0005-0000-0000-0000B80F0000}"/>
    <cellStyle name="20% - Accent6 2 2 100" xfId="50433" xr:uid="{00000000-0005-0000-0000-0000B90F0000}"/>
    <cellStyle name="20% - Accent6 2 2 101" xfId="49097" xr:uid="{00000000-0005-0000-0000-0000BA0F0000}"/>
    <cellStyle name="20% - Accent6 2 2 102" xfId="49428" xr:uid="{00000000-0005-0000-0000-0000BB0F0000}"/>
    <cellStyle name="20% - Accent6 2 2 103" xfId="50538" xr:uid="{00000000-0005-0000-0000-0000BC0F0000}"/>
    <cellStyle name="20% - Accent6 2 2 104" xfId="49064" xr:uid="{00000000-0005-0000-0000-0000BD0F0000}"/>
    <cellStyle name="20% - Accent6 2 2 105" xfId="50678" xr:uid="{00000000-0005-0000-0000-0000BE0F0000}"/>
    <cellStyle name="20% - Accent6 2 2 106" xfId="50729" xr:uid="{00000000-0005-0000-0000-0000BF0F0000}"/>
    <cellStyle name="20% - Accent6 2 2 107" xfId="50740" xr:uid="{00000000-0005-0000-0000-0000C00F0000}"/>
    <cellStyle name="20% - Accent6 2 2 108" xfId="50838" xr:uid="{00000000-0005-0000-0000-0000C10F0000}"/>
    <cellStyle name="20% - Accent6 2 2 109" xfId="50822" xr:uid="{00000000-0005-0000-0000-0000C20F0000}"/>
    <cellStyle name="20% - Accent6 2 2 11" xfId="44353" xr:uid="{00000000-0005-0000-0000-0000C30F0000}"/>
    <cellStyle name="20% - Accent6 2 2 110" xfId="50053" xr:uid="{00000000-0005-0000-0000-0000C40F0000}"/>
    <cellStyle name="20% - Accent6 2 2 111" xfId="49147" xr:uid="{00000000-0005-0000-0000-0000C50F0000}"/>
    <cellStyle name="20% - Accent6 2 2 112" xfId="50921" xr:uid="{00000000-0005-0000-0000-0000C60F0000}"/>
    <cellStyle name="20% - Accent6 2 2 113" xfId="50120" xr:uid="{00000000-0005-0000-0000-0000C70F0000}"/>
    <cellStyle name="20% - Accent6 2 2 114" xfId="51058" xr:uid="{00000000-0005-0000-0000-0000C80F0000}"/>
    <cellStyle name="20% - Accent6 2 2 115" xfId="51109" xr:uid="{00000000-0005-0000-0000-0000C90F0000}"/>
    <cellStyle name="20% - Accent6 2 2 116" xfId="51120" xr:uid="{00000000-0005-0000-0000-0000CA0F0000}"/>
    <cellStyle name="20% - Accent6 2 2 117" xfId="51218" xr:uid="{00000000-0005-0000-0000-0000CB0F0000}"/>
    <cellStyle name="20% - Accent6 2 2 118" xfId="51200" xr:uid="{00000000-0005-0000-0000-0000CC0F0000}"/>
    <cellStyle name="20% - Accent6 2 2 119" xfId="49260" xr:uid="{00000000-0005-0000-0000-0000CD0F0000}"/>
    <cellStyle name="20% - Accent6 2 2 12" xfId="44386" xr:uid="{00000000-0005-0000-0000-0000CE0F0000}"/>
    <cellStyle name="20% - Accent6 2 2 120" xfId="51206" xr:uid="{00000000-0005-0000-0000-0000CF0F0000}"/>
    <cellStyle name="20% - Accent6 2 2 121" xfId="51295" xr:uid="{00000000-0005-0000-0000-0000D00F0000}"/>
    <cellStyle name="20% - Accent6 2 2 122" xfId="50044" xr:uid="{00000000-0005-0000-0000-0000D10F0000}"/>
    <cellStyle name="20% - Accent6 2 2 123" xfId="51430" xr:uid="{00000000-0005-0000-0000-0000D20F0000}"/>
    <cellStyle name="20% - Accent6 2 2 124" xfId="51480" xr:uid="{00000000-0005-0000-0000-0000D30F0000}"/>
    <cellStyle name="20% - Accent6 2 2 125" xfId="51491" xr:uid="{00000000-0005-0000-0000-0000D40F0000}"/>
    <cellStyle name="20% - Accent6 2 2 126" xfId="51584" xr:uid="{00000000-0005-0000-0000-0000D50F0000}"/>
    <cellStyle name="20% - Accent6 2 2 127" xfId="51571" xr:uid="{00000000-0005-0000-0000-0000D60F0000}"/>
    <cellStyle name="20% - Accent6 2 2 128" xfId="50101" xr:uid="{00000000-0005-0000-0000-0000D70F0000}"/>
    <cellStyle name="20% - Accent6 2 2 129" xfId="49439" xr:uid="{00000000-0005-0000-0000-0000D80F0000}"/>
    <cellStyle name="20% - Accent6 2 2 13" xfId="44625" xr:uid="{00000000-0005-0000-0000-0000D90F0000}"/>
    <cellStyle name="20% - Accent6 2 2 130" xfId="51656" xr:uid="{00000000-0005-0000-0000-0000DA0F0000}"/>
    <cellStyle name="20% - Accent6 2 2 131" xfId="50901" xr:uid="{00000000-0005-0000-0000-0000DB0F0000}"/>
    <cellStyle name="20% - Accent6 2 2 132" xfId="51787" xr:uid="{00000000-0005-0000-0000-0000DC0F0000}"/>
    <cellStyle name="20% - Accent6 2 2 133" xfId="51837" xr:uid="{00000000-0005-0000-0000-0000DD0F0000}"/>
    <cellStyle name="20% - Accent6 2 2 134" xfId="51848" xr:uid="{00000000-0005-0000-0000-0000DE0F0000}"/>
    <cellStyle name="20% - Accent6 2 2 135" xfId="51941" xr:uid="{00000000-0005-0000-0000-0000DF0F0000}"/>
    <cellStyle name="20% - Accent6 2 2 136" xfId="51928" xr:uid="{00000000-0005-0000-0000-0000E00F0000}"/>
    <cellStyle name="20% - Accent6 2 2 137" xfId="49141" xr:uid="{00000000-0005-0000-0000-0000E10F0000}"/>
    <cellStyle name="20% - Accent6 2 2 138" xfId="49162" xr:uid="{00000000-0005-0000-0000-0000E20F0000}"/>
    <cellStyle name="20% - Accent6 2 2 139" xfId="52011" xr:uid="{00000000-0005-0000-0000-0000E30F0000}"/>
    <cellStyle name="20% - Accent6 2 2 14" xfId="44519" xr:uid="{00000000-0005-0000-0000-0000E40F0000}"/>
    <cellStyle name="20% - Accent6 2 2 140" xfId="50192" xr:uid="{00000000-0005-0000-0000-0000E50F0000}"/>
    <cellStyle name="20% - Accent6 2 2 141" xfId="52142" xr:uid="{00000000-0005-0000-0000-0000E60F0000}"/>
    <cellStyle name="20% - Accent6 2 2 142" xfId="52192" xr:uid="{00000000-0005-0000-0000-0000E70F0000}"/>
    <cellStyle name="20% - Accent6 2 2 143" xfId="52203" xr:uid="{00000000-0005-0000-0000-0000E80F0000}"/>
    <cellStyle name="20% - Accent6 2 2 144" xfId="52294" xr:uid="{00000000-0005-0000-0000-0000E90F0000}"/>
    <cellStyle name="20% - Accent6 2 2 145" xfId="52283" xr:uid="{00000000-0005-0000-0000-0000EA0F0000}"/>
    <cellStyle name="20% - Accent6 2 2 146" xfId="48513" xr:uid="{00000000-0005-0000-0000-0000EB0F0000}"/>
    <cellStyle name="20% - Accent6 2 2 147" xfId="48535" xr:uid="{00000000-0005-0000-0000-0000EC0F0000}"/>
    <cellStyle name="20% - Accent6 2 2 148" xfId="48485" xr:uid="{00000000-0005-0000-0000-0000ED0F0000}"/>
    <cellStyle name="20% - Accent6 2 2 149" xfId="52383" xr:uid="{00000000-0005-0000-0000-0000EE0F0000}"/>
    <cellStyle name="20% - Accent6 2 2 15" xfId="45177" xr:uid="{00000000-0005-0000-0000-0000EF0F0000}"/>
    <cellStyle name="20% - Accent6 2 2 150" xfId="48413" xr:uid="{00000000-0005-0000-0000-0000F00F0000}"/>
    <cellStyle name="20% - Accent6 2 2 151" xfId="52897" xr:uid="{00000000-0005-0000-0000-0000F10F0000}"/>
    <cellStyle name="20% - Accent6 2 2 152" xfId="52915" xr:uid="{00000000-0005-0000-0000-0000F20F0000}"/>
    <cellStyle name="20% - Accent6 2 2 153" xfId="53085" xr:uid="{00000000-0005-0000-0000-0000F30F0000}"/>
    <cellStyle name="20% - Accent6 2 2 154" xfId="53007" xr:uid="{00000000-0005-0000-0000-0000F40F0000}"/>
    <cellStyle name="20% - Accent6 2 2 155" xfId="53216" xr:uid="{00000000-0005-0000-0000-0000F50F0000}"/>
    <cellStyle name="20% - Accent6 2 2 156" xfId="53266" xr:uid="{00000000-0005-0000-0000-0000F60F0000}"/>
    <cellStyle name="20% - Accent6 2 2 157" xfId="53277" xr:uid="{00000000-0005-0000-0000-0000F70F0000}"/>
    <cellStyle name="20% - Accent6 2 2 158" xfId="53370" xr:uid="{00000000-0005-0000-0000-0000F80F0000}"/>
    <cellStyle name="20% - Accent6 2 2 159" xfId="53359" xr:uid="{00000000-0005-0000-0000-0000F90F0000}"/>
    <cellStyle name="20% - Accent6 2 2 16" xfId="45211" xr:uid="{00000000-0005-0000-0000-0000FA0F0000}"/>
    <cellStyle name="20% - Accent6 2 2 160" xfId="53447" xr:uid="{00000000-0005-0000-0000-0000FB0F0000}"/>
    <cellStyle name="20% - Accent6 2 2 161" xfId="53472" xr:uid="{00000000-0005-0000-0000-0000FC0F0000}"/>
    <cellStyle name="20% - Accent6 2 2 162" xfId="53711" xr:uid="{00000000-0005-0000-0000-0000FD0F0000}"/>
    <cellStyle name="20% - Accent6 2 2 163" xfId="53585" xr:uid="{00000000-0005-0000-0000-0000FE0F0000}"/>
    <cellStyle name="20% - Accent6 2 2 164" xfId="53854" xr:uid="{00000000-0005-0000-0000-0000FF0F0000}"/>
    <cellStyle name="20% - Accent6 2 2 165" xfId="53904" xr:uid="{00000000-0005-0000-0000-000000100000}"/>
    <cellStyle name="20% - Accent6 2 2 166" xfId="53915" xr:uid="{00000000-0005-0000-0000-000001100000}"/>
    <cellStyle name="20% - Accent6 2 2 167" xfId="54011" xr:uid="{00000000-0005-0000-0000-000002100000}"/>
    <cellStyle name="20% - Accent6 2 2 168" xfId="53995" xr:uid="{00000000-0005-0000-0000-000003100000}"/>
    <cellStyle name="20% - Accent6 2 2 169" xfId="52682" xr:uid="{00000000-0005-0000-0000-000004100000}"/>
    <cellStyle name="20% - Accent6 2 2 17" xfId="45467" xr:uid="{00000000-0005-0000-0000-000005100000}"/>
    <cellStyle name="20% - Accent6 2 2 170" xfId="53001" xr:uid="{00000000-0005-0000-0000-000006100000}"/>
    <cellStyle name="20% - Accent6 2 2 171" xfId="54100" xr:uid="{00000000-0005-0000-0000-000007100000}"/>
    <cellStyle name="20% - Accent6 2 2 172" xfId="52648" xr:uid="{00000000-0005-0000-0000-000008100000}"/>
    <cellStyle name="20% - Accent6 2 2 173" xfId="54240" xr:uid="{00000000-0005-0000-0000-000009100000}"/>
    <cellStyle name="20% - Accent6 2 2 174" xfId="54291" xr:uid="{00000000-0005-0000-0000-00000A100000}"/>
    <cellStyle name="20% - Accent6 2 2 175" xfId="54302" xr:uid="{00000000-0005-0000-0000-00000B100000}"/>
    <cellStyle name="20% - Accent6 2 2 176" xfId="54400" xr:uid="{00000000-0005-0000-0000-00000C100000}"/>
    <cellStyle name="20% - Accent6 2 2 177" xfId="54384" xr:uid="{00000000-0005-0000-0000-00000D100000}"/>
    <cellStyle name="20% - Accent6 2 2 178" xfId="53615" xr:uid="{00000000-0005-0000-0000-00000E100000}"/>
    <cellStyle name="20% - Accent6 2 2 179" xfId="52732" xr:uid="{00000000-0005-0000-0000-00000F100000}"/>
    <cellStyle name="20% - Accent6 2 2 18" xfId="45357" xr:uid="{00000000-0005-0000-0000-000010100000}"/>
    <cellStyle name="20% - Accent6 2 2 180" xfId="54483" xr:uid="{00000000-0005-0000-0000-000011100000}"/>
    <cellStyle name="20% - Accent6 2 2 181" xfId="53682" xr:uid="{00000000-0005-0000-0000-000012100000}"/>
    <cellStyle name="20% - Accent6 2 2 182" xfId="54620" xr:uid="{00000000-0005-0000-0000-000013100000}"/>
    <cellStyle name="20% - Accent6 2 2 183" xfId="54671" xr:uid="{00000000-0005-0000-0000-000014100000}"/>
    <cellStyle name="20% - Accent6 2 2 184" xfId="54682" xr:uid="{00000000-0005-0000-0000-000015100000}"/>
    <cellStyle name="20% - Accent6 2 2 185" xfId="54780" xr:uid="{00000000-0005-0000-0000-000016100000}"/>
    <cellStyle name="20% - Accent6 2 2 186" xfId="54762" xr:uid="{00000000-0005-0000-0000-000017100000}"/>
    <cellStyle name="20% - Accent6 2 2 187" xfId="52845" xr:uid="{00000000-0005-0000-0000-000018100000}"/>
    <cellStyle name="20% - Accent6 2 2 188" xfId="54768" xr:uid="{00000000-0005-0000-0000-000019100000}"/>
    <cellStyle name="20% - Accent6 2 2 189" xfId="54857" xr:uid="{00000000-0005-0000-0000-00001A100000}"/>
    <cellStyle name="20% - Accent6 2 2 19" xfId="45630" xr:uid="{00000000-0005-0000-0000-00001B100000}"/>
    <cellStyle name="20% - Accent6 2 2 190" xfId="53606" xr:uid="{00000000-0005-0000-0000-00001C100000}"/>
    <cellStyle name="20% - Accent6 2 2 191" xfId="54992" xr:uid="{00000000-0005-0000-0000-00001D100000}"/>
    <cellStyle name="20% - Accent6 2 2 192" xfId="55042" xr:uid="{00000000-0005-0000-0000-00001E100000}"/>
    <cellStyle name="20% - Accent6 2 2 193" xfId="55053" xr:uid="{00000000-0005-0000-0000-00001F100000}"/>
    <cellStyle name="20% - Accent6 2 2 194" xfId="55146" xr:uid="{00000000-0005-0000-0000-000020100000}"/>
    <cellStyle name="20% - Accent6 2 2 195" xfId="55133" xr:uid="{00000000-0005-0000-0000-000021100000}"/>
    <cellStyle name="20% - Accent6 2 2 196" xfId="53663" xr:uid="{00000000-0005-0000-0000-000022100000}"/>
    <cellStyle name="20% - Accent6 2 2 197" xfId="53012" xr:uid="{00000000-0005-0000-0000-000023100000}"/>
    <cellStyle name="20% - Accent6 2 2 198" xfId="55218" xr:uid="{00000000-0005-0000-0000-000024100000}"/>
    <cellStyle name="20% - Accent6 2 2 199" xfId="54463" xr:uid="{00000000-0005-0000-0000-000025100000}"/>
    <cellStyle name="20% - Accent6 2 2 2" xfId="431" xr:uid="{00000000-0005-0000-0000-000026100000}"/>
    <cellStyle name="20% - Accent6 2 2 2 2" xfId="432" xr:uid="{00000000-0005-0000-0000-000027100000}"/>
    <cellStyle name="20% - Accent6 2 2 2 2 2" xfId="4653" xr:uid="{00000000-0005-0000-0000-000028100000}"/>
    <cellStyle name="20% - Accent6 2 2 2 2 2 2" xfId="25862" xr:uid="{00000000-0005-0000-0000-000029100000}"/>
    <cellStyle name="20% - Accent6 2 2 2 2 3" xfId="23976" xr:uid="{00000000-0005-0000-0000-00002A100000}"/>
    <cellStyle name="20% - Accent6 2 2 2 3" xfId="11429" xr:uid="{00000000-0005-0000-0000-00002B100000}"/>
    <cellStyle name="20% - Accent6 2 2 2 3 2" xfId="32218" xr:uid="{00000000-0005-0000-0000-00002C100000}"/>
    <cellStyle name="20% - Accent6 2 2 2 4" xfId="19607" xr:uid="{00000000-0005-0000-0000-00002D100000}"/>
    <cellStyle name="20% - Accent6 2 2 2 4 2" xfId="36965" xr:uid="{00000000-0005-0000-0000-00002E100000}"/>
    <cellStyle name="20% - Accent6 2 2 2 5" xfId="23975" xr:uid="{00000000-0005-0000-0000-00002F100000}"/>
    <cellStyle name="20% - Accent6 2 2 2 6" xfId="20762" xr:uid="{00000000-0005-0000-0000-000030100000}"/>
    <cellStyle name="20% - Accent6 2 2 2 7" xfId="43543" xr:uid="{00000000-0005-0000-0000-000031100000}"/>
    <cellStyle name="20% - Accent6 2 2 2 8" xfId="43996" xr:uid="{00000000-0005-0000-0000-000032100000}"/>
    <cellStyle name="20% - Accent6 2 2 20" xfId="45681" xr:uid="{00000000-0005-0000-0000-000033100000}"/>
    <cellStyle name="20% - Accent6 2 2 200" xfId="55349" xr:uid="{00000000-0005-0000-0000-000034100000}"/>
    <cellStyle name="20% - Accent6 2 2 201" xfId="55399" xr:uid="{00000000-0005-0000-0000-000035100000}"/>
    <cellStyle name="20% - Accent6 2 2 202" xfId="55410" xr:uid="{00000000-0005-0000-0000-000036100000}"/>
    <cellStyle name="20% - Accent6 2 2 203" xfId="55503" xr:uid="{00000000-0005-0000-0000-000037100000}"/>
    <cellStyle name="20% - Accent6 2 2 204" xfId="55490" xr:uid="{00000000-0005-0000-0000-000038100000}"/>
    <cellStyle name="20% - Accent6 2 2 205" xfId="52726" xr:uid="{00000000-0005-0000-0000-000039100000}"/>
    <cellStyle name="20% - Accent6 2 2 206" xfId="52747" xr:uid="{00000000-0005-0000-0000-00003A100000}"/>
    <cellStyle name="20% - Accent6 2 2 207" xfId="55573" xr:uid="{00000000-0005-0000-0000-00003B100000}"/>
    <cellStyle name="20% - Accent6 2 2 208" xfId="53754" xr:uid="{00000000-0005-0000-0000-00003C100000}"/>
    <cellStyle name="20% - Accent6 2 2 209" xfId="55704" xr:uid="{00000000-0005-0000-0000-00003D100000}"/>
    <cellStyle name="20% - Accent6 2 2 21" xfId="45692" xr:uid="{00000000-0005-0000-0000-00003E100000}"/>
    <cellStyle name="20% - Accent6 2 2 210" xfId="55754" xr:uid="{00000000-0005-0000-0000-00003F100000}"/>
    <cellStyle name="20% - Accent6 2 2 211" xfId="55765" xr:uid="{00000000-0005-0000-0000-000040100000}"/>
    <cellStyle name="20% - Accent6 2 2 212" xfId="55856" xr:uid="{00000000-0005-0000-0000-000041100000}"/>
    <cellStyle name="20% - Accent6 2 2 213" xfId="55845" xr:uid="{00000000-0005-0000-0000-000042100000}"/>
    <cellStyle name="20% - Accent6 2 2 22" xfId="45798" xr:uid="{00000000-0005-0000-0000-000043100000}"/>
    <cellStyle name="20% - Accent6 2 2 23" xfId="45775" xr:uid="{00000000-0005-0000-0000-000044100000}"/>
    <cellStyle name="20% - Accent6 2 2 24" xfId="45875" xr:uid="{00000000-0005-0000-0000-000045100000}"/>
    <cellStyle name="20% - Accent6 2 2 25" xfId="45900" xr:uid="{00000000-0005-0000-0000-000046100000}"/>
    <cellStyle name="20% - Accent6 2 2 26" xfId="46139" xr:uid="{00000000-0005-0000-0000-000047100000}"/>
    <cellStyle name="20% - Accent6 2 2 27" xfId="46013" xr:uid="{00000000-0005-0000-0000-000048100000}"/>
    <cellStyle name="20% - Accent6 2 2 28" xfId="46282" xr:uid="{00000000-0005-0000-0000-000049100000}"/>
    <cellStyle name="20% - Accent6 2 2 29" xfId="46332" xr:uid="{00000000-0005-0000-0000-00004A100000}"/>
    <cellStyle name="20% - Accent6 2 2 3" xfId="433" xr:uid="{00000000-0005-0000-0000-00004B100000}"/>
    <cellStyle name="20% - Accent6 2 2 3 2" xfId="434" xr:uid="{00000000-0005-0000-0000-00004C100000}"/>
    <cellStyle name="20% - Accent6 2 2 3 3" xfId="4343" xr:uid="{00000000-0005-0000-0000-00004D100000}"/>
    <cellStyle name="20% - Accent6 2 2 3 3 2" xfId="25741" xr:uid="{00000000-0005-0000-0000-00004E100000}"/>
    <cellStyle name="20% - Accent6 2 2 3 4" xfId="23977" xr:uid="{00000000-0005-0000-0000-00004F100000}"/>
    <cellStyle name="20% - Accent6 2 2 30" xfId="46343" xr:uid="{00000000-0005-0000-0000-000050100000}"/>
    <cellStyle name="20% - Accent6 2 2 31" xfId="46439" xr:uid="{00000000-0005-0000-0000-000051100000}"/>
    <cellStyle name="20% - Accent6 2 2 32" xfId="46423" xr:uid="{00000000-0005-0000-0000-000052100000}"/>
    <cellStyle name="20% - Accent6 2 2 33" xfId="44927" xr:uid="{00000000-0005-0000-0000-000053100000}"/>
    <cellStyle name="20% - Accent6 2 2 34" xfId="45350" xr:uid="{00000000-0005-0000-0000-000054100000}"/>
    <cellStyle name="20% - Accent6 2 2 35" xfId="46528" xr:uid="{00000000-0005-0000-0000-000055100000}"/>
    <cellStyle name="20% - Accent6 2 2 36" xfId="44894" xr:uid="{00000000-0005-0000-0000-000056100000}"/>
    <cellStyle name="20% - Accent6 2 2 37" xfId="46668" xr:uid="{00000000-0005-0000-0000-000057100000}"/>
    <cellStyle name="20% - Accent6 2 2 38" xfId="46719" xr:uid="{00000000-0005-0000-0000-000058100000}"/>
    <cellStyle name="20% - Accent6 2 2 39" xfId="46730" xr:uid="{00000000-0005-0000-0000-000059100000}"/>
    <cellStyle name="20% - Accent6 2 2 4" xfId="435" xr:uid="{00000000-0005-0000-0000-00005A100000}"/>
    <cellStyle name="20% - Accent6 2 2 40" xfId="46828" xr:uid="{00000000-0005-0000-0000-00005B100000}"/>
    <cellStyle name="20% - Accent6 2 2 41" xfId="46812" xr:uid="{00000000-0005-0000-0000-00005C100000}"/>
    <cellStyle name="20% - Accent6 2 2 42" xfId="46043" xr:uid="{00000000-0005-0000-0000-00005D100000}"/>
    <cellStyle name="20% - Accent6 2 2 43" xfId="44977" xr:uid="{00000000-0005-0000-0000-00005E100000}"/>
    <cellStyle name="20% - Accent6 2 2 44" xfId="46911" xr:uid="{00000000-0005-0000-0000-00005F100000}"/>
    <cellStyle name="20% - Accent6 2 2 45" xfId="46110" xr:uid="{00000000-0005-0000-0000-000060100000}"/>
    <cellStyle name="20% - Accent6 2 2 46" xfId="47048" xr:uid="{00000000-0005-0000-0000-000061100000}"/>
    <cellStyle name="20% - Accent6 2 2 47" xfId="47099" xr:uid="{00000000-0005-0000-0000-000062100000}"/>
    <cellStyle name="20% - Accent6 2 2 48" xfId="47110" xr:uid="{00000000-0005-0000-0000-000063100000}"/>
    <cellStyle name="20% - Accent6 2 2 49" xfId="47208" xr:uid="{00000000-0005-0000-0000-000064100000}"/>
    <cellStyle name="20% - Accent6 2 2 5" xfId="11428" xr:uid="{00000000-0005-0000-0000-000065100000}"/>
    <cellStyle name="20% - Accent6 2 2 5 2" xfId="32217" xr:uid="{00000000-0005-0000-0000-000066100000}"/>
    <cellStyle name="20% - Accent6 2 2 50" xfId="47190" xr:uid="{00000000-0005-0000-0000-000067100000}"/>
    <cellStyle name="20% - Accent6 2 2 51" xfId="45090" xr:uid="{00000000-0005-0000-0000-000068100000}"/>
    <cellStyle name="20% - Accent6 2 2 52" xfId="47196" xr:uid="{00000000-0005-0000-0000-000069100000}"/>
    <cellStyle name="20% - Accent6 2 2 53" xfId="47285" xr:uid="{00000000-0005-0000-0000-00006A100000}"/>
    <cellStyle name="20% - Accent6 2 2 54" xfId="46034" xr:uid="{00000000-0005-0000-0000-00006B100000}"/>
    <cellStyle name="20% - Accent6 2 2 55" xfId="47420" xr:uid="{00000000-0005-0000-0000-00006C100000}"/>
    <cellStyle name="20% - Accent6 2 2 56" xfId="47470" xr:uid="{00000000-0005-0000-0000-00006D100000}"/>
    <cellStyle name="20% - Accent6 2 2 57" xfId="47481" xr:uid="{00000000-0005-0000-0000-00006E100000}"/>
    <cellStyle name="20% - Accent6 2 2 58" xfId="47574" xr:uid="{00000000-0005-0000-0000-00006F100000}"/>
    <cellStyle name="20% - Accent6 2 2 59" xfId="47561" xr:uid="{00000000-0005-0000-0000-000070100000}"/>
    <cellStyle name="20% - Accent6 2 2 6" xfId="20364" xr:uid="{00000000-0005-0000-0000-000071100000}"/>
    <cellStyle name="20% - Accent6 2 2 6 2" xfId="37710" xr:uid="{00000000-0005-0000-0000-000072100000}"/>
    <cellStyle name="20% - Accent6 2 2 60" xfId="46091" xr:uid="{00000000-0005-0000-0000-000073100000}"/>
    <cellStyle name="20% - Accent6 2 2 61" xfId="45362" xr:uid="{00000000-0005-0000-0000-000074100000}"/>
    <cellStyle name="20% - Accent6 2 2 62" xfId="47646" xr:uid="{00000000-0005-0000-0000-000075100000}"/>
    <cellStyle name="20% - Accent6 2 2 63" xfId="46891" xr:uid="{00000000-0005-0000-0000-000076100000}"/>
    <cellStyle name="20% - Accent6 2 2 64" xfId="47777" xr:uid="{00000000-0005-0000-0000-000077100000}"/>
    <cellStyle name="20% - Accent6 2 2 65" xfId="47827" xr:uid="{00000000-0005-0000-0000-000078100000}"/>
    <cellStyle name="20% - Accent6 2 2 66" xfId="47838" xr:uid="{00000000-0005-0000-0000-000079100000}"/>
    <cellStyle name="20% - Accent6 2 2 67" xfId="47931" xr:uid="{00000000-0005-0000-0000-00007A100000}"/>
    <cellStyle name="20% - Accent6 2 2 68" xfId="47918" xr:uid="{00000000-0005-0000-0000-00007B100000}"/>
    <cellStyle name="20% - Accent6 2 2 69" xfId="44971" xr:uid="{00000000-0005-0000-0000-00007C100000}"/>
    <cellStyle name="20% - Accent6 2 2 7" xfId="23974" xr:uid="{00000000-0005-0000-0000-00007D100000}"/>
    <cellStyle name="20% - Accent6 2 2 70" xfId="44992" xr:uid="{00000000-0005-0000-0000-00007E100000}"/>
    <cellStyle name="20% - Accent6 2 2 71" xfId="48001" xr:uid="{00000000-0005-0000-0000-00007F100000}"/>
    <cellStyle name="20% - Accent6 2 2 72" xfId="46182" xr:uid="{00000000-0005-0000-0000-000080100000}"/>
    <cellStyle name="20% - Accent6 2 2 73" xfId="48132" xr:uid="{00000000-0005-0000-0000-000081100000}"/>
    <cellStyle name="20% - Accent6 2 2 74" xfId="48182" xr:uid="{00000000-0005-0000-0000-000082100000}"/>
    <cellStyle name="20% - Accent6 2 2 75" xfId="48193" xr:uid="{00000000-0005-0000-0000-000083100000}"/>
    <cellStyle name="20% - Accent6 2 2 76" xfId="48284" xr:uid="{00000000-0005-0000-0000-000084100000}"/>
    <cellStyle name="20% - Accent6 2 2 77" xfId="48273" xr:uid="{00000000-0005-0000-0000-000085100000}"/>
    <cellStyle name="20% - Accent6 2 2 78" xfId="48429" xr:uid="{00000000-0005-0000-0000-000086100000}"/>
    <cellStyle name="20% - Accent6 2 2 79" xfId="48576" xr:uid="{00000000-0005-0000-0000-000087100000}"/>
    <cellStyle name="20% - Accent6 2 2 8" xfId="20761" xr:uid="{00000000-0005-0000-0000-000088100000}"/>
    <cellStyle name="20% - Accent6 2 2 80" xfId="48610" xr:uid="{00000000-0005-0000-0000-000089100000}"/>
    <cellStyle name="20% - Accent6 2 2 81" xfId="48797" xr:uid="{00000000-0005-0000-0000-00008A100000}"/>
    <cellStyle name="20% - Accent6 2 2 82" xfId="48746" xr:uid="{00000000-0005-0000-0000-00008B100000}"/>
    <cellStyle name="20% - Accent6 2 2 83" xfId="49319" xr:uid="{00000000-0005-0000-0000-00008C100000}"/>
    <cellStyle name="20% - Accent6 2 2 84" xfId="49338" xr:uid="{00000000-0005-0000-0000-00008D100000}"/>
    <cellStyle name="20% - Accent6 2 2 85" xfId="49516" xr:uid="{00000000-0005-0000-0000-00008E100000}"/>
    <cellStyle name="20% - Accent6 2 2 86" xfId="49434" xr:uid="{00000000-0005-0000-0000-00008F100000}"/>
    <cellStyle name="20% - Accent6 2 2 87" xfId="49653" xr:uid="{00000000-0005-0000-0000-000090100000}"/>
    <cellStyle name="20% - Accent6 2 2 88" xfId="49703" xr:uid="{00000000-0005-0000-0000-000091100000}"/>
    <cellStyle name="20% - Accent6 2 2 89" xfId="49714" xr:uid="{00000000-0005-0000-0000-000092100000}"/>
    <cellStyle name="20% - Accent6 2 2 9" xfId="43542" xr:uid="{00000000-0005-0000-0000-000093100000}"/>
    <cellStyle name="20% - Accent6 2 2 90" xfId="49808" xr:uid="{00000000-0005-0000-0000-000094100000}"/>
    <cellStyle name="20% - Accent6 2 2 91" xfId="49796" xr:uid="{00000000-0005-0000-0000-000095100000}"/>
    <cellStyle name="20% - Accent6 2 2 92" xfId="49885" xr:uid="{00000000-0005-0000-0000-000096100000}"/>
    <cellStyle name="20% - Accent6 2 2 93" xfId="49910" xr:uid="{00000000-0005-0000-0000-000097100000}"/>
    <cellStyle name="20% - Accent6 2 2 94" xfId="50149" xr:uid="{00000000-0005-0000-0000-000098100000}"/>
    <cellStyle name="20% - Accent6 2 2 95" xfId="50023" xr:uid="{00000000-0005-0000-0000-000099100000}"/>
    <cellStyle name="20% - Accent6 2 2 96" xfId="50292" xr:uid="{00000000-0005-0000-0000-00009A100000}"/>
    <cellStyle name="20% - Accent6 2 2 97" xfId="50342" xr:uid="{00000000-0005-0000-0000-00009B100000}"/>
    <cellStyle name="20% - Accent6 2 2 98" xfId="50353" xr:uid="{00000000-0005-0000-0000-00009C100000}"/>
    <cellStyle name="20% - Accent6 2 2 99" xfId="50449" xr:uid="{00000000-0005-0000-0000-00009D100000}"/>
    <cellStyle name="20% - Accent6 2 2_Brygga Q" xfId="436" xr:uid="{00000000-0005-0000-0000-00009E100000}"/>
    <cellStyle name="20% - Accent6 2 20" xfId="44429" xr:uid="{00000000-0005-0000-0000-00009F100000}"/>
    <cellStyle name="20% - Accent6 2 200" xfId="55061" xr:uid="{00000000-0005-0000-0000-0000A0100000}"/>
    <cellStyle name="20% - Accent6 2 201" xfId="55073" xr:uid="{00000000-0005-0000-0000-0000A1100000}"/>
    <cellStyle name="20% - Accent6 2 202" xfId="55088" xr:uid="{00000000-0005-0000-0000-0000A2100000}"/>
    <cellStyle name="20% - Accent6 2 203" xfId="55080" xr:uid="{00000000-0005-0000-0000-0000A3100000}"/>
    <cellStyle name="20% - Accent6 2 204" xfId="53588" xr:uid="{00000000-0005-0000-0000-0000A4100000}"/>
    <cellStyle name="20% - Accent6 2 205" xfId="53664" xr:uid="{00000000-0005-0000-0000-0000A5100000}"/>
    <cellStyle name="20% - Accent6 2 206" xfId="52734" xr:uid="{00000000-0005-0000-0000-0000A6100000}"/>
    <cellStyle name="20% - Accent6 2 207" xfId="54079" xr:uid="{00000000-0005-0000-0000-0000A7100000}"/>
    <cellStyle name="20% - Accent6 2 208" xfId="55333" xr:uid="{00000000-0005-0000-0000-0000A8100000}"/>
    <cellStyle name="20% - Accent6 2 209" xfId="55418" xr:uid="{00000000-0005-0000-0000-0000A9100000}"/>
    <cellStyle name="20% - Accent6 2 21" xfId="44451" xr:uid="{00000000-0005-0000-0000-0000AA100000}"/>
    <cellStyle name="20% - Accent6 2 210" xfId="55430" xr:uid="{00000000-0005-0000-0000-0000AB100000}"/>
    <cellStyle name="20% - Accent6 2 211" xfId="55445" xr:uid="{00000000-0005-0000-0000-0000AC100000}"/>
    <cellStyle name="20% - Accent6 2 212" xfId="55437" xr:uid="{00000000-0005-0000-0000-0000AD100000}"/>
    <cellStyle name="20% - Accent6 2 213" xfId="52728" xr:uid="{00000000-0005-0000-0000-0000AE100000}"/>
    <cellStyle name="20% - Accent6 2 214" xfId="52770" xr:uid="{00000000-0005-0000-0000-0000AF100000}"/>
    <cellStyle name="20% - Accent6 2 215" xfId="52662" xr:uid="{00000000-0005-0000-0000-0000B0100000}"/>
    <cellStyle name="20% - Accent6 2 216" xfId="52653" xr:uid="{00000000-0005-0000-0000-0000B1100000}"/>
    <cellStyle name="20% - Accent6 2 217" xfId="55688" xr:uid="{00000000-0005-0000-0000-0000B2100000}"/>
    <cellStyle name="20% - Accent6 2 218" xfId="55773" xr:uid="{00000000-0005-0000-0000-0000B3100000}"/>
    <cellStyle name="20% - Accent6 2 219" xfId="55785" xr:uid="{00000000-0005-0000-0000-0000B4100000}"/>
    <cellStyle name="20% - Accent6 2 22" xfId="44440" xr:uid="{00000000-0005-0000-0000-0000B5100000}"/>
    <cellStyle name="20% - Accent6 2 220" xfId="55800" xr:uid="{00000000-0005-0000-0000-0000B6100000}"/>
    <cellStyle name="20% - Accent6 2 221" xfId="55792" xr:uid="{00000000-0005-0000-0000-0000B7100000}"/>
    <cellStyle name="20% - Accent6 2 23" xfId="45220" xr:uid="{00000000-0005-0000-0000-0000B8100000}"/>
    <cellStyle name="20% - Accent6 2 24" xfId="45275" xr:uid="{00000000-0005-0000-0000-0000B9100000}"/>
    <cellStyle name="20% - Accent6 2 25" xfId="45291" xr:uid="{00000000-0005-0000-0000-0000BA100000}"/>
    <cellStyle name="20% - Accent6 2 26" xfId="45283" xr:uid="{00000000-0005-0000-0000-0000BB100000}"/>
    <cellStyle name="20% - Accent6 2 27" xfId="45614" xr:uid="{00000000-0005-0000-0000-0000BC100000}"/>
    <cellStyle name="20% - Accent6 2 28" xfId="45700" xr:uid="{00000000-0005-0000-0000-0000BD100000}"/>
    <cellStyle name="20% - Accent6 2 29" xfId="45715" xr:uid="{00000000-0005-0000-0000-0000BE100000}"/>
    <cellStyle name="20% - Accent6 2 3" xfId="437" xr:uid="{00000000-0005-0000-0000-0000BF100000}"/>
    <cellStyle name="20% - Accent6 2 3 2" xfId="438" xr:uid="{00000000-0005-0000-0000-0000C0100000}"/>
    <cellStyle name="20% - Accent6 2 3 2 2" xfId="4509" xr:uid="{00000000-0005-0000-0000-0000C1100000}"/>
    <cellStyle name="20% - Accent6 2 3 2 2 2" xfId="25809" xr:uid="{00000000-0005-0000-0000-0000C2100000}"/>
    <cellStyle name="20% - Accent6 2 3 2 3" xfId="23979" xr:uid="{00000000-0005-0000-0000-0000C3100000}"/>
    <cellStyle name="20% - Accent6 2 3 3" xfId="11430" xr:uid="{00000000-0005-0000-0000-0000C4100000}"/>
    <cellStyle name="20% - Accent6 2 3 3 2" xfId="32219" xr:uid="{00000000-0005-0000-0000-0000C5100000}"/>
    <cellStyle name="20% - Accent6 2 3 4" xfId="16029" xr:uid="{00000000-0005-0000-0000-0000C6100000}"/>
    <cellStyle name="20% - Accent6 2 3 4 2" xfId="35159" xr:uid="{00000000-0005-0000-0000-0000C7100000}"/>
    <cellStyle name="20% - Accent6 2 3 5" xfId="23978" xr:uid="{00000000-0005-0000-0000-0000C8100000}"/>
    <cellStyle name="20% - Accent6 2 3 6" xfId="20763" xr:uid="{00000000-0005-0000-0000-0000C9100000}"/>
    <cellStyle name="20% - Accent6 2 3 7" xfId="43544" xr:uid="{00000000-0005-0000-0000-0000CA100000}"/>
    <cellStyle name="20% - Accent6 2 3 8" xfId="43997" xr:uid="{00000000-0005-0000-0000-0000CB100000}"/>
    <cellStyle name="20% - Accent6 2 30" xfId="45730" xr:uid="{00000000-0005-0000-0000-0000CC100000}"/>
    <cellStyle name="20% - Accent6 2 31" xfId="45722" xr:uid="{00000000-0005-0000-0000-0000CD100000}"/>
    <cellStyle name="20% - Accent6 2 32" xfId="45908" xr:uid="{00000000-0005-0000-0000-0000CE100000}"/>
    <cellStyle name="20% - Accent6 2 33" xfId="45937" xr:uid="{00000000-0005-0000-0000-0000CF100000}"/>
    <cellStyle name="20% - Accent6 2 34" xfId="45955" xr:uid="{00000000-0005-0000-0000-0000D0100000}"/>
    <cellStyle name="20% - Accent6 2 35" xfId="45944" xr:uid="{00000000-0005-0000-0000-0000D1100000}"/>
    <cellStyle name="20% - Accent6 2 36" xfId="46266" xr:uid="{00000000-0005-0000-0000-0000D2100000}"/>
    <cellStyle name="20% - Accent6 2 37" xfId="46351" xr:uid="{00000000-0005-0000-0000-0000D3100000}"/>
    <cellStyle name="20% - Accent6 2 38" xfId="46363" xr:uid="{00000000-0005-0000-0000-0000D4100000}"/>
    <cellStyle name="20% - Accent6 2 39" xfId="46378" xr:uid="{00000000-0005-0000-0000-0000D5100000}"/>
    <cellStyle name="20% - Accent6 2 4" xfId="439" xr:uid="{00000000-0005-0000-0000-0000D6100000}"/>
    <cellStyle name="20% - Accent6 2 4 2" xfId="440" xr:uid="{00000000-0005-0000-0000-0000D7100000}"/>
    <cellStyle name="20% - Accent6 2 4 2 2" xfId="4340" xr:uid="{00000000-0005-0000-0000-0000D8100000}"/>
    <cellStyle name="20% - Accent6 2 4 2 2 2" xfId="25740" xr:uid="{00000000-0005-0000-0000-0000D9100000}"/>
    <cellStyle name="20% - Accent6 2 4 2 3" xfId="23981" xr:uid="{00000000-0005-0000-0000-0000DA100000}"/>
    <cellStyle name="20% - Accent6 2 4 3" xfId="11431" xr:uid="{00000000-0005-0000-0000-0000DB100000}"/>
    <cellStyle name="20% - Accent6 2 4 3 2" xfId="32220" xr:uid="{00000000-0005-0000-0000-0000DC100000}"/>
    <cellStyle name="20% - Accent6 2 4 4" xfId="19728" xr:uid="{00000000-0005-0000-0000-0000DD100000}"/>
    <cellStyle name="20% - Accent6 2 4 4 2" xfId="37085" xr:uid="{00000000-0005-0000-0000-0000DE100000}"/>
    <cellStyle name="20% - Accent6 2 4 5" xfId="23980" xr:uid="{00000000-0005-0000-0000-0000DF100000}"/>
    <cellStyle name="20% - Accent6 2 4 6" xfId="20764" xr:uid="{00000000-0005-0000-0000-0000E0100000}"/>
    <cellStyle name="20% - Accent6 2 4 7" xfId="43545" xr:uid="{00000000-0005-0000-0000-0000E1100000}"/>
    <cellStyle name="20% - Accent6 2 4 8" xfId="43998" xr:uid="{00000000-0005-0000-0000-0000E2100000}"/>
    <cellStyle name="20% - Accent6 2 40" xfId="46370" xr:uid="{00000000-0005-0000-0000-0000E3100000}"/>
    <cellStyle name="20% - Accent6 2 41" xfId="46117" xr:uid="{00000000-0005-0000-0000-0000E4100000}"/>
    <cellStyle name="20% - Accent6 2 42" xfId="46026" xr:uid="{00000000-0005-0000-0000-0000E5100000}"/>
    <cellStyle name="20% - Accent6 2 43" xfId="44835" xr:uid="{00000000-0005-0000-0000-0000E6100000}"/>
    <cellStyle name="20% - Accent6 2 44" xfId="44887" xr:uid="{00000000-0005-0000-0000-0000E7100000}"/>
    <cellStyle name="20% - Accent6 2 45" xfId="46652" xr:uid="{00000000-0005-0000-0000-0000E8100000}"/>
    <cellStyle name="20% - Accent6 2 46" xfId="46738" xr:uid="{00000000-0005-0000-0000-0000E9100000}"/>
    <cellStyle name="20% - Accent6 2 47" xfId="46752" xr:uid="{00000000-0005-0000-0000-0000EA100000}"/>
    <cellStyle name="20% - Accent6 2 48" xfId="46767" xr:uid="{00000000-0005-0000-0000-0000EB100000}"/>
    <cellStyle name="20% - Accent6 2 49" xfId="46759" xr:uid="{00000000-0005-0000-0000-0000EC100000}"/>
    <cellStyle name="20% - Accent6 2 5" xfId="441" xr:uid="{00000000-0005-0000-0000-0000ED100000}"/>
    <cellStyle name="20% - Accent6 2 50" xfId="44765" xr:uid="{00000000-0005-0000-0000-0000EE100000}"/>
    <cellStyle name="20% - Accent6 2 51" xfId="45391" xr:uid="{00000000-0005-0000-0000-0000EF100000}"/>
    <cellStyle name="20% - Accent6 2 52" xfId="46029" xr:uid="{00000000-0005-0000-0000-0000F0100000}"/>
    <cellStyle name="20% - Accent6 2 53" xfId="45397" xr:uid="{00000000-0005-0000-0000-0000F1100000}"/>
    <cellStyle name="20% - Accent6 2 54" xfId="47032" xr:uid="{00000000-0005-0000-0000-0000F2100000}"/>
    <cellStyle name="20% - Accent6 2 55" xfId="47118" xr:uid="{00000000-0005-0000-0000-0000F3100000}"/>
    <cellStyle name="20% - Accent6 2 56" xfId="47130" xr:uid="{00000000-0005-0000-0000-0000F4100000}"/>
    <cellStyle name="20% - Accent6 2 57" xfId="47145" xr:uid="{00000000-0005-0000-0000-0000F5100000}"/>
    <cellStyle name="20% - Accent6 2 58" xfId="47137" xr:uid="{00000000-0005-0000-0000-0000F6100000}"/>
    <cellStyle name="20% - Accent6 2 59" xfId="46127" xr:uid="{00000000-0005-0000-0000-0000F7100000}"/>
    <cellStyle name="20% - Accent6 2 6" xfId="442" xr:uid="{00000000-0005-0000-0000-0000F8100000}"/>
    <cellStyle name="20% - Accent6 2 6 2" xfId="4654" xr:uid="{00000000-0005-0000-0000-0000F9100000}"/>
    <cellStyle name="20% - Accent6 2 6 2 2" xfId="25863" xr:uid="{00000000-0005-0000-0000-0000FA100000}"/>
    <cellStyle name="20% - Accent6 2 6 3" xfId="23982" xr:uid="{00000000-0005-0000-0000-0000FB100000}"/>
    <cellStyle name="20% - Accent6 2 6 4" xfId="55938" xr:uid="{00000000-0005-0000-0000-0000FC100000}"/>
    <cellStyle name="20% - Accent6 2 60" xfId="45399" xr:uid="{00000000-0005-0000-0000-0000FD100000}"/>
    <cellStyle name="20% - Accent6 2 61" xfId="46513" xr:uid="{00000000-0005-0000-0000-0000FE100000}"/>
    <cellStyle name="20% - Accent6 2 62" xfId="44871" xr:uid="{00000000-0005-0000-0000-0000FF100000}"/>
    <cellStyle name="20% - Accent6 2 63" xfId="47404" xr:uid="{00000000-0005-0000-0000-000000110000}"/>
    <cellStyle name="20% - Accent6 2 64" xfId="47489" xr:uid="{00000000-0005-0000-0000-000001110000}"/>
    <cellStyle name="20% - Accent6 2 65" xfId="47501" xr:uid="{00000000-0005-0000-0000-000002110000}"/>
    <cellStyle name="20% - Accent6 2 66" xfId="47516" xr:uid="{00000000-0005-0000-0000-000003110000}"/>
    <cellStyle name="20% - Accent6 2 67" xfId="47508" xr:uid="{00000000-0005-0000-0000-000004110000}"/>
    <cellStyle name="20% - Accent6 2 68" xfId="46016" xr:uid="{00000000-0005-0000-0000-000005110000}"/>
    <cellStyle name="20% - Accent6 2 69" xfId="46092" xr:uid="{00000000-0005-0000-0000-000006110000}"/>
    <cellStyle name="20% - Accent6 2 7" xfId="443" xr:uid="{00000000-0005-0000-0000-000007110000}"/>
    <cellStyle name="20% - Accent6 2 7 2" xfId="4341" xr:uid="{00000000-0005-0000-0000-000008110000}"/>
    <cellStyle name="20% - Accent6 2 70" xfId="44979" xr:uid="{00000000-0005-0000-0000-000009110000}"/>
    <cellStyle name="20% - Accent6 2 71" xfId="46507" xr:uid="{00000000-0005-0000-0000-00000A110000}"/>
    <cellStyle name="20% - Accent6 2 72" xfId="47761" xr:uid="{00000000-0005-0000-0000-00000B110000}"/>
    <cellStyle name="20% - Accent6 2 73" xfId="47846" xr:uid="{00000000-0005-0000-0000-00000C110000}"/>
    <cellStyle name="20% - Accent6 2 74" xfId="47858" xr:uid="{00000000-0005-0000-0000-00000D110000}"/>
    <cellStyle name="20% - Accent6 2 75" xfId="47873" xr:uid="{00000000-0005-0000-0000-00000E110000}"/>
    <cellStyle name="20% - Accent6 2 76" xfId="47865" xr:uid="{00000000-0005-0000-0000-00000F110000}"/>
    <cellStyle name="20% - Accent6 2 77" xfId="44973" xr:uid="{00000000-0005-0000-0000-000010110000}"/>
    <cellStyle name="20% - Accent6 2 78" xfId="45015" xr:uid="{00000000-0005-0000-0000-000011110000}"/>
    <cellStyle name="20% - Accent6 2 79" xfId="44908" xr:uid="{00000000-0005-0000-0000-000012110000}"/>
    <cellStyle name="20% - Accent6 2 8" xfId="11427" xr:uid="{00000000-0005-0000-0000-000013110000}"/>
    <cellStyle name="20% - Accent6 2 8 2" xfId="32216" xr:uid="{00000000-0005-0000-0000-000014110000}"/>
    <cellStyle name="20% - Accent6 2 80" xfId="44899" xr:uid="{00000000-0005-0000-0000-000015110000}"/>
    <cellStyle name="20% - Accent6 2 81" xfId="48116" xr:uid="{00000000-0005-0000-0000-000016110000}"/>
    <cellStyle name="20% - Accent6 2 82" xfId="48201" xr:uid="{00000000-0005-0000-0000-000017110000}"/>
    <cellStyle name="20% - Accent6 2 83" xfId="48213" xr:uid="{00000000-0005-0000-0000-000018110000}"/>
    <cellStyle name="20% - Accent6 2 84" xfId="48228" xr:uid="{00000000-0005-0000-0000-000019110000}"/>
    <cellStyle name="20% - Accent6 2 85" xfId="48220" xr:uid="{00000000-0005-0000-0000-00001A110000}"/>
    <cellStyle name="20% - Accent6 2 86" xfId="48374" xr:uid="{00000000-0005-0000-0000-00001B110000}"/>
    <cellStyle name="20% - Accent6 2 87" xfId="48618" xr:uid="{00000000-0005-0000-0000-00001C110000}"/>
    <cellStyle name="20% - Accent6 2 88" xfId="48664" xr:uid="{00000000-0005-0000-0000-00001D110000}"/>
    <cellStyle name="20% - Accent6 2 89" xfId="48685" xr:uid="{00000000-0005-0000-0000-00001E110000}"/>
    <cellStyle name="20% - Accent6 2 9" xfId="15804" xr:uid="{00000000-0005-0000-0000-00001F110000}"/>
    <cellStyle name="20% - Accent6 2 9 2" xfId="34940" xr:uid="{00000000-0005-0000-0000-000020110000}"/>
    <cellStyle name="20% - Accent6 2 90" xfId="48674" xr:uid="{00000000-0005-0000-0000-000021110000}"/>
    <cellStyle name="20% - Accent6 2 91" xfId="49347" xr:uid="{00000000-0005-0000-0000-000022110000}"/>
    <cellStyle name="20% - Accent6 2 92" xfId="49367" xr:uid="{00000000-0005-0000-0000-000023110000}"/>
    <cellStyle name="20% - Accent6 2 93" xfId="49381" xr:uid="{00000000-0005-0000-0000-000024110000}"/>
    <cellStyle name="20% - Accent6 2 94" xfId="49373" xr:uid="{00000000-0005-0000-0000-000025110000}"/>
    <cellStyle name="20% - Accent6 2 95" xfId="49637" xr:uid="{00000000-0005-0000-0000-000026110000}"/>
    <cellStyle name="20% - Accent6 2 96" xfId="49722" xr:uid="{00000000-0005-0000-0000-000027110000}"/>
    <cellStyle name="20% - Accent6 2 97" xfId="49736" xr:uid="{00000000-0005-0000-0000-000028110000}"/>
    <cellStyle name="20% - Accent6 2 98" xfId="49751" xr:uid="{00000000-0005-0000-0000-000029110000}"/>
    <cellStyle name="20% - Accent6 2 99" xfId="49743" xr:uid="{00000000-0005-0000-0000-00002A110000}"/>
    <cellStyle name="20% - Accent6 2_Accounts" xfId="444" xr:uid="{00000000-0005-0000-0000-00002B110000}"/>
    <cellStyle name="20% - Accent6 3" xfId="445" xr:uid="{00000000-0005-0000-0000-00002C110000}"/>
    <cellStyle name="20% - Accent6 3 10" xfId="38288" xr:uid="{00000000-0005-0000-0000-00002D110000}"/>
    <cellStyle name="20% - Accent6 3 11" xfId="38425" xr:uid="{00000000-0005-0000-0000-00002E110000}"/>
    <cellStyle name="20% - Accent6 3 12" xfId="38568" xr:uid="{00000000-0005-0000-0000-00002F110000}"/>
    <cellStyle name="20% - Accent6 3 13" xfId="43445" xr:uid="{00000000-0005-0000-0000-000030110000}"/>
    <cellStyle name="20% - Accent6 3 14" xfId="43894" xr:uid="{00000000-0005-0000-0000-000031110000}"/>
    <cellStyle name="20% - Accent6 3 2" xfId="446" xr:uid="{00000000-0005-0000-0000-000032110000}"/>
    <cellStyle name="20% - Accent6 3 2 2" xfId="447" xr:uid="{00000000-0005-0000-0000-000033110000}"/>
    <cellStyle name="20% - Accent6 3 2 2 2" xfId="4655" xr:uid="{00000000-0005-0000-0000-000034110000}"/>
    <cellStyle name="20% - Accent6 3 2 2 2 2" xfId="25864" xr:uid="{00000000-0005-0000-0000-000035110000}"/>
    <cellStyle name="20% - Accent6 3 2 2 3" xfId="23985" xr:uid="{00000000-0005-0000-0000-000036110000}"/>
    <cellStyle name="20% - Accent6 3 2 3" xfId="11433" xr:uid="{00000000-0005-0000-0000-000037110000}"/>
    <cellStyle name="20% - Accent6 3 2 3 2" xfId="32222" xr:uid="{00000000-0005-0000-0000-000038110000}"/>
    <cellStyle name="20% - Accent6 3 2 4" xfId="15926" xr:uid="{00000000-0005-0000-0000-000039110000}"/>
    <cellStyle name="20% - Accent6 3 2 4 2" xfId="35058" xr:uid="{00000000-0005-0000-0000-00003A110000}"/>
    <cellStyle name="20% - Accent6 3 2 5" xfId="23984" xr:uid="{00000000-0005-0000-0000-00003B110000}"/>
    <cellStyle name="20% - Accent6 3 2 6" xfId="20766" xr:uid="{00000000-0005-0000-0000-00003C110000}"/>
    <cellStyle name="20% - Accent6 3 2 7" xfId="43546" xr:uid="{00000000-0005-0000-0000-00003D110000}"/>
    <cellStyle name="20% - Accent6 3 2 8" xfId="43999" xr:uid="{00000000-0005-0000-0000-00003E110000}"/>
    <cellStyle name="20% - Accent6 3 3" xfId="448" xr:uid="{00000000-0005-0000-0000-00003F110000}"/>
    <cellStyle name="20% - Accent6 3 3 2" xfId="4656" xr:uid="{00000000-0005-0000-0000-000040110000}"/>
    <cellStyle name="20% - Accent6 3 3 2 2" xfId="25865" xr:uid="{00000000-0005-0000-0000-000041110000}"/>
    <cellStyle name="20% - Accent6 3 3 3" xfId="23986" xr:uid="{00000000-0005-0000-0000-000042110000}"/>
    <cellStyle name="20% - Accent6 3 4" xfId="449" xr:uid="{00000000-0005-0000-0000-000043110000}"/>
    <cellStyle name="20% - Accent6 3 5" xfId="11432" xr:uid="{00000000-0005-0000-0000-000044110000}"/>
    <cellStyle name="20% - Accent6 3 5 2" xfId="32221" xr:uid="{00000000-0005-0000-0000-000045110000}"/>
    <cellStyle name="20% - Accent6 3 6" xfId="16161" xr:uid="{00000000-0005-0000-0000-000046110000}"/>
    <cellStyle name="20% - Accent6 3 6 2" xfId="35285" xr:uid="{00000000-0005-0000-0000-000047110000}"/>
    <cellStyle name="20% - Accent6 3 7" xfId="23983" xr:uid="{00000000-0005-0000-0000-000048110000}"/>
    <cellStyle name="20% - Accent6 3 8" xfId="20765" xr:uid="{00000000-0005-0000-0000-000049110000}"/>
    <cellStyle name="20% - Accent6 3 9" xfId="38115" xr:uid="{00000000-0005-0000-0000-00004A110000}"/>
    <cellStyle name="20% - Accent6 3_Accounts" xfId="450" xr:uid="{00000000-0005-0000-0000-00004B110000}"/>
    <cellStyle name="20% - Accent6 4" xfId="451" xr:uid="{00000000-0005-0000-0000-00004C110000}"/>
    <cellStyle name="20% - Accent6 4 2" xfId="452" xr:uid="{00000000-0005-0000-0000-00004D110000}"/>
    <cellStyle name="20% - Accent6 4 2 2" xfId="23988" xr:uid="{00000000-0005-0000-0000-00004E110000}"/>
    <cellStyle name="20% - Accent6 4 3" xfId="4510" xr:uid="{00000000-0005-0000-0000-00004F110000}"/>
    <cellStyle name="20% - Accent6 4 3 2" xfId="25810" xr:uid="{00000000-0005-0000-0000-000050110000}"/>
    <cellStyle name="20% - Accent6 4 4" xfId="23987" xr:uid="{00000000-0005-0000-0000-000051110000}"/>
    <cellStyle name="20% - Accent6 4 5" xfId="45146" xr:uid="{00000000-0005-0000-0000-000052110000}"/>
    <cellStyle name="20% - Accent6 5" xfId="453" xr:uid="{00000000-0005-0000-0000-000053110000}"/>
    <cellStyle name="20% - Accent6 5 2" xfId="4342" xr:uid="{00000000-0005-0000-0000-000054110000}"/>
    <cellStyle name="20% - Accent6 5 3" xfId="45256" xr:uid="{00000000-0005-0000-0000-000055110000}"/>
    <cellStyle name="20% - Accent6 6" xfId="11426" xr:uid="{00000000-0005-0000-0000-000056110000}"/>
    <cellStyle name="20% - Accent6 6 2" xfId="32215" xr:uid="{00000000-0005-0000-0000-000057110000}"/>
    <cellStyle name="20% - Accent6 6 3" xfId="45429" xr:uid="{00000000-0005-0000-0000-000058110000}"/>
    <cellStyle name="20% - Accent6 7" xfId="15796" xr:uid="{00000000-0005-0000-0000-000059110000}"/>
    <cellStyle name="20% - Accent6 7 2" xfId="34932" xr:uid="{00000000-0005-0000-0000-00005A110000}"/>
    <cellStyle name="20% - Accent6 7 3" xfId="45779" xr:uid="{00000000-0005-0000-0000-00005B110000}"/>
    <cellStyle name="20% - Accent6 8" xfId="16757" xr:uid="{00000000-0005-0000-0000-00005C110000}"/>
    <cellStyle name="20% - Accent6 8 2" xfId="35692" xr:uid="{00000000-0005-0000-0000-00005D110000}"/>
    <cellStyle name="20% - Accent6 9" xfId="23972" xr:uid="{00000000-0005-0000-0000-00005E110000}"/>
    <cellStyle name="20% - Akzent1" xfId="454" xr:uid="{00000000-0005-0000-0000-00005F110000}"/>
    <cellStyle name="20% - Akzent2" xfId="455" xr:uid="{00000000-0005-0000-0000-000060110000}"/>
    <cellStyle name="20% - Akzent3" xfId="456" xr:uid="{00000000-0005-0000-0000-000061110000}"/>
    <cellStyle name="20% - Akzent4" xfId="457" xr:uid="{00000000-0005-0000-0000-000062110000}"/>
    <cellStyle name="20% - Akzent5" xfId="458" xr:uid="{00000000-0005-0000-0000-000063110000}"/>
    <cellStyle name="20% - Akzent6" xfId="459" xr:uid="{00000000-0005-0000-0000-000064110000}"/>
    <cellStyle name="20% - Dekorfärg1" xfId="44240" xr:uid="{00000000-0005-0000-0000-000065110000}"/>
    <cellStyle name="20% - Dekorfärg1 10" xfId="460" xr:uid="{00000000-0005-0000-0000-000066110000}"/>
    <cellStyle name="20% - Dekorfärg1 10 2" xfId="461" xr:uid="{00000000-0005-0000-0000-000067110000}"/>
    <cellStyle name="20% - Dekorfärg1 10 2 2" xfId="4657" xr:uid="{00000000-0005-0000-0000-000068110000}"/>
    <cellStyle name="20% - Dekorfärg1 10 3" xfId="11434" xr:uid="{00000000-0005-0000-0000-000069110000}"/>
    <cellStyle name="20% - Dekorfärg1 10 4" xfId="23989" xr:uid="{00000000-0005-0000-0000-00006A110000}"/>
    <cellStyle name="20% - Dekorfärg1 11" xfId="462" xr:uid="{00000000-0005-0000-0000-00006B110000}"/>
    <cellStyle name="20% - Dekorfärg1 2" xfId="463" xr:uid="{00000000-0005-0000-0000-00006C110000}"/>
    <cellStyle name="20% - Dekorfärg1 2 10" xfId="15750" xr:uid="{00000000-0005-0000-0000-00006D110000}"/>
    <cellStyle name="20% - Dekorfärg1 2 10 2" xfId="34886" xr:uid="{00000000-0005-0000-0000-00006E110000}"/>
    <cellStyle name="20% - Dekorfärg1 2 11" xfId="23990" xr:uid="{00000000-0005-0000-0000-00006F110000}"/>
    <cellStyle name="20% - Dekorfärg1 2 12" xfId="20767" xr:uid="{00000000-0005-0000-0000-000070110000}"/>
    <cellStyle name="20% - Dekorfärg1 2 13" xfId="38010" xr:uid="{00000000-0005-0000-0000-000071110000}"/>
    <cellStyle name="20% - Dekorfärg1 2 14" xfId="38187" xr:uid="{00000000-0005-0000-0000-000072110000}"/>
    <cellStyle name="20% - Dekorfärg1 2 15" xfId="38322" xr:uid="{00000000-0005-0000-0000-000073110000}"/>
    <cellStyle name="20% - Dekorfärg1 2 16" xfId="38468" xr:uid="{00000000-0005-0000-0000-000074110000}"/>
    <cellStyle name="20% - Dekorfärg1 2 17" xfId="43328" xr:uid="{00000000-0005-0000-0000-000075110000}"/>
    <cellStyle name="20% - Dekorfärg1 2 18" xfId="43872" xr:uid="{00000000-0005-0000-0000-000076110000}"/>
    <cellStyle name="20% - Dekorfärg1 2 2" xfId="464" xr:uid="{00000000-0005-0000-0000-000077110000}"/>
    <cellStyle name="20% - Dekorfärg1 2 2 10" xfId="20768" xr:uid="{00000000-0005-0000-0000-000078110000}"/>
    <cellStyle name="20% - Dekorfärg1 2 2 11" xfId="43547" xr:uid="{00000000-0005-0000-0000-000079110000}"/>
    <cellStyle name="20% - Dekorfärg1 2 2 12" xfId="44000" xr:uid="{00000000-0005-0000-0000-00007A110000}"/>
    <cellStyle name="20% - Dekorfärg1 2 2 2" xfId="465" xr:uid="{00000000-0005-0000-0000-00007B110000}"/>
    <cellStyle name="20% - Dekorfärg1 2 2 2 10" xfId="43548" xr:uid="{00000000-0005-0000-0000-00007C110000}"/>
    <cellStyle name="20% - Dekorfärg1 2 2 2 11" xfId="44001" xr:uid="{00000000-0005-0000-0000-00007D110000}"/>
    <cellStyle name="20% - Dekorfärg1 2 2 2 2" xfId="466" xr:uid="{00000000-0005-0000-0000-00007E110000}"/>
    <cellStyle name="20% - Dekorfärg1 2 2 2 2 2" xfId="467" xr:uid="{00000000-0005-0000-0000-00007F110000}"/>
    <cellStyle name="20% - Dekorfärg1 2 2 2 2 2 2" xfId="468" xr:uid="{00000000-0005-0000-0000-000080110000}"/>
    <cellStyle name="20% - Dekorfärg1 2 2 2 2 2 2 2" xfId="14169" xr:uid="{00000000-0005-0000-0000-000081110000}"/>
    <cellStyle name="20% - Dekorfärg1 2 2 2 2 2 2 2 2" xfId="33329" xr:uid="{00000000-0005-0000-0000-000082110000}"/>
    <cellStyle name="20% - Dekorfärg1 2 2 2 2 2 2 3" xfId="20407" xr:uid="{00000000-0005-0000-0000-000083110000}"/>
    <cellStyle name="20% - Dekorfärg1 2 2 2 2 2 2 3 2" xfId="37753" xr:uid="{00000000-0005-0000-0000-000084110000}"/>
    <cellStyle name="20% - Dekorfärg1 2 2 2 2 2 2 4" xfId="23995" xr:uid="{00000000-0005-0000-0000-000085110000}"/>
    <cellStyle name="20% - Dekorfärg1 2 2 2 2 2 2 5" xfId="21993" xr:uid="{00000000-0005-0000-0000-000086110000}"/>
    <cellStyle name="20% - Dekorfärg1 2 2 2 2 2 3" xfId="14168" xr:uid="{00000000-0005-0000-0000-000087110000}"/>
    <cellStyle name="20% - Dekorfärg1 2 2 2 2 2 3 2" xfId="33328" xr:uid="{00000000-0005-0000-0000-000088110000}"/>
    <cellStyle name="20% - Dekorfärg1 2 2 2 2 2 4" xfId="20272" xr:uid="{00000000-0005-0000-0000-000089110000}"/>
    <cellStyle name="20% - Dekorfärg1 2 2 2 2 2 4 2" xfId="37619" xr:uid="{00000000-0005-0000-0000-00008A110000}"/>
    <cellStyle name="20% - Dekorfärg1 2 2 2 2 2 5" xfId="23994" xr:uid="{00000000-0005-0000-0000-00008B110000}"/>
    <cellStyle name="20% - Dekorfärg1 2 2 2 2 2 6" xfId="21992" xr:uid="{00000000-0005-0000-0000-00008C110000}"/>
    <cellStyle name="20% - Dekorfärg1 2 2 2 2 3" xfId="469" xr:uid="{00000000-0005-0000-0000-00008D110000}"/>
    <cellStyle name="20% - Dekorfärg1 2 2 2 2 3 2" xfId="470" xr:uid="{00000000-0005-0000-0000-00008E110000}"/>
    <cellStyle name="20% - Dekorfärg1 2 2 2 2 3 2 2" xfId="14171" xr:uid="{00000000-0005-0000-0000-00008F110000}"/>
    <cellStyle name="20% - Dekorfärg1 2 2 2 2 3 2 2 2" xfId="33331" xr:uid="{00000000-0005-0000-0000-000090110000}"/>
    <cellStyle name="20% - Dekorfärg1 2 2 2 2 3 2 3" xfId="20507" xr:uid="{00000000-0005-0000-0000-000091110000}"/>
    <cellStyle name="20% - Dekorfärg1 2 2 2 2 3 2 3 2" xfId="37851" xr:uid="{00000000-0005-0000-0000-000092110000}"/>
    <cellStyle name="20% - Dekorfärg1 2 2 2 2 3 2 4" xfId="23997" xr:uid="{00000000-0005-0000-0000-000093110000}"/>
    <cellStyle name="20% - Dekorfärg1 2 2 2 2 3 2 5" xfId="21995" xr:uid="{00000000-0005-0000-0000-000094110000}"/>
    <cellStyle name="20% - Dekorfärg1 2 2 2 2 3 3" xfId="14170" xr:uid="{00000000-0005-0000-0000-000095110000}"/>
    <cellStyle name="20% - Dekorfärg1 2 2 2 2 3 3 2" xfId="33330" xr:uid="{00000000-0005-0000-0000-000096110000}"/>
    <cellStyle name="20% - Dekorfärg1 2 2 2 2 3 4" xfId="16847" xr:uid="{00000000-0005-0000-0000-000097110000}"/>
    <cellStyle name="20% - Dekorfärg1 2 2 2 2 3 4 2" xfId="35772" xr:uid="{00000000-0005-0000-0000-000098110000}"/>
    <cellStyle name="20% - Dekorfärg1 2 2 2 2 3 5" xfId="23996" xr:uid="{00000000-0005-0000-0000-000099110000}"/>
    <cellStyle name="20% - Dekorfärg1 2 2 2 2 3 6" xfId="21994" xr:uid="{00000000-0005-0000-0000-00009A110000}"/>
    <cellStyle name="20% - Dekorfärg1 2 2 2 2 4" xfId="471" xr:uid="{00000000-0005-0000-0000-00009B110000}"/>
    <cellStyle name="20% - Dekorfärg1 2 2 2 2 4 2" xfId="14172" xr:uid="{00000000-0005-0000-0000-00009C110000}"/>
    <cellStyle name="20% - Dekorfärg1 2 2 2 2 4 2 2" xfId="33332" xr:uid="{00000000-0005-0000-0000-00009D110000}"/>
    <cellStyle name="20% - Dekorfärg1 2 2 2 2 4 3" xfId="16901" xr:uid="{00000000-0005-0000-0000-00009E110000}"/>
    <cellStyle name="20% - Dekorfärg1 2 2 2 2 4 3 2" xfId="35810" xr:uid="{00000000-0005-0000-0000-00009F110000}"/>
    <cellStyle name="20% - Dekorfärg1 2 2 2 2 4 4" xfId="23998" xr:uid="{00000000-0005-0000-0000-0000A0110000}"/>
    <cellStyle name="20% - Dekorfärg1 2 2 2 2 4 5" xfId="21996" xr:uid="{00000000-0005-0000-0000-0000A1110000}"/>
    <cellStyle name="20% - Dekorfärg1 2 2 2 2 5" xfId="14167" xr:uid="{00000000-0005-0000-0000-0000A2110000}"/>
    <cellStyle name="20% - Dekorfärg1 2 2 2 2 5 2" xfId="33327" xr:uid="{00000000-0005-0000-0000-0000A3110000}"/>
    <cellStyle name="20% - Dekorfärg1 2 2 2 2 6" xfId="20613" xr:uid="{00000000-0005-0000-0000-0000A4110000}"/>
    <cellStyle name="20% - Dekorfärg1 2 2 2 2 6 2" xfId="37956" xr:uid="{00000000-0005-0000-0000-0000A5110000}"/>
    <cellStyle name="20% - Dekorfärg1 2 2 2 2 7" xfId="23993" xr:uid="{00000000-0005-0000-0000-0000A6110000}"/>
    <cellStyle name="20% - Dekorfärg1 2 2 2 2 8" xfId="21991" xr:uid="{00000000-0005-0000-0000-0000A7110000}"/>
    <cellStyle name="20% - Dekorfärg1 2 2 2 3" xfId="472" xr:uid="{00000000-0005-0000-0000-0000A8110000}"/>
    <cellStyle name="20% - Dekorfärg1 2 2 2 3 2" xfId="473" xr:uid="{00000000-0005-0000-0000-0000A9110000}"/>
    <cellStyle name="20% - Dekorfärg1 2 2 2 3 2 2" xfId="14174" xr:uid="{00000000-0005-0000-0000-0000AA110000}"/>
    <cellStyle name="20% - Dekorfärg1 2 2 2 3 2 2 2" xfId="33334" xr:uid="{00000000-0005-0000-0000-0000AB110000}"/>
    <cellStyle name="20% - Dekorfärg1 2 2 2 3 2 3" xfId="19883" xr:uid="{00000000-0005-0000-0000-0000AC110000}"/>
    <cellStyle name="20% - Dekorfärg1 2 2 2 3 2 3 2" xfId="37238" xr:uid="{00000000-0005-0000-0000-0000AD110000}"/>
    <cellStyle name="20% - Dekorfärg1 2 2 2 3 2 4" xfId="24000" xr:uid="{00000000-0005-0000-0000-0000AE110000}"/>
    <cellStyle name="20% - Dekorfärg1 2 2 2 3 2 5" xfId="21998" xr:uid="{00000000-0005-0000-0000-0000AF110000}"/>
    <cellStyle name="20% - Dekorfärg1 2 2 2 3 3" xfId="14173" xr:uid="{00000000-0005-0000-0000-0000B0110000}"/>
    <cellStyle name="20% - Dekorfärg1 2 2 2 3 3 2" xfId="33333" xr:uid="{00000000-0005-0000-0000-0000B1110000}"/>
    <cellStyle name="20% - Dekorfärg1 2 2 2 3 4" xfId="16821" xr:uid="{00000000-0005-0000-0000-0000B2110000}"/>
    <cellStyle name="20% - Dekorfärg1 2 2 2 3 4 2" xfId="35748" xr:uid="{00000000-0005-0000-0000-0000B3110000}"/>
    <cellStyle name="20% - Dekorfärg1 2 2 2 3 5" xfId="23999" xr:uid="{00000000-0005-0000-0000-0000B4110000}"/>
    <cellStyle name="20% - Dekorfärg1 2 2 2 3 6" xfId="21997" xr:uid="{00000000-0005-0000-0000-0000B5110000}"/>
    <cellStyle name="20% - Dekorfärg1 2 2 2 4" xfId="474" xr:uid="{00000000-0005-0000-0000-0000B6110000}"/>
    <cellStyle name="20% - Dekorfärg1 2 2 2 4 2" xfId="475" xr:uid="{00000000-0005-0000-0000-0000B7110000}"/>
    <cellStyle name="20% - Dekorfärg1 2 2 2 4 2 2" xfId="14176" xr:uid="{00000000-0005-0000-0000-0000B8110000}"/>
    <cellStyle name="20% - Dekorfärg1 2 2 2 4 2 2 2" xfId="33336" xr:uid="{00000000-0005-0000-0000-0000B9110000}"/>
    <cellStyle name="20% - Dekorfärg1 2 2 2 4 2 3" xfId="15924" xr:uid="{00000000-0005-0000-0000-0000BA110000}"/>
    <cellStyle name="20% - Dekorfärg1 2 2 2 4 2 3 2" xfId="35056" xr:uid="{00000000-0005-0000-0000-0000BB110000}"/>
    <cellStyle name="20% - Dekorfärg1 2 2 2 4 2 4" xfId="24002" xr:uid="{00000000-0005-0000-0000-0000BC110000}"/>
    <cellStyle name="20% - Dekorfärg1 2 2 2 4 2 5" xfId="22000" xr:uid="{00000000-0005-0000-0000-0000BD110000}"/>
    <cellStyle name="20% - Dekorfärg1 2 2 2 4 3" xfId="14175" xr:uid="{00000000-0005-0000-0000-0000BE110000}"/>
    <cellStyle name="20% - Dekorfärg1 2 2 2 4 3 2" xfId="33335" xr:uid="{00000000-0005-0000-0000-0000BF110000}"/>
    <cellStyle name="20% - Dekorfärg1 2 2 2 4 4" xfId="19837" xr:uid="{00000000-0005-0000-0000-0000C0110000}"/>
    <cellStyle name="20% - Dekorfärg1 2 2 2 4 4 2" xfId="37192" xr:uid="{00000000-0005-0000-0000-0000C1110000}"/>
    <cellStyle name="20% - Dekorfärg1 2 2 2 4 5" xfId="24001" xr:uid="{00000000-0005-0000-0000-0000C2110000}"/>
    <cellStyle name="20% - Dekorfärg1 2 2 2 4 6" xfId="21999" xr:uid="{00000000-0005-0000-0000-0000C3110000}"/>
    <cellStyle name="20% - Dekorfärg1 2 2 2 5" xfId="476" xr:uid="{00000000-0005-0000-0000-0000C4110000}"/>
    <cellStyle name="20% - Dekorfärg1 2 2 2 5 2" xfId="14177" xr:uid="{00000000-0005-0000-0000-0000C5110000}"/>
    <cellStyle name="20% - Dekorfärg1 2 2 2 5 2 2" xfId="33337" xr:uid="{00000000-0005-0000-0000-0000C6110000}"/>
    <cellStyle name="20% - Dekorfärg1 2 2 2 5 3" xfId="20173" xr:uid="{00000000-0005-0000-0000-0000C7110000}"/>
    <cellStyle name="20% - Dekorfärg1 2 2 2 5 3 2" xfId="37521" xr:uid="{00000000-0005-0000-0000-0000C8110000}"/>
    <cellStyle name="20% - Dekorfärg1 2 2 2 5 4" xfId="24003" xr:uid="{00000000-0005-0000-0000-0000C9110000}"/>
    <cellStyle name="20% - Dekorfärg1 2 2 2 5 5" xfId="22001" xr:uid="{00000000-0005-0000-0000-0000CA110000}"/>
    <cellStyle name="20% - Dekorfärg1 2 2 2 6" xfId="11437" xr:uid="{00000000-0005-0000-0000-0000CB110000}"/>
    <cellStyle name="20% - Dekorfärg1 2 2 2 6 2" xfId="32225" xr:uid="{00000000-0005-0000-0000-0000CC110000}"/>
    <cellStyle name="20% - Dekorfärg1 2 2 2 7" xfId="20306" xr:uid="{00000000-0005-0000-0000-0000CD110000}"/>
    <cellStyle name="20% - Dekorfärg1 2 2 2 7 2" xfId="37653" xr:uid="{00000000-0005-0000-0000-0000CE110000}"/>
    <cellStyle name="20% - Dekorfärg1 2 2 2 8" xfId="23992" xr:uid="{00000000-0005-0000-0000-0000CF110000}"/>
    <cellStyle name="20% - Dekorfärg1 2 2 2 9" xfId="20769" xr:uid="{00000000-0005-0000-0000-0000D0110000}"/>
    <cellStyle name="20% - Dekorfärg1 2 2 3" xfId="477" xr:uid="{00000000-0005-0000-0000-0000D1110000}"/>
    <cellStyle name="20% - Dekorfärg1 2 2 3 2" xfId="478" xr:uid="{00000000-0005-0000-0000-0000D2110000}"/>
    <cellStyle name="20% - Dekorfärg1 2 2 3 2 2" xfId="479" xr:uid="{00000000-0005-0000-0000-0000D3110000}"/>
    <cellStyle name="20% - Dekorfärg1 2 2 3 2 2 2" xfId="14180" xr:uid="{00000000-0005-0000-0000-0000D4110000}"/>
    <cellStyle name="20% - Dekorfärg1 2 2 3 2 2 2 2" xfId="33340" xr:uid="{00000000-0005-0000-0000-0000D5110000}"/>
    <cellStyle name="20% - Dekorfärg1 2 2 3 2 2 3" xfId="19651" xr:uid="{00000000-0005-0000-0000-0000D6110000}"/>
    <cellStyle name="20% - Dekorfärg1 2 2 3 2 2 3 2" xfId="37009" xr:uid="{00000000-0005-0000-0000-0000D7110000}"/>
    <cellStyle name="20% - Dekorfärg1 2 2 3 2 2 4" xfId="24006" xr:uid="{00000000-0005-0000-0000-0000D8110000}"/>
    <cellStyle name="20% - Dekorfärg1 2 2 3 2 2 5" xfId="22004" xr:uid="{00000000-0005-0000-0000-0000D9110000}"/>
    <cellStyle name="20% - Dekorfärg1 2 2 3 2 3" xfId="14179" xr:uid="{00000000-0005-0000-0000-0000DA110000}"/>
    <cellStyle name="20% - Dekorfärg1 2 2 3 2 3 2" xfId="33339" xr:uid="{00000000-0005-0000-0000-0000DB110000}"/>
    <cellStyle name="20% - Dekorfärg1 2 2 3 2 4" xfId="19731" xr:uid="{00000000-0005-0000-0000-0000DC110000}"/>
    <cellStyle name="20% - Dekorfärg1 2 2 3 2 4 2" xfId="37088" xr:uid="{00000000-0005-0000-0000-0000DD110000}"/>
    <cellStyle name="20% - Dekorfärg1 2 2 3 2 5" xfId="24005" xr:uid="{00000000-0005-0000-0000-0000DE110000}"/>
    <cellStyle name="20% - Dekorfärg1 2 2 3 2 6" xfId="22003" xr:uid="{00000000-0005-0000-0000-0000DF110000}"/>
    <cellStyle name="20% - Dekorfärg1 2 2 3 3" xfId="480" xr:uid="{00000000-0005-0000-0000-0000E0110000}"/>
    <cellStyle name="20% - Dekorfärg1 2 2 3 3 2" xfId="481" xr:uid="{00000000-0005-0000-0000-0000E1110000}"/>
    <cellStyle name="20% - Dekorfärg1 2 2 3 3 2 2" xfId="14182" xr:uid="{00000000-0005-0000-0000-0000E2110000}"/>
    <cellStyle name="20% - Dekorfärg1 2 2 3 3 2 2 2" xfId="33342" xr:uid="{00000000-0005-0000-0000-0000E3110000}"/>
    <cellStyle name="20% - Dekorfärg1 2 2 3 3 2 3" xfId="15807" xr:uid="{00000000-0005-0000-0000-0000E4110000}"/>
    <cellStyle name="20% - Dekorfärg1 2 2 3 3 2 3 2" xfId="34942" xr:uid="{00000000-0005-0000-0000-0000E5110000}"/>
    <cellStyle name="20% - Dekorfärg1 2 2 3 3 2 4" xfId="24008" xr:uid="{00000000-0005-0000-0000-0000E6110000}"/>
    <cellStyle name="20% - Dekorfärg1 2 2 3 3 2 5" xfId="22006" xr:uid="{00000000-0005-0000-0000-0000E7110000}"/>
    <cellStyle name="20% - Dekorfärg1 2 2 3 3 3" xfId="14181" xr:uid="{00000000-0005-0000-0000-0000E8110000}"/>
    <cellStyle name="20% - Dekorfärg1 2 2 3 3 3 2" xfId="33341" xr:uid="{00000000-0005-0000-0000-0000E9110000}"/>
    <cellStyle name="20% - Dekorfärg1 2 2 3 3 4" xfId="20205" xr:uid="{00000000-0005-0000-0000-0000EA110000}"/>
    <cellStyle name="20% - Dekorfärg1 2 2 3 3 4 2" xfId="37552" xr:uid="{00000000-0005-0000-0000-0000EB110000}"/>
    <cellStyle name="20% - Dekorfärg1 2 2 3 3 5" xfId="24007" xr:uid="{00000000-0005-0000-0000-0000EC110000}"/>
    <cellStyle name="20% - Dekorfärg1 2 2 3 3 6" xfId="22005" xr:uid="{00000000-0005-0000-0000-0000ED110000}"/>
    <cellStyle name="20% - Dekorfärg1 2 2 3 4" xfId="482" xr:uid="{00000000-0005-0000-0000-0000EE110000}"/>
    <cellStyle name="20% - Dekorfärg1 2 2 3 4 2" xfId="14183" xr:uid="{00000000-0005-0000-0000-0000EF110000}"/>
    <cellStyle name="20% - Dekorfärg1 2 2 3 4 2 2" xfId="33343" xr:uid="{00000000-0005-0000-0000-0000F0110000}"/>
    <cellStyle name="20% - Dekorfärg1 2 2 3 4 3" xfId="19913" xr:uid="{00000000-0005-0000-0000-0000F1110000}"/>
    <cellStyle name="20% - Dekorfärg1 2 2 3 4 3 2" xfId="37267" xr:uid="{00000000-0005-0000-0000-0000F2110000}"/>
    <cellStyle name="20% - Dekorfärg1 2 2 3 4 4" xfId="24009" xr:uid="{00000000-0005-0000-0000-0000F3110000}"/>
    <cellStyle name="20% - Dekorfärg1 2 2 3 4 5" xfId="22007" xr:uid="{00000000-0005-0000-0000-0000F4110000}"/>
    <cellStyle name="20% - Dekorfärg1 2 2 3 5" xfId="14178" xr:uid="{00000000-0005-0000-0000-0000F5110000}"/>
    <cellStyle name="20% - Dekorfärg1 2 2 3 5 2" xfId="33338" xr:uid="{00000000-0005-0000-0000-0000F6110000}"/>
    <cellStyle name="20% - Dekorfärg1 2 2 3 6" xfId="20398" xr:uid="{00000000-0005-0000-0000-0000F7110000}"/>
    <cellStyle name="20% - Dekorfärg1 2 2 3 6 2" xfId="37744" xr:uid="{00000000-0005-0000-0000-0000F8110000}"/>
    <cellStyle name="20% - Dekorfärg1 2 2 3 7" xfId="24004" xr:uid="{00000000-0005-0000-0000-0000F9110000}"/>
    <cellStyle name="20% - Dekorfärg1 2 2 3 8" xfId="22002" xr:uid="{00000000-0005-0000-0000-0000FA110000}"/>
    <cellStyle name="20% - Dekorfärg1 2 2 4" xfId="483" xr:uid="{00000000-0005-0000-0000-0000FB110000}"/>
    <cellStyle name="20% - Dekorfärg1 2 2 4 2" xfId="484" xr:uid="{00000000-0005-0000-0000-0000FC110000}"/>
    <cellStyle name="20% - Dekorfärg1 2 2 4 2 2" xfId="14185" xr:uid="{00000000-0005-0000-0000-0000FD110000}"/>
    <cellStyle name="20% - Dekorfärg1 2 2 4 2 2 2" xfId="33345" xr:uid="{00000000-0005-0000-0000-0000FE110000}"/>
    <cellStyle name="20% - Dekorfärg1 2 2 4 2 3" xfId="20417" xr:uid="{00000000-0005-0000-0000-0000FF110000}"/>
    <cellStyle name="20% - Dekorfärg1 2 2 4 2 3 2" xfId="37763" xr:uid="{00000000-0005-0000-0000-000000120000}"/>
    <cellStyle name="20% - Dekorfärg1 2 2 4 2 4" xfId="24011" xr:uid="{00000000-0005-0000-0000-000001120000}"/>
    <cellStyle name="20% - Dekorfärg1 2 2 4 2 5" xfId="22009" xr:uid="{00000000-0005-0000-0000-000002120000}"/>
    <cellStyle name="20% - Dekorfärg1 2 2 4 3" xfId="14184" xr:uid="{00000000-0005-0000-0000-000003120000}"/>
    <cellStyle name="20% - Dekorfärg1 2 2 4 3 2" xfId="33344" xr:uid="{00000000-0005-0000-0000-000004120000}"/>
    <cellStyle name="20% - Dekorfärg1 2 2 4 4" xfId="16981" xr:uid="{00000000-0005-0000-0000-000005120000}"/>
    <cellStyle name="20% - Dekorfärg1 2 2 4 4 2" xfId="35882" xr:uid="{00000000-0005-0000-0000-000006120000}"/>
    <cellStyle name="20% - Dekorfärg1 2 2 4 5" xfId="24010" xr:uid="{00000000-0005-0000-0000-000007120000}"/>
    <cellStyle name="20% - Dekorfärg1 2 2 4 6" xfId="22008" xr:uid="{00000000-0005-0000-0000-000008120000}"/>
    <cellStyle name="20% - Dekorfärg1 2 2 5" xfId="485" xr:uid="{00000000-0005-0000-0000-000009120000}"/>
    <cellStyle name="20% - Dekorfärg1 2 2 5 2" xfId="486" xr:uid="{00000000-0005-0000-0000-00000A120000}"/>
    <cellStyle name="20% - Dekorfärg1 2 2 5 2 2" xfId="14187" xr:uid="{00000000-0005-0000-0000-00000B120000}"/>
    <cellStyle name="20% - Dekorfärg1 2 2 5 2 2 2" xfId="33347" xr:uid="{00000000-0005-0000-0000-00000C120000}"/>
    <cellStyle name="20% - Dekorfärg1 2 2 5 2 3" xfId="19806" xr:uid="{00000000-0005-0000-0000-00000D120000}"/>
    <cellStyle name="20% - Dekorfärg1 2 2 5 2 3 2" xfId="37161" xr:uid="{00000000-0005-0000-0000-00000E120000}"/>
    <cellStyle name="20% - Dekorfärg1 2 2 5 2 4" xfId="24013" xr:uid="{00000000-0005-0000-0000-00000F120000}"/>
    <cellStyle name="20% - Dekorfärg1 2 2 5 2 5" xfId="22011" xr:uid="{00000000-0005-0000-0000-000010120000}"/>
    <cellStyle name="20% - Dekorfärg1 2 2 5 3" xfId="14186" xr:uid="{00000000-0005-0000-0000-000011120000}"/>
    <cellStyle name="20% - Dekorfärg1 2 2 5 3 2" xfId="33346" xr:uid="{00000000-0005-0000-0000-000012120000}"/>
    <cellStyle name="20% - Dekorfärg1 2 2 5 4" xfId="16885" xr:uid="{00000000-0005-0000-0000-000013120000}"/>
    <cellStyle name="20% - Dekorfärg1 2 2 5 4 2" xfId="35794" xr:uid="{00000000-0005-0000-0000-000014120000}"/>
    <cellStyle name="20% - Dekorfärg1 2 2 5 5" xfId="24012" xr:uid="{00000000-0005-0000-0000-000015120000}"/>
    <cellStyle name="20% - Dekorfärg1 2 2 5 6" xfId="22010" xr:uid="{00000000-0005-0000-0000-000016120000}"/>
    <cellStyle name="20% - Dekorfärg1 2 2 6" xfId="487" xr:uid="{00000000-0005-0000-0000-000017120000}"/>
    <cellStyle name="20% - Dekorfärg1 2 2 6 2" xfId="14188" xr:uid="{00000000-0005-0000-0000-000018120000}"/>
    <cellStyle name="20% - Dekorfärg1 2 2 6 2 2" xfId="33348" xr:uid="{00000000-0005-0000-0000-000019120000}"/>
    <cellStyle name="20% - Dekorfärg1 2 2 6 3" xfId="20121" xr:uid="{00000000-0005-0000-0000-00001A120000}"/>
    <cellStyle name="20% - Dekorfärg1 2 2 6 3 2" xfId="37470" xr:uid="{00000000-0005-0000-0000-00001B120000}"/>
    <cellStyle name="20% - Dekorfärg1 2 2 6 4" xfId="24014" xr:uid="{00000000-0005-0000-0000-00001C120000}"/>
    <cellStyle name="20% - Dekorfärg1 2 2 6 5" xfId="22012" xr:uid="{00000000-0005-0000-0000-00001D120000}"/>
    <cellStyle name="20% - Dekorfärg1 2 2 7" xfId="11436" xr:uid="{00000000-0005-0000-0000-00001E120000}"/>
    <cellStyle name="20% - Dekorfärg1 2 2 7 2" xfId="32224" xr:uid="{00000000-0005-0000-0000-00001F120000}"/>
    <cellStyle name="20% - Dekorfärg1 2 2 8" xfId="20558" xr:uid="{00000000-0005-0000-0000-000020120000}"/>
    <cellStyle name="20% - Dekorfärg1 2 2 8 2" xfId="37902" xr:uid="{00000000-0005-0000-0000-000021120000}"/>
    <cellStyle name="20% - Dekorfärg1 2 2 9" xfId="23991" xr:uid="{00000000-0005-0000-0000-000022120000}"/>
    <cellStyle name="20% - Dekorfärg1 2 2_Brygga Q" xfId="488" xr:uid="{00000000-0005-0000-0000-000023120000}"/>
    <cellStyle name="20% - Dekorfärg1 2 3" xfId="489" xr:uid="{00000000-0005-0000-0000-000024120000}"/>
    <cellStyle name="20% - Dekorfärg1 2 3 10" xfId="20770" xr:uid="{00000000-0005-0000-0000-000025120000}"/>
    <cellStyle name="20% - Dekorfärg1 2 3 11" xfId="43549" xr:uid="{00000000-0005-0000-0000-000026120000}"/>
    <cellStyle name="20% - Dekorfärg1 2 3 12" xfId="44002" xr:uid="{00000000-0005-0000-0000-000027120000}"/>
    <cellStyle name="20% - Dekorfärg1 2 3 2" xfId="490" xr:uid="{00000000-0005-0000-0000-000028120000}"/>
    <cellStyle name="20% - Dekorfärg1 2 3 2 10" xfId="43550" xr:uid="{00000000-0005-0000-0000-000029120000}"/>
    <cellStyle name="20% - Dekorfärg1 2 3 2 11" xfId="44003" xr:uid="{00000000-0005-0000-0000-00002A120000}"/>
    <cellStyle name="20% - Dekorfärg1 2 3 2 2" xfId="491" xr:uid="{00000000-0005-0000-0000-00002B120000}"/>
    <cellStyle name="20% - Dekorfärg1 2 3 2 2 2" xfId="492" xr:uid="{00000000-0005-0000-0000-00002C120000}"/>
    <cellStyle name="20% - Dekorfärg1 2 3 2 2 2 2" xfId="493" xr:uid="{00000000-0005-0000-0000-00002D120000}"/>
    <cellStyle name="20% - Dekorfärg1 2 3 2 2 2 2 2" xfId="14191" xr:uid="{00000000-0005-0000-0000-00002E120000}"/>
    <cellStyle name="20% - Dekorfärg1 2 3 2 2 2 2 2 2" xfId="33351" xr:uid="{00000000-0005-0000-0000-00002F120000}"/>
    <cellStyle name="20% - Dekorfärg1 2 3 2 2 2 2 3" xfId="16243" xr:uid="{00000000-0005-0000-0000-000030120000}"/>
    <cellStyle name="20% - Dekorfärg1 2 3 2 2 2 2 3 2" xfId="35366" xr:uid="{00000000-0005-0000-0000-000031120000}"/>
    <cellStyle name="20% - Dekorfärg1 2 3 2 2 2 2 4" xfId="24019" xr:uid="{00000000-0005-0000-0000-000032120000}"/>
    <cellStyle name="20% - Dekorfärg1 2 3 2 2 2 2 5" xfId="22015" xr:uid="{00000000-0005-0000-0000-000033120000}"/>
    <cellStyle name="20% - Dekorfärg1 2 3 2 2 2 3" xfId="14190" xr:uid="{00000000-0005-0000-0000-000034120000}"/>
    <cellStyle name="20% - Dekorfärg1 2 3 2 2 2 3 2" xfId="33350" xr:uid="{00000000-0005-0000-0000-000035120000}"/>
    <cellStyle name="20% - Dekorfärg1 2 3 2 2 2 4" xfId="19954" xr:uid="{00000000-0005-0000-0000-000036120000}"/>
    <cellStyle name="20% - Dekorfärg1 2 3 2 2 2 4 2" xfId="37308" xr:uid="{00000000-0005-0000-0000-000037120000}"/>
    <cellStyle name="20% - Dekorfärg1 2 3 2 2 2 5" xfId="24018" xr:uid="{00000000-0005-0000-0000-000038120000}"/>
    <cellStyle name="20% - Dekorfärg1 2 3 2 2 2 6" xfId="22014" xr:uid="{00000000-0005-0000-0000-000039120000}"/>
    <cellStyle name="20% - Dekorfärg1 2 3 2 2 3" xfId="494" xr:uid="{00000000-0005-0000-0000-00003A120000}"/>
    <cellStyle name="20% - Dekorfärg1 2 3 2 2 3 2" xfId="495" xr:uid="{00000000-0005-0000-0000-00003B120000}"/>
    <cellStyle name="20% - Dekorfärg1 2 3 2 2 3 2 2" xfId="14193" xr:uid="{00000000-0005-0000-0000-00003C120000}"/>
    <cellStyle name="20% - Dekorfärg1 2 3 2 2 3 2 2 2" xfId="33353" xr:uid="{00000000-0005-0000-0000-00003D120000}"/>
    <cellStyle name="20% - Dekorfärg1 2 3 2 2 3 2 3" xfId="20327" xr:uid="{00000000-0005-0000-0000-00003E120000}"/>
    <cellStyle name="20% - Dekorfärg1 2 3 2 2 3 2 3 2" xfId="37674" xr:uid="{00000000-0005-0000-0000-00003F120000}"/>
    <cellStyle name="20% - Dekorfärg1 2 3 2 2 3 2 4" xfId="24021" xr:uid="{00000000-0005-0000-0000-000040120000}"/>
    <cellStyle name="20% - Dekorfärg1 2 3 2 2 3 2 5" xfId="22017" xr:uid="{00000000-0005-0000-0000-000041120000}"/>
    <cellStyle name="20% - Dekorfärg1 2 3 2 2 3 3" xfId="14192" xr:uid="{00000000-0005-0000-0000-000042120000}"/>
    <cellStyle name="20% - Dekorfärg1 2 3 2 2 3 3 2" xfId="33352" xr:uid="{00000000-0005-0000-0000-000043120000}"/>
    <cellStyle name="20% - Dekorfärg1 2 3 2 2 3 4" xfId="19706" xr:uid="{00000000-0005-0000-0000-000044120000}"/>
    <cellStyle name="20% - Dekorfärg1 2 3 2 2 3 4 2" xfId="37063" xr:uid="{00000000-0005-0000-0000-000045120000}"/>
    <cellStyle name="20% - Dekorfärg1 2 3 2 2 3 5" xfId="24020" xr:uid="{00000000-0005-0000-0000-000046120000}"/>
    <cellStyle name="20% - Dekorfärg1 2 3 2 2 3 6" xfId="22016" xr:uid="{00000000-0005-0000-0000-000047120000}"/>
    <cellStyle name="20% - Dekorfärg1 2 3 2 2 4" xfId="496" xr:uid="{00000000-0005-0000-0000-000048120000}"/>
    <cellStyle name="20% - Dekorfärg1 2 3 2 2 4 2" xfId="14194" xr:uid="{00000000-0005-0000-0000-000049120000}"/>
    <cellStyle name="20% - Dekorfärg1 2 3 2 2 4 2 2" xfId="33354" xr:uid="{00000000-0005-0000-0000-00004A120000}"/>
    <cellStyle name="20% - Dekorfärg1 2 3 2 2 4 3" xfId="16374" xr:uid="{00000000-0005-0000-0000-00004B120000}"/>
    <cellStyle name="20% - Dekorfärg1 2 3 2 2 4 3 2" xfId="35496" xr:uid="{00000000-0005-0000-0000-00004C120000}"/>
    <cellStyle name="20% - Dekorfärg1 2 3 2 2 4 4" xfId="24022" xr:uid="{00000000-0005-0000-0000-00004D120000}"/>
    <cellStyle name="20% - Dekorfärg1 2 3 2 2 4 5" xfId="22018" xr:uid="{00000000-0005-0000-0000-00004E120000}"/>
    <cellStyle name="20% - Dekorfärg1 2 3 2 2 5" xfId="14189" xr:uid="{00000000-0005-0000-0000-00004F120000}"/>
    <cellStyle name="20% - Dekorfärg1 2 3 2 2 5 2" xfId="33349" xr:uid="{00000000-0005-0000-0000-000050120000}"/>
    <cellStyle name="20% - Dekorfärg1 2 3 2 2 6" xfId="16036" xr:uid="{00000000-0005-0000-0000-000051120000}"/>
    <cellStyle name="20% - Dekorfärg1 2 3 2 2 6 2" xfId="35166" xr:uid="{00000000-0005-0000-0000-000052120000}"/>
    <cellStyle name="20% - Dekorfärg1 2 3 2 2 7" xfId="24017" xr:uid="{00000000-0005-0000-0000-000053120000}"/>
    <cellStyle name="20% - Dekorfärg1 2 3 2 2 8" xfId="22013" xr:uid="{00000000-0005-0000-0000-000054120000}"/>
    <cellStyle name="20% - Dekorfärg1 2 3 2 3" xfId="497" xr:uid="{00000000-0005-0000-0000-000055120000}"/>
    <cellStyle name="20% - Dekorfärg1 2 3 2 3 2" xfId="498" xr:uid="{00000000-0005-0000-0000-000056120000}"/>
    <cellStyle name="20% - Dekorfärg1 2 3 2 3 2 2" xfId="14196" xr:uid="{00000000-0005-0000-0000-000057120000}"/>
    <cellStyle name="20% - Dekorfärg1 2 3 2 3 2 2 2" xfId="33356" xr:uid="{00000000-0005-0000-0000-000058120000}"/>
    <cellStyle name="20% - Dekorfärg1 2 3 2 3 2 3" xfId="16358" xr:uid="{00000000-0005-0000-0000-000059120000}"/>
    <cellStyle name="20% - Dekorfärg1 2 3 2 3 2 3 2" xfId="35480" xr:uid="{00000000-0005-0000-0000-00005A120000}"/>
    <cellStyle name="20% - Dekorfärg1 2 3 2 3 2 4" xfId="24024" xr:uid="{00000000-0005-0000-0000-00005B120000}"/>
    <cellStyle name="20% - Dekorfärg1 2 3 2 3 2 5" xfId="22020" xr:uid="{00000000-0005-0000-0000-00005C120000}"/>
    <cellStyle name="20% - Dekorfärg1 2 3 2 3 3" xfId="14195" xr:uid="{00000000-0005-0000-0000-00005D120000}"/>
    <cellStyle name="20% - Dekorfärg1 2 3 2 3 3 2" xfId="33355" xr:uid="{00000000-0005-0000-0000-00005E120000}"/>
    <cellStyle name="20% - Dekorfärg1 2 3 2 3 4" xfId="20502" xr:uid="{00000000-0005-0000-0000-00005F120000}"/>
    <cellStyle name="20% - Dekorfärg1 2 3 2 3 4 2" xfId="37846" xr:uid="{00000000-0005-0000-0000-000060120000}"/>
    <cellStyle name="20% - Dekorfärg1 2 3 2 3 5" xfId="24023" xr:uid="{00000000-0005-0000-0000-000061120000}"/>
    <cellStyle name="20% - Dekorfärg1 2 3 2 3 6" xfId="22019" xr:uid="{00000000-0005-0000-0000-000062120000}"/>
    <cellStyle name="20% - Dekorfärg1 2 3 2 4" xfId="499" xr:uid="{00000000-0005-0000-0000-000063120000}"/>
    <cellStyle name="20% - Dekorfärg1 2 3 2 4 2" xfId="500" xr:uid="{00000000-0005-0000-0000-000064120000}"/>
    <cellStyle name="20% - Dekorfärg1 2 3 2 4 2 2" xfId="14198" xr:uid="{00000000-0005-0000-0000-000065120000}"/>
    <cellStyle name="20% - Dekorfärg1 2 3 2 4 2 2 2" xfId="33358" xr:uid="{00000000-0005-0000-0000-000066120000}"/>
    <cellStyle name="20% - Dekorfärg1 2 3 2 4 2 3" xfId="16840" xr:uid="{00000000-0005-0000-0000-000067120000}"/>
    <cellStyle name="20% - Dekorfärg1 2 3 2 4 2 3 2" xfId="35765" xr:uid="{00000000-0005-0000-0000-000068120000}"/>
    <cellStyle name="20% - Dekorfärg1 2 3 2 4 2 4" xfId="24026" xr:uid="{00000000-0005-0000-0000-000069120000}"/>
    <cellStyle name="20% - Dekorfärg1 2 3 2 4 2 5" xfId="22022" xr:uid="{00000000-0005-0000-0000-00006A120000}"/>
    <cellStyle name="20% - Dekorfärg1 2 3 2 4 3" xfId="14197" xr:uid="{00000000-0005-0000-0000-00006B120000}"/>
    <cellStyle name="20% - Dekorfärg1 2 3 2 4 3 2" xfId="33357" xr:uid="{00000000-0005-0000-0000-00006C120000}"/>
    <cellStyle name="20% - Dekorfärg1 2 3 2 4 4" xfId="16678" xr:uid="{00000000-0005-0000-0000-00006D120000}"/>
    <cellStyle name="20% - Dekorfärg1 2 3 2 4 4 2" xfId="35630" xr:uid="{00000000-0005-0000-0000-00006E120000}"/>
    <cellStyle name="20% - Dekorfärg1 2 3 2 4 5" xfId="24025" xr:uid="{00000000-0005-0000-0000-00006F120000}"/>
    <cellStyle name="20% - Dekorfärg1 2 3 2 4 6" xfId="22021" xr:uid="{00000000-0005-0000-0000-000070120000}"/>
    <cellStyle name="20% - Dekorfärg1 2 3 2 5" xfId="501" xr:uid="{00000000-0005-0000-0000-000071120000}"/>
    <cellStyle name="20% - Dekorfärg1 2 3 2 5 2" xfId="14199" xr:uid="{00000000-0005-0000-0000-000072120000}"/>
    <cellStyle name="20% - Dekorfärg1 2 3 2 5 2 2" xfId="33359" xr:uid="{00000000-0005-0000-0000-000073120000}"/>
    <cellStyle name="20% - Dekorfärg1 2 3 2 5 3" xfId="19825" xr:uid="{00000000-0005-0000-0000-000074120000}"/>
    <cellStyle name="20% - Dekorfärg1 2 3 2 5 3 2" xfId="37180" xr:uid="{00000000-0005-0000-0000-000075120000}"/>
    <cellStyle name="20% - Dekorfärg1 2 3 2 5 4" xfId="24027" xr:uid="{00000000-0005-0000-0000-000076120000}"/>
    <cellStyle name="20% - Dekorfärg1 2 3 2 5 5" xfId="22023" xr:uid="{00000000-0005-0000-0000-000077120000}"/>
    <cellStyle name="20% - Dekorfärg1 2 3 2 6" xfId="11439" xr:uid="{00000000-0005-0000-0000-000078120000}"/>
    <cellStyle name="20% - Dekorfärg1 2 3 2 6 2" xfId="32227" xr:uid="{00000000-0005-0000-0000-000079120000}"/>
    <cellStyle name="20% - Dekorfärg1 2 3 2 7" xfId="18635" xr:uid="{00000000-0005-0000-0000-00007A120000}"/>
    <cellStyle name="20% - Dekorfärg1 2 3 2 7 2" xfId="36527" xr:uid="{00000000-0005-0000-0000-00007B120000}"/>
    <cellStyle name="20% - Dekorfärg1 2 3 2 8" xfId="24016" xr:uid="{00000000-0005-0000-0000-00007C120000}"/>
    <cellStyle name="20% - Dekorfärg1 2 3 2 9" xfId="20771" xr:uid="{00000000-0005-0000-0000-00007D120000}"/>
    <cellStyle name="20% - Dekorfärg1 2 3 3" xfId="502" xr:uid="{00000000-0005-0000-0000-00007E120000}"/>
    <cellStyle name="20% - Dekorfärg1 2 3 3 2" xfId="503" xr:uid="{00000000-0005-0000-0000-00007F120000}"/>
    <cellStyle name="20% - Dekorfärg1 2 3 3 2 2" xfId="504" xr:uid="{00000000-0005-0000-0000-000080120000}"/>
    <cellStyle name="20% - Dekorfärg1 2 3 3 2 2 2" xfId="14202" xr:uid="{00000000-0005-0000-0000-000081120000}"/>
    <cellStyle name="20% - Dekorfärg1 2 3 3 2 2 2 2" xfId="33362" xr:uid="{00000000-0005-0000-0000-000082120000}"/>
    <cellStyle name="20% - Dekorfärg1 2 3 3 2 2 3" xfId="19900" xr:uid="{00000000-0005-0000-0000-000083120000}"/>
    <cellStyle name="20% - Dekorfärg1 2 3 3 2 2 3 2" xfId="37254" xr:uid="{00000000-0005-0000-0000-000084120000}"/>
    <cellStyle name="20% - Dekorfärg1 2 3 3 2 2 4" xfId="24030" xr:uid="{00000000-0005-0000-0000-000085120000}"/>
    <cellStyle name="20% - Dekorfärg1 2 3 3 2 2 5" xfId="22026" xr:uid="{00000000-0005-0000-0000-000086120000}"/>
    <cellStyle name="20% - Dekorfärg1 2 3 3 2 3" xfId="14201" xr:uid="{00000000-0005-0000-0000-000087120000}"/>
    <cellStyle name="20% - Dekorfärg1 2 3 3 2 3 2" xfId="33361" xr:uid="{00000000-0005-0000-0000-000088120000}"/>
    <cellStyle name="20% - Dekorfärg1 2 3 3 2 4" xfId="20553" xr:uid="{00000000-0005-0000-0000-000089120000}"/>
    <cellStyle name="20% - Dekorfärg1 2 3 3 2 4 2" xfId="37897" xr:uid="{00000000-0005-0000-0000-00008A120000}"/>
    <cellStyle name="20% - Dekorfärg1 2 3 3 2 5" xfId="24029" xr:uid="{00000000-0005-0000-0000-00008B120000}"/>
    <cellStyle name="20% - Dekorfärg1 2 3 3 2 6" xfId="22025" xr:uid="{00000000-0005-0000-0000-00008C120000}"/>
    <cellStyle name="20% - Dekorfärg1 2 3 3 3" xfId="505" xr:uid="{00000000-0005-0000-0000-00008D120000}"/>
    <cellStyle name="20% - Dekorfärg1 2 3 3 3 2" xfId="506" xr:uid="{00000000-0005-0000-0000-00008E120000}"/>
    <cellStyle name="20% - Dekorfärg1 2 3 3 3 2 2" xfId="14204" xr:uid="{00000000-0005-0000-0000-00008F120000}"/>
    <cellStyle name="20% - Dekorfärg1 2 3 3 3 2 2 2" xfId="33364" xr:uid="{00000000-0005-0000-0000-000090120000}"/>
    <cellStyle name="20% - Dekorfärg1 2 3 3 3 2 3" xfId="16945" xr:uid="{00000000-0005-0000-0000-000091120000}"/>
    <cellStyle name="20% - Dekorfärg1 2 3 3 3 2 3 2" xfId="35853" xr:uid="{00000000-0005-0000-0000-000092120000}"/>
    <cellStyle name="20% - Dekorfärg1 2 3 3 3 2 4" xfId="24032" xr:uid="{00000000-0005-0000-0000-000093120000}"/>
    <cellStyle name="20% - Dekorfärg1 2 3 3 3 2 5" xfId="22028" xr:uid="{00000000-0005-0000-0000-000094120000}"/>
    <cellStyle name="20% - Dekorfärg1 2 3 3 3 3" xfId="14203" xr:uid="{00000000-0005-0000-0000-000095120000}"/>
    <cellStyle name="20% - Dekorfärg1 2 3 3 3 3 2" xfId="33363" xr:uid="{00000000-0005-0000-0000-000096120000}"/>
    <cellStyle name="20% - Dekorfärg1 2 3 3 3 4" xfId="20493" xr:uid="{00000000-0005-0000-0000-000097120000}"/>
    <cellStyle name="20% - Dekorfärg1 2 3 3 3 4 2" xfId="37837" xr:uid="{00000000-0005-0000-0000-000098120000}"/>
    <cellStyle name="20% - Dekorfärg1 2 3 3 3 5" xfId="24031" xr:uid="{00000000-0005-0000-0000-000099120000}"/>
    <cellStyle name="20% - Dekorfärg1 2 3 3 3 6" xfId="22027" xr:uid="{00000000-0005-0000-0000-00009A120000}"/>
    <cellStyle name="20% - Dekorfärg1 2 3 3 4" xfId="507" xr:uid="{00000000-0005-0000-0000-00009B120000}"/>
    <cellStyle name="20% - Dekorfärg1 2 3 3 4 2" xfId="14205" xr:uid="{00000000-0005-0000-0000-00009C120000}"/>
    <cellStyle name="20% - Dekorfärg1 2 3 3 4 2 2" xfId="33365" xr:uid="{00000000-0005-0000-0000-00009D120000}"/>
    <cellStyle name="20% - Dekorfärg1 2 3 3 4 3" xfId="20643" xr:uid="{00000000-0005-0000-0000-00009E120000}"/>
    <cellStyle name="20% - Dekorfärg1 2 3 3 4 3 2" xfId="37985" xr:uid="{00000000-0005-0000-0000-00009F120000}"/>
    <cellStyle name="20% - Dekorfärg1 2 3 3 4 4" xfId="24033" xr:uid="{00000000-0005-0000-0000-0000A0120000}"/>
    <cellStyle name="20% - Dekorfärg1 2 3 3 4 5" xfId="22029" xr:uid="{00000000-0005-0000-0000-0000A1120000}"/>
    <cellStyle name="20% - Dekorfärg1 2 3 3 5" xfId="14200" xr:uid="{00000000-0005-0000-0000-0000A2120000}"/>
    <cellStyle name="20% - Dekorfärg1 2 3 3 5 2" xfId="33360" xr:uid="{00000000-0005-0000-0000-0000A3120000}"/>
    <cellStyle name="20% - Dekorfärg1 2 3 3 6" xfId="20463" xr:uid="{00000000-0005-0000-0000-0000A4120000}"/>
    <cellStyle name="20% - Dekorfärg1 2 3 3 6 2" xfId="37809" xr:uid="{00000000-0005-0000-0000-0000A5120000}"/>
    <cellStyle name="20% - Dekorfärg1 2 3 3 7" xfId="24028" xr:uid="{00000000-0005-0000-0000-0000A6120000}"/>
    <cellStyle name="20% - Dekorfärg1 2 3 3 8" xfId="22024" xr:uid="{00000000-0005-0000-0000-0000A7120000}"/>
    <cellStyle name="20% - Dekorfärg1 2 3 4" xfId="508" xr:uid="{00000000-0005-0000-0000-0000A8120000}"/>
    <cellStyle name="20% - Dekorfärg1 2 3 4 2" xfId="509" xr:uid="{00000000-0005-0000-0000-0000A9120000}"/>
    <cellStyle name="20% - Dekorfärg1 2 3 4 2 2" xfId="14207" xr:uid="{00000000-0005-0000-0000-0000AA120000}"/>
    <cellStyle name="20% - Dekorfärg1 2 3 4 2 2 2" xfId="33367" xr:uid="{00000000-0005-0000-0000-0000AB120000}"/>
    <cellStyle name="20% - Dekorfärg1 2 3 4 2 3" xfId="19715" xr:uid="{00000000-0005-0000-0000-0000AC120000}"/>
    <cellStyle name="20% - Dekorfärg1 2 3 4 2 3 2" xfId="37072" xr:uid="{00000000-0005-0000-0000-0000AD120000}"/>
    <cellStyle name="20% - Dekorfärg1 2 3 4 2 4" xfId="24035" xr:uid="{00000000-0005-0000-0000-0000AE120000}"/>
    <cellStyle name="20% - Dekorfärg1 2 3 4 2 5" xfId="22031" xr:uid="{00000000-0005-0000-0000-0000AF120000}"/>
    <cellStyle name="20% - Dekorfärg1 2 3 4 3" xfId="14206" xr:uid="{00000000-0005-0000-0000-0000B0120000}"/>
    <cellStyle name="20% - Dekorfärg1 2 3 4 3 2" xfId="33366" xr:uid="{00000000-0005-0000-0000-0000B1120000}"/>
    <cellStyle name="20% - Dekorfärg1 2 3 4 4" xfId="15949" xr:uid="{00000000-0005-0000-0000-0000B2120000}"/>
    <cellStyle name="20% - Dekorfärg1 2 3 4 4 2" xfId="35081" xr:uid="{00000000-0005-0000-0000-0000B3120000}"/>
    <cellStyle name="20% - Dekorfärg1 2 3 4 5" xfId="24034" xr:uid="{00000000-0005-0000-0000-0000B4120000}"/>
    <cellStyle name="20% - Dekorfärg1 2 3 4 6" xfId="22030" xr:uid="{00000000-0005-0000-0000-0000B5120000}"/>
    <cellStyle name="20% - Dekorfärg1 2 3 5" xfId="510" xr:uid="{00000000-0005-0000-0000-0000B6120000}"/>
    <cellStyle name="20% - Dekorfärg1 2 3 5 2" xfId="511" xr:uid="{00000000-0005-0000-0000-0000B7120000}"/>
    <cellStyle name="20% - Dekorfärg1 2 3 5 2 2" xfId="14209" xr:uid="{00000000-0005-0000-0000-0000B8120000}"/>
    <cellStyle name="20% - Dekorfärg1 2 3 5 2 2 2" xfId="33369" xr:uid="{00000000-0005-0000-0000-0000B9120000}"/>
    <cellStyle name="20% - Dekorfärg1 2 3 5 2 3" xfId="16974" xr:uid="{00000000-0005-0000-0000-0000BA120000}"/>
    <cellStyle name="20% - Dekorfärg1 2 3 5 2 3 2" xfId="35875" xr:uid="{00000000-0005-0000-0000-0000BB120000}"/>
    <cellStyle name="20% - Dekorfärg1 2 3 5 2 4" xfId="24037" xr:uid="{00000000-0005-0000-0000-0000BC120000}"/>
    <cellStyle name="20% - Dekorfärg1 2 3 5 2 5" xfId="22033" xr:uid="{00000000-0005-0000-0000-0000BD120000}"/>
    <cellStyle name="20% - Dekorfärg1 2 3 5 3" xfId="14208" xr:uid="{00000000-0005-0000-0000-0000BE120000}"/>
    <cellStyle name="20% - Dekorfärg1 2 3 5 3 2" xfId="33368" xr:uid="{00000000-0005-0000-0000-0000BF120000}"/>
    <cellStyle name="20% - Dekorfärg1 2 3 5 4" xfId="20401" xr:uid="{00000000-0005-0000-0000-0000C0120000}"/>
    <cellStyle name="20% - Dekorfärg1 2 3 5 4 2" xfId="37747" xr:uid="{00000000-0005-0000-0000-0000C1120000}"/>
    <cellStyle name="20% - Dekorfärg1 2 3 5 5" xfId="24036" xr:uid="{00000000-0005-0000-0000-0000C2120000}"/>
    <cellStyle name="20% - Dekorfärg1 2 3 5 6" xfId="22032" xr:uid="{00000000-0005-0000-0000-0000C3120000}"/>
    <cellStyle name="20% - Dekorfärg1 2 3 6" xfId="512" xr:uid="{00000000-0005-0000-0000-0000C4120000}"/>
    <cellStyle name="20% - Dekorfärg1 2 3 6 2" xfId="14210" xr:uid="{00000000-0005-0000-0000-0000C5120000}"/>
    <cellStyle name="20% - Dekorfärg1 2 3 6 2 2" xfId="33370" xr:uid="{00000000-0005-0000-0000-0000C6120000}"/>
    <cellStyle name="20% - Dekorfärg1 2 3 6 3" xfId="16106" xr:uid="{00000000-0005-0000-0000-0000C7120000}"/>
    <cellStyle name="20% - Dekorfärg1 2 3 6 3 2" xfId="35231" xr:uid="{00000000-0005-0000-0000-0000C8120000}"/>
    <cellStyle name="20% - Dekorfärg1 2 3 6 4" xfId="24038" xr:uid="{00000000-0005-0000-0000-0000C9120000}"/>
    <cellStyle name="20% - Dekorfärg1 2 3 6 5" xfId="22034" xr:uid="{00000000-0005-0000-0000-0000CA120000}"/>
    <cellStyle name="20% - Dekorfärg1 2 3 7" xfId="11438" xr:uid="{00000000-0005-0000-0000-0000CB120000}"/>
    <cellStyle name="20% - Dekorfärg1 2 3 7 2" xfId="32226" xr:uid="{00000000-0005-0000-0000-0000CC120000}"/>
    <cellStyle name="20% - Dekorfärg1 2 3 8" xfId="20650" xr:uid="{00000000-0005-0000-0000-0000CD120000}"/>
    <cellStyle name="20% - Dekorfärg1 2 3 8 2" xfId="37992" xr:uid="{00000000-0005-0000-0000-0000CE120000}"/>
    <cellStyle name="20% - Dekorfärg1 2 3 9" xfId="24015" xr:uid="{00000000-0005-0000-0000-0000CF120000}"/>
    <cellStyle name="20% - Dekorfärg1 2 3_Brygga Q" xfId="513" xr:uid="{00000000-0005-0000-0000-0000D0120000}"/>
    <cellStyle name="20% - Dekorfärg1 2 4" xfId="514" xr:uid="{00000000-0005-0000-0000-0000D1120000}"/>
    <cellStyle name="20% - Dekorfärg1 2 4 10" xfId="43551" xr:uid="{00000000-0005-0000-0000-0000D2120000}"/>
    <cellStyle name="20% - Dekorfärg1 2 4 11" xfId="44004" xr:uid="{00000000-0005-0000-0000-0000D3120000}"/>
    <cellStyle name="20% - Dekorfärg1 2 4 2" xfId="515" xr:uid="{00000000-0005-0000-0000-0000D4120000}"/>
    <cellStyle name="20% - Dekorfärg1 2 4 2 2" xfId="516" xr:uid="{00000000-0005-0000-0000-0000D5120000}"/>
    <cellStyle name="20% - Dekorfärg1 2 4 2 2 2" xfId="517" xr:uid="{00000000-0005-0000-0000-0000D6120000}"/>
    <cellStyle name="20% - Dekorfärg1 2 4 2 2 2 2" xfId="14213" xr:uid="{00000000-0005-0000-0000-0000D7120000}"/>
    <cellStyle name="20% - Dekorfärg1 2 4 2 2 2 2 2" xfId="33373" xr:uid="{00000000-0005-0000-0000-0000D8120000}"/>
    <cellStyle name="20% - Dekorfärg1 2 4 2 2 2 3" xfId="16833" xr:uid="{00000000-0005-0000-0000-0000D9120000}"/>
    <cellStyle name="20% - Dekorfärg1 2 4 2 2 2 3 2" xfId="35760" xr:uid="{00000000-0005-0000-0000-0000DA120000}"/>
    <cellStyle name="20% - Dekorfärg1 2 4 2 2 2 4" xfId="24042" xr:uid="{00000000-0005-0000-0000-0000DB120000}"/>
    <cellStyle name="20% - Dekorfärg1 2 4 2 2 2 5" xfId="22037" xr:uid="{00000000-0005-0000-0000-0000DC120000}"/>
    <cellStyle name="20% - Dekorfärg1 2 4 2 2 3" xfId="14212" xr:uid="{00000000-0005-0000-0000-0000DD120000}"/>
    <cellStyle name="20% - Dekorfärg1 2 4 2 2 3 2" xfId="33372" xr:uid="{00000000-0005-0000-0000-0000DE120000}"/>
    <cellStyle name="20% - Dekorfärg1 2 4 2 2 4" xfId="20495" xr:uid="{00000000-0005-0000-0000-0000DF120000}"/>
    <cellStyle name="20% - Dekorfärg1 2 4 2 2 4 2" xfId="37839" xr:uid="{00000000-0005-0000-0000-0000E0120000}"/>
    <cellStyle name="20% - Dekorfärg1 2 4 2 2 5" xfId="24041" xr:uid="{00000000-0005-0000-0000-0000E1120000}"/>
    <cellStyle name="20% - Dekorfärg1 2 4 2 2 6" xfId="22036" xr:uid="{00000000-0005-0000-0000-0000E2120000}"/>
    <cellStyle name="20% - Dekorfärg1 2 4 2 3" xfId="518" xr:uid="{00000000-0005-0000-0000-0000E3120000}"/>
    <cellStyle name="20% - Dekorfärg1 2 4 2 3 2" xfId="519" xr:uid="{00000000-0005-0000-0000-0000E4120000}"/>
    <cellStyle name="20% - Dekorfärg1 2 4 2 3 2 2" xfId="14215" xr:uid="{00000000-0005-0000-0000-0000E5120000}"/>
    <cellStyle name="20% - Dekorfärg1 2 4 2 3 2 2 2" xfId="33375" xr:uid="{00000000-0005-0000-0000-0000E6120000}"/>
    <cellStyle name="20% - Dekorfärg1 2 4 2 3 2 3" xfId="18083" xr:uid="{00000000-0005-0000-0000-0000E7120000}"/>
    <cellStyle name="20% - Dekorfärg1 2 4 2 3 2 3 2" xfId="36343" xr:uid="{00000000-0005-0000-0000-0000E8120000}"/>
    <cellStyle name="20% - Dekorfärg1 2 4 2 3 2 4" xfId="24044" xr:uid="{00000000-0005-0000-0000-0000E9120000}"/>
    <cellStyle name="20% - Dekorfärg1 2 4 2 3 2 5" xfId="22039" xr:uid="{00000000-0005-0000-0000-0000EA120000}"/>
    <cellStyle name="20% - Dekorfärg1 2 4 2 3 3" xfId="14214" xr:uid="{00000000-0005-0000-0000-0000EB120000}"/>
    <cellStyle name="20% - Dekorfärg1 2 4 2 3 3 2" xfId="33374" xr:uid="{00000000-0005-0000-0000-0000EC120000}"/>
    <cellStyle name="20% - Dekorfärg1 2 4 2 3 4" xfId="16108" xr:uid="{00000000-0005-0000-0000-0000ED120000}"/>
    <cellStyle name="20% - Dekorfärg1 2 4 2 3 4 2" xfId="35233" xr:uid="{00000000-0005-0000-0000-0000EE120000}"/>
    <cellStyle name="20% - Dekorfärg1 2 4 2 3 5" xfId="24043" xr:uid="{00000000-0005-0000-0000-0000EF120000}"/>
    <cellStyle name="20% - Dekorfärg1 2 4 2 3 6" xfId="22038" xr:uid="{00000000-0005-0000-0000-0000F0120000}"/>
    <cellStyle name="20% - Dekorfärg1 2 4 2 4" xfId="520" xr:uid="{00000000-0005-0000-0000-0000F1120000}"/>
    <cellStyle name="20% - Dekorfärg1 2 4 2 4 2" xfId="14216" xr:uid="{00000000-0005-0000-0000-0000F2120000}"/>
    <cellStyle name="20% - Dekorfärg1 2 4 2 4 2 2" xfId="33376" xr:uid="{00000000-0005-0000-0000-0000F3120000}"/>
    <cellStyle name="20% - Dekorfärg1 2 4 2 4 3" xfId="16793" xr:uid="{00000000-0005-0000-0000-0000F4120000}"/>
    <cellStyle name="20% - Dekorfärg1 2 4 2 4 3 2" xfId="35722" xr:uid="{00000000-0005-0000-0000-0000F5120000}"/>
    <cellStyle name="20% - Dekorfärg1 2 4 2 4 4" xfId="24045" xr:uid="{00000000-0005-0000-0000-0000F6120000}"/>
    <cellStyle name="20% - Dekorfärg1 2 4 2 4 5" xfId="22040" xr:uid="{00000000-0005-0000-0000-0000F7120000}"/>
    <cellStyle name="20% - Dekorfärg1 2 4 2 5" xfId="14211" xr:uid="{00000000-0005-0000-0000-0000F8120000}"/>
    <cellStyle name="20% - Dekorfärg1 2 4 2 5 2" xfId="33371" xr:uid="{00000000-0005-0000-0000-0000F9120000}"/>
    <cellStyle name="20% - Dekorfärg1 2 4 2 6" xfId="19709" xr:uid="{00000000-0005-0000-0000-0000FA120000}"/>
    <cellStyle name="20% - Dekorfärg1 2 4 2 6 2" xfId="37066" xr:uid="{00000000-0005-0000-0000-0000FB120000}"/>
    <cellStyle name="20% - Dekorfärg1 2 4 2 7" xfId="24040" xr:uid="{00000000-0005-0000-0000-0000FC120000}"/>
    <cellStyle name="20% - Dekorfärg1 2 4 2 8" xfId="22035" xr:uid="{00000000-0005-0000-0000-0000FD120000}"/>
    <cellStyle name="20% - Dekorfärg1 2 4 3" xfId="521" xr:uid="{00000000-0005-0000-0000-0000FE120000}"/>
    <cellStyle name="20% - Dekorfärg1 2 4 3 2" xfId="522" xr:uid="{00000000-0005-0000-0000-0000FF120000}"/>
    <cellStyle name="20% - Dekorfärg1 2 4 3 2 2" xfId="14218" xr:uid="{00000000-0005-0000-0000-000000130000}"/>
    <cellStyle name="20% - Dekorfärg1 2 4 3 2 2 2" xfId="33378" xr:uid="{00000000-0005-0000-0000-000001130000}"/>
    <cellStyle name="20% - Dekorfärg1 2 4 3 2 3" xfId="16361" xr:uid="{00000000-0005-0000-0000-000002130000}"/>
    <cellStyle name="20% - Dekorfärg1 2 4 3 2 3 2" xfId="35483" xr:uid="{00000000-0005-0000-0000-000003130000}"/>
    <cellStyle name="20% - Dekorfärg1 2 4 3 2 4" xfId="24047" xr:uid="{00000000-0005-0000-0000-000004130000}"/>
    <cellStyle name="20% - Dekorfärg1 2 4 3 2 5" xfId="22042" xr:uid="{00000000-0005-0000-0000-000005130000}"/>
    <cellStyle name="20% - Dekorfärg1 2 4 3 3" xfId="14217" xr:uid="{00000000-0005-0000-0000-000006130000}"/>
    <cellStyle name="20% - Dekorfärg1 2 4 3 3 2" xfId="33377" xr:uid="{00000000-0005-0000-0000-000007130000}"/>
    <cellStyle name="20% - Dekorfärg1 2 4 3 4" xfId="15932" xr:uid="{00000000-0005-0000-0000-000008130000}"/>
    <cellStyle name="20% - Dekorfärg1 2 4 3 4 2" xfId="35064" xr:uid="{00000000-0005-0000-0000-000009130000}"/>
    <cellStyle name="20% - Dekorfärg1 2 4 3 5" xfId="24046" xr:uid="{00000000-0005-0000-0000-00000A130000}"/>
    <cellStyle name="20% - Dekorfärg1 2 4 3 6" xfId="22041" xr:uid="{00000000-0005-0000-0000-00000B130000}"/>
    <cellStyle name="20% - Dekorfärg1 2 4 4" xfId="523" xr:uid="{00000000-0005-0000-0000-00000C130000}"/>
    <cellStyle name="20% - Dekorfärg1 2 4 4 2" xfId="524" xr:uid="{00000000-0005-0000-0000-00000D130000}"/>
    <cellStyle name="20% - Dekorfärg1 2 4 4 2 2" xfId="14220" xr:uid="{00000000-0005-0000-0000-00000E130000}"/>
    <cellStyle name="20% - Dekorfärg1 2 4 4 2 2 2" xfId="33380" xr:uid="{00000000-0005-0000-0000-00000F130000}"/>
    <cellStyle name="20% - Dekorfärg1 2 4 4 2 3" xfId="20196" xr:uid="{00000000-0005-0000-0000-000010130000}"/>
    <cellStyle name="20% - Dekorfärg1 2 4 4 2 3 2" xfId="37543" xr:uid="{00000000-0005-0000-0000-000011130000}"/>
    <cellStyle name="20% - Dekorfärg1 2 4 4 2 4" xfId="24049" xr:uid="{00000000-0005-0000-0000-000012130000}"/>
    <cellStyle name="20% - Dekorfärg1 2 4 4 2 5" xfId="22044" xr:uid="{00000000-0005-0000-0000-000013130000}"/>
    <cellStyle name="20% - Dekorfärg1 2 4 4 3" xfId="14219" xr:uid="{00000000-0005-0000-0000-000014130000}"/>
    <cellStyle name="20% - Dekorfärg1 2 4 4 3 2" xfId="33379" xr:uid="{00000000-0005-0000-0000-000015130000}"/>
    <cellStyle name="20% - Dekorfärg1 2 4 4 4" xfId="15870" xr:uid="{00000000-0005-0000-0000-000016130000}"/>
    <cellStyle name="20% - Dekorfärg1 2 4 4 4 2" xfId="35003" xr:uid="{00000000-0005-0000-0000-000017130000}"/>
    <cellStyle name="20% - Dekorfärg1 2 4 4 5" xfId="24048" xr:uid="{00000000-0005-0000-0000-000018130000}"/>
    <cellStyle name="20% - Dekorfärg1 2 4 4 6" xfId="22043" xr:uid="{00000000-0005-0000-0000-000019130000}"/>
    <cellStyle name="20% - Dekorfärg1 2 4 5" xfId="525" xr:uid="{00000000-0005-0000-0000-00001A130000}"/>
    <cellStyle name="20% - Dekorfärg1 2 4 5 2" xfId="14221" xr:uid="{00000000-0005-0000-0000-00001B130000}"/>
    <cellStyle name="20% - Dekorfärg1 2 4 5 2 2" xfId="33381" xr:uid="{00000000-0005-0000-0000-00001C130000}"/>
    <cellStyle name="20% - Dekorfärg1 2 4 5 3" xfId="16762" xr:uid="{00000000-0005-0000-0000-00001D130000}"/>
    <cellStyle name="20% - Dekorfärg1 2 4 5 3 2" xfId="35694" xr:uid="{00000000-0005-0000-0000-00001E130000}"/>
    <cellStyle name="20% - Dekorfärg1 2 4 5 4" xfId="24050" xr:uid="{00000000-0005-0000-0000-00001F130000}"/>
    <cellStyle name="20% - Dekorfärg1 2 4 5 5" xfId="22045" xr:uid="{00000000-0005-0000-0000-000020130000}"/>
    <cellStyle name="20% - Dekorfärg1 2 4 6" xfId="11440" xr:uid="{00000000-0005-0000-0000-000021130000}"/>
    <cellStyle name="20% - Dekorfärg1 2 4 6 2" xfId="32228" xr:uid="{00000000-0005-0000-0000-000022130000}"/>
    <cellStyle name="20% - Dekorfärg1 2 4 7" xfId="16698" xr:uid="{00000000-0005-0000-0000-000023130000}"/>
    <cellStyle name="20% - Dekorfärg1 2 4 7 2" xfId="35643" xr:uid="{00000000-0005-0000-0000-000024130000}"/>
    <cellStyle name="20% - Dekorfärg1 2 4 8" xfId="24039" xr:uid="{00000000-0005-0000-0000-000025130000}"/>
    <cellStyle name="20% - Dekorfärg1 2 4 9" xfId="20772" xr:uid="{00000000-0005-0000-0000-000026130000}"/>
    <cellStyle name="20% - Dekorfärg1 2 5" xfId="526" xr:uid="{00000000-0005-0000-0000-000027130000}"/>
    <cellStyle name="20% - Dekorfärg1 2 5 2" xfId="527" xr:uid="{00000000-0005-0000-0000-000028130000}"/>
    <cellStyle name="20% - Dekorfärg1 2 5 2 2" xfId="528" xr:uid="{00000000-0005-0000-0000-000029130000}"/>
    <cellStyle name="20% - Dekorfärg1 2 5 2 2 2" xfId="14224" xr:uid="{00000000-0005-0000-0000-00002A130000}"/>
    <cellStyle name="20% - Dekorfärg1 2 5 2 2 2 2" xfId="33384" xr:uid="{00000000-0005-0000-0000-00002B130000}"/>
    <cellStyle name="20% - Dekorfärg1 2 5 2 2 3" xfId="19924" xr:uid="{00000000-0005-0000-0000-00002C130000}"/>
    <cellStyle name="20% - Dekorfärg1 2 5 2 2 3 2" xfId="37278" xr:uid="{00000000-0005-0000-0000-00002D130000}"/>
    <cellStyle name="20% - Dekorfärg1 2 5 2 2 4" xfId="24053" xr:uid="{00000000-0005-0000-0000-00002E130000}"/>
    <cellStyle name="20% - Dekorfärg1 2 5 2 2 5" xfId="22048" xr:uid="{00000000-0005-0000-0000-00002F130000}"/>
    <cellStyle name="20% - Dekorfärg1 2 5 2 3" xfId="14223" xr:uid="{00000000-0005-0000-0000-000030130000}"/>
    <cellStyle name="20% - Dekorfärg1 2 5 2 3 2" xfId="33383" xr:uid="{00000000-0005-0000-0000-000031130000}"/>
    <cellStyle name="20% - Dekorfärg1 2 5 2 4" xfId="20211" xr:uid="{00000000-0005-0000-0000-000032130000}"/>
    <cellStyle name="20% - Dekorfärg1 2 5 2 4 2" xfId="37558" xr:uid="{00000000-0005-0000-0000-000033130000}"/>
    <cellStyle name="20% - Dekorfärg1 2 5 2 5" xfId="24052" xr:uid="{00000000-0005-0000-0000-000034130000}"/>
    <cellStyle name="20% - Dekorfärg1 2 5 2 6" xfId="22047" xr:uid="{00000000-0005-0000-0000-000035130000}"/>
    <cellStyle name="20% - Dekorfärg1 2 5 3" xfId="529" xr:uid="{00000000-0005-0000-0000-000036130000}"/>
    <cellStyle name="20% - Dekorfärg1 2 5 3 2" xfId="530" xr:uid="{00000000-0005-0000-0000-000037130000}"/>
    <cellStyle name="20% - Dekorfärg1 2 5 3 2 2" xfId="14226" xr:uid="{00000000-0005-0000-0000-000038130000}"/>
    <cellStyle name="20% - Dekorfärg1 2 5 3 2 2 2" xfId="33386" xr:uid="{00000000-0005-0000-0000-000039130000}"/>
    <cellStyle name="20% - Dekorfärg1 2 5 3 2 3" xfId="16324" xr:uid="{00000000-0005-0000-0000-00003A130000}"/>
    <cellStyle name="20% - Dekorfärg1 2 5 3 2 3 2" xfId="35446" xr:uid="{00000000-0005-0000-0000-00003B130000}"/>
    <cellStyle name="20% - Dekorfärg1 2 5 3 2 4" xfId="24055" xr:uid="{00000000-0005-0000-0000-00003C130000}"/>
    <cellStyle name="20% - Dekorfärg1 2 5 3 2 5" xfId="22050" xr:uid="{00000000-0005-0000-0000-00003D130000}"/>
    <cellStyle name="20% - Dekorfärg1 2 5 3 3" xfId="14225" xr:uid="{00000000-0005-0000-0000-00003E130000}"/>
    <cellStyle name="20% - Dekorfärg1 2 5 3 3 2" xfId="33385" xr:uid="{00000000-0005-0000-0000-00003F130000}"/>
    <cellStyle name="20% - Dekorfärg1 2 5 3 4" xfId="16235" xr:uid="{00000000-0005-0000-0000-000040130000}"/>
    <cellStyle name="20% - Dekorfärg1 2 5 3 4 2" xfId="35358" xr:uid="{00000000-0005-0000-0000-000041130000}"/>
    <cellStyle name="20% - Dekorfärg1 2 5 3 5" xfId="24054" xr:uid="{00000000-0005-0000-0000-000042130000}"/>
    <cellStyle name="20% - Dekorfärg1 2 5 3 6" xfId="22049" xr:uid="{00000000-0005-0000-0000-000043130000}"/>
    <cellStyle name="20% - Dekorfärg1 2 5 4" xfId="531" xr:uid="{00000000-0005-0000-0000-000044130000}"/>
    <cellStyle name="20% - Dekorfärg1 2 5 4 2" xfId="14227" xr:uid="{00000000-0005-0000-0000-000045130000}"/>
    <cellStyle name="20% - Dekorfärg1 2 5 4 2 2" xfId="33387" xr:uid="{00000000-0005-0000-0000-000046130000}"/>
    <cellStyle name="20% - Dekorfärg1 2 5 4 3" xfId="20077" xr:uid="{00000000-0005-0000-0000-000047130000}"/>
    <cellStyle name="20% - Dekorfärg1 2 5 4 3 2" xfId="37427" xr:uid="{00000000-0005-0000-0000-000048130000}"/>
    <cellStyle name="20% - Dekorfärg1 2 5 4 4" xfId="24056" xr:uid="{00000000-0005-0000-0000-000049130000}"/>
    <cellStyle name="20% - Dekorfärg1 2 5 4 5" xfId="22051" xr:uid="{00000000-0005-0000-0000-00004A130000}"/>
    <cellStyle name="20% - Dekorfärg1 2 5 5" xfId="14222" xr:uid="{00000000-0005-0000-0000-00004B130000}"/>
    <cellStyle name="20% - Dekorfärg1 2 5 5 2" xfId="33382" xr:uid="{00000000-0005-0000-0000-00004C130000}"/>
    <cellStyle name="20% - Dekorfärg1 2 5 6" xfId="16835" xr:uid="{00000000-0005-0000-0000-00004D130000}"/>
    <cellStyle name="20% - Dekorfärg1 2 5 6 2" xfId="35762" xr:uid="{00000000-0005-0000-0000-00004E130000}"/>
    <cellStyle name="20% - Dekorfärg1 2 5 7" xfId="24051" xr:uid="{00000000-0005-0000-0000-00004F130000}"/>
    <cellStyle name="20% - Dekorfärg1 2 5 8" xfId="22046" xr:uid="{00000000-0005-0000-0000-000050130000}"/>
    <cellStyle name="20% - Dekorfärg1 2 6" xfId="532" xr:uid="{00000000-0005-0000-0000-000051130000}"/>
    <cellStyle name="20% - Dekorfärg1 2 6 2" xfId="533" xr:uid="{00000000-0005-0000-0000-000052130000}"/>
    <cellStyle name="20% - Dekorfärg1 2 6 2 2" xfId="14229" xr:uid="{00000000-0005-0000-0000-000053130000}"/>
    <cellStyle name="20% - Dekorfärg1 2 6 2 2 2" xfId="33389" xr:uid="{00000000-0005-0000-0000-000054130000}"/>
    <cellStyle name="20% - Dekorfärg1 2 6 2 3" xfId="19804" xr:uid="{00000000-0005-0000-0000-000055130000}"/>
    <cellStyle name="20% - Dekorfärg1 2 6 2 3 2" xfId="37159" xr:uid="{00000000-0005-0000-0000-000056130000}"/>
    <cellStyle name="20% - Dekorfärg1 2 6 2 4" xfId="24058" xr:uid="{00000000-0005-0000-0000-000057130000}"/>
    <cellStyle name="20% - Dekorfärg1 2 6 2 5" xfId="22053" xr:uid="{00000000-0005-0000-0000-000058130000}"/>
    <cellStyle name="20% - Dekorfärg1 2 6 3" xfId="534" xr:uid="{00000000-0005-0000-0000-000059130000}"/>
    <cellStyle name="20% - Dekorfärg1 2 6 3 2" xfId="24059" xr:uid="{00000000-0005-0000-0000-00005A130000}"/>
    <cellStyle name="20% - Dekorfärg1 2 6 4" xfId="14228" xr:uid="{00000000-0005-0000-0000-00005B130000}"/>
    <cellStyle name="20% - Dekorfärg1 2 6 4 2" xfId="33388" xr:uid="{00000000-0005-0000-0000-00005C130000}"/>
    <cellStyle name="20% - Dekorfärg1 2 6 5" xfId="20581" xr:uid="{00000000-0005-0000-0000-00005D130000}"/>
    <cellStyle name="20% - Dekorfärg1 2 6 5 2" xfId="37925" xr:uid="{00000000-0005-0000-0000-00005E130000}"/>
    <cellStyle name="20% - Dekorfärg1 2 6 6" xfId="24057" xr:uid="{00000000-0005-0000-0000-00005F130000}"/>
    <cellStyle name="20% - Dekorfärg1 2 6 7" xfId="22052" xr:uid="{00000000-0005-0000-0000-000060130000}"/>
    <cellStyle name="20% - Dekorfärg1 2 7" xfId="535" xr:uid="{00000000-0005-0000-0000-000061130000}"/>
    <cellStyle name="20% - Dekorfärg1 2 7 2" xfId="536" xr:uid="{00000000-0005-0000-0000-000062130000}"/>
    <cellStyle name="20% - Dekorfärg1 2 7 2 2" xfId="14231" xr:uid="{00000000-0005-0000-0000-000063130000}"/>
    <cellStyle name="20% - Dekorfärg1 2 7 2 2 2" xfId="33391" xr:uid="{00000000-0005-0000-0000-000064130000}"/>
    <cellStyle name="20% - Dekorfärg1 2 7 2 3" xfId="19254" xr:uid="{00000000-0005-0000-0000-000065130000}"/>
    <cellStyle name="20% - Dekorfärg1 2 7 2 3 2" xfId="36803" xr:uid="{00000000-0005-0000-0000-000066130000}"/>
    <cellStyle name="20% - Dekorfärg1 2 7 2 4" xfId="24061" xr:uid="{00000000-0005-0000-0000-000067130000}"/>
    <cellStyle name="20% - Dekorfärg1 2 7 2 5" xfId="22055" xr:uid="{00000000-0005-0000-0000-000068130000}"/>
    <cellStyle name="20% - Dekorfärg1 2 7 3" xfId="14230" xr:uid="{00000000-0005-0000-0000-000069130000}"/>
    <cellStyle name="20% - Dekorfärg1 2 7 3 2" xfId="33390" xr:uid="{00000000-0005-0000-0000-00006A130000}"/>
    <cellStyle name="20% - Dekorfärg1 2 7 4" xfId="16352" xr:uid="{00000000-0005-0000-0000-00006B130000}"/>
    <cellStyle name="20% - Dekorfärg1 2 7 4 2" xfId="35474" xr:uid="{00000000-0005-0000-0000-00006C130000}"/>
    <cellStyle name="20% - Dekorfärg1 2 7 5" xfId="24060" xr:uid="{00000000-0005-0000-0000-00006D130000}"/>
    <cellStyle name="20% - Dekorfärg1 2 7 6" xfId="22054" xr:uid="{00000000-0005-0000-0000-00006E130000}"/>
    <cellStyle name="20% - Dekorfärg1 2 8" xfId="537" xr:uid="{00000000-0005-0000-0000-00006F130000}"/>
    <cellStyle name="20% - Dekorfärg1 2 8 2" xfId="14232" xr:uid="{00000000-0005-0000-0000-000070130000}"/>
    <cellStyle name="20% - Dekorfärg1 2 8 2 2" xfId="33392" xr:uid="{00000000-0005-0000-0000-000071130000}"/>
    <cellStyle name="20% - Dekorfärg1 2 8 3" xfId="16116" xr:uid="{00000000-0005-0000-0000-000072130000}"/>
    <cellStyle name="20% - Dekorfärg1 2 8 3 2" xfId="35241" xr:uid="{00000000-0005-0000-0000-000073130000}"/>
    <cellStyle name="20% - Dekorfärg1 2 8 4" xfId="24062" xr:uid="{00000000-0005-0000-0000-000074130000}"/>
    <cellStyle name="20% - Dekorfärg1 2 8 5" xfId="22056" xr:uid="{00000000-0005-0000-0000-000075130000}"/>
    <cellStyle name="20% - Dekorfärg1 2 9" xfId="11435" xr:uid="{00000000-0005-0000-0000-000076130000}"/>
    <cellStyle name="20% - Dekorfärg1 2 9 2" xfId="32223" xr:uid="{00000000-0005-0000-0000-000077130000}"/>
    <cellStyle name="20% - Dekorfärg1 2_Accounts" xfId="538" xr:uid="{00000000-0005-0000-0000-000078130000}"/>
    <cellStyle name="20% - Dekorfärg1 3" xfId="539" xr:uid="{00000000-0005-0000-0000-000079130000}"/>
    <cellStyle name="20% - Dekorfärg1 3 2" xfId="540" xr:uid="{00000000-0005-0000-0000-00007A130000}"/>
    <cellStyle name="20% - Dekorfärg1 3 3" xfId="541" xr:uid="{00000000-0005-0000-0000-00007B130000}"/>
    <cellStyle name="20% - Dekorfärg1 3 3 2" xfId="542" xr:uid="{00000000-0005-0000-0000-00007C130000}"/>
    <cellStyle name="20% - Dekorfärg1 3 3 2 2" xfId="4658" xr:uid="{00000000-0005-0000-0000-00007D130000}"/>
    <cellStyle name="20% - Dekorfärg1 3 3 3" xfId="543" xr:uid="{00000000-0005-0000-0000-00007E130000}"/>
    <cellStyle name="20% - Dekorfärg1 3 3 4" xfId="11442" xr:uid="{00000000-0005-0000-0000-00007F130000}"/>
    <cellStyle name="20% - Dekorfärg1 3 3 5" xfId="24063" xr:uid="{00000000-0005-0000-0000-000080130000}"/>
    <cellStyle name="20% - Dekorfärg1 3 3_Balance sheet - Parent" xfId="38620" xr:uid="{00000000-0005-0000-0000-000081130000}"/>
    <cellStyle name="20% - Dekorfärg1 3 4" xfId="544" xr:uid="{00000000-0005-0000-0000-000082130000}"/>
    <cellStyle name="20% - Dekorfärg1 3 5" xfId="545" xr:uid="{00000000-0005-0000-0000-000083130000}"/>
    <cellStyle name="20% - Dekorfärg1 3 5 2" xfId="4511" xr:uid="{00000000-0005-0000-0000-000084130000}"/>
    <cellStyle name="20% - Dekorfärg1 3 6" xfId="11441" xr:uid="{00000000-0005-0000-0000-000085130000}"/>
    <cellStyle name="20% - Dekorfärg1 3_Brygga Q" xfId="546" xr:uid="{00000000-0005-0000-0000-000086130000}"/>
    <cellStyle name="20% - Dekorfärg1 4" xfId="547" xr:uid="{00000000-0005-0000-0000-000087130000}"/>
    <cellStyle name="20% - Dekorfärg1 4 10" xfId="43937" xr:uid="{00000000-0005-0000-0000-000088130000}"/>
    <cellStyle name="20% - Dekorfärg1 4 2" xfId="548" xr:uid="{00000000-0005-0000-0000-000089130000}"/>
    <cellStyle name="20% - Dekorfärg1 4 2 2" xfId="549" xr:uid="{00000000-0005-0000-0000-00008A130000}"/>
    <cellStyle name="20% - Dekorfärg1 4 2 2 2" xfId="14233" xr:uid="{00000000-0005-0000-0000-00008B130000}"/>
    <cellStyle name="20% - Dekorfärg1 4 2 2 2 2" xfId="33393" xr:uid="{00000000-0005-0000-0000-00008C130000}"/>
    <cellStyle name="20% - Dekorfärg1 4 2 2 3" xfId="16425" xr:uid="{00000000-0005-0000-0000-00008D130000}"/>
    <cellStyle name="20% - Dekorfärg1 4 2 2 3 2" xfId="35537" xr:uid="{00000000-0005-0000-0000-00008E130000}"/>
    <cellStyle name="20% - Dekorfärg1 4 2 2 4" xfId="24066" xr:uid="{00000000-0005-0000-0000-00008F130000}"/>
    <cellStyle name="20% - Dekorfärg1 4 2 2 5" xfId="22057" xr:uid="{00000000-0005-0000-0000-000090130000}"/>
    <cellStyle name="20% - Dekorfärg1 4 2 3" xfId="11444" xr:uid="{00000000-0005-0000-0000-000091130000}"/>
    <cellStyle name="20% - Dekorfärg1 4 2 3 2" xfId="32230" xr:uid="{00000000-0005-0000-0000-000092130000}"/>
    <cellStyle name="20% - Dekorfärg1 4 2 4" xfId="20649" xr:uid="{00000000-0005-0000-0000-000093130000}"/>
    <cellStyle name="20% - Dekorfärg1 4 2 4 2" xfId="37991" xr:uid="{00000000-0005-0000-0000-000094130000}"/>
    <cellStyle name="20% - Dekorfärg1 4 2 5" xfId="24065" xr:uid="{00000000-0005-0000-0000-000095130000}"/>
    <cellStyle name="20% - Dekorfärg1 4 2 6" xfId="20774" xr:uid="{00000000-0005-0000-0000-000096130000}"/>
    <cellStyle name="20% - Dekorfärg1 4 2 7" xfId="43552" xr:uid="{00000000-0005-0000-0000-000097130000}"/>
    <cellStyle name="20% - Dekorfärg1 4 2 8" xfId="44005" xr:uid="{00000000-0005-0000-0000-000098130000}"/>
    <cellStyle name="20% - Dekorfärg1 4 3" xfId="550" xr:uid="{00000000-0005-0000-0000-000099130000}"/>
    <cellStyle name="20% - Dekorfärg1 4 3 2" xfId="551" xr:uid="{00000000-0005-0000-0000-00009A130000}"/>
    <cellStyle name="20% - Dekorfärg1 4 3 2 2" xfId="552" xr:uid="{00000000-0005-0000-0000-00009B130000}"/>
    <cellStyle name="20% - Dekorfärg1 4 3 2 2 2" xfId="24069" xr:uid="{00000000-0005-0000-0000-00009C130000}"/>
    <cellStyle name="20% - Dekorfärg1 4 3 2 3" xfId="14235" xr:uid="{00000000-0005-0000-0000-00009D130000}"/>
    <cellStyle name="20% - Dekorfärg1 4 3 2 3 2" xfId="33395" xr:uid="{00000000-0005-0000-0000-00009E130000}"/>
    <cellStyle name="20% - Dekorfärg1 4 3 2 4" xfId="4513" xr:uid="{00000000-0005-0000-0000-00009F130000}"/>
    <cellStyle name="20% - Dekorfärg1 4 3 2 5" xfId="16130" xr:uid="{00000000-0005-0000-0000-0000A0130000}"/>
    <cellStyle name="20% - Dekorfärg1 4 3 2 5 2" xfId="35254" xr:uid="{00000000-0005-0000-0000-0000A1130000}"/>
    <cellStyle name="20% - Dekorfärg1 4 3 2 6" xfId="24068" xr:uid="{00000000-0005-0000-0000-0000A2130000}"/>
    <cellStyle name="20% - Dekorfärg1 4 3 2 7" xfId="22059" xr:uid="{00000000-0005-0000-0000-0000A3130000}"/>
    <cellStyle name="20% - Dekorfärg1 4 3 3" xfId="553" xr:uid="{00000000-0005-0000-0000-0000A4130000}"/>
    <cellStyle name="20% - Dekorfärg1 4 3 3 2" xfId="14234" xr:uid="{00000000-0005-0000-0000-0000A5130000}"/>
    <cellStyle name="20% - Dekorfärg1 4 3 3 2 2" xfId="33394" xr:uid="{00000000-0005-0000-0000-0000A6130000}"/>
    <cellStyle name="20% - Dekorfärg1 4 3 3 3" xfId="18342" xr:uid="{00000000-0005-0000-0000-0000A7130000}"/>
    <cellStyle name="20% - Dekorfärg1 4 3 3 3 2" xfId="36419" xr:uid="{00000000-0005-0000-0000-0000A8130000}"/>
    <cellStyle name="20% - Dekorfärg1 4 3 3 4" xfId="24070" xr:uid="{00000000-0005-0000-0000-0000A9130000}"/>
    <cellStyle name="20% - Dekorfärg1 4 3 3 5" xfId="22058" xr:uid="{00000000-0005-0000-0000-0000AA130000}"/>
    <cellStyle name="20% - Dekorfärg1 4 3 4" xfId="11445" xr:uid="{00000000-0005-0000-0000-0000AB130000}"/>
    <cellStyle name="20% - Dekorfärg1 4 3 5" xfId="24067" xr:uid="{00000000-0005-0000-0000-0000AC130000}"/>
    <cellStyle name="20% - Dekorfärg1 4 4" xfId="554" xr:uid="{00000000-0005-0000-0000-0000AD130000}"/>
    <cellStyle name="20% - Dekorfärg1 4 4 2" xfId="14236" xr:uid="{00000000-0005-0000-0000-0000AE130000}"/>
    <cellStyle name="20% - Dekorfärg1 4 4 2 2" xfId="33396" xr:uid="{00000000-0005-0000-0000-0000AF130000}"/>
    <cellStyle name="20% - Dekorfärg1 4 4 3" xfId="15994" xr:uid="{00000000-0005-0000-0000-0000B0130000}"/>
    <cellStyle name="20% - Dekorfärg1 4 4 3 2" xfId="35125" xr:uid="{00000000-0005-0000-0000-0000B1130000}"/>
    <cellStyle name="20% - Dekorfärg1 4 4 4" xfId="24071" xr:uid="{00000000-0005-0000-0000-0000B2130000}"/>
    <cellStyle name="20% - Dekorfärg1 4 4 5" xfId="22060" xr:uid="{00000000-0005-0000-0000-0000B3130000}"/>
    <cellStyle name="20% - Dekorfärg1 4 5" xfId="555" xr:uid="{00000000-0005-0000-0000-0000B4130000}"/>
    <cellStyle name="20% - Dekorfärg1 4 6" xfId="11443" xr:uid="{00000000-0005-0000-0000-0000B5130000}"/>
    <cellStyle name="20% - Dekorfärg1 4 6 2" xfId="32229" xr:uid="{00000000-0005-0000-0000-0000B6130000}"/>
    <cellStyle name="20% - Dekorfärg1 4 7" xfId="19701" xr:uid="{00000000-0005-0000-0000-0000B7130000}"/>
    <cellStyle name="20% - Dekorfärg1 4 7 2" xfId="37059" xr:uid="{00000000-0005-0000-0000-0000B8130000}"/>
    <cellStyle name="20% - Dekorfärg1 4 8" xfId="24064" xr:uid="{00000000-0005-0000-0000-0000B9130000}"/>
    <cellStyle name="20% - Dekorfärg1 4 9" xfId="20773" xr:uid="{00000000-0005-0000-0000-0000BA130000}"/>
    <cellStyle name="20% - Dekorfärg1 4_Accounts" xfId="556" xr:uid="{00000000-0005-0000-0000-0000BB130000}"/>
    <cellStyle name="20% - Dekorfärg1 5" xfId="557" xr:uid="{00000000-0005-0000-0000-0000BC130000}"/>
    <cellStyle name="20% - Dekorfärg1 5 10" xfId="43954" xr:uid="{00000000-0005-0000-0000-0000BD130000}"/>
    <cellStyle name="20% - Dekorfärg1 5 2" xfId="558" xr:uid="{00000000-0005-0000-0000-0000BE130000}"/>
    <cellStyle name="20% - Dekorfärg1 5 2 2" xfId="559" xr:uid="{00000000-0005-0000-0000-0000BF130000}"/>
    <cellStyle name="20% - Dekorfärg1 5 2 2 2" xfId="4512" xr:uid="{00000000-0005-0000-0000-0000C0130000}"/>
    <cellStyle name="20% - Dekorfärg1 5 2 2 2 2" xfId="25811" xr:uid="{00000000-0005-0000-0000-0000C1130000}"/>
    <cellStyle name="20% - Dekorfärg1 5 2 2 3" xfId="24074" xr:uid="{00000000-0005-0000-0000-0000C2130000}"/>
    <cellStyle name="20% - Dekorfärg1 5 2 3" xfId="11447" xr:uid="{00000000-0005-0000-0000-0000C3130000}"/>
    <cellStyle name="20% - Dekorfärg1 5 2 3 2" xfId="32232" xr:uid="{00000000-0005-0000-0000-0000C4130000}"/>
    <cellStyle name="20% - Dekorfärg1 5 2 4" xfId="18610" xr:uid="{00000000-0005-0000-0000-0000C5130000}"/>
    <cellStyle name="20% - Dekorfärg1 5 2 4 2" xfId="36512" xr:uid="{00000000-0005-0000-0000-0000C6130000}"/>
    <cellStyle name="20% - Dekorfärg1 5 2 5" xfId="24073" xr:uid="{00000000-0005-0000-0000-0000C7130000}"/>
    <cellStyle name="20% - Dekorfärg1 5 2 6" xfId="20776" xr:uid="{00000000-0005-0000-0000-0000C8130000}"/>
    <cellStyle name="20% - Dekorfärg1 5 2 7" xfId="43554" xr:uid="{00000000-0005-0000-0000-0000C9130000}"/>
    <cellStyle name="20% - Dekorfärg1 5 2 8" xfId="44006" xr:uid="{00000000-0005-0000-0000-0000CA130000}"/>
    <cellStyle name="20% - Dekorfärg1 5 3" xfId="560" xr:uid="{00000000-0005-0000-0000-0000CB130000}"/>
    <cellStyle name="20% - Dekorfärg1 5 3 2" xfId="4659" xr:uid="{00000000-0005-0000-0000-0000CC130000}"/>
    <cellStyle name="20% - Dekorfärg1 5 3 2 2" xfId="25866" xr:uid="{00000000-0005-0000-0000-0000CD130000}"/>
    <cellStyle name="20% - Dekorfärg1 5 3 3" xfId="24075" xr:uid="{00000000-0005-0000-0000-0000CE130000}"/>
    <cellStyle name="20% - Dekorfärg1 5 4" xfId="561" xr:uid="{00000000-0005-0000-0000-0000CF130000}"/>
    <cellStyle name="20% - Dekorfärg1 5 5" xfId="11446" xr:uid="{00000000-0005-0000-0000-0000D0130000}"/>
    <cellStyle name="20% - Dekorfärg1 5 5 2" xfId="32231" xr:uid="{00000000-0005-0000-0000-0000D1130000}"/>
    <cellStyle name="20% - Dekorfärg1 5 6" xfId="16756" xr:uid="{00000000-0005-0000-0000-0000D2130000}"/>
    <cellStyle name="20% - Dekorfärg1 5 6 2" xfId="35691" xr:uid="{00000000-0005-0000-0000-0000D3130000}"/>
    <cellStyle name="20% - Dekorfärg1 5 7" xfId="24072" xr:uid="{00000000-0005-0000-0000-0000D4130000}"/>
    <cellStyle name="20% - Dekorfärg1 5 8" xfId="20775" xr:uid="{00000000-0005-0000-0000-0000D5130000}"/>
    <cellStyle name="20% - Dekorfärg1 5 9" xfId="43553" xr:uid="{00000000-0005-0000-0000-0000D6130000}"/>
    <cellStyle name="20% - Dekorfärg1 5_Brygga Q" xfId="562" xr:uid="{00000000-0005-0000-0000-0000D7130000}"/>
    <cellStyle name="20% - Dekorfärg1 6" xfId="563" xr:uid="{00000000-0005-0000-0000-0000D8130000}"/>
    <cellStyle name="20% - Dekorfärg1 6 2" xfId="564" xr:uid="{00000000-0005-0000-0000-0000D9130000}"/>
    <cellStyle name="20% - Dekorfärg1 6 2 2" xfId="4344" xr:uid="{00000000-0005-0000-0000-0000DA130000}"/>
    <cellStyle name="20% - Dekorfärg1 6 2 2 2" xfId="25742" xr:uid="{00000000-0005-0000-0000-0000DB130000}"/>
    <cellStyle name="20% - Dekorfärg1 6 2 3" xfId="24077" xr:uid="{00000000-0005-0000-0000-0000DC130000}"/>
    <cellStyle name="20% - Dekorfärg1 6 3" xfId="11448" xr:uid="{00000000-0005-0000-0000-0000DD130000}"/>
    <cellStyle name="20% - Dekorfärg1 6 3 2" xfId="32233" xr:uid="{00000000-0005-0000-0000-0000DE130000}"/>
    <cellStyle name="20% - Dekorfärg1 6 4" xfId="16612" xr:uid="{00000000-0005-0000-0000-0000DF130000}"/>
    <cellStyle name="20% - Dekorfärg1 6 4 2" xfId="35612" xr:uid="{00000000-0005-0000-0000-0000E0130000}"/>
    <cellStyle name="20% - Dekorfärg1 6 5" xfId="24076" xr:uid="{00000000-0005-0000-0000-0000E1130000}"/>
    <cellStyle name="20% - Dekorfärg1 6 6" xfId="20777" xr:uid="{00000000-0005-0000-0000-0000E2130000}"/>
    <cellStyle name="20% - Dekorfärg1 6 7" xfId="43555" xr:uid="{00000000-0005-0000-0000-0000E3130000}"/>
    <cellStyle name="20% - Dekorfärg1 6 8" xfId="44007" xr:uid="{00000000-0005-0000-0000-0000E4130000}"/>
    <cellStyle name="20% - Dekorfärg1 7" xfId="565" xr:uid="{00000000-0005-0000-0000-0000E5130000}"/>
    <cellStyle name="20% - Dekorfärg1 7 2" xfId="566" xr:uid="{00000000-0005-0000-0000-0000E6130000}"/>
    <cellStyle name="20% - Dekorfärg1 7 2 2" xfId="4660" xr:uid="{00000000-0005-0000-0000-0000E7130000}"/>
    <cellStyle name="20% - Dekorfärg1 7 2 2 2" xfId="25867" xr:uid="{00000000-0005-0000-0000-0000E8130000}"/>
    <cellStyle name="20% - Dekorfärg1 7 2 3" xfId="24079" xr:uid="{00000000-0005-0000-0000-0000E9130000}"/>
    <cellStyle name="20% - Dekorfärg1 7 3" xfId="11449" xr:uid="{00000000-0005-0000-0000-0000EA130000}"/>
    <cellStyle name="20% - Dekorfärg1 7 3 2" xfId="32234" xr:uid="{00000000-0005-0000-0000-0000EB130000}"/>
    <cellStyle name="20% - Dekorfärg1 7 4" xfId="17277" xr:uid="{00000000-0005-0000-0000-0000EC130000}"/>
    <cellStyle name="20% - Dekorfärg1 7 4 2" xfId="36000" xr:uid="{00000000-0005-0000-0000-0000ED130000}"/>
    <cellStyle name="20% - Dekorfärg1 7 5" xfId="24078" xr:uid="{00000000-0005-0000-0000-0000EE130000}"/>
    <cellStyle name="20% - Dekorfärg1 7 6" xfId="20778" xr:uid="{00000000-0005-0000-0000-0000EF130000}"/>
    <cellStyle name="20% - Dekorfärg1 7 7" xfId="43556" xr:uid="{00000000-0005-0000-0000-0000F0130000}"/>
    <cellStyle name="20% - Dekorfärg1 7 8" xfId="44008" xr:uid="{00000000-0005-0000-0000-0000F1130000}"/>
    <cellStyle name="20% - Dekorfärg1 8" xfId="567" xr:uid="{00000000-0005-0000-0000-0000F2130000}"/>
    <cellStyle name="20% - Dekorfärg1 8 2" xfId="568" xr:uid="{00000000-0005-0000-0000-0000F3130000}"/>
    <cellStyle name="20% - Dekorfärg1 8 2 2" xfId="4346" xr:uid="{00000000-0005-0000-0000-0000F4130000}"/>
    <cellStyle name="20% - Dekorfärg1 8 3" xfId="11450" xr:uid="{00000000-0005-0000-0000-0000F5130000}"/>
    <cellStyle name="20% - Dekorfärg1 8 4" xfId="24080" xr:uid="{00000000-0005-0000-0000-0000F6130000}"/>
    <cellStyle name="20% - Dekorfärg1 9" xfId="569" xr:uid="{00000000-0005-0000-0000-0000F7130000}"/>
    <cellStyle name="20% - Dekorfärg1 9 2" xfId="570" xr:uid="{00000000-0005-0000-0000-0000F8130000}"/>
    <cellStyle name="20% - Dekorfärg1 9 2 2" xfId="4345" xr:uid="{00000000-0005-0000-0000-0000F9130000}"/>
    <cellStyle name="20% - Dekorfärg1 9 3" xfId="11451" xr:uid="{00000000-0005-0000-0000-0000FA130000}"/>
    <cellStyle name="20% - Dekorfärg1 9 4" xfId="24081" xr:uid="{00000000-0005-0000-0000-0000FB130000}"/>
    <cellStyle name="20% - Dekorfärg1_2013 Acq." xfId="44435" xr:uid="{00000000-0005-0000-0000-0000FC130000}"/>
    <cellStyle name="20% - Dekorfärg2" xfId="44241" xr:uid="{00000000-0005-0000-0000-0000FD130000}"/>
    <cellStyle name="20% - Dekorfärg2 10" xfId="15814" xr:uid="{00000000-0005-0000-0000-0000FE130000}"/>
    <cellStyle name="20% - Dekorfärg2 10 2" xfId="34949" xr:uid="{00000000-0005-0000-0000-0000FF130000}"/>
    <cellStyle name="20% - Dekorfärg2 11" xfId="38039" xr:uid="{00000000-0005-0000-0000-000000140000}"/>
    <cellStyle name="20% - Dekorfärg2 12" xfId="38216" xr:uid="{00000000-0005-0000-0000-000001140000}"/>
    <cellStyle name="20% - Dekorfärg2 13" xfId="38351" xr:uid="{00000000-0005-0000-0000-000002140000}"/>
    <cellStyle name="20% - Dekorfärg2 14" xfId="38497" xr:uid="{00000000-0005-0000-0000-000003140000}"/>
    <cellStyle name="20% - Dekorfärg2 2" xfId="571" xr:uid="{00000000-0005-0000-0000-000004140000}"/>
    <cellStyle name="20% - Dekorfärg2 2 10" xfId="16128" xr:uid="{00000000-0005-0000-0000-000005140000}"/>
    <cellStyle name="20% - Dekorfärg2 2 10 2" xfId="35252" xr:uid="{00000000-0005-0000-0000-000006140000}"/>
    <cellStyle name="20% - Dekorfärg2 2 11" xfId="20779" xr:uid="{00000000-0005-0000-0000-000007140000}"/>
    <cellStyle name="20% - Dekorfärg2 2 12" xfId="38016" xr:uid="{00000000-0005-0000-0000-000008140000}"/>
    <cellStyle name="20% - Dekorfärg2 2 13" xfId="38193" xr:uid="{00000000-0005-0000-0000-000009140000}"/>
    <cellStyle name="20% - Dekorfärg2 2 14" xfId="38328" xr:uid="{00000000-0005-0000-0000-00000A140000}"/>
    <cellStyle name="20% - Dekorfärg2 2 15" xfId="38474" xr:uid="{00000000-0005-0000-0000-00000B140000}"/>
    <cellStyle name="20% - Dekorfärg2 2 16" xfId="43334" xr:uid="{00000000-0005-0000-0000-00000C140000}"/>
    <cellStyle name="20% - Dekorfärg2 2 17" xfId="43880" xr:uid="{00000000-0005-0000-0000-00000D140000}"/>
    <cellStyle name="20% - Dekorfärg2 2 2" xfId="572" xr:uid="{00000000-0005-0000-0000-00000E140000}"/>
    <cellStyle name="20% - Dekorfärg2 2 2 10" xfId="43557" xr:uid="{00000000-0005-0000-0000-00000F140000}"/>
    <cellStyle name="20% - Dekorfärg2 2 2 11" xfId="44009" xr:uid="{00000000-0005-0000-0000-000010140000}"/>
    <cellStyle name="20% - Dekorfärg2 2 2 2" xfId="573" xr:uid="{00000000-0005-0000-0000-000011140000}"/>
    <cellStyle name="20% - Dekorfärg2 2 2 2 10" xfId="44010" xr:uid="{00000000-0005-0000-0000-000012140000}"/>
    <cellStyle name="20% - Dekorfärg2 2 2 2 2" xfId="574" xr:uid="{00000000-0005-0000-0000-000013140000}"/>
    <cellStyle name="20% - Dekorfärg2 2 2 2 2 2" xfId="575" xr:uid="{00000000-0005-0000-0000-000014140000}"/>
    <cellStyle name="20% - Dekorfärg2 2 2 2 2 2 2" xfId="576" xr:uid="{00000000-0005-0000-0000-000015140000}"/>
    <cellStyle name="20% - Dekorfärg2 2 2 2 2 2 2 2" xfId="17416" xr:uid="{00000000-0005-0000-0000-000016140000}"/>
    <cellStyle name="20% - Dekorfärg2 2 2 2 2 2 2 2 2" xfId="36048" xr:uid="{00000000-0005-0000-0000-000017140000}"/>
    <cellStyle name="20% - Dekorfärg2 2 2 2 2 2 2 3" xfId="22063" xr:uid="{00000000-0005-0000-0000-000018140000}"/>
    <cellStyle name="20% - Dekorfärg2 2 2 2 2 2 3" xfId="19692" xr:uid="{00000000-0005-0000-0000-000019140000}"/>
    <cellStyle name="20% - Dekorfärg2 2 2 2 2 2 3 2" xfId="37050" xr:uid="{00000000-0005-0000-0000-00001A140000}"/>
    <cellStyle name="20% - Dekorfärg2 2 2 2 2 2 4" xfId="22062" xr:uid="{00000000-0005-0000-0000-00001B140000}"/>
    <cellStyle name="20% - Dekorfärg2 2 2 2 2 3" xfId="577" xr:uid="{00000000-0005-0000-0000-00001C140000}"/>
    <cellStyle name="20% - Dekorfärg2 2 2 2 2 3 2" xfId="578" xr:uid="{00000000-0005-0000-0000-00001D140000}"/>
    <cellStyle name="20% - Dekorfärg2 2 2 2 2 3 2 2" xfId="16761" xr:uid="{00000000-0005-0000-0000-00001E140000}"/>
    <cellStyle name="20% - Dekorfärg2 2 2 2 2 3 2 2 2" xfId="35693" xr:uid="{00000000-0005-0000-0000-00001F140000}"/>
    <cellStyle name="20% - Dekorfärg2 2 2 2 2 3 2 3" xfId="22065" xr:uid="{00000000-0005-0000-0000-000020140000}"/>
    <cellStyle name="20% - Dekorfärg2 2 2 2 2 3 3" xfId="16027" xr:uid="{00000000-0005-0000-0000-000021140000}"/>
    <cellStyle name="20% - Dekorfärg2 2 2 2 2 3 3 2" xfId="35157" xr:uid="{00000000-0005-0000-0000-000022140000}"/>
    <cellStyle name="20% - Dekorfärg2 2 2 2 2 3 4" xfId="22064" xr:uid="{00000000-0005-0000-0000-000023140000}"/>
    <cellStyle name="20% - Dekorfärg2 2 2 2 2 4" xfId="579" xr:uid="{00000000-0005-0000-0000-000024140000}"/>
    <cellStyle name="20% - Dekorfärg2 2 2 2 2 4 2" xfId="16160" xr:uid="{00000000-0005-0000-0000-000025140000}"/>
    <cellStyle name="20% - Dekorfärg2 2 2 2 2 4 2 2" xfId="35284" xr:uid="{00000000-0005-0000-0000-000026140000}"/>
    <cellStyle name="20% - Dekorfärg2 2 2 2 2 4 3" xfId="22066" xr:uid="{00000000-0005-0000-0000-000027140000}"/>
    <cellStyle name="20% - Dekorfärg2 2 2 2 2 5" xfId="16920" xr:uid="{00000000-0005-0000-0000-000028140000}"/>
    <cellStyle name="20% - Dekorfärg2 2 2 2 2 5 2" xfId="35829" xr:uid="{00000000-0005-0000-0000-000029140000}"/>
    <cellStyle name="20% - Dekorfärg2 2 2 2 2 6" xfId="22061" xr:uid="{00000000-0005-0000-0000-00002A140000}"/>
    <cellStyle name="20% - Dekorfärg2 2 2 2 3" xfId="580" xr:uid="{00000000-0005-0000-0000-00002B140000}"/>
    <cellStyle name="20% - Dekorfärg2 2 2 2 3 2" xfId="581" xr:uid="{00000000-0005-0000-0000-00002C140000}"/>
    <cellStyle name="20% - Dekorfärg2 2 2 2 3 2 2" xfId="16845" xr:uid="{00000000-0005-0000-0000-00002D140000}"/>
    <cellStyle name="20% - Dekorfärg2 2 2 2 3 2 2 2" xfId="35770" xr:uid="{00000000-0005-0000-0000-00002E140000}"/>
    <cellStyle name="20% - Dekorfärg2 2 2 2 3 2 3" xfId="22068" xr:uid="{00000000-0005-0000-0000-00002F140000}"/>
    <cellStyle name="20% - Dekorfärg2 2 2 2 3 3" xfId="16834" xr:uid="{00000000-0005-0000-0000-000030140000}"/>
    <cellStyle name="20% - Dekorfärg2 2 2 2 3 3 2" xfId="35761" xr:uid="{00000000-0005-0000-0000-000031140000}"/>
    <cellStyle name="20% - Dekorfärg2 2 2 2 3 4" xfId="22067" xr:uid="{00000000-0005-0000-0000-000032140000}"/>
    <cellStyle name="20% - Dekorfärg2 2 2 2 4" xfId="582" xr:uid="{00000000-0005-0000-0000-000033140000}"/>
    <cellStyle name="20% - Dekorfärg2 2 2 2 4 2" xfId="583" xr:uid="{00000000-0005-0000-0000-000034140000}"/>
    <cellStyle name="20% - Dekorfärg2 2 2 2 4 2 2" xfId="16800" xr:uid="{00000000-0005-0000-0000-000035140000}"/>
    <cellStyle name="20% - Dekorfärg2 2 2 2 4 2 2 2" xfId="35727" xr:uid="{00000000-0005-0000-0000-000036140000}"/>
    <cellStyle name="20% - Dekorfärg2 2 2 2 4 2 3" xfId="22070" xr:uid="{00000000-0005-0000-0000-000037140000}"/>
    <cellStyle name="20% - Dekorfärg2 2 2 2 4 3" xfId="16052" xr:uid="{00000000-0005-0000-0000-000038140000}"/>
    <cellStyle name="20% - Dekorfärg2 2 2 2 4 3 2" xfId="35181" xr:uid="{00000000-0005-0000-0000-000039140000}"/>
    <cellStyle name="20% - Dekorfärg2 2 2 2 4 4" xfId="22069" xr:uid="{00000000-0005-0000-0000-00003A140000}"/>
    <cellStyle name="20% - Dekorfärg2 2 2 2 5" xfId="584" xr:uid="{00000000-0005-0000-0000-00003B140000}"/>
    <cellStyle name="20% - Dekorfärg2 2 2 2 5 2" xfId="16229" xr:uid="{00000000-0005-0000-0000-00003C140000}"/>
    <cellStyle name="20% - Dekorfärg2 2 2 2 5 2 2" xfId="35352" xr:uid="{00000000-0005-0000-0000-00003D140000}"/>
    <cellStyle name="20% - Dekorfärg2 2 2 2 5 3" xfId="22071" xr:uid="{00000000-0005-0000-0000-00003E140000}"/>
    <cellStyle name="20% - Dekorfärg2 2 2 2 6" xfId="17684" xr:uid="{00000000-0005-0000-0000-00003F140000}"/>
    <cellStyle name="20% - Dekorfärg2 2 2 2 6 2" xfId="36161" xr:uid="{00000000-0005-0000-0000-000040140000}"/>
    <cellStyle name="20% - Dekorfärg2 2 2 2 7" xfId="24083" xr:uid="{00000000-0005-0000-0000-000041140000}"/>
    <cellStyle name="20% - Dekorfärg2 2 2 2 8" xfId="20781" xr:uid="{00000000-0005-0000-0000-000042140000}"/>
    <cellStyle name="20% - Dekorfärg2 2 2 2 9" xfId="43558" xr:uid="{00000000-0005-0000-0000-000043140000}"/>
    <cellStyle name="20% - Dekorfärg2 2 2 3" xfId="585" xr:uid="{00000000-0005-0000-0000-000044140000}"/>
    <cellStyle name="20% - Dekorfärg2 2 2 3 2" xfId="586" xr:uid="{00000000-0005-0000-0000-000045140000}"/>
    <cellStyle name="20% - Dekorfärg2 2 2 3 2 2" xfId="587" xr:uid="{00000000-0005-0000-0000-000046140000}"/>
    <cellStyle name="20% - Dekorfärg2 2 2 3 2 2 2" xfId="16387" xr:uid="{00000000-0005-0000-0000-000047140000}"/>
    <cellStyle name="20% - Dekorfärg2 2 2 3 2 2 2 2" xfId="35509" xr:uid="{00000000-0005-0000-0000-000048140000}"/>
    <cellStyle name="20% - Dekorfärg2 2 2 3 2 2 3" xfId="22074" xr:uid="{00000000-0005-0000-0000-000049140000}"/>
    <cellStyle name="20% - Dekorfärg2 2 2 3 2 3" xfId="15891" xr:uid="{00000000-0005-0000-0000-00004A140000}"/>
    <cellStyle name="20% - Dekorfärg2 2 2 3 2 3 2" xfId="35024" xr:uid="{00000000-0005-0000-0000-00004B140000}"/>
    <cellStyle name="20% - Dekorfärg2 2 2 3 2 4" xfId="22073" xr:uid="{00000000-0005-0000-0000-00004C140000}"/>
    <cellStyle name="20% - Dekorfärg2 2 2 3 3" xfId="588" xr:uid="{00000000-0005-0000-0000-00004D140000}"/>
    <cellStyle name="20% - Dekorfärg2 2 2 3 3 2" xfId="589" xr:uid="{00000000-0005-0000-0000-00004E140000}"/>
    <cellStyle name="20% - Dekorfärg2 2 2 3 3 2 2" xfId="16134" xr:uid="{00000000-0005-0000-0000-00004F140000}"/>
    <cellStyle name="20% - Dekorfärg2 2 2 3 3 2 2 2" xfId="35258" xr:uid="{00000000-0005-0000-0000-000050140000}"/>
    <cellStyle name="20% - Dekorfärg2 2 2 3 3 2 3" xfId="22076" xr:uid="{00000000-0005-0000-0000-000051140000}"/>
    <cellStyle name="20% - Dekorfärg2 2 2 3 3 3" xfId="16248" xr:uid="{00000000-0005-0000-0000-000052140000}"/>
    <cellStyle name="20% - Dekorfärg2 2 2 3 3 3 2" xfId="35371" xr:uid="{00000000-0005-0000-0000-000053140000}"/>
    <cellStyle name="20% - Dekorfärg2 2 2 3 3 4" xfId="22075" xr:uid="{00000000-0005-0000-0000-000054140000}"/>
    <cellStyle name="20% - Dekorfärg2 2 2 3 4" xfId="590" xr:uid="{00000000-0005-0000-0000-000055140000}"/>
    <cellStyle name="20% - Dekorfärg2 2 2 3 4 2" xfId="16928" xr:uid="{00000000-0005-0000-0000-000056140000}"/>
    <cellStyle name="20% - Dekorfärg2 2 2 3 4 2 2" xfId="35836" xr:uid="{00000000-0005-0000-0000-000057140000}"/>
    <cellStyle name="20% - Dekorfärg2 2 2 3 4 3" xfId="22077" xr:uid="{00000000-0005-0000-0000-000058140000}"/>
    <cellStyle name="20% - Dekorfärg2 2 2 3 5" xfId="20648" xr:uid="{00000000-0005-0000-0000-000059140000}"/>
    <cellStyle name="20% - Dekorfärg2 2 2 3 5 2" xfId="37990" xr:uid="{00000000-0005-0000-0000-00005A140000}"/>
    <cellStyle name="20% - Dekorfärg2 2 2 3 6" xfId="22072" xr:uid="{00000000-0005-0000-0000-00005B140000}"/>
    <cellStyle name="20% - Dekorfärg2 2 2 4" xfId="591" xr:uid="{00000000-0005-0000-0000-00005C140000}"/>
    <cellStyle name="20% - Dekorfärg2 2 2 4 2" xfId="592" xr:uid="{00000000-0005-0000-0000-00005D140000}"/>
    <cellStyle name="20% - Dekorfärg2 2 2 4 2 2" xfId="16348" xr:uid="{00000000-0005-0000-0000-00005E140000}"/>
    <cellStyle name="20% - Dekorfärg2 2 2 4 2 2 2" xfId="35470" xr:uid="{00000000-0005-0000-0000-00005F140000}"/>
    <cellStyle name="20% - Dekorfärg2 2 2 4 2 3" xfId="22079" xr:uid="{00000000-0005-0000-0000-000060140000}"/>
    <cellStyle name="20% - Dekorfärg2 2 2 4 3" xfId="16855" xr:uid="{00000000-0005-0000-0000-000061140000}"/>
    <cellStyle name="20% - Dekorfärg2 2 2 4 3 2" xfId="35779" xr:uid="{00000000-0005-0000-0000-000062140000}"/>
    <cellStyle name="20% - Dekorfärg2 2 2 4 4" xfId="22078" xr:uid="{00000000-0005-0000-0000-000063140000}"/>
    <cellStyle name="20% - Dekorfärg2 2 2 5" xfId="593" xr:uid="{00000000-0005-0000-0000-000064140000}"/>
    <cellStyle name="20% - Dekorfärg2 2 2 5 2" xfId="594" xr:uid="{00000000-0005-0000-0000-000065140000}"/>
    <cellStyle name="20% - Dekorfärg2 2 2 5 2 2" xfId="16109" xr:uid="{00000000-0005-0000-0000-000066140000}"/>
    <cellStyle name="20% - Dekorfärg2 2 2 5 2 2 2" xfId="35234" xr:uid="{00000000-0005-0000-0000-000067140000}"/>
    <cellStyle name="20% - Dekorfärg2 2 2 5 2 3" xfId="22081" xr:uid="{00000000-0005-0000-0000-000068140000}"/>
    <cellStyle name="20% - Dekorfärg2 2 2 5 3" xfId="16252" xr:uid="{00000000-0005-0000-0000-000069140000}"/>
    <cellStyle name="20% - Dekorfärg2 2 2 5 3 2" xfId="35375" xr:uid="{00000000-0005-0000-0000-00006A140000}"/>
    <cellStyle name="20% - Dekorfärg2 2 2 5 4" xfId="22080" xr:uid="{00000000-0005-0000-0000-00006B140000}"/>
    <cellStyle name="20% - Dekorfärg2 2 2 6" xfId="595" xr:uid="{00000000-0005-0000-0000-00006C140000}"/>
    <cellStyle name="20% - Dekorfärg2 2 2 6 2" xfId="19973" xr:uid="{00000000-0005-0000-0000-00006D140000}"/>
    <cellStyle name="20% - Dekorfärg2 2 2 6 2 2" xfId="37326" xr:uid="{00000000-0005-0000-0000-00006E140000}"/>
    <cellStyle name="20% - Dekorfärg2 2 2 6 3" xfId="22082" xr:uid="{00000000-0005-0000-0000-00006F140000}"/>
    <cellStyle name="20% - Dekorfärg2 2 2 7" xfId="19847" xr:uid="{00000000-0005-0000-0000-000070140000}"/>
    <cellStyle name="20% - Dekorfärg2 2 2 7 2" xfId="37202" xr:uid="{00000000-0005-0000-0000-000071140000}"/>
    <cellStyle name="20% - Dekorfärg2 2 2 8" xfId="24082" xr:uid="{00000000-0005-0000-0000-000072140000}"/>
    <cellStyle name="20% - Dekorfärg2 2 2 9" xfId="20780" xr:uid="{00000000-0005-0000-0000-000073140000}"/>
    <cellStyle name="20% - Dekorfärg2 2 2_Brygga Q" xfId="596" xr:uid="{00000000-0005-0000-0000-000074140000}"/>
    <cellStyle name="20% - Dekorfärg2 2 3" xfId="597" xr:uid="{00000000-0005-0000-0000-000075140000}"/>
    <cellStyle name="20% - Dekorfärg2 2 3 10" xfId="43559" xr:uid="{00000000-0005-0000-0000-000076140000}"/>
    <cellStyle name="20% - Dekorfärg2 2 3 11" xfId="44011" xr:uid="{00000000-0005-0000-0000-000077140000}"/>
    <cellStyle name="20% - Dekorfärg2 2 3 2" xfId="598" xr:uid="{00000000-0005-0000-0000-000078140000}"/>
    <cellStyle name="20% - Dekorfärg2 2 3 2 10" xfId="44012" xr:uid="{00000000-0005-0000-0000-000079140000}"/>
    <cellStyle name="20% - Dekorfärg2 2 3 2 2" xfId="599" xr:uid="{00000000-0005-0000-0000-00007A140000}"/>
    <cellStyle name="20% - Dekorfärg2 2 3 2 2 2" xfId="600" xr:uid="{00000000-0005-0000-0000-00007B140000}"/>
    <cellStyle name="20% - Dekorfärg2 2 3 2 2 2 2" xfId="601" xr:uid="{00000000-0005-0000-0000-00007C140000}"/>
    <cellStyle name="20% - Dekorfärg2 2 3 2 2 2 2 2" xfId="16937" xr:uid="{00000000-0005-0000-0000-00007D140000}"/>
    <cellStyle name="20% - Dekorfärg2 2 3 2 2 2 2 2 2" xfId="35845" xr:uid="{00000000-0005-0000-0000-00007E140000}"/>
    <cellStyle name="20% - Dekorfärg2 2 3 2 2 2 2 3" xfId="22085" xr:uid="{00000000-0005-0000-0000-00007F140000}"/>
    <cellStyle name="20% - Dekorfärg2 2 3 2 2 2 3" xfId="16028" xr:uid="{00000000-0005-0000-0000-000080140000}"/>
    <cellStyle name="20% - Dekorfärg2 2 3 2 2 2 3 2" xfId="35158" xr:uid="{00000000-0005-0000-0000-000081140000}"/>
    <cellStyle name="20% - Dekorfärg2 2 3 2 2 2 4" xfId="22084" xr:uid="{00000000-0005-0000-0000-000082140000}"/>
    <cellStyle name="20% - Dekorfärg2 2 3 2 2 3" xfId="602" xr:uid="{00000000-0005-0000-0000-000083140000}"/>
    <cellStyle name="20% - Dekorfärg2 2 3 2 2 3 2" xfId="603" xr:uid="{00000000-0005-0000-0000-000084140000}"/>
    <cellStyle name="20% - Dekorfärg2 2 3 2 2 3 2 2" xfId="19853" xr:uid="{00000000-0005-0000-0000-000085140000}"/>
    <cellStyle name="20% - Dekorfärg2 2 3 2 2 3 2 2 2" xfId="37208" xr:uid="{00000000-0005-0000-0000-000086140000}"/>
    <cellStyle name="20% - Dekorfärg2 2 3 2 2 3 2 3" xfId="22087" xr:uid="{00000000-0005-0000-0000-000087140000}"/>
    <cellStyle name="20% - Dekorfärg2 2 3 2 2 3 3" xfId="20123" xr:uid="{00000000-0005-0000-0000-000088140000}"/>
    <cellStyle name="20% - Dekorfärg2 2 3 2 2 3 3 2" xfId="37472" xr:uid="{00000000-0005-0000-0000-000089140000}"/>
    <cellStyle name="20% - Dekorfärg2 2 3 2 2 3 4" xfId="22086" xr:uid="{00000000-0005-0000-0000-00008A140000}"/>
    <cellStyle name="20% - Dekorfärg2 2 3 2 2 4" xfId="604" xr:uid="{00000000-0005-0000-0000-00008B140000}"/>
    <cellStyle name="20% - Dekorfärg2 2 3 2 2 4 2" xfId="20095" xr:uid="{00000000-0005-0000-0000-00008C140000}"/>
    <cellStyle name="20% - Dekorfärg2 2 3 2 2 4 2 2" xfId="37445" xr:uid="{00000000-0005-0000-0000-00008D140000}"/>
    <cellStyle name="20% - Dekorfärg2 2 3 2 2 4 3" xfId="22088" xr:uid="{00000000-0005-0000-0000-00008E140000}"/>
    <cellStyle name="20% - Dekorfärg2 2 3 2 2 5" xfId="19940" xr:uid="{00000000-0005-0000-0000-00008F140000}"/>
    <cellStyle name="20% - Dekorfärg2 2 3 2 2 5 2" xfId="37294" xr:uid="{00000000-0005-0000-0000-000090140000}"/>
    <cellStyle name="20% - Dekorfärg2 2 3 2 2 6" xfId="22083" xr:uid="{00000000-0005-0000-0000-000091140000}"/>
    <cellStyle name="20% - Dekorfärg2 2 3 2 3" xfId="605" xr:uid="{00000000-0005-0000-0000-000092140000}"/>
    <cellStyle name="20% - Dekorfärg2 2 3 2 3 2" xfId="606" xr:uid="{00000000-0005-0000-0000-000093140000}"/>
    <cellStyle name="20% - Dekorfärg2 2 3 2 3 2 2" xfId="20517" xr:uid="{00000000-0005-0000-0000-000094140000}"/>
    <cellStyle name="20% - Dekorfärg2 2 3 2 3 2 2 2" xfId="37861" xr:uid="{00000000-0005-0000-0000-000095140000}"/>
    <cellStyle name="20% - Dekorfärg2 2 3 2 3 2 3" xfId="22090" xr:uid="{00000000-0005-0000-0000-000096140000}"/>
    <cellStyle name="20% - Dekorfärg2 2 3 2 3 3" xfId="20579" xr:uid="{00000000-0005-0000-0000-000097140000}"/>
    <cellStyle name="20% - Dekorfärg2 2 3 2 3 3 2" xfId="37923" xr:uid="{00000000-0005-0000-0000-000098140000}"/>
    <cellStyle name="20% - Dekorfärg2 2 3 2 3 4" xfId="22089" xr:uid="{00000000-0005-0000-0000-000099140000}"/>
    <cellStyle name="20% - Dekorfärg2 2 3 2 4" xfId="607" xr:uid="{00000000-0005-0000-0000-00009A140000}"/>
    <cellStyle name="20% - Dekorfärg2 2 3 2 4 2" xfId="608" xr:uid="{00000000-0005-0000-0000-00009B140000}"/>
    <cellStyle name="20% - Dekorfärg2 2 3 2 4 2 2" xfId="20368" xr:uid="{00000000-0005-0000-0000-00009C140000}"/>
    <cellStyle name="20% - Dekorfärg2 2 3 2 4 2 2 2" xfId="37714" xr:uid="{00000000-0005-0000-0000-00009D140000}"/>
    <cellStyle name="20% - Dekorfärg2 2 3 2 4 2 3" xfId="22092" xr:uid="{00000000-0005-0000-0000-00009E140000}"/>
    <cellStyle name="20% - Dekorfärg2 2 3 2 4 3" xfId="15836" xr:uid="{00000000-0005-0000-0000-00009F140000}"/>
    <cellStyle name="20% - Dekorfärg2 2 3 2 4 3 2" xfId="34971" xr:uid="{00000000-0005-0000-0000-0000A0140000}"/>
    <cellStyle name="20% - Dekorfärg2 2 3 2 4 4" xfId="22091" xr:uid="{00000000-0005-0000-0000-0000A1140000}"/>
    <cellStyle name="20% - Dekorfärg2 2 3 2 5" xfId="609" xr:uid="{00000000-0005-0000-0000-0000A2140000}"/>
    <cellStyle name="20% - Dekorfärg2 2 3 2 5 2" xfId="19026" xr:uid="{00000000-0005-0000-0000-0000A3140000}"/>
    <cellStyle name="20% - Dekorfärg2 2 3 2 5 2 2" xfId="36712" xr:uid="{00000000-0005-0000-0000-0000A4140000}"/>
    <cellStyle name="20% - Dekorfärg2 2 3 2 5 3" xfId="22093" xr:uid="{00000000-0005-0000-0000-0000A5140000}"/>
    <cellStyle name="20% - Dekorfärg2 2 3 2 6" xfId="20191" xr:uid="{00000000-0005-0000-0000-0000A6140000}"/>
    <cellStyle name="20% - Dekorfärg2 2 3 2 6 2" xfId="37538" xr:uid="{00000000-0005-0000-0000-0000A7140000}"/>
    <cellStyle name="20% - Dekorfärg2 2 3 2 7" xfId="24085" xr:uid="{00000000-0005-0000-0000-0000A8140000}"/>
    <cellStyle name="20% - Dekorfärg2 2 3 2 8" xfId="20783" xr:uid="{00000000-0005-0000-0000-0000A9140000}"/>
    <cellStyle name="20% - Dekorfärg2 2 3 2 9" xfId="43560" xr:uid="{00000000-0005-0000-0000-0000AA140000}"/>
    <cellStyle name="20% - Dekorfärg2 2 3 3" xfId="610" xr:uid="{00000000-0005-0000-0000-0000AB140000}"/>
    <cellStyle name="20% - Dekorfärg2 2 3 3 2" xfId="611" xr:uid="{00000000-0005-0000-0000-0000AC140000}"/>
    <cellStyle name="20% - Dekorfärg2 2 3 3 2 2" xfId="612" xr:uid="{00000000-0005-0000-0000-0000AD140000}"/>
    <cellStyle name="20% - Dekorfärg2 2 3 3 2 2 2" xfId="16938" xr:uid="{00000000-0005-0000-0000-0000AE140000}"/>
    <cellStyle name="20% - Dekorfärg2 2 3 3 2 2 2 2" xfId="35846" xr:uid="{00000000-0005-0000-0000-0000AF140000}"/>
    <cellStyle name="20% - Dekorfärg2 2 3 3 2 2 3" xfId="22096" xr:uid="{00000000-0005-0000-0000-0000B0140000}"/>
    <cellStyle name="20% - Dekorfärg2 2 3 3 2 3" xfId="19848" xr:uid="{00000000-0005-0000-0000-0000B1140000}"/>
    <cellStyle name="20% - Dekorfärg2 2 3 3 2 3 2" xfId="37203" xr:uid="{00000000-0005-0000-0000-0000B2140000}"/>
    <cellStyle name="20% - Dekorfärg2 2 3 3 2 4" xfId="22095" xr:uid="{00000000-0005-0000-0000-0000B3140000}"/>
    <cellStyle name="20% - Dekorfärg2 2 3 3 3" xfId="613" xr:uid="{00000000-0005-0000-0000-0000B4140000}"/>
    <cellStyle name="20% - Dekorfärg2 2 3 3 3 2" xfId="614" xr:uid="{00000000-0005-0000-0000-0000B5140000}"/>
    <cellStyle name="20% - Dekorfärg2 2 3 3 3 2 2" xfId="20390" xr:uid="{00000000-0005-0000-0000-0000B6140000}"/>
    <cellStyle name="20% - Dekorfärg2 2 3 3 3 2 2 2" xfId="37736" xr:uid="{00000000-0005-0000-0000-0000B7140000}"/>
    <cellStyle name="20% - Dekorfärg2 2 3 3 3 2 3" xfId="22098" xr:uid="{00000000-0005-0000-0000-0000B8140000}"/>
    <cellStyle name="20% - Dekorfärg2 2 3 3 3 3" xfId="17292" xr:uid="{00000000-0005-0000-0000-0000B9140000}"/>
    <cellStyle name="20% - Dekorfärg2 2 3 3 3 3 2" xfId="36008" xr:uid="{00000000-0005-0000-0000-0000BA140000}"/>
    <cellStyle name="20% - Dekorfärg2 2 3 3 3 4" xfId="22097" xr:uid="{00000000-0005-0000-0000-0000BB140000}"/>
    <cellStyle name="20% - Dekorfärg2 2 3 3 4" xfId="615" xr:uid="{00000000-0005-0000-0000-0000BC140000}"/>
    <cellStyle name="20% - Dekorfärg2 2 3 3 4 2" xfId="20056" xr:uid="{00000000-0005-0000-0000-0000BD140000}"/>
    <cellStyle name="20% - Dekorfärg2 2 3 3 4 2 2" xfId="37406" xr:uid="{00000000-0005-0000-0000-0000BE140000}"/>
    <cellStyle name="20% - Dekorfärg2 2 3 3 4 3" xfId="22099" xr:uid="{00000000-0005-0000-0000-0000BF140000}"/>
    <cellStyle name="20% - Dekorfärg2 2 3 3 5" xfId="16255" xr:uid="{00000000-0005-0000-0000-0000C0140000}"/>
    <cellStyle name="20% - Dekorfärg2 2 3 3 5 2" xfId="35378" xr:uid="{00000000-0005-0000-0000-0000C1140000}"/>
    <cellStyle name="20% - Dekorfärg2 2 3 3 6" xfId="22094" xr:uid="{00000000-0005-0000-0000-0000C2140000}"/>
    <cellStyle name="20% - Dekorfärg2 2 3 4" xfId="616" xr:uid="{00000000-0005-0000-0000-0000C3140000}"/>
    <cellStyle name="20% - Dekorfärg2 2 3 4 2" xfId="617" xr:uid="{00000000-0005-0000-0000-0000C4140000}"/>
    <cellStyle name="20% - Dekorfärg2 2 3 4 2 2" xfId="20160" xr:uid="{00000000-0005-0000-0000-0000C5140000}"/>
    <cellStyle name="20% - Dekorfärg2 2 3 4 2 2 2" xfId="37508" xr:uid="{00000000-0005-0000-0000-0000C6140000}"/>
    <cellStyle name="20% - Dekorfärg2 2 3 4 2 3" xfId="22101" xr:uid="{00000000-0005-0000-0000-0000C7140000}"/>
    <cellStyle name="20% - Dekorfärg2 2 3 4 3" xfId="15739" xr:uid="{00000000-0005-0000-0000-0000C8140000}"/>
    <cellStyle name="20% - Dekorfärg2 2 3 4 3 2" xfId="34876" xr:uid="{00000000-0005-0000-0000-0000C9140000}"/>
    <cellStyle name="20% - Dekorfärg2 2 3 4 4" xfId="22100" xr:uid="{00000000-0005-0000-0000-0000CA140000}"/>
    <cellStyle name="20% - Dekorfärg2 2 3 5" xfId="618" xr:uid="{00000000-0005-0000-0000-0000CB140000}"/>
    <cellStyle name="20% - Dekorfärg2 2 3 5 2" xfId="619" xr:uid="{00000000-0005-0000-0000-0000CC140000}"/>
    <cellStyle name="20% - Dekorfärg2 2 3 5 2 2" xfId="16173" xr:uid="{00000000-0005-0000-0000-0000CD140000}"/>
    <cellStyle name="20% - Dekorfärg2 2 3 5 2 2 2" xfId="35297" xr:uid="{00000000-0005-0000-0000-0000CE140000}"/>
    <cellStyle name="20% - Dekorfärg2 2 3 5 2 3" xfId="22103" xr:uid="{00000000-0005-0000-0000-0000CF140000}"/>
    <cellStyle name="20% - Dekorfärg2 2 3 5 3" xfId="16801" xr:uid="{00000000-0005-0000-0000-0000D0140000}"/>
    <cellStyle name="20% - Dekorfärg2 2 3 5 3 2" xfId="35728" xr:uid="{00000000-0005-0000-0000-0000D1140000}"/>
    <cellStyle name="20% - Dekorfärg2 2 3 5 4" xfId="22102" xr:uid="{00000000-0005-0000-0000-0000D2140000}"/>
    <cellStyle name="20% - Dekorfärg2 2 3 6" xfId="620" xr:uid="{00000000-0005-0000-0000-0000D3140000}"/>
    <cellStyle name="20% - Dekorfärg2 2 3 6 2" xfId="20073" xr:uid="{00000000-0005-0000-0000-0000D4140000}"/>
    <cellStyle name="20% - Dekorfärg2 2 3 6 2 2" xfId="37423" xr:uid="{00000000-0005-0000-0000-0000D5140000}"/>
    <cellStyle name="20% - Dekorfärg2 2 3 6 3" xfId="22104" xr:uid="{00000000-0005-0000-0000-0000D6140000}"/>
    <cellStyle name="20% - Dekorfärg2 2 3 7" xfId="19684" xr:uid="{00000000-0005-0000-0000-0000D7140000}"/>
    <cellStyle name="20% - Dekorfärg2 2 3 7 2" xfId="37042" xr:uid="{00000000-0005-0000-0000-0000D8140000}"/>
    <cellStyle name="20% - Dekorfärg2 2 3 8" xfId="24084" xr:uid="{00000000-0005-0000-0000-0000D9140000}"/>
    <cellStyle name="20% - Dekorfärg2 2 3 9" xfId="20782" xr:uid="{00000000-0005-0000-0000-0000DA140000}"/>
    <cellStyle name="20% - Dekorfärg2 2 3_Brygga Q" xfId="621" xr:uid="{00000000-0005-0000-0000-0000DB140000}"/>
    <cellStyle name="20% - Dekorfärg2 2 4" xfId="622" xr:uid="{00000000-0005-0000-0000-0000DC140000}"/>
    <cellStyle name="20% - Dekorfärg2 2 4 10" xfId="44013" xr:uid="{00000000-0005-0000-0000-0000DD140000}"/>
    <cellStyle name="20% - Dekorfärg2 2 4 2" xfId="623" xr:uid="{00000000-0005-0000-0000-0000DE140000}"/>
    <cellStyle name="20% - Dekorfärg2 2 4 2 2" xfId="624" xr:uid="{00000000-0005-0000-0000-0000DF140000}"/>
    <cellStyle name="20% - Dekorfärg2 2 4 2 2 2" xfId="625" xr:uid="{00000000-0005-0000-0000-0000E0140000}"/>
    <cellStyle name="20% - Dekorfärg2 2 4 2 2 2 2" xfId="20580" xr:uid="{00000000-0005-0000-0000-0000E1140000}"/>
    <cellStyle name="20% - Dekorfärg2 2 4 2 2 2 2 2" xfId="37924" xr:uid="{00000000-0005-0000-0000-0000E2140000}"/>
    <cellStyle name="20% - Dekorfärg2 2 4 2 2 2 3" xfId="22107" xr:uid="{00000000-0005-0000-0000-0000E3140000}"/>
    <cellStyle name="20% - Dekorfärg2 2 4 2 2 3" xfId="15709" xr:uid="{00000000-0005-0000-0000-0000E4140000}"/>
    <cellStyle name="20% - Dekorfärg2 2 4 2 2 3 2" xfId="34846" xr:uid="{00000000-0005-0000-0000-0000E5140000}"/>
    <cellStyle name="20% - Dekorfärg2 2 4 2 2 4" xfId="22106" xr:uid="{00000000-0005-0000-0000-0000E6140000}"/>
    <cellStyle name="20% - Dekorfärg2 2 4 2 3" xfId="626" xr:uid="{00000000-0005-0000-0000-0000E7140000}"/>
    <cellStyle name="20% - Dekorfärg2 2 4 2 3 2" xfId="627" xr:uid="{00000000-0005-0000-0000-0000E8140000}"/>
    <cellStyle name="20% - Dekorfärg2 2 4 2 3 2 2" xfId="16156" xr:uid="{00000000-0005-0000-0000-0000E9140000}"/>
    <cellStyle name="20% - Dekorfärg2 2 4 2 3 2 2 2" xfId="35280" xr:uid="{00000000-0005-0000-0000-0000EA140000}"/>
    <cellStyle name="20% - Dekorfärg2 2 4 2 3 2 3" xfId="22109" xr:uid="{00000000-0005-0000-0000-0000EB140000}"/>
    <cellStyle name="20% - Dekorfärg2 2 4 2 3 3" xfId="20038" xr:uid="{00000000-0005-0000-0000-0000EC140000}"/>
    <cellStyle name="20% - Dekorfärg2 2 4 2 3 3 2" xfId="37389" xr:uid="{00000000-0005-0000-0000-0000ED140000}"/>
    <cellStyle name="20% - Dekorfärg2 2 4 2 3 4" xfId="22108" xr:uid="{00000000-0005-0000-0000-0000EE140000}"/>
    <cellStyle name="20% - Dekorfärg2 2 4 2 4" xfId="628" xr:uid="{00000000-0005-0000-0000-0000EF140000}"/>
    <cellStyle name="20% - Dekorfärg2 2 4 2 4 2" xfId="20359" xr:uid="{00000000-0005-0000-0000-0000F0140000}"/>
    <cellStyle name="20% - Dekorfärg2 2 4 2 4 2 2" xfId="37705" xr:uid="{00000000-0005-0000-0000-0000F1140000}"/>
    <cellStyle name="20% - Dekorfärg2 2 4 2 4 3" xfId="22110" xr:uid="{00000000-0005-0000-0000-0000F2140000}"/>
    <cellStyle name="20% - Dekorfärg2 2 4 2 5" xfId="19878" xr:uid="{00000000-0005-0000-0000-0000F3140000}"/>
    <cellStyle name="20% - Dekorfärg2 2 4 2 5 2" xfId="37233" xr:uid="{00000000-0005-0000-0000-0000F4140000}"/>
    <cellStyle name="20% - Dekorfärg2 2 4 2 6" xfId="22105" xr:uid="{00000000-0005-0000-0000-0000F5140000}"/>
    <cellStyle name="20% - Dekorfärg2 2 4 3" xfId="629" xr:uid="{00000000-0005-0000-0000-0000F6140000}"/>
    <cellStyle name="20% - Dekorfärg2 2 4 3 2" xfId="630" xr:uid="{00000000-0005-0000-0000-0000F7140000}"/>
    <cellStyle name="20% - Dekorfärg2 2 4 3 2 2" xfId="15975" xr:uid="{00000000-0005-0000-0000-0000F8140000}"/>
    <cellStyle name="20% - Dekorfärg2 2 4 3 2 2 2" xfId="35107" xr:uid="{00000000-0005-0000-0000-0000F9140000}"/>
    <cellStyle name="20% - Dekorfärg2 2 4 3 2 3" xfId="22112" xr:uid="{00000000-0005-0000-0000-0000FA140000}"/>
    <cellStyle name="20% - Dekorfärg2 2 4 3 3" xfId="16008" xr:uid="{00000000-0005-0000-0000-0000FB140000}"/>
    <cellStyle name="20% - Dekorfärg2 2 4 3 3 2" xfId="35139" xr:uid="{00000000-0005-0000-0000-0000FC140000}"/>
    <cellStyle name="20% - Dekorfärg2 2 4 3 4" xfId="22111" xr:uid="{00000000-0005-0000-0000-0000FD140000}"/>
    <cellStyle name="20% - Dekorfärg2 2 4 4" xfId="631" xr:uid="{00000000-0005-0000-0000-0000FE140000}"/>
    <cellStyle name="20% - Dekorfärg2 2 4 4 2" xfId="632" xr:uid="{00000000-0005-0000-0000-0000FF140000}"/>
    <cellStyle name="20% - Dekorfärg2 2 4 4 2 2" xfId="20636" xr:uid="{00000000-0005-0000-0000-000000150000}"/>
    <cellStyle name="20% - Dekorfärg2 2 4 4 2 2 2" xfId="37978" xr:uid="{00000000-0005-0000-0000-000001150000}"/>
    <cellStyle name="20% - Dekorfärg2 2 4 4 2 3" xfId="22114" xr:uid="{00000000-0005-0000-0000-000002150000}"/>
    <cellStyle name="20% - Dekorfärg2 2 4 4 3" xfId="20638" xr:uid="{00000000-0005-0000-0000-000003150000}"/>
    <cellStyle name="20% - Dekorfärg2 2 4 4 3 2" xfId="37980" xr:uid="{00000000-0005-0000-0000-000004150000}"/>
    <cellStyle name="20% - Dekorfärg2 2 4 4 4" xfId="22113" xr:uid="{00000000-0005-0000-0000-000005150000}"/>
    <cellStyle name="20% - Dekorfärg2 2 4 5" xfId="633" xr:uid="{00000000-0005-0000-0000-000006150000}"/>
    <cellStyle name="20% - Dekorfärg2 2 4 5 2" xfId="16155" xr:uid="{00000000-0005-0000-0000-000007150000}"/>
    <cellStyle name="20% - Dekorfärg2 2 4 5 2 2" xfId="35279" xr:uid="{00000000-0005-0000-0000-000008150000}"/>
    <cellStyle name="20% - Dekorfärg2 2 4 5 3" xfId="22115" xr:uid="{00000000-0005-0000-0000-000009150000}"/>
    <cellStyle name="20% - Dekorfärg2 2 4 6" xfId="18742" xr:uid="{00000000-0005-0000-0000-00000A150000}"/>
    <cellStyle name="20% - Dekorfärg2 2 4 6 2" xfId="36583" xr:uid="{00000000-0005-0000-0000-00000B150000}"/>
    <cellStyle name="20% - Dekorfärg2 2 4 7" xfId="24086" xr:uid="{00000000-0005-0000-0000-00000C150000}"/>
    <cellStyle name="20% - Dekorfärg2 2 4 8" xfId="20784" xr:uid="{00000000-0005-0000-0000-00000D150000}"/>
    <cellStyle name="20% - Dekorfärg2 2 4 9" xfId="43561" xr:uid="{00000000-0005-0000-0000-00000E150000}"/>
    <cellStyle name="20% - Dekorfärg2 2 5" xfId="634" xr:uid="{00000000-0005-0000-0000-00000F150000}"/>
    <cellStyle name="20% - Dekorfärg2 2 5 2" xfId="635" xr:uid="{00000000-0005-0000-0000-000010150000}"/>
    <cellStyle name="20% - Dekorfärg2 2 5 2 2" xfId="636" xr:uid="{00000000-0005-0000-0000-000011150000}"/>
    <cellStyle name="20% - Dekorfärg2 2 5 2 2 2" xfId="15708" xr:uid="{00000000-0005-0000-0000-000012150000}"/>
    <cellStyle name="20% - Dekorfärg2 2 5 2 2 2 2" xfId="34845" xr:uid="{00000000-0005-0000-0000-000013150000}"/>
    <cellStyle name="20% - Dekorfärg2 2 5 2 2 3" xfId="22118" xr:uid="{00000000-0005-0000-0000-000014150000}"/>
    <cellStyle name="20% - Dekorfärg2 2 5 2 3" xfId="20637" xr:uid="{00000000-0005-0000-0000-000015150000}"/>
    <cellStyle name="20% - Dekorfärg2 2 5 2 3 2" xfId="37979" xr:uid="{00000000-0005-0000-0000-000016150000}"/>
    <cellStyle name="20% - Dekorfärg2 2 5 2 4" xfId="22117" xr:uid="{00000000-0005-0000-0000-000017150000}"/>
    <cellStyle name="20% - Dekorfärg2 2 5 3" xfId="637" xr:uid="{00000000-0005-0000-0000-000018150000}"/>
    <cellStyle name="20% - Dekorfärg2 2 5 3 2" xfId="638" xr:uid="{00000000-0005-0000-0000-000019150000}"/>
    <cellStyle name="20% - Dekorfärg2 2 5 3 2 2" xfId="16837" xr:uid="{00000000-0005-0000-0000-00001A150000}"/>
    <cellStyle name="20% - Dekorfärg2 2 5 3 2 2 2" xfId="35764" xr:uid="{00000000-0005-0000-0000-00001B150000}"/>
    <cellStyle name="20% - Dekorfärg2 2 5 3 2 3" xfId="22120" xr:uid="{00000000-0005-0000-0000-00001C150000}"/>
    <cellStyle name="20% - Dekorfärg2 2 5 3 3" xfId="16230" xr:uid="{00000000-0005-0000-0000-00001D150000}"/>
    <cellStyle name="20% - Dekorfärg2 2 5 3 3 2" xfId="35353" xr:uid="{00000000-0005-0000-0000-00001E150000}"/>
    <cellStyle name="20% - Dekorfärg2 2 5 3 4" xfId="22119" xr:uid="{00000000-0005-0000-0000-00001F150000}"/>
    <cellStyle name="20% - Dekorfärg2 2 5 4" xfId="639" xr:uid="{00000000-0005-0000-0000-000020150000}"/>
    <cellStyle name="20% - Dekorfärg2 2 5 4 2" xfId="15941" xr:uid="{00000000-0005-0000-0000-000021150000}"/>
    <cellStyle name="20% - Dekorfärg2 2 5 4 2 2" xfId="35073" xr:uid="{00000000-0005-0000-0000-000022150000}"/>
    <cellStyle name="20% - Dekorfärg2 2 5 4 3" xfId="22121" xr:uid="{00000000-0005-0000-0000-000023150000}"/>
    <cellStyle name="20% - Dekorfärg2 2 5 5" xfId="20450" xr:uid="{00000000-0005-0000-0000-000024150000}"/>
    <cellStyle name="20% - Dekorfärg2 2 5 5 2" xfId="37796" xr:uid="{00000000-0005-0000-0000-000025150000}"/>
    <cellStyle name="20% - Dekorfärg2 2 5 6" xfId="22116" xr:uid="{00000000-0005-0000-0000-000026150000}"/>
    <cellStyle name="20% - Dekorfärg2 2 6" xfId="640" xr:uid="{00000000-0005-0000-0000-000027150000}"/>
    <cellStyle name="20% - Dekorfärg2 2 6 2" xfId="641" xr:uid="{00000000-0005-0000-0000-000028150000}"/>
    <cellStyle name="20% - Dekorfärg2 2 6 2 2" xfId="20640" xr:uid="{00000000-0005-0000-0000-000029150000}"/>
    <cellStyle name="20% - Dekorfärg2 2 6 2 2 2" xfId="37982" xr:uid="{00000000-0005-0000-0000-00002A150000}"/>
    <cellStyle name="20% - Dekorfärg2 2 6 2 3" xfId="22123" xr:uid="{00000000-0005-0000-0000-00002B150000}"/>
    <cellStyle name="20% - Dekorfärg2 2 6 3" xfId="642" xr:uid="{00000000-0005-0000-0000-00002C150000}"/>
    <cellStyle name="20% - Dekorfärg2 2 6 3 2" xfId="24088" xr:uid="{00000000-0005-0000-0000-00002D150000}"/>
    <cellStyle name="20% - Dekorfärg2 2 6 4" xfId="20145" xr:uid="{00000000-0005-0000-0000-00002E150000}"/>
    <cellStyle name="20% - Dekorfärg2 2 6 4 2" xfId="37494" xr:uid="{00000000-0005-0000-0000-00002F150000}"/>
    <cellStyle name="20% - Dekorfärg2 2 6 5" xfId="24087" xr:uid="{00000000-0005-0000-0000-000030150000}"/>
    <cellStyle name="20% - Dekorfärg2 2 6 6" xfId="22122" xr:uid="{00000000-0005-0000-0000-000031150000}"/>
    <cellStyle name="20% - Dekorfärg2 2 7" xfId="643" xr:uid="{00000000-0005-0000-0000-000032150000}"/>
    <cellStyle name="20% - Dekorfärg2 2 7 2" xfId="644" xr:uid="{00000000-0005-0000-0000-000033150000}"/>
    <cellStyle name="20% - Dekorfärg2 2 7 2 2" xfId="17946" xr:uid="{00000000-0005-0000-0000-000034150000}"/>
    <cellStyle name="20% - Dekorfärg2 2 7 2 2 2" xfId="36274" xr:uid="{00000000-0005-0000-0000-000035150000}"/>
    <cellStyle name="20% - Dekorfärg2 2 7 2 3" xfId="22125" xr:uid="{00000000-0005-0000-0000-000036150000}"/>
    <cellStyle name="20% - Dekorfärg2 2 7 3" xfId="15873" xr:uid="{00000000-0005-0000-0000-000037150000}"/>
    <cellStyle name="20% - Dekorfärg2 2 7 3 2" xfId="35006" xr:uid="{00000000-0005-0000-0000-000038150000}"/>
    <cellStyle name="20% - Dekorfärg2 2 7 4" xfId="22124" xr:uid="{00000000-0005-0000-0000-000039150000}"/>
    <cellStyle name="20% - Dekorfärg2 2 8" xfId="645" xr:uid="{00000000-0005-0000-0000-00003A150000}"/>
    <cellStyle name="20% - Dekorfärg2 2 8 2" xfId="20639" xr:uid="{00000000-0005-0000-0000-00003B150000}"/>
    <cellStyle name="20% - Dekorfärg2 2 8 2 2" xfId="37981" xr:uid="{00000000-0005-0000-0000-00003C150000}"/>
    <cellStyle name="20% - Dekorfärg2 2 8 3" xfId="22126" xr:uid="{00000000-0005-0000-0000-00003D150000}"/>
    <cellStyle name="20% - Dekorfärg2 2 9" xfId="15767" xr:uid="{00000000-0005-0000-0000-00003E150000}"/>
    <cellStyle name="20% - Dekorfärg2 2 9 2" xfId="34903" xr:uid="{00000000-0005-0000-0000-00003F150000}"/>
    <cellStyle name="20% - Dekorfärg2 2_Accounts" xfId="646" xr:uid="{00000000-0005-0000-0000-000040150000}"/>
    <cellStyle name="20% - Dekorfärg2 3" xfId="647" xr:uid="{00000000-0005-0000-0000-000041150000}"/>
    <cellStyle name="20% - Dekorfärg2 3 2" xfId="648" xr:uid="{00000000-0005-0000-0000-000042150000}"/>
    <cellStyle name="20% - Dekorfärg2 3 2 2" xfId="649" xr:uid="{00000000-0005-0000-0000-000043150000}"/>
    <cellStyle name="20% - Dekorfärg2 3 2 2 2" xfId="650" xr:uid="{00000000-0005-0000-0000-000044150000}"/>
    <cellStyle name="20% - Dekorfärg2 3 2 2 2 2" xfId="20578" xr:uid="{00000000-0005-0000-0000-000045150000}"/>
    <cellStyle name="20% - Dekorfärg2 3 2 2 2 2 2" xfId="37922" xr:uid="{00000000-0005-0000-0000-000046150000}"/>
    <cellStyle name="20% - Dekorfärg2 3 2 2 2 3" xfId="22128" xr:uid="{00000000-0005-0000-0000-000047150000}"/>
    <cellStyle name="20% - Dekorfärg2 3 2 3" xfId="651" xr:uid="{00000000-0005-0000-0000-000048150000}"/>
    <cellStyle name="20% - Dekorfärg2 3 2 3 2" xfId="16836" xr:uid="{00000000-0005-0000-0000-000049150000}"/>
    <cellStyle name="20% - Dekorfärg2 3 2 3 2 2" xfId="35763" xr:uid="{00000000-0005-0000-0000-00004A150000}"/>
    <cellStyle name="20% - Dekorfärg2 3 2 3 3" xfId="22127" xr:uid="{00000000-0005-0000-0000-00004B150000}"/>
    <cellStyle name="20% - Dekorfärg2 3 2 4" xfId="44014" xr:uid="{00000000-0005-0000-0000-00004C150000}"/>
    <cellStyle name="20% - Dekorfärg2 3 3" xfId="652" xr:uid="{00000000-0005-0000-0000-00004D150000}"/>
    <cellStyle name="20% - Dekorfärg2 3 3 10" xfId="43446" xr:uid="{00000000-0005-0000-0000-00004E150000}"/>
    <cellStyle name="20% - Dekorfärg2 3 3 11" xfId="55918" xr:uid="{00000000-0005-0000-0000-00004F150000}"/>
    <cellStyle name="20% - Dekorfärg2 3 3 2" xfId="653" xr:uid="{00000000-0005-0000-0000-000050150000}"/>
    <cellStyle name="20% - Dekorfärg2 3 3 2 2" xfId="16359" xr:uid="{00000000-0005-0000-0000-000051150000}"/>
    <cellStyle name="20% - Dekorfärg2 3 3 2 2 2" xfId="35481" xr:uid="{00000000-0005-0000-0000-000052150000}"/>
    <cellStyle name="20% - Dekorfärg2 3 3 2 3" xfId="22129" xr:uid="{00000000-0005-0000-0000-000053150000}"/>
    <cellStyle name="20% - Dekorfärg2 3 3 3" xfId="654" xr:uid="{00000000-0005-0000-0000-000054150000}"/>
    <cellStyle name="20% - Dekorfärg2 3 3 4" xfId="16162" xr:uid="{00000000-0005-0000-0000-000055150000}"/>
    <cellStyle name="20% - Dekorfärg2 3 3 4 2" xfId="35286" xr:uid="{00000000-0005-0000-0000-000056150000}"/>
    <cellStyle name="20% - Dekorfärg2 3 3 5" xfId="20786" xr:uid="{00000000-0005-0000-0000-000057150000}"/>
    <cellStyle name="20% - Dekorfärg2 3 3 6" xfId="38116" xr:uid="{00000000-0005-0000-0000-000058150000}"/>
    <cellStyle name="20% - Dekorfärg2 3 3 7" xfId="38289" xr:uid="{00000000-0005-0000-0000-000059150000}"/>
    <cellStyle name="20% - Dekorfärg2 3 3 8" xfId="38426" xr:uid="{00000000-0005-0000-0000-00005A150000}"/>
    <cellStyle name="20% - Dekorfärg2 3 3 9" xfId="38569" xr:uid="{00000000-0005-0000-0000-00005B150000}"/>
    <cellStyle name="20% - Dekorfärg2 3 3_Balance sheet - Parent" xfId="38621" xr:uid="{00000000-0005-0000-0000-00005C150000}"/>
    <cellStyle name="20% - Dekorfärg2 3 4" xfId="655" xr:uid="{00000000-0005-0000-0000-00005D150000}"/>
    <cellStyle name="20% - Dekorfärg2 3 4 2" xfId="656" xr:uid="{00000000-0005-0000-0000-00005E150000}"/>
    <cellStyle name="20% - Dekorfärg2 3 4 2 2" xfId="16719" xr:uid="{00000000-0005-0000-0000-00005F150000}"/>
    <cellStyle name="20% - Dekorfärg2 3 4 2 2 2" xfId="35661" xr:uid="{00000000-0005-0000-0000-000060150000}"/>
    <cellStyle name="20% - Dekorfärg2 3 4 2 3" xfId="22130" xr:uid="{00000000-0005-0000-0000-000061150000}"/>
    <cellStyle name="20% - Dekorfärg2 3 5" xfId="657" xr:uid="{00000000-0005-0000-0000-000062150000}"/>
    <cellStyle name="20% - Dekorfärg2 3 5 2" xfId="24089" xr:uid="{00000000-0005-0000-0000-000063150000}"/>
    <cellStyle name="20% - Dekorfärg2 3 6" xfId="20785" xr:uid="{00000000-0005-0000-0000-000064150000}"/>
    <cellStyle name="20% - Dekorfärg2 3 7" xfId="43904" xr:uid="{00000000-0005-0000-0000-000065150000}"/>
    <cellStyle name="20% - Dekorfärg2 3_Accounts" xfId="658" xr:uid="{00000000-0005-0000-0000-000066150000}"/>
    <cellStyle name="20% - Dekorfärg2 4" xfId="659" xr:uid="{00000000-0005-0000-0000-000067150000}"/>
    <cellStyle name="20% - Dekorfärg2 4 2" xfId="660" xr:uid="{00000000-0005-0000-0000-000068150000}"/>
    <cellStyle name="20% - Dekorfärg2 4 2 2" xfId="661" xr:uid="{00000000-0005-0000-0000-000069150000}"/>
    <cellStyle name="20% - Dekorfärg2 4 2 2 2" xfId="24091" xr:uid="{00000000-0005-0000-0000-00006A150000}"/>
    <cellStyle name="20% - Dekorfärg2 4 2 3" xfId="19928" xr:uid="{00000000-0005-0000-0000-00006B150000}"/>
    <cellStyle name="20% - Dekorfärg2 4 2 3 2" xfId="37282" xr:uid="{00000000-0005-0000-0000-00006C150000}"/>
    <cellStyle name="20% - Dekorfärg2 4 2 4" xfId="24090" xr:uid="{00000000-0005-0000-0000-00006D150000}"/>
    <cellStyle name="20% - Dekorfärg2 4 2 5" xfId="20788" xr:uid="{00000000-0005-0000-0000-00006E150000}"/>
    <cellStyle name="20% - Dekorfärg2 4 2 6" xfId="43562" xr:uid="{00000000-0005-0000-0000-00006F150000}"/>
    <cellStyle name="20% - Dekorfärg2 4 2 7" xfId="44015" xr:uid="{00000000-0005-0000-0000-000070150000}"/>
    <cellStyle name="20% - Dekorfärg2 4 3" xfId="662" xr:uid="{00000000-0005-0000-0000-000071150000}"/>
    <cellStyle name="20% - Dekorfärg2 4 3 2" xfId="24092" xr:uid="{00000000-0005-0000-0000-000072150000}"/>
    <cellStyle name="20% - Dekorfärg2 4 4" xfId="663" xr:uid="{00000000-0005-0000-0000-000073150000}"/>
    <cellStyle name="20% - Dekorfärg2 4 5" xfId="19777" xr:uid="{00000000-0005-0000-0000-000074150000}"/>
    <cellStyle name="20% - Dekorfärg2 4 5 2" xfId="37134" xr:uid="{00000000-0005-0000-0000-000075150000}"/>
    <cellStyle name="20% - Dekorfärg2 4 6" xfId="20787" xr:uid="{00000000-0005-0000-0000-000076150000}"/>
    <cellStyle name="20% - Dekorfärg2 4 7" xfId="43502" xr:uid="{00000000-0005-0000-0000-000077150000}"/>
    <cellStyle name="20% - Dekorfärg2 4 8" xfId="43938" xr:uid="{00000000-0005-0000-0000-000078150000}"/>
    <cellStyle name="20% - Dekorfärg2 4_Accounts" xfId="664" xr:uid="{00000000-0005-0000-0000-000079150000}"/>
    <cellStyle name="20% - Dekorfärg2 5" xfId="665" xr:uid="{00000000-0005-0000-0000-00007A150000}"/>
    <cellStyle name="20% - Dekorfärg2 5 2" xfId="666" xr:uid="{00000000-0005-0000-0000-00007B150000}"/>
    <cellStyle name="20% - Dekorfärg2 5 2 2" xfId="667" xr:uid="{00000000-0005-0000-0000-00007C150000}"/>
    <cellStyle name="20% - Dekorfärg2 5 2 2 2" xfId="24095" xr:uid="{00000000-0005-0000-0000-00007D150000}"/>
    <cellStyle name="20% - Dekorfärg2 5 2 3" xfId="17851" xr:uid="{00000000-0005-0000-0000-00007E150000}"/>
    <cellStyle name="20% - Dekorfärg2 5 2 3 2" xfId="36249" xr:uid="{00000000-0005-0000-0000-00007F150000}"/>
    <cellStyle name="20% - Dekorfärg2 5 2 4" xfId="24094" xr:uid="{00000000-0005-0000-0000-000080150000}"/>
    <cellStyle name="20% - Dekorfärg2 5 2 5" xfId="20790" xr:uid="{00000000-0005-0000-0000-000081150000}"/>
    <cellStyle name="20% - Dekorfärg2 5 2 6" xfId="43564" xr:uid="{00000000-0005-0000-0000-000082150000}"/>
    <cellStyle name="20% - Dekorfärg2 5 2 7" xfId="44016" xr:uid="{00000000-0005-0000-0000-000083150000}"/>
    <cellStyle name="20% - Dekorfärg2 5 3" xfId="668" xr:uid="{00000000-0005-0000-0000-000084150000}"/>
    <cellStyle name="20% - Dekorfärg2 5 3 2" xfId="24096" xr:uid="{00000000-0005-0000-0000-000085150000}"/>
    <cellStyle name="20% - Dekorfärg2 5 4" xfId="16080" xr:uid="{00000000-0005-0000-0000-000086150000}"/>
    <cellStyle name="20% - Dekorfärg2 5 4 2" xfId="35206" xr:uid="{00000000-0005-0000-0000-000087150000}"/>
    <cellStyle name="20% - Dekorfärg2 5 5" xfId="24093" xr:uid="{00000000-0005-0000-0000-000088150000}"/>
    <cellStyle name="20% - Dekorfärg2 5 6" xfId="20789" xr:uid="{00000000-0005-0000-0000-000089150000}"/>
    <cellStyle name="20% - Dekorfärg2 5 7" xfId="43563" xr:uid="{00000000-0005-0000-0000-00008A150000}"/>
    <cellStyle name="20% - Dekorfärg2 5 8" xfId="43955" xr:uid="{00000000-0005-0000-0000-00008B150000}"/>
    <cellStyle name="20% - Dekorfärg2 5_Brygga Q" xfId="669" xr:uid="{00000000-0005-0000-0000-00008C150000}"/>
    <cellStyle name="20% - Dekorfärg2 6" xfId="670" xr:uid="{00000000-0005-0000-0000-00008D150000}"/>
    <cellStyle name="20% - Dekorfärg2 6 2" xfId="671" xr:uid="{00000000-0005-0000-0000-00008E150000}"/>
    <cellStyle name="20% - Dekorfärg2 6 2 2" xfId="24098" xr:uid="{00000000-0005-0000-0000-00008F150000}"/>
    <cellStyle name="20% - Dekorfärg2 6 3" xfId="17311" xr:uid="{00000000-0005-0000-0000-000090150000}"/>
    <cellStyle name="20% - Dekorfärg2 6 3 2" xfId="36014" xr:uid="{00000000-0005-0000-0000-000091150000}"/>
    <cellStyle name="20% - Dekorfärg2 6 4" xfId="24097" xr:uid="{00000000-0005-0000-0000-000092150000}"/>
    <cellStyle name="20% - Dekorfärg2 6 5" xfId="20791" xr:uid="{00000000-0005-0000-0000-000093150000}"/>
    <cellStyle name="20% - Dekorfärg2 6 6" xfId="43565" xr:uid="{00000000-0005-0000-0000-000094150000}"/>
    <cellStyle name="20% - Dekorfärg2 6 7" xfId="44017" xr:uid="{00000000-0005-0000-0000-000095150000}"/>
    <cellStyle name="20% - Dekorfärg2 7" xfId="672" xr:uid="{00000000-0005-0000-0000-000096150000}"/>
    <cellStyle name="20% - Dekorfärg2 7 2" xfId="673" xr:uid="{00000000-0005-0000-0000-000097150000}"/>
    <cellStyle name="20% - Dekorfärg2 7 2 2" xfId="24100" xr:uid="{00000000-0005-0000-0000-000098150000}"/>
    <cellStyle name="20% - Dekorfärg2 7 3" xfId="20504" xr:uid="{00000000-0005-0000-0000-000099150000}"/>
    <cellStyle name="20% - Dekorfärg2 7 3 2" xfId="37848" xr:uid="{00000000-0005-0000-0000-00009A150000}"/>
    <cellStyle name="20% - Dekorfärg2 7 4" xfId="24099" xr:uid="{00000000-0005-0000-0000-00009B150000}"/>
    <cellStyle name="20% - Dekorfärg2 7 5" xfId="20792" xr:uid="{00000000-0005-0000-0000-00009C150000}"/>
    <cellStyle name="20% - Dekorfärg2 7 6" xfId="43566" xr:uid="{00000000-0005-0000-0000-00009D150000}"/>
    <cellStyle name="20% - Dekorfärg2 7 7" xfId="44018" xr:uid="{00000000-0005-0000-0000-00009E150000}"/>
    <cellStyle name="20% - Dekorfärg2 8" xfId="674" xr:uid="{00000000-0005-0000-0000-00009F150000}"/>
    <cellStyle name="20% - Dekorfärg2 9" xfId="675" xr:uid="{00000000-0005-0000-0000-0000A0150000}"/>
    <cellStyle name="20% - Dekorfärg2_2013 Acq." xfId="44436" xr:uid="{00000000-0005-0000-0000-0000A1150000}"/>
    <cellStyle name="20% - Dekorfärg3" xfId="44242" xr:uid="{00000000-0005-0000-0000-0000A2150000}"/>
    <cellStyle name="20% - Dekorfärg3 10" xfId="15815" xr:uid="{00000000-0005-0000-0000-0000A3150000}"/>
    <cellStyle name="20% - Dekorfärg3 10 2" xfId="34950" xr:uid="{00000000-0005-0000-0000-0000A4150000}"/>
    <cellStyle name="20% - Dekorfärg3 11" xfId="38040" xr:uid="{00000000-0005-0000-0000-0000A5150000}"/>
    <cellStyle name="20% - Dekorfärg3 12" xfId="38217" xr:uid="{00000000-0005-0000-0000-0000A6150000}"/>
    <cellStyle name="20% - Dekorfärg3 13" xfId="38352" xr:uid="{00000000-0005-0000-0000-0000A7150000}"/>
    <cellStyle name="20% - Dekorfärg3 14" xfId="38498" xr:uid="{00000000-0005-0000-0000-0000A8150000}"/>
    <cellStyle name="20% - Dekorfärg3 2" xfId="676" xr:uid="{00000000-0005-0000-0000-0000A9150000}"/>
    <cellStyle name="20% - Dekorfärg3 2 10" xfId="15768" xr:uid="{00000000-0005-0000-0000-0000AA150000}"/>
    <cellStyle name="20% - Dekorfärg3 2 10 2" xfId="34904" xr:uid="{00000000-0005-0000-0000-0000AB150000}"/>
    <cellStyle name="20% - Dekorfärg3 2 11" xfId="24101" xr:uid="{00000000-0005-0000-0000-0000AC150000}"/>
    <cellStyle name="20% - Dekorfärg3 2 12" xfId="20793" xr:uid="{00000000-0005-0000-0000-0000AD150000}"/>
    <cellStyle name="20% - Dekorfärg3 2 13" xfId="38017" xr:uid="{00000000-0005-0000-0000-0000AE150000}"/>
    <cellStyle name="20% - Dekorfärg3 2 14" xfId="38194" xr:uid="{00000000-0005-0000-0000-0000AF150000}"/>
    <cellStyle name="20% - Dekorfärg3 2 15" xfId="38329" xr:uid="{00000000-0005-0000-0000-0000B0150000}"/>
    <cellStyle name="20% - Dekorfärg3 2 16" xfId="38475" xr:uid="{00000000-0005-0000-0000-0000B1150000}"/>
    <cellStyle name="20% - Dekorfärg3 2 17" xfId="43335" xr:uid="{00000000-0005-0000-0000-0000B2150000}"/>
    <cellStyle name="20% - Dekorfärg3 2 18" xfId="43881" xr:uid="{00000000-0005-0000-0000-0000B3150000}"/>
    <cellStyle name="20% - Dekorfärg3 2 2" xfId="677" xr:uid="{00000000-0005-0000-0000-0000B4150000}"/>
    <cellStyle name="20% - Dekorfärg3 2 2 10" xfId="20794" xr:uid="{00000000-0005-0000-0000-0000B5150000}"/>
    <cellStyle name="20% - Dekorfärg3 2 2 11" xfId="43567" xr:uid="{00000000-0005-0000-0000-0000B6150000}"/>
    <cellStyle name="20% - Dekorfärg3 2 2 12" xfId="44019" xr:uid="{00000000-0005-0000-0000-0000B7150000}"/>
    <cellStyle name="20% - Dekorfärg3 2 2 2" xfId="678" xr:uid="{00000000-0005-0000-0000-0000B8150000}"/>
    <cellStyle name="20% - Dekorfärg3 2 2 2 10" xfId="43568" xr:uid="{00000000-0005-0000-0000-0000B9150000}"/>
    <cellStyle name="20% - Dekorfärg3 2 2 2 11" xfId="44020" xr:uid="{00000000-0005-0000-0000-0000BA150000}"/>
    <cellStyle name="20% - Dekorfärg3 2 2 2 2" xfId="679" xr:uid="{00000000-0005-0000-0000-0000BB150000}"/>
    <cellStyle name="20% - Dekorfärg3 2 2 2 2 2" xfId="680" xr:uid="{00000000-0005-0000-0000-0000BC150000}"/>
    <cellStyle name="20% - Dekorfärg3 2 2 2 2 2 2" xfId="681" xr:uid="{00000000-0005-0000-0000-0000BD150000}"/>
    <cellStyle name="20% - Dekorfärg3 2 2 2 2 2 2 2" xfId="14239" xr:uid="{00000000-0005-0000-0000-0000BE150000}"/>
    <cellStyle name="20% - Dekorfärg3 2 2 2 2 2 2 2 2" xfId="33399" xr:uid="{00000000-0005-0000-0000-0000BF150000}"/>
    <cellStyle name="20% - Dekorfärg3 2 2 2 2 2 2 3" xfId="20573" xr:uid="{00000000-0005-0000-0000-0000C0150000}"/>
    <cellStyle name="20% - Dekorfärg3 2 2 2 2 2 2 3 2" xfId="37917" xr:uid="{00000000-0005-0000-0000-0000C1150000}"/>
    <cellStyle name="20% - Dekorfärg3 2 2 2 2 2 2 4" xfId="24106" xr:uid="{00000000-0005-0000-0000-0000C2150000}"/>
    <cellStyle name="20% - Dekorfärg3 2 2 2 2 2 2 5" xfId="22133" xr:uid="{00000000-0005-0000-0000-0000C3150000}"/>
    <cellStyle name="20% - Dekorfärg3 2 2 2 2 2 3" xfId="14238" xr:uid="{00000000-0005-0000-0000-0000C4150000}"/>
    <cellStyle name="20% - Dekorfärg3 2 2 2 2 2 3 2" xfId="33398" xr:uid="{00000000-0005-0000-0000-0000C5150000}"/>
    <cellStyle name="20% - Dekorfärg3 2 2 2 2 2 4" xfId="20254" xr:uid="{00000000-0005-0000-0000-0000C6150000}"/>
    <cellStyle name="20% - Dekorfärg3 2 2 2 2 2 4 2" xfId="37601" xr:uid="{00000000-0005-0000-0000-0000C7150000}"/>
    <cellStyle name="20% - Dekorfärg3 2 2 2 2 2 5" xfId="24105" xr:uid="{00000000-0005-0000-0000-0000C8150000}"/>
    <cellStyle name="20% - Dekorfärg3 2 2 2 2 2 6" xfId="22132" xr:uid="{00000000-0005-0000-0000-0000C9150000}"/>
    <cellStyle name="20% - Dekorfärg3 2 2 2 2 3" xfId="682" xr:uid="{00000000-0005-0000-0000-0000CA150000}"/>
    <cellStyle name="20% - Dekorfärg3 2 2 2 2 3 2" xfId="683" xr:uid="{00000000-0005-0000-0000-0000CB150000}"/>
    <cellStyle name="20% - Dekorfärg3 2 2 2 2 3 2 2" xfId="14241" xr:uid="{00000000-0005-0000-0000-0000CC150000}"/>
    <cellStyle name="20% - Dekorfärg3 2 2 2 2 3 2 2 2" xfId="33401" xr:uid="{00000000-0005-0000-0000-0000CD150000}"/>
    <cellStyle name="20% - Dekorfärg3 2 2 2 2 3 2 3" xfId="16782" xr:uid="{00000000-0005-0000-0000-0000CE150000}"/>
    <cellStyle name="20% - Dekorfärg3 2 2 2 2 3 2 3 2" xfId="35711" xr:uid="{00000000-0005-0000-0000-0000CF150000}"/>
    <cellStyle name="20% - Dekorfärg3 2 2 2 2 3 2 4" xfId="24108" xr:uid="{00000000-0005-0000-0000-0000D0150000}"/>
    <cellStyle name="20% - Dekorfärg3 2 2 2 2 3 2 5" xfId="22135" xr:uid="{00000000-0005-0000-0000-0000D1150000}"/>
    <cellStyle name="20% - Dekorfärg3 2 2 2 2 3 3" xfId="14240" xr:uid="{00000000-0005-0000-0000-0000D2150000}"/>
    <cellStyle name="20% - Dekorfärg3 2 2 2 2 3 3 2" xfId="33400" xr:uid="{00000000-0005-0000-0000-0000D3150000}"/>
    <cellStyle name="20% - Dekorfärg3 2 2 2 2 3 4" xfId="16112" xr:uid="{00000000-0005-0000-0000-0000D4150000}"/>
    <cellStyle name="20% - Dekorfärg3 2 2 2 2 3 4 2" xfId="35237" xr:uid="{00000000-0005-0000-0000-0000D5150000}"/>
    <cellStyle name="20% - Dekorfärg3 2 2 2 2 3 5" xfId="24107" xr:uid="{00000000-0005-0000-0000-0000D6150000}"/>
    <cellStyle name="20% - Dekorfärg3 2 2 2 2 3 6" xfId="22134" xr:uid="{00000000-0005-0000-0000-0000D7150000}"/>
    <cellStyle name="20% - Dekorfärg3 2 2 2 2 4" xfId="684" xr:uid="{00000000-0005-0000-0000-0000D8150000}"/>
    <cellStyle name="20% - Dekorfärg3 2 2 2 2 4 2" xfId="14242" xr:uid="{00000000-0005-0000-0000-0000D9150000}"/>
    <cellStyle name="20% - Dekorfärg3 2 2 2 2 4 2 2" xfId="33402" xr:uid="{00000000-0005-0000-0000-0000DA150000}"/>
    <cellStyle name="20% - Dekorfärg3 2 2 2 2 4 3" xfId="16318" xr:uid="{00000000-0005-0000-0000-0000DB150000}"/>
    <cellStyle name="20% - Dekorfärg3 2 2 2 2 4 3 2" xfId="35440" xr:uid="{00000000-0005-0000-0000-0000DC150000}"/>
    <cellStyle name="20% - Dekorfärg3 2 2 2 2 4 4" xfId="24109" xr:uid="{00000000-0005-0000-0000-0000DD150000}"/>
    <cellStyle name="20% - Dekorfärg3 2 2 2 2 4 5" xfId="22136" xr:uid="{00000000-0005-0000-0000-0000DE150000}"/>
    <cellStyle name="20% - Dekorfärg3 2 2 2 2 5" xfId="14237" xr:uid="{00000000-0005-0000-0000-0000DF150000}"/>
    <cellStyle name="20% - Dekorfärg3 2 2 2 2 5 2" xfId="33397" xr:uid="{00000000-0005-0000-0000-0000E0150000}"/>
    <cellStyle name="20% - Dekorfärg3 2 2 2 2 6" xfId="19642" xr:uid="{00000000-0005-0000-0000-0000E1150000}"/>
    <cellStyle name="20% - Dekorfärg3 2 2 2 2 6 2" xfId="37000" xr:uid="{00000000-0005-0000-0000-0000E2150000}"/>
    <cellStyle name="20% - Dekorfärg3 2 2 2 2 7" xfId="24104" xr:uid="{00000000-0005-0000-0000-0000E3150000}"/>
    <cellStyle name="20% - Dekorfärg3 2 2 2 2 8" xfId="22131" xr:uid="{00000000-0005-0000-0000-0000E4150000}"/>
    <cellStyle name="20% - Dekorfärg3 2 2 2 3" xfId="685" xr:uid="{00000000-0005-0000-0000-0000E5150000}"/>
    <cellStyle name="20% - Dekorfärg3 2 2 2 3 2" xfId="686" xr:uid="{00000000-0005-0000-0000-0000E6150000}"/>
    <cellStyle name="20% - Dekorfärg3 2 2 2 3 2 2" xfId="14244" xr:uid="{00000000-0005-0000-0000-0000E7150000}"/>
    <cellStyle name="20% - Dekorfärg3 2 2 2 3 2 2 2" xfId="33404" xr:uid="{00000000-0005-0000-0000-0000E8150000}"/>
    <cellStyle name="20% - Dekorfärg3 2 2 2 3 2 3" xfId="20473" xr:uid="{00000000-0005-0000-0000-0000E9150000}"/>
    <cellStyle name="20% - Dekorfärg3 2 2 2 3 2 3 2" xfId="37818" xr:uid="{00000000-0005-0000-0000-0000EA150000}"/>
    <cellStyle name="20% - Dekorfärg3 2 2 2 3 2 4" xfId="24111" xr:uid="{00000000-0005-0000-0000-0000EB150000}"/>
    <cellStyle name="20% - Dekorfärg3 2 2 2 3 2 5" xfId="22138" xr:uid="{00000000-0005-0000-0000-0000EC150000}"/>
    <cellStyle name="20% - Dekorfärg3 2 2 2 3 3" xfId="14243" xr:uid="{00000000-0005-0000-0000-0000ED150000}"/>
    <cellStyle name="20% - Dekorfärg3 2 2 2 3 3 2" xfId="33403" xr:uid="{00000000-0005-0000-0000-0000EE150000}"/>
    <cellStyle name="20% - Dekorfärg3 2 2 2 3 4" xfId="16884" xr:uid="{00000000-0005-0000-0000-0000EF150000}"/>
    <cellStyle name="20% - Dekorfärg3 2 2 2 3 4 2" xfId="35793" xr:uid="{00000000-0005-0000-0000-0000F0150000}"/>
    <cellStyle name="20% - Dekorfärg3 2 2 2 3 5" xfId="24110" xr:uid="{00000000-0005-0000-0000-0000F1150000}"/>
    <cellStyle name="20% - Dekorfärg3 2 2 2 3 6" xfId="22137" xr:uid="{00000000-0005-0000-0000-0000F2150000}"/>
    <cellStyle name="20% - Dekorfärg3 2 2 2 4" xfId="687" xr:uid="{00000000-0005-0000-0000-0000F3150000}"/>
    <cellStyle name="20% - Dekorfärg3 2 2 2 4 2" xfId="688" xr:uid="{00000000-0005-0000-0000-0000F4150000}"/>
    <cellStyle name="20% - Dekorfärg3 2 2 2 4 2 2" xfId="14246" xr:uid="{00000000-0005-0000-0000-0000F5150000}"/>
    <cellStyle name="20% - Dekorfärg3 2 2 2 4 2 2 2" xfId="33406" xr:uid="{00000000-0005-0000-0000-0000F6150000}"/>
    <cellStyle name="20% - Dekorfärg3 2 2 2 4 2 3" xfId="16001" xr:uid="{00000000-0005-0000-0000-0000F7150000}"/>
    <cellStyle name="20% - Dekorfärg3 2 2 2 4 2 3 2" xfId="35132" xr:uid="{00000000-0005-0000-0000-0000F8150000}"/>
    <cellStyle name="20% - Dekorfärg3 2 2 2 4 2 4" xfId="24113" xr:uid="{00000000-0005-0000-0000-0000F9150000}"/>
    <cellStyle name="20% - Dekorfärg3 2 2 2 4 2 5" xfId="22140" xr:uid="{00000000-0005-0000-0000-0000FA150000}"/>
    <cellStyle name="20% - Dekorfärg3 2 2 2 4 3" xfId="14245" xr:uid="{00000000-0005-0000-0000-0000FB150000}"/>
    <cellStyle name="20% - Dekorfärg3 2 2 2 4 3 2" xfId="33405" xr:uid="{00000000-0005-0000-0000-0000FC150000}"/>
    <cellStyle name="20% - Dekorfärg3 2 2 2 4 4" xfId="20269" xr:uid="{00000000-0005-0000-0000-0000FD150000}"/>
    <cellStyle name="20% - Dekorfärg3 2 2 2 4 4 2" xfId="37616" xr:uid="{00000000-0005-0000-0000-0000FE150000}"/>
    <cellStyle name="20% - Dekorfärg3 2 2 2 4 5" xfId="24112" xr:uid="{00000000-0005-0000-0000-0000FF150000}"/>
    <cellStyle name="20% - Dekorfärg3 2 2 2 4 6" xfId="22139" xr:uid="{00000000-0005-0000-0000-000000160000}"/>
    <cellStyle name="20% - Dekorfärg3 2 2 2 5" xfId="689" xr:uid="{00000000-0005-0000-0000-000001160000}"/>
    <cellStyle name="20% - Dekorfärg3 2 2 2 5 2" xfId="14247" xr:uid="{00000000-0005-0000-0000-000002160000}"/>
    <cellStyle name="20% - Dekorfärg3 2 2 2 5 2 2" xfId="33407" xr:uid="{00000000-0005-0000-0000-000003160000}"/>
    <cellStyle name="20% - Dekorfärg3 2 2 2 5 3" xfId="16331" xr:uid="{00000000-0005-0000-0000-000004160000}"/>
    <cellStyle name="20% - Dekorfärg3 2 2 2 5 3 2" xfId="35453" xr:uid="{00000000-0005-0000-0000-000005160000}"/>
    <cellStyle name="20% - Dekorfärg3 2 2 2 5 4" xfId="24114" xr:uid="{00000000-0005-0000-0000-000006160000}"/>
    <cellStyle name="20% - Dekorfärg3 2 2 2 5 5" xfId="22141" xr:uid="{00000000-0005-0000-0000-000007160000}"/>
    <cellStyle name="20% - Dekorfärg3 2 2 2 6" xfId="11454" xr:uid="{00000000-0005-0000-0000-000008160000}"/>
    <cellStyle name="20% - Dekorfärg3 2 2 2 6 2" xfId="32237" xr:uid="{00000000-0005-0000-0000-000009160000}"/>
    <cellStyle name="20% - Dekorfärg3 2 2 2 7" xfId="20623" xr:uid="{00000000-0005-0000-0000-00000A160000}"/>
    <cellStyle name="20% - Dekorfärg3 2 2 2 7 2" xfId="37966" xr:uid="{00000000-0005-0000-0000-00000B160000}"/>
    <cellStyle name="20% - Dekorfärg3 2 2 2 8" xfId="24103" xr:uid="{00000000-0005-0000-0000-00000C160000}"/>
    <cellStyle name="20% - Dekorfärg3 2 2 2 9" xfId="20795" xr:uid="{00000000-0005-0000-0000-00000D160000}"/>
    <cellStyle name="20% - Dekorfärg3 2 2 3" xfId="690" xr:uid="{00000000-0005-0000-0000-00000E160000}"/>
    <cellStyle name="20% - Dekorfärg3 2 2 3 2" xfId="691" xr:uid="{00000000-0005-0000-0000-00000F160000}"/>
    <cellStyle name="20% - Dekorfärg3 2 2 3 2 2" xfId="692" xr:uid="{00000000-0005-0000-0000-000010160000}"/>
    <cellStyle name="20% - Dekorfärg3 2 2 3 2 2 2" xfId="14250" xr:uid="{00000000-0005-0000-0000-000011160000}"/>
    <cellStyle name="20% - Dekorfärg3 2 2 3 2 2 2 2" xfId="33410" xr:uid="{00000000-0005-0000-0000-000012160000}"/>
    <cellStyle name="20% - Dekorfärg3 2 2 3 2 2 3" xfId="19803" xr:uid="{00000000-0005-0000-0000-000013160000}"/>
    <cellStyle name="20% - Dekorfärg3 2 2 3 2 2 3 2" xfId="37158" xr:uid="{00000000-0005-0000-0000-000014160000}"/>
    <cellStyle name="20% - Dekorfärg3 2 2 3 2 2 4" xfId="24117" xr:uid="{00000000-0005-0000-0000-000015160000}"/>
    <cellStyle name="20% - Dekorfärg3 2 2 3 2 2 5" xfId="22144" xr:uid="{00000000-0005-0000-0000-000016160000}"/>
    <cellStyle name="20% - Dekorfärg3 2 2 3 2 3" xfId="14249" xr:uid="{00000000-0005-0000-0000-000017160000}"/>
    <cellStyle name="20% - Dekorfärg3 2 2 3 2 3 2" xfId="33409" xr:uid="{00000000-0005-0000-0000-000018160000}"/>
    <cellStyle name="20% - Dekorfärg3 2 2 3 2 4" xfId="20260" xr:uid="{00000000-0005-0000-0000-000019160000}"/>
    <cellStyle name="20% - Dekorfärg3 2 2 3 2 4 2" xfId="37607" xr:uid="{00000000-0005-0000-0000-00001A160000}"/>
    <cellStyle name="20% - Dekorfärg3 2 2 3 2 5" xfId="24116" xr:uid="{00000000-0005-0000-0000-00001B160000}"/>
    <cellStyle name="20% - Dekorfärg3 2 2 3 2 6" xfId="22143" xr:uid="{00000000-0005-0000-0000-00001C160000}"/>
    <cellStyle name="20% - Dekorfärg3 2 2 3 3" xfId="693" xr:uid="{00000000-0005-0000-0000-00001D160000}"/>
    <cellStyle name="20% - Dekorfärg3 2 2 3 3 2" xfId="694" xr:uid="{00000000-0005-0000-0000-00001E160000}"/>
    <cellStyle name="20% - Dekorfärg3 2 2 3 3 2 2" xfId="14252" xr:uid="{00000000-0005-0000-0000-00001F160000}"/>
    <cellStyle name="20% - Dekorfärg3 2 2 3 3 2 2 2" xfId="33412" xr:uid="{00000000-0005-0000-0000-000020160000}"/>
    <cellStyle name="20% - Dekorfärg3 2 2 3 3 2 3" xfId="18854" xr:uid="{00000000-0005-0000-0000-000021160000}"/>
    <cellStyle name="20% - Dekorfärg3 2 2 3 3 2 3 2" xfId="36625" xr:uid="{00000000-0005-0000-0000-000022160000}"/>
    <cellStyle name="20% - Dekorfärg3 2 2 3 3 2 4" xfId="24119" xr:uid="{00000000-0005-0000-0000-000023160000}"/>
    <cellStyle name="20% - Dekorfärg3 2 2 3 3 2 5" xfId="22146" xr:uid="{00000000-0005-0000-0000-000024160000}"/>
    <cellStyle name="20% - Dekorfärg3 2 2 3 3 3" xfId="14251" xr:uid="{00000000-0005-0000-0000-000025160000}"/>
    <cellStyle name="20% - Dekorfärg3 2 2 3 3 3 2" xfId="33411" xr:uid="{00000000-0005-0000-0000-000026160000}"/>
    <cellStyle name="20% - Dekorfärg3 2 2 3 3 4" xfId="16296" xr:uid="{00000000-0005-0000-0000-000027160000}"/>
    <cellStyle name="20% - Dekorfärg3 2 2 3 3 4 2" xfId="35419" xr:uid="{00000000-0005-0000-0000-000028160000}"/>
    <cellStyle name="20% - Dekorfärg3 2 2 3 3 5" xfId="24118" xr:uid="{00000000-0005-0000-0000-000029160000}"/>
    <cellStyle name="20% - Dekorfärg3 2 2 3 3 6" xfId="22145" xr:uid="{00000000-0005-0000-0000-00002A160000}"/>
    <cellStyle name="20% - Dekorfärg3 2 2 3 4" xfId="695" xr:uid="{00000000-0005-0000-0000-00002B160000}"/>
    <cellStyle name="20% - Dekorfärg3 2 2 3 4 2" xfId="14253" xr:uid="{00000000-0005-0000-0000-00002C160000}"/>
    <cellStyle name="20% - Dekorfärg3 2 2 3 4 2 2" xfId="33413" xr:uid="{00000000-0005-0000-0000-00002D160000}"/>
    <cellStyle name="20% - Dekorfärg3 2 2 3 4 3" xfId="16355" xr:uid="{00000000-0005-0000-0000-00002E160000}"/>
    <cellStyle name="20% - Dekorfärg3 2 2 3 4 3 2" xfId="35477" xr:uid="{00000000-0005-0000-0000-00002F160000}"/>
    <cellStyle name="20% - Dekorfärg3 2 2 3 4 4" xfId="24120" xr:uid="{00000000-0005-0000-0000-000030160000}"/>
    <cellStyle name="20% - Dekorfärg3 2 2 3 4 5" xfId="22147" xr:uid="{00000000-0005-0000-0000-000031160000}"/>
    <cellStyle name="20% - Dekorfärg3 2 2 3 5" xfId="14248" xr:uid="{00000000-0005-0000-0000-000032160000}"/>
    <cellStyle name="20% - Dekorfärg3 2 2 3 5 2" xfId="33408" xr:uid="{00000000-0005-0000-0000-000033160000}"/>
    <cellStyle name="20% - Dekorfärg3 2 2 3 6" xfId="20641" xr:uid="{00000000-0005-0000-0000-000034160000}"/>
    <cellStyle name="20% - Dekorfärg3 2 2 3 6 2" xfId="37983" xr:uid="{00000000-0005-0000-0000-000035160000}"/>
    <cellStyle name="20% - Dekorfärg3 2 2 3 7" xfId="24115" xr:uid="{00000000-0005-0000-0000-000036160000}"/>
    <cellStyle name="20% - Dekorfärg3 2 2 3 8" xfId="22142" xr:uid="{00000000-0005-0000-0000-000037160000}"/>
    <cellStyle name="20% - Dekorfärg3 2 2 4" xfId="696" xr:uid="{00000000-0005-0000-0000-000038160000}"/>
    <cellStyle name="20% - Dekorfärg3 2 2 4 2" xfId="697" xr:uid="{00000000-0005-0000-0000-000039160000}"/>
    <cellStyle name="20% - Dekorfärg3 2 2 4 2 2" xfId="14255" xr:uid="{00000000-0005-0000-0000-00003A160000}"/>
    <cellStyle name="20% - Dekorfärg3 2 2 4 2 2 2" xfId="33415" xr:uid="{00000000-0005-0000-0000-00003B160000}"/>
    <cellStyle name="20% - Dekorfärg3 2 2 4 2 3" xfId="19665" xr:uid="{00000000-0005-0000-0000-00003C160000}"/>
    <cellStyle name="20% - Dekorfärg3 2 2 4 2 3 2" xfId="37023" xr:uid="{00000000-0005-0000-0000-00003D160000}"/>
    <cellStyle name="20% - Dekorfärg3 2 2 4 2 4" xfId="24122" xr:uid="{00000000-0005-0000-0000-00003E160000}"/>
    <cellStyle name="20% - Dekorfärg3 2 2 4 2 5" xfId="22149" xr:uid="{00000000-0005-0000-0000-00003F160000}"/>
    <cellStyle name="20% - Dekorfärg3 2 2 4 3" xfId="14254" xr:uid="{00000000-0005-0000-0000-000040160000}"/>
    <cellStyle name="20% - Dekorfärg3 2 2 4 3 2" xfId="33414" xr:uid="{00000000-0005-0000-0000-000041160000}"/>
    <cellStyle name="20% - Dekorfärg3 2 2 4 4" xfId="19899" xr:uid="{00000000-0005-0000-0000-000042160000}"/>
    <cellStyle name="20% - Dekorfärg3 2 2 4 4 2" xfId="37253" xr:uid="{00000000-0005-0000-0000-000043160000}"/>
    <cellStyle name="20% - Dekorfärg3 2 2 4 5" xfId="24121" xr:uid="{00000000-0005-0000-0000-000044160000}"/>
    <cellStyle name="20% - Dekorfärg3 2 2 4 6" xfId="22148" xr:uid="{00000000-0005-0000-0000-000045160000}"/>
    <cellStyle name="20% - Dekorfärg3 2 2 5" xfId="698" xr:uid="{00000000-0005-0000-0000-000046160000}"/>
    <cellStyle name="20% - Dekorfärg3 2 2 5 2" xfId="699" xr:uid="{00000000-0005-0000-0000-000047160000}"/>
    <cellStyle name="20% - Dekorfärg3 2 2 5 2 2" xfId="14257" xr:uid="{00000000-0005-0000-0000-000048160000}"/>
    <cellStyle name="20% - Dekorfärg3 2 2 5 2 2 2" xfId="33417" xr:uid="{00000000-0005-0000-0000-000049160000}"/>
    <cellStyle name="20% - Dekorfärg3 2 2 5 2 3" xfId="20644" xr:uid="{00000000-0005-0000-0000-00004A160000}"/>
    <cellStyle name="20% - Dekorfärg3 2 2 5 2 3 2" xfId="37986" xr:uid="{00000000-0005-0000-0000-00004B160000}"/>
    <cellStyle name="20% - Dekorfärg3 2 2 5 2 4" xfId="24124" xr:uid="{00000000-0005-0000-0000-00004C160000}"/>
    <cellStyle name="20% - Dekorfärg3 2 2 5 2 5" xfId="22151" xr:uid="{00000000-0005-0000-0000-00004D160000}"/>
    <cellStyle name="20% - Dekorfärg3 2 2 5 3" xfId="14256" xr:uid="{00000000-0005-0000-0000-00004E160000}"/>
    <cellStyle name="20% - Dekorfärg3 2 2 5 3 2" xfId="33416" xr:uid="{00000000-0005-0000-0000-00004F160000}"/>
    <cellStyle name="20% - Dekorfärg3 2 2 5 4" xfId="15711" xr:uid="{00000000-0005-0000-0000-000050160000}"/>
    <cellStyle name="20% - Dekorfärg3 2 2 5 4 2" xfId="34848" xr:uid="{00000000-0005-0000-0000-000051160000}"/>
    <cellStyle name="20% - Dekorfärg3 2 2 5 5" xfId="24123" xr:uid="{00000000-0005-0000-0000-000052160000}"/>
    <cellStyle name="20% - Dekorfärg3 2 2 5 6" xfId="22150" xr:uid="{00000000-0005-0000-0000-000053160000}"/>
    <cellStyle name="20% - Dekorfärg3 2 2 6" xfId="700" xr:uid="{00000000-0005-0000-0000-000054160000}"/>
    <cellStyle name="20% - Dekorfärg3 2 2 6 2" xfId="14258" xr:uid="{00000000-0005-0000-0000-000055160000}"/>
    <cellStyle name="20% - Dekorfärg3 2 2 6 2 2" xfId="33418" xr:uid="{00000000-0005-0000-0000-000056160000}"/>
    <cellStyle name="20% - Dekorfärg3 2 2 6 3" xfId="15871" xr:uid="{00000000-0005-0000-0000-000057160000}"/>
    <cellStyle name="20% - Dekorfärg3 2 2 6 3 2" xfId="35004" xr:uid="{00000000-0005-0000-0000-000058160000}"/>
    <cellStyle name="20% - Dekorfärg3 2 2 6 4" xfId="24125" xr:uid="{00000000-0005-0000-0000-000059160000}"/>
    <cellStyle name="20% - Dekorfärg3 2 2 6 5" xfId="22152" xr:uid="{00000000-0005-0000-0000-00005A160000}"/>
    <cellStyle name="20% - Dekorfärg3 2 2 7" xfId="11453" xr:uid="{00000000-0005-0000-0000-00005B160000}"/>
    <cellStyle name="20% - Dekorfärg3 2 2 7 2" xfId="32236" xr:uid="{00000000-0005-0000-0000-00005C160000}"/>
    <cellStyle name="20% - Dekorfärg3 2 2 8" xfId="19788" xr:uid="{00000000-0005-0000-0000-00005D160000}"/>
    <cellStyle name="20% - Dekorfärg3 2 2 8 2" xfId="37144" xr:uid="{00000000-0005-0000-0000-00005E160000}"/>
    <cellStyle name="20% - Dekorfärg3 2 2 9" xfId="24102" xr:uid="{00000000-0005-0000-0000-00005F160000}"/>
    <cellStyle name="20% - Dekorfärg3 2 2_Brygga Q" xfId="701" xr:uid="{00000000-0005-0000-0000-000060160000}"/>
    <cellStyle name="20% - Dekorfärg3 2 3" xfId="702" xr:uid="{00000000-0005-0000-0000-000061160000}"/>
    <cellStyle name="20% - Dekorfärg3 2 3 10" xfId="20796" xr:uid="{00000000-0005-0000-0000-000062160000}"/>
    <cellStyle name="20% - Dekorfärg3 2 3 11" xfId="43569" xr:uid="{00000000-0005-0000-0000-000063160000}"/>
    <cellStyle name="20% - Dekorfärg3 2 3 12" xfId="44021" xr:uid="{00000000-0005-0000-0000-000064160000}"/>
    <cellStyle name="20% - Dekorfärg3 2 3 2" xfId="703" xr:uid="{00000000-0005-0000-0000-000065160000}"/>
    <cellStyle name="20% - Dekorfärg3 2 3 2 10" xfId="43570" xr:uid="{00000000-0005-0000-0000-000066160000}"/>
    <cellStyle name="20% - Dekorfärg3 2 3 2 11" xfId="44022" xr:uid="{00000000-0005-0000-0000-000067160000}"/>
    <cellStyle name="20% - Dekorfärg3 2 3 2 2" xfId="704" xr:uid="{00000000-0005-0000-0000-000068160000}"/>
    <cellStyle name="20% - Dekorfärg3 2 3 2 2 2" xfId="705" xr:uid="{00000000-0005-0000-0000-000069160000}"/>
    <cellStyle name="20% - Dekorfärg3 2 3 2 2 2 2" xfId="706" xr:uid="{00000000-0005-0000-0000-00006A160000}"/>
    <cellStyle name="20% - Dekorfärg3 2 3 2 2 2 2 2" xfId="14261" xr:uid="{00000000-0005-0000-0000-00006B160000}"/>
    <cellStyle name="20% - Dekorfärg3 2 3 2 2 2 2 2 2" xfId="33421" xr:uid="{00000000-0005-0000-0000-00006C160000}"/>
    <cellStyle name="20% - Dekorfärg3 2 3 2 2 2 2 3" xfId="19795" xr:uid="{00000000-0005-0000-0000-00006D160000}"/>
    <cellStyle name="20% - Dekorfärg3 2 3 2 2 2 2 3 2" xfId="37151" xr:uid="{00000000-0005-0000-0000-00006E160000}"/>
    <cellStyle name="20% - Dekorfärg3 2 3 2 2 2 2 4" xfId="24130" xr:uid="{00000000-0005-0000-0000-00006F160000}"/>
    <cellStyle name="20% - Dekorfärg3 2 3 2 2 2 2 5" xfId="22155" xr:uid="{00000000-0005-0000-0000-000070160000}"/>
    <cellStyle name="20% - Dekorfärg3 2 3 2 2 2 3" xfId="14260" xr:uid="{00000000-0005-0000-0000-000071160000}"/>
    <cellStyle name="20% - Dekorfärg3 2 3 2 2 2 3 2" xfId="33420" xr:uid="{00000000-0005-0000-0000-000072160000}"/>
    <cellStyle name="20% - Dekorfärg3 2 3 2 2 2 4" xfId="19944" xr:uid="{00000000-0005-0000-0000-000073160000}"/>
    <cellStyle name="20% - Dekorfärg3 2 3 2 2 2 4 2" xfId="37298" xr:uid="{00000000-0005-0000-0000-000074160000}"/>
    <cellStyle name="20% - Dekorfärg3 2 3 2 2 2 5" xfId="24129" xr:uid="{00000000-0005-0000-0000-000075160000}"/>
    <cellStyle name="20% - Dekorfärg3 2 3 2 2 2 6" xfId="22154" xr:uid="{00000000-0005-0000-0000-000076160000}"/>
    <cellStyle name="20% - Dekorfärg3 2 3 2 2 3" xfId="707" xr:uid="{00000000-0005-0000-0000-000077160000}"/>
    <cellStyle name="20% - Dekorfärg3 2 3 2 2 3 2" xfId="708" xr:uid="{00000000-0005-0000-0000-000078160000}"/>
    <cellStyle name="20% - Dekorfärg3 2 3 2 2 3 2 2" xfId="14263" xr:uid="{00000000-0005-0000-0000-000079160000}"/>
    <cellStyle name="20% - Dekorfärg3 2 3 2 2 3 2 2 2" xfId="33423" xr:uid="{00000000-0005-0000-0000-00007A160000}"/>
    <cellStyle name="20% - Dekorfärg3 2 3 2 2 3 2 3" xfId="16194" xr:uid="{00000000-0005-0000-0000-00007B160000}"/>
    <cellStyle name="20% - Dekorfärg3 2 3 2 2 3 2 3 2" xfId="35318" xr:uid="{00000000-0005-0000-0000-00007C160000}"/>
    <cellStyle name="20% - Dekorfärg3 2 3 2 2 3 2 4" xfId="24132" xr:uid="{00000000-0005-0000-0000-00007D160000}"/>
    <cellStyle name="20% - Dekorfärg3 2 3 2 2 3 2 5" xfId="22157" xr:uid="{00000000-0005-0000-0000-00007E160000}"/>
    <cellStyle name="20% - Dekorfärg3 2 3 2 2 3 3" xfId="14262" xr:uid="{00000000-0005-0000-0000-00007F160000}"/>
    <cellStyle name="20% - Dekorfärg3 2 3 2 2 3 3 2" xfId="33422" xr:uid="{00000000-0005-0000-0000-000080160000}"/>
    <cellStyle name="20% - Dekorfärg3 2 3 2 2 3 4" xfId="18413" xr:uid="{00000000-0005-0000-0000-000081160000}"/>
    <cellStyle name="20% - Dekorfärg3 2 3 2 2 3 4 2" xfId="36440" xr:uid="{00000000-0005-0000-0000-000082160000}"/>
    <cellStyle name="20% - Dekorfärg3 2 3 2 2 3 5" xfId="24131" xr:uid="{00000000-0005-0000-0000-000083160000}"/>
    <cellStyle name="20% - Dekorfärg3 2 3 2 2 3 6" xfId="22156" xr:uid="{00000000-0005-0000-0000-000084160000}"/>
    <cellStyle name="20% - Dekorfärg3 2 3 2 2 4" xfId="709" xr:uid="{00000000-0005-0000-0000-000085160000}"/>
    <cellStyle name="20% - Dekorfärg3 2 3 2 2 4 2" xfId="14264" xr:uid="{00000000-0005-0000-0000-000086160000}"/>
    <cellStyle name="20% - Dekorfärg3 2 3 2 2 4 2 2" xfId="33424" xr:uid="{00000000-0005-0000-0000-000087160000}"/>
    <cellStyle name="20% - Dekorfärg3 2 3 2 2 4 3" xfId="19873" xr:uid="{00000000-0005-0000-0000-000088160000}"/>
    <cellStyle name="20% - Dekorfärg3 2 3 2 2 4 3 2" xfId="37228" xr:uid="{00000000-0005-0000-0000-000089160000}"/>
    <cellStyle name="20% - Dekorfärg3 2 3 2 2 4 4" xfId="24133" xr:uid="{00000000-0005-0000-0000-00008A160000}"/>
    <cellStyle name="20% - Dekorfärg3 2 3 2 2 4 5" xfId="22158" xr:uid="{00000000-0005-0000-0000-00008B160000}"/>
    <cellStyle name="20% - Dekorfärg3 2 3 2 2 5" xfId="14259" xr:uid="{00000000-0005-0000-0000-00008C160000}"/>
    <cellStyle name="20% - Dekorfärg3 2 3 2 2 5 2" xfId="33419" xr:uid="{00000000-0005-0000-0000-00008D160000}"/>
    <cellStyle name="20% - Dekorfärg3 2 3 2 2 6" xfId="19867" xr:uid="{00000000-0005-0000-0000-00008E160000}"/>
    <cellStyle name="20% - Dekorfärg3 2 3 2 2 6 2" xfId="37222" xr:uid="{00000000-0005-0000-0000-00008F160000}"/>
    <cellStyle name="20% - Dekorfärg3 2 3 2 2 7" xfId="24128" xr:uid="{00000000-0005-0000-0000-000090160000}"/>
    <cellStyle name="20% - Dekorfärg3 2 3 2 2 8" xfId="22153" xr:uid="{00000000-0005-0000-0000-000091160000}"/>
    <cellStyle name="20% - Dekorfärg3 2 3 2 3" xfId="710" xr:uid="{00000000-0005-0000-0000-000092160000}"/>
    <cellStyle name="20% - Dekorfärg3 2 3 2 3 2" xfId="711" xr:uid="{00000000-0005-0000-0000-000093160000}"/>
    <cellStyle name="20% - Dekorfärg3 2 3 2 3 2 2" xfId="14266" xr:uid="{00000000-0005-0000-0000-000094160000}"/>
    <cellStyle name="20% - Dekorfärg3 2 3 2 3 2 2 2" xfId="33426" xr:uid="{00000000-0005-0000-0000-000095160000}"/>
    <cellStyle name="20% - Dekorfärg3 2 3 2 3 2 3" xfId="16980" xr:uid="{00000000-0005-0000-0000-000096160000}"/>
    <cellStyle name="20% - Dekorfärg3 2 3 2 3 2 3 2" xfId="35881" xr:uid="{00000000-0005-0000-0000-000097160000}"/>
    <cellStyle name="20% - Dekorfärg3 2 3 2 3 2 4" xfId="24135" xr:uid="{00000000-0005-0000-0000-000098160000}"/>
    <cellStyle name="20% - Dekorfärg3 2 3 2 3 2 5" xfId="22160" xr:uid="{00000000-0005-0000-0000-000099160000}"/>
    <cellStyle name="20% - Dekorfärg3 2 3 2 3 3" xfId="14265" xr:uid="{00000000-0005-0000-0000-00009A160000}"/>
    <cellStyle name="20% - Dekorfärg3 2 3 2 3 3 2" xfId="33425" xr:uid="{00000000-0005-0000-0000-00009B160000}"/>
    <cellStyle name="20% - Dekorfärg3 2 3 2 3 4" xfId="19171" xr:uid="{00000000-0005-0000-0000-00009C160000}"/>
    <cellStyle name="20% - Dekorfärg3 2 3 2 3 4 2" xfId="36770" xr:uid="{00000000-0005-0000-0000-00009D160000}"/>
    <cellStyle name="20% - Dekorfärg3 2 3 2 3 5" xfId="24134" xr:uid="{00000000-0005-0000-0000-00009E160000}"/>
    <cellStyle name="20% - Dekorfärg3 2 3 2 3 6" xfId="22159" xr:uid="{00000000-0005-0000-0000-00009F160000}"/>
    <cellStyle name="20% - Dekorfärg3 2 3 2 4" xfId="712" xr:uid="{00000000-0005-0000-0000-0000A0160000}"/>
    <cellStyle name="20% - Dekorfärg3 2 3 2 4 2" xfId="713" xr:uid="{00000000-0005-0000-0000-0000A1160000}"/>
    <cellStyle name="20% - Dekorfärg3 2 3 2 4 2 2" xfId="14268" xr:uid="{00000000-0005-0000-0000-0000A2160000}"/>
    <cellStyle name="20% - Dekorfärg3 2 3 2 4 2 2 2" xfId="33428" xr:uid="{00000000-0005-0000-0000-0000A3160000}"/>
    <cellStyle name="20% - Dekorfärg3 2 3 2 4 2 3" xfId="19735" xr:uid="{00000000-0005-0000-0000-0000A4160000}"/>
    <cellStyle name="20% - Dekorfärg3 2 3 2 4 2 3 2" xfId="37092" xr:uid="{00000000-0005-0000-0000-0000A5160000}"/>
    <cellStyle name="20% - Dekorfärg3 2 3 2 4 2 4" xfId="24137" xr:uid="{00000000-0005-0000-0000-0000A6160000}"/>
    <cellStyle name="20% - Dekorfärg3 2 3 2 4 2 5" xfId="22162" xr:uid="{00000000-0005-0000-0000-0000A7160000}"/>
    <cellStyle name="20% - Dekorfärg3 2 3 2 4 3" xfId="14267" xr:uid="{00000000-0005-0000-0000-0000A8160000}"/>
    <cellStyle name="20% - Dekorfärg3 2 3 2 4 3 2" xfId="33427" xr:uid="{00000000-0005-0000-0000-0000A9160000}"/>
    <cellStyle name="20% - Dekorfärg3 2 3 2 4 4" xfId="20428" xr:uid="{00000000-0005-0000-0000-0000AA160000}"/>
    <cellStyle name="20% - Dekorfärg3 2 3 2 4 4 2" xfId="37774" xr:uid="{00000000-0005-0000-0000-0000AB160000}"/>
    <cellStyle name="20% - Dekorfärg3 2 3 2 4 5" xfId="24136" xr:uid="{00000000-0005-0000-0000-0000AC160000}"/>
    <cellStyle name="20% - Dekorfärg3 2 3 2 4 6" xfId="22161" xr:uid="{00000000-0005-0000-0000-0000AD160000}"/>
    <cellStyle name="20% - Dekorfärg3 2 3 2 5" xfId="714" xr:uid="{00000000-0005-0000-0000-0000AE160000}"/>
    <cellStyle name="20% - Dekorfärg3 2 3 2 5 2" xfId="14269" xr:uid="{00000000-0005-0000-0000-0000AF160000}"/>
    <cellStyle name="20% - Dekorfärg3 2 3 2 5 2 2" xfId="33429" xr:uid="{00000000-0005-0000-0000-0000B0160000}"/>
    <cellStyle name="20% - Dekorfärg3 2 3 2 5 3" xfId="16785" xr:uid="{00000000-0005-0000-0000-0000B1160000}"/>
    <cellStyle name="20% - Dekorfärg3 2 3 2 5 3 2" xfId="35714" xr:uid="{00000000-0005-0000-0000-0000B2160000}"/>
    <cellStyle name="20% - Dekorfärg3 2 3 2 5 4" xfId="24138" xr:uid="{00000000-0005-0000-0000-0000B3160000}"/>
    <cellStyle name="20% - Dekorfärg3 2 3 2 5 5" xfId="22163" xr:uid="{00000000-0005-0000-0000-0000B4160000}"/>
    <cellStyle name="20% - Dekorfärg3 2 3 2 6" xfId="11456" xr:uid="{00000000-0005-0000-0000-0000B5160000}"/>
    <cellStyle name="20% - Dekorfärg3 2 3 2 6 2" xfId="32239" xr:uid="{00000000-0005-0000-0000-0000B6160000}"/>
    <cellStyle name="20% - Dekorfärg3 2 3 2 7" xfId="17948" xr:uid="{00000000-0005-0000-0000-0000B7160000}"/>
    <cellStyle name="20% - Dekorfärg3 2 3 2 7 2" xfId="36276" xr:uid="{00000000-0005-0000-0000-0000B8160000}"/>
    <cellStyle name="20% - Dekorfärg3 2 3 2 8" xfId="24127" xr:uid="{00000000-0005-0000-0000-0000B9160000}"/>
    <cellStyle name="20% - Dekorfärg3 2 3 2 9" xfId="20797" xr:uid="{00000000-0005-0000-0000-0000BA160000}"/>
    <cellStyle name="20% - Dekorfärg3 2 3 3" xfId="715" xr:uid="{00000000-0005-0000-0000-0000BB160000}"/>
    <cellStyle name="20% - Dekorfärg3 2 3 3 2" xfId="716" xr:uid="{00000000-0005-0000-0000-0000BC160000}"/>
    <cellStyle name="20% - Dekorfärg3 2 3 3 2 2" xfId="717" xr:uid="{00000000-0005-0000-0000-0000BD160000}"/>
    <cellStyle name="20% - Dekorfärg3 2 3 3 2 2 2" xfId="14272" xr:uid="{00000000-0005-0000-0000-0000BE160000}"/>
    <cellStyle name="20% - Dekorfärg3 2 3 3 2 2 2 2" xfId="33432" xr:uid="{00000000-0005-0000-0000-0000BF160000}"/>
    <cellStyle name="20% - Dekorfärg3 2 3 3 2 2 3" xfId="20629" xr:uid="{00000000-0005-0000-0000-0000C0160000}"/>
    <cellStyle name="20% - Dekorfärg3 2 3 3 2 2 3 2" xfId="37971" xr:uid="{00000000-0005-0000-0000-0000C1160000}"/>
    <cellStyle name="20% - Dekorfärg3 2 3 3 2 2 4" xfId="24141" xr:uid="{00000000-0005-0000-0000-0000C2160000}"/>
    <cellStyle name="20% - Dekorfärg3 2 3 3 2 2 5" xfId="22166" xr:uid="{00000000-0005-0000-0000-0000C3160000}"/>
    <cellStyle name="20% - Dekorfärg3 2 3 3 2 3" xfId="14271" xr:uid="{00000000-0005-0000-0000-0000C4160000}"/>
    <cellStyle name="20% - Dekorfärg3 2 3 3 2 3 2" xfId="33431" xr:uid="{00000000-0005-0000-0000-0000C5160000}"/>
    <cellStyle name="20% - Dekorfärg3 2 3 3 2 4" xfId="16208" xr:uid="{00000000-0005-0000-0000-0000C6160000}"/>
    <cellStyle name="20% - Dekorfärg3 2 3 3 2 4 2" xfId="35332" xr:uid="{00000000-0005-0000-0000-0000C7160000}"/>
    <cellStyle name="20% - Dekorfärg3 2 3 3 2 5" xfId="24140" xr:uid="{00000000-0005-0000-0000-0000C8160000}"/>
    <cellStyle name="20% - Dekorfärg3 2 3 3 2 6" xfId="22165" xr:uid="{00000000-0005-0000-0000-0000C9160000}"/>
    <cellStyle name="20% - Dekorfärg3 2 3 3 3" xfId="718" xr:uid="{00000000-0005-0000-0000-0000CA160000}"/>
    <cellStyle name="20% - Dekorfärg3 2 3 3 3 2" xfId="719" xr:uid="{00000000-0005-0000-0000-0000CB160000}"/>
    <cellStyle name="20% - Dekorfärg3 2 3 3 3 2 2" xfId="14274" xr:uid="{00000000-0005-0000-0000-0000CC160000}"/>
    <cellStyle name="20% - Dekorfärg3 2 3 3 3 2 2 2" xfId="33434" xr:uid="{00000000-0005-0000-0000-0000CD160000}"/>
    <cellStyle name="20% - Dekorfärg3 2 3 3 3 2 3" xfId="19721" xr:uid="{00000000-0005-0000-0000-0000CE160000}"/>
    <cellStyle name="20% - Dekorfärg3 2 3 3 3 2 3 2" xfId="37078" xr:uid="{00000000-0005-0000-0000-0000CF160000}"/>
    <cellStyle name="20% - Dekorfärg3 2 3 3 3 2 4" xfId="24143" xr:uid="{00000000-0005-0000-0000-0000D0160000}"/>
    <cellStyle name="20% - Dekorfärg3 2 3 3 3 2 5" xfId="22168" xr:uid="{00000000-0005-0000-0000-0000D1160000}"/>
    <cellStyle name="20% - Dekorfärg3 2 3 3 3 3" xfId="14273" xr:uid="{00000000-0005-0000-0000-0000D2160000}"/>
    <cellStyle name="20% - Dekorfärg3 2 3 3 3 3 2" xfId="33433" xr:uid="{00000000-0005-0000-0000-0000D3160000}"/>
    <cellStyle name="20% - Dekorfärg3 2 3 3 3 4" xfId="19844" xr:uid="{00000000-0005-0000-0000-0000D4160000}"/>
    <cellStyle name="20% - Dekorfärg3 2 3 3 3 4 2" xfId="37199" xr:uid="{00000000-0005-0000-0000-0000D5160000}"/>
    <cellStyle name="20% - Dekorfärg3 2 3 3 3 5" xfId="24142" xr:uid="{00000000-0005-0000-0000-0000D6160000}"/>
    <cellStyle name="20% - Dekorfärg3 2 3 3 3 6" xfId="22167" xr:uid="{00000000-0005-0000-0000-0000D7160000}"/>
    <cellStyle name="20% - Dekorfärg3 2 3 3 4" xfId="720" xr:uid="{00000000-0005-0000-0000-0000D8160000}"/>
    <cellStyle name="20% - Dekorfärg3 2 3 3 4 2" xfId="14275" xr:uid="{00000000-0005-0000-0000-0000D9160000}"/>
    <cellStyle name="20% - Dekorfärg3 2 3 3 4 2 2" xfId="33435" xr:uid="{00000000-0005-0000-0000-0000DA160000}"/>
    <cellStyle name="20% - Dekorfärg3 2 3 3 4 3" xfId="16702" xr:uid="{00000000-0005-0000-0000-0000DB160000}"/>
    <cellStyle name="20% - Dekorfärg3 2 3 3 4 3 2" xfId="35647" xr:uid="{00000000-0005-0000-0000-0000DC160000}"/>
    <cellStyle name="20% - Dekorfärg3 2 3 3 4 4" xfId="24144" xr:uid="{00000000-0005-0000-0000-0000DD160000}"/>
    <cellStyle name="20% - Dekorfärg3 2 3 3 4 5" xfId="22169" xr:uid="{00000000-0005-0000-0000-0000DE160000}"/>
    <cellStyle name="20% - Dekorfärg3 2 3 3 5" xfId="14270" xr:uid="{00000000-0005-0000-0000-0000DF160000}"/>
    <cellStyle name="20% - Dekorfärg3 2 3 3 5 2" xfId="33430" xr:uid="{00000000-0005-0000-0000-0000E0160000}"/>
    <cellStyle name="20% - Dekorfärg3 2 3 3 6" xfId="17901" xr:uid="{00000000-0005-0000-0000-0000E1160000}"/>
    <cellStyle name="20% - Dekorfärg3 2 3 3 6 2" xfId="36267" xr:uid="{00000000-0005-0000-0000-0000E2160000}"/>
    <cellStyle name="20% - Dekorfärg3 2 3 3 7" xfId="24139" xr:uid="{00000000-0005-0000-0000-0000E3160000}"/>
    <cellStyle name="20% - Dekorfärg3 2 3 3 8" xfId="22164" xr:uid="{00000000-0005-0000-0000-0000E4160000}"/>
    <cellStyle name="20% - Dekorfärg3 2 3 4" xfId="721" xr:uid="{00000000-0005-0000-0000-0000E5160000}"/>
    <cellStyle name="20% - Dekorfärg3 2 3 4 2" xfId="722" xr:uid="{00000000-0005-0000-0000-0000E6160000}"/>
    <cellStyle name="20% - Dekorfärg3 2 3 4 2 2" xfId="14277" xr:uid="{00000000-0005-0000-0000-0000E7160000}"/>
    <cellStyle name="20% - Dekorfärg3 2 3 4 2 2 2" xfId="33437" xr:uid="{00000000-0005-0000-0000-0000E8160000}"/>
    <cellStyle name="20% - Dekorfärg3 2 3 4 2 3" xfId="20239" xr:uid="{00000000-0005-0000-0000-0000E9160000}"/>
    <cellStyle name="20% - Dekorfärg3 2 3 4 2 3 2" xfId="37586" xr:uid="{00000000-0005-0000-0000-0000EA160000}"/>
    <cellStyle name="20% - Dekorfärg3 2 3 4 2 4" xfId="24146" xr:uid="{00000000-0005-0000-0000-0000EB160000}"/>
    <cellStyle name="20% - Dekorfärg3 2 3 4 2 5" xfId="22171" xr:uid="{00000000-0005-0000-0000-0000EC160000}"/>
    <cellStyle name="20% - Dekorfärg3 2 3 4 3" xfId="14276" xr:uid="{00000000-0005-0000-0000-0000ED160000}"/>
    <cellStyle name="20% - Dekorfärg3 2 3 4 3 2" xfId="33436" xr:uid="{00000000-0005-0000-0000-0000EE160000}"/>
    <cellStyle name="20% - Dekorfärg3 2 3 4 4" xfId="20399" xr:uid="{00000000-0005-0000-0000-0000EF160000}"/>
    <cellStyle name="20% - Dekorfärg3 2 3 4 4 2" xfId="37745" xr:uid="{00000000-0005-0000-0000-0000F0160000}"/>
    <cellStyle name="20% - Dekorfärg3 2 3 4 5" xfId="24145" xr:uid="{00000000-0005-0000-0000-0000F1160000}"/>
    <cellStyle name="20% - Dekorfärg3 2 3 4 6" xfId="22170" xr:uid="{00000000-0005-0000-0000-0000F2160000}"/>
    <cellStyle name="20% - Dekorfärg3 2 3 5" xfId="723" xr:uid="{00000000-0005-0000-0000-0000F3160000}"/>
    <cellStyle name="20% - Dekorfärg3 2 3 5 2" xfId="724" xr:uid="{00000000-0005-0000-0000-0000F4160000}"/>
    <cellStyle name="20% - Dekorfärg3 2 3 5 2 2" xfId="14279" xr:uid="{00000000-0005-0000-0000-0000F5160000}"/>
    <cellStyle name="20% - Dekorfärg3 2 3 5 2 2 2" xfId="33439" xr:uid="{00000000-0005-0000-0000-0000F6160000}"/>
    <cellStyle name="20% - Dekorfärg3 2 3 5 2 3" xfId="15848" xr:uid="{00000000-0005-0000-0000-0000F7160000}"/>
    <cellStyle name="20% - Dekorfärg3 2 3 5 2 3 2" xfId="34982" xr:uid="{00000000-0005-0000-0000-0000F8160000}"/>
    <cellStyle name="20% - Dekorfärg3 2 3 5 2 4" xfId="24148" xr:uid="{00000000-0005-0000-0000-0000F9160000}"/>
    <cellStyle name="20% - Dekorfärg3 2 3 5 2 5" xfId="22173" xr:uid="{00000000-0005-0000-0000-0000FA160000}"/>
    <cellStyle name="20% - Dekorfärg3 2 3 5 3" xfId="14278" xr:uid="{00000000-0005-0000-0000-0000FB160000}"/>
    <cellStyle name="20% - Dekorfärg3 2 3 5 3 2" xfId="33438" xr:uid="{00000000-0005-0000-0000-0000FC160000}"/>
    <cellStyle name="20% - Dekorfärg3 2 3 5 4" xfId="20469" xr:uid="{00000000-0005-0000-0000-0000FD160000}"/>
    <cellStyle name="20% - Dekorfärg3 2 3 5 4 2" xfId="37815" xr:uid="{00000000-0005-0000-0000-0000FE160000}"/>
    <cellStyle name="20% - Dekorfärg3 2 3 5 5" xfId="24147" xr:uid="{00000000-0005-0000-0000-0000FF160000}"/>
    <cellStyle name="20% - Dekorfärg3 2 3 5 6" xfId="22172" xr:uid="{00000000-0005-0000-0000-000000170000}"/>
    <cellStyle name="20% - Dekorfärg3 2 3 6" xfId="725" xr:uid="{00000000-0005-0000-0000-000001170000}"/>
    <cellStyle name="20% - Dekorfärg3 2 3 6 2" xfId="14280" xr:uid="{00000000-0005-0000-0000-000002170000}"/>
    <cellStyle name="20% - Dekorfärg3 2 3 6 2 2" xfId="33440" xr:uid="{00000000-0005-0000-0000-000003170000}"/>
    <cellStyle name="20% - Dekorfärg3 2 3 6 3" xfId="19255" xr:uid="{00000000-0005-0000-0000-000004170000}"/>
    <cellStyle name="20% - Dekorfärg3 2 3 6 3 2" xfId="36804" xr:uid="{00000000-0005-0000-0000-000005170000}"/>
    <cellStyle name="20% - Dekorfärg3 2 3 6 4" xfId="24149" xr:uid="{00000000-0005-0000-0000-000006170000}"/>
    <cellStyle name="20% - Dekorfärg3 2 3 6 5" xfId="22174" xr:uid="{00000000-0005-0000-0000-000007170000}"/>
    <cellStyle name="20% - Dekorfärg3 2 3 7" xfId="11455" xr:uid="{00000000-0005-0000-0000-000008170000}"/>
    <cellStyle name="20% - Dekorfärg3 2 3 7 2" xfId="32238" xr:uid="{00000000-0005-0000-0000-000009170000}"/>
    <cellStyle name="20% - Dekorfärg3 2 3 8" xfId="16802" xr:uid="{00000000-0005-0000-0000-00000A170000}"/>
    <cellStyle name="20% - Dekorfärg3 2 3 8 2" xfId="35729" xr:uid="{00000000-0005-0000-0000-00000B170000}"/>
    <cellStyle name="20% - Dekorfärg3 2 3 9" xfId="24126" xr:uid="{00000000-0005-0000-0000-00000C170000}"/>
    <cellStyle name="20% - Dekorfärg3 2 3_Brygga Q" xfId="726" xr:uid="{00000000-0005-0000-0000-00000D170000}"/>
    <cellStyle name="20% - Dekorfärg3 2 4" xfId="727" xr:uid="{00000000-0005-0000-0000-00000E170000}"/>
    <cellStyle name="20% - Dekorfärg3 2 4 10" xfId="43571" xr:uid="{00000000-0005-0000-0000-00000F170000}"/>
    <cellStyle name="20% - Dekorfärg3 2 4 11" xfId="44023" xr:uid="{00000000-0005-0000-0000-000010170000}"/>
    <cellStyle name="20% - Dekorfärg3 2 4 2" xfId="728" xr:uid="{00000000-0005-0000-0000-000011170000}"/>
    <cellStyle name="20% - Dekorfärg3 2 4 2 2" xfId="729" xr:uid="{00000000-0005-0000-0000-000012170000}"/>
    <cellStyle name="20% - Dekorfärg3 2 4 2 2 2" xfId="730" xr:uid="{00000000-0005-0000-0000-000013170000}"/>
    <cellStyle name="20% - Dekorfärg3 2 4 2 2 2 2" xfId="14283" xr:uid="{00000000-0005-0000-0000-000014170000}"/>
    <cellStyle name="20% - Dekorfärg3 2 4 2 2 2 2 2" xfId="33443" xr:uid="{00000000-0005-0000-0000-000015170000}"/>
    <cellStyle name="20% - Dekorfärg3 2 4 2 2 2 3" xfId="19672" xr:uid="{00000000-0005-0000-0000-000016170000}"/>
    <cellStyle name="20% - Dekorfärg3 2 4 2 2 2 3 2" xfId="37030" xr:uid="{00000000-0005-0000-0000-000017170000}"/>
    <cellStyle name="20% - Dekorfärg3 2 4 2 2 2 4" xfId="24153" xr:uid="{00000000-0005-0000-0000-000018170000}"/>
    <cellStyle name="20% - Dekorfärg3 2 4 2 2 2 5" xfId="22177" xr:uid="{00000000-0005-0000-0000-000019170000}"/>
    <cellStyle name="20% - Dekorfärg3 2 4 2 2 3" xfId="14282" xr:uid="{00000000-0005-0000-0000-00001A170000}"/>
    <cellStyle name="20% - Dekorfärg3 2 4 2 2 3 2" xfId="33442" xr:uid="{00000000-0005-0000-0000-00001B170000}"/>
    <cellStyle name="20% - Dekorfärg3 2 4 2 2 4" xfId="20084" xr:uid="{00000000-0005-0000-0000-00001C170000}"/>
    <cellStyle name="20% - Dekorfärg3 2 4 2 2 4 2" xfId="37434" xr:uid="{00000000-0005-0000-0000-00001D170000}"/>
    <cellStyle name="20% - Dekorfärg3 2 4 2 2 5" xfId="24152" xr:uid="{00000000-0005-0000-0000-00001E170000}"/>
    <cellStyle name="20% - Dekorfärg3 2 4 2 2 6" xfId="22176" xr:uid="{00000000-0005-0000-0000-00001F170000}"/>
    <cellStyle name="20% - Dekorfärg3 2 4 2 3" xfId="731" xr:uid="{00000000-0005-0000-0000-000020170000}"/>
    <cellStyle name="20% - Dekorfärg3 2 4 2 3 2" xfId="732" xr:uid="{00000000-0005-0000-0000-000021170000}"/>
    <cellStyle name="20% - Dekorfärg3 2 4 2 3 2 2" xfId="14285" xr:uid="{00000000-0005-0000-0000-000022170000}"/>
    <cellStyle name="20% - Dekorfärg3 2 4 2 3 2 2 2" xfId="33445" xr:uid="{00000000-0005-0000-0000-000023170000}"/>
    <cellStyle name="20% - Dekorfärg3 2 4 2 3 2 3" xfId="16891" xr:uid="{00000000-0005-0000-0000-000024170000}"/>
    <cellStyle name="20% - Dekorfärg3 2 4 2 3 2 3 2" xfId="35800" xr:uid="{00000000-0005-0000-0000-000025170000}"/>
    <cellStyle name="20% - Dekorfärg3 2 4 2 3 2 4" xfId="24155" xr:uid="{00000000-0005-0000-0000-000026170000}"/>
    <cellStyle name="20% - Dekorfärg3 2 4 2 3 2 5" xfId="22179" xr:uid="{00000000-0005-0000-0000-000027170000}"/>
    <cellStyle name="20% - Dekorfärg3 2 4 2 3 3" xfId="14284" xr:uid="{00000000-0005-0000-0000-000028170000}"/>
    <cellStyle name="20% - Dekorfärg3 2 4 2 3 3 2" xfId="33444" xr:uid="{00000000-0005-0000-0000-000029170000}"/>
    <cellStyle name="20% - Dekorfärg3 2 4 2 3 4" xfId="20626" xr:uid="{00000000-0005-0000-0000-00002A170000}"/>
    <cellStyle name="20% - Dekorfärg3 2 4 2 3 4 2" xfId="37969" xr:uid="{00000000-0005-0000-0000-00002B170000}"/>
    <cellStyle name="20% - Dekorfärg3 2 4 2 3 5" xfId="24154" xr:uid="{00000000-0005-0000-0000-00002C170000}"/>
    <cellStyle name="20% - Dekorfärg3 2 4 2 3 6" xfId="22178" xr:uid="{00000000-0005-0000-0000-00002D170000}"/>
    <cellStyle name="20% - Dekorfärg3 2 4 2 4" xfId="733" xr:uid="{00000000-0005-0000-0000-00002E170000}"/>
    <cellStyle name="20% - Dekorfärg3 2 4 2 4 2" xfId="14286" xr:uid="{00000000-0005-0000-0000-00002F170000}"/>
    <cellStyle name="20% - Dekorfärg3 2 4 2 4 2 2" xfId="33446" xr:uid="{00000000-0005-0000-0000-000030170000}"/>
    <cellStyle name="20% - Dekorfärg3 2 4 2 4 3" xfId="20549" xr:uid="{00000000-0005-0000-0000-000031170000}"/>
    <cellStyle name="20% - Dekorfärg3 2 4 2 4 3 2" xfId="37893" xr:uid="{00000000-0005-0000-0000-000032170000}"/>
    <cellStyle name="20% - Dekorfärg3 2 4 2 4 4" xfId="24156" xr:uid="{00000000-0005-0000-0000-000033170000}"/>
    <cellStyle name="20% - Dekorfärg3 2 4 2 4 5" xfId="22180" xr:uid="{00000000-0005-0000-0000-000034170000}"/>
    <cellStyle name="20% - Dekorfärg3 2 4 2 5" xfId="14281" xr:uid="{00000000-0005-0000-0000-000035170000}"/>
    <cellStyle name="20% - Dekorfärg3 2 4 2 5 2" xfId="33441" xr:uid="{00000000-0005-0000-0000-000036170000}"/>
    <cellStyle name="20% - Dekorfärg3 2 4 2 6" xfId="16921" xr:uid="{00000000-0005-0000-0000-000037170000}"/>
    <cellStyle name="20% - Dekorfärg3 2 4 2 6 2" xfId="35830" xr:uid="{00000000-0005-0000-0000-000038170000}"/>
    <cellStyle name="20% - Dekorfärg3 2 4 2 7" xfId="24151" xr:uid="{00000000-0005-0000-0000-000039170000}"/>
    <cellStyle name="20% - Dekorfärg3 2 4 2 8" xfId="22175" xr:uid="{00000000-0005-0000-0000-00003A170000}"/>
    <cellStyle name="20% - Dekorfärg3 2 4 3" xfId="734" xr:uid="{00000000-0005-0000-0000-00003B170000}"/>
    <cellStyle name="20% - Dekorfärg3 2 4 3 2" xfId="735" xr:uid="{00000000-0005-0000-0000-00003C170000}"/>
    <cellStyle name="20% - Dekorfärg3 2 4 3 2 2" xfId="14288" xr:uid="{00000000-0005-0000-0000-00003D170000}"/>
    <cellStyle name="20% - Dekorfärg3 2 4 3 2 2 2" xfId="33448" xr:uid="{00000000-0005-0000-0000-00003E170000}"/>
    <cellStyle name="20% - Dekorfärg3 2 4 3 2 3" xfId="16908" xr:uid="{00000000-0005-0000-0000-00003F170000}"/>
    <cellStyle name="20% - Dekorfärg3 2 4 3 2 3 2" xfId="35817" xr:uid="{00000000-0005-0000-0000-000040170000}"/>
    <cellStyle name="20% - Dekorfärg3 2 4 3 2 4" xfId="24158" xr:uid="{00000000-0005-0000-0000-000041170000}"/>
    <cellStyle name="20% - Dekorfärg3 2 4 3 2 5" xfId="22182" xr:uid="{00000000-0005-0000-0000-000042170000}"/>
    <cellStyle name="20% - Dekorfärg3 2 4 3 3" xfId="14287" xr:uid="{00000000-0005-0000-0000-000043170000}"/>
    <cellStyle name="20% - Dekorfärg3 2 4 3 3 2" xfId="33447" xr:uid="{00000000-0005-0000-0000-000044170000}"/>
    <cellStyle name="20% - Dekorfärg3 2 4 3 4" xfId="20535" xr:uid="{00000000-0005-0000-0000-000045170000}"/>
    <cellStyle name="20% - Dekorfärg3 2 4 3 4 2" xfId="37879" xr:uid="{00000000-0005-0000-0000-000046170000}"/>
    <cellStyle name="20% - Dekorfärg3 2 4 3 5" xfId="24157" xr:uid="{00000000-0005-0000-0000-000047170000}"/>
    <cellStyle name="20% - Dekorfärg3 2 4 3 6" xfId="22181" xr:uid="{00000000-0005-0000-0000-000048170000}"/>
    <cellStyle name="20% - Dekorfärg3 2 4 4" xfId="736" xr:uid="{00000000-0005-0000-0000-000049170000}"/>
    <cellStyle name="20% - Dekorfärg3 2 4 4 2" xfId="737" xr:uid="{00000000-0005-0000-0000-00004A170000}"/>
    <cellStyle name="20% - Dekorfärg3 2 4 4 2 2" xfId="14290" xr:uid="{00000000-0005-0000-0000-00004B170000}"/>
    <cellStyle name="20% - Dekorfärg3 2 4 4 2 2 2" xfId="33450" xr:uid="{00000000-0005-0000-0000-00004C170000}"/>
    <cellStyle name="20% - Dekorfärg3 2 4 4 2 3" xfId="19819" xr:uid="{00000000-0005-0000-0000-00004D170000}"/>
    <cellStyle name="20% - Dekorfärg3 2 4 4 2 3 2" xfId="37174" xr:uid="{00000000-0005-0000-0000-00004E170000}"/>
    <cellStyle name="20% - Dekorfärg3 2 4 4 2 4" xfId="24160" xr:uid="{00000000-0005-0000-0000-00004F170000}"/>
    <cellStyle name="20% - Dekorfärg3 2 4 4 2 5" xfId="22184" xr:uid="{00000000-0005-0000-0000-000050170000}"/>
    <cellStyle name="20% - Dekorfärg3 2 4 4 3" xfId="14289" xr:uid="{00000000-0005-0000-0000-000051170000}"/>
    <cellStyle name="20% - Dekorfärg3 2 4 4 3 2" xfId="33449" xr:uid="{00000000-0005-0000-0000-000052170000}"/>
    <cellStyle name="20% - Dekorfärg3 2 4 4 4" xfId="17038" xr:uid="{00000000-0005-0000-0000-000053170000}"/>
    <cellStyle name="20% - Dekorfärg3 2 4 4 4 2" xfId="35910" xr:uid="{00000000-0005-0000-0000-000054170000}"/>
    <cellStyle name="20% - Dekorfärg3 2 4 4 5" xfId="24159" xr:uid="{00000000-0005-0000-0000-000055170000}"/>
    <cellStyle name="20% - Dekorfärg3 2 4 4 6" xfId="22183" xr:uid="{00000000-0005-0000-0000-000056170000}"/>
    <cellStyle name="20% - Dekorfärg3 2 4 5" xfId="738" xr:uid="{00000000-0005-0000-0000-000057170000}"/>
    <cellStyle name="20% - Dekorfärg3 2 4 5 2" xfId="14291" xr:uid="{00000000-0005-0000-0000-000058170000}"/>
    <cellStyle name="20% - Dekorfärg3 2 4 5 2 2" xfId="33451" xr:uid="{00000000-0005-0000-0000-000059170000}"/>
    <cellStyle name="20% - Dekorfärg3 2 4 5 3" xfId="18562" xr:uid="{00000000-0005-0000-0000-00005A170000}"/>
    <cellStyle name="20% - Dekorfärg3 2 4 5 3 2" xfId="36492" xr:uid="{00000000-0005-0000-0000-00005B170000}"/>
    <cellStyle name="20% - Dekorfärg3 2 4 5 4" xfId="24161" xr:uid="{00000000-0005-0000-0000-00005C170000}"/>
    <cellStyle name="20% - Dekorfärg3 2 4 5 5" xfId="22185" xr:uid="{00000000-0005-0000-0000-00005D170000}"/>
    <cellStyle name="20% - Dekorfärg3 2 4 6" xfId="11457" xr:uid="{00000000-0005-0000-0000-00005E170000}"/>
    <cellStyle name="20% - Dekorfärg3 2 4 6 2" xfId="32240" xr:uid="{00000000-0005-0000-0000-00005F170000}"/>
    <cellStyle name="20% - Dekorfärg3 2 4 7" xfId="16007" xr:uid="{00000000-0005-0000-0000-000060170000}"/>
    <cellStyle name="20% - Dekorfärg3 2 4 7 2" xfId="35138" xr:uid="{00000000-0005-0000-0000-000061170000}"/>
    <cellStyle name="20% - Dekorfärg3 2 4 8" xfId="24150" xr:uid="{00000000-0005-0000-0000-000062170000}"/>
    <cellStyle name="20% - Dekorfärg3 2 4 9" xfId="20798" xr:uid="{00000000-0005-0000-0000-000063170000}"/>
    <cellStyle name="20% - Dekorfärg3 2 5" xfId="739" xr:uid="{00000000-0005-0000-0000-000064170000}"/>
    <cellStyle name="20% - Dekorfärg3 2 5 2" xfId="740" xr:uid="{00000000-0005-0000-0000-000065170000}"/>
    <cellStyle name="20% - Dekorfärg3 2 5 2 2" xfId="741" xr:uid="{00000000-0005-0000-0000-000066170000}"/>
    <cellStyle name="20% - Dekorfärg3 2 5 2 2 2" xfId="14294" xr:uid="{00000000-0005-0000-0000-000067170000}"/>
    <cellStyle name="20% - Dekorfärg3 2 5 2 2 2 2" xfId="33454" xr:uid="{00000000-0005-0000-0000-000068170000}"/>
    <cellStyle name="20% - Dekorfärg3 2 5 2 2 3" xfId="18765" xr:uid="{00000000-0005-0000-0000-000069170000}"/>
    <cellStyle name="20% - Dekorfärg3 2 5 2 2 3 2" xfId="36594" xr:uid="{00000000-0005-0000-0000-00006A170000}"/>
    <cellStyle name="20% - Dekorfärg3 2 5 2 2 4" xfId="24164" xr:uid="{00000000-0005-0000-0000-00006B170000}"/>
    <cellStyle name="20% - Dekorfärg3 2 5 2 2 5" xfId="22188" xr:uid="{00000000-0005-0000-0000-00006C170000}"/>
    <cellStyle name="20% - Dekorfärg3 2 5 2 3" xfId="14293" xr:uid="{00000000-0005-0000-0000-00006D170000}"/>
    <cellStyle name="20% - Dekorfärg3 2 5 2 3 2" xfId="33453" xr:uid="{00000000-0005-0000-0000-00006E170000}"/>
    <cellStyle name="20% - Dekorfärg3 2 5 2 4" xfId="20053" xr:uid="{00000000-0005-0000-0000-00006F170000}"/>
    <cellStyle name="20% - Dekorfärg3 2 5 2 4 2" xfId="37403" xr:uid="{00000000-0005-0000-0000-000070170000}"/>
    <cellStyle name="20% - Dekorfärg3 2 5 2 5" xfId="24163" xr:uid="{00000000-0005-0000-0000-000071170000}"/>
    <cellStyle name="20% - Dekorfärg3 2 5 2 6" xfId="22187" xr:uid="{00000000-0005-0000-0000-000072170000}"/>
    <cellStyle name="20% - Dekorfärg3 2 5 3" xfId="742" xr:uid="{00000000-0005-0000-0000-000073170000}"/>
    <cellStyle name="20% - Dekorfärg3 2 5 3 2" xfId="743" xr:uid="{00000000-0005-0000-0000-000074170000}"/>
    <cellStyle name="20% - Dekorfärg3 2 5 3 2 2" xfId="14296" xr:uid="{00000000-0005-0000-0000-000075170000}"/>
    <cellStyle name="20% - Dekorfärg3 2 5 3 2 2 2" xfId="33456" xr:uid="{00000000-0005-0000-0000-000076170000}"/>
    <cellStyle name="20% - Dekorfärg3 2 5 3 2 3" xfId="16357" xr:uid="{00000000-0005-0000-0000-000077170000}"/>
    <cellStyle name="20% - Dekorfärg3 2 5 3 2 3 2" xfId="35479" xr:uid="{00000000-0005-0000-0000-000078170000}"/>
    <cellStyle name="20% - Dekorfärg3 2 5 3 2 4" xfId="24166" xr:uid="{00000000-0005-0000-0000-000079170000}"/>
    <cellStyle name="20% - Dekorfärg3 2 5 3 2 5" xfId="22190" xr:uid="{00000000-0005-0000-0000-00007A170000}"/>
    <cellStyle name="20% - Dekorfärg3 2 5 3 3" xfId="14295" xr:uid="{00000000-0005-0000-0000-00007B170000}"/>
    <cellStyle name="20% - Dekorfärg3 2 5 3 3 2" xfId="33455" xr:uid="{00000000-0005-0000-0000-00007C170000}"/>
    <cellStyle name="20% - Dekorfärg3 2 5 3 4" xfId="17939" xr:uid="{00000000-0005-0000-0000-00007D170000}"/>
    <cellStyle name="20% - Dekorfärg3 2 5 3 4 2" xfId="36272" xr:uid="{00000000-0005-0000-0000-00007E170000}"/>
    <cellStyle name="20% - Dekorfärg3 2 5 3 5" xfId="24165" xr:uid="{00000000-0005-0000-0000-00007F170000}"/>
    <cellStyle name="20% - Dekorfärg3 2 5 3 6" xfId="22189" xr:uid="{00000000-0005-0000-0000-000080170000}"/>
    <cellStyle name="20% - Dekorfärg3 2 5 4" xfId="744" xr:uid="{00000000-0005-0000-0000-000081170000}"/>
    <cellStyle name="20% - Dekorfärg3 2 5 4 2" xfId="14297" xr:uid="{00000000-0005-0000-0000-000082170000}"/>
    <cellStyle name="20% - Dekorfärg3 2 5 4 2 2" xfId="33457" xr:uid="{00000000-0005-0000-0000-000083170000}"/>
    <cellStyle name="20% - Dekorfärg3 2 5 4 3" xfId="15730" xr:uid="{00000000-0005-0000-0000-000084170000}"/>
    <cellStyle name="20% - Dekorfärg3 2 5 4 3 2" xfId="34867" xr:uid="{00000000-0005-0000-0000-000085170000}"/>
    <cellStyle name="20% - Dekorfärg3 2 5 4 4" xfId="24167" xr:uid="{00000000-0005-0000-0000-000086170000}"/>
    <cellStyle name="20% - Dekorfärg3 2 5 4 5" xfId="22191" xr:uid="{00000000-0005-0000-0000-000087170000}"/>
    <cellStyle name="20% - Dekorfärg3 2 5 5" xfId="14292" xr:uid="{00000000-0005-0000-0000-000088170000}"/>
    <cellStyle name="20% - Dekorfärg3 2 5 5 2" xfId="33452" xr:uid="{00000000-0005-0000-0000-000089170000}"/>
    <cellStyle name="20% - Dekorfärg3 2 5 6" xfId="16025" xr:uid="{00000000-0005-0000-0000-00008A170000}"/>
    <cellStyle name="20% - Dekorfärg3 2 5 6 2" xfId="35155" xr:uid="{00000000-0005-0000-0000-00008B170000}"/>
    <cellStyle name="20% - Dekorfärg3 2 5 7" xfId="24162" xr:uid="{00000000-0005-0000-0000-00008C170000}"/>
    <cellStyle name="20% - Dekorfärg3 2 5 8" xfId="22186" xr:uid="{00000000-0005-0000-0000-00008D170000}"/>
    <cellStyle name="20% - Dekorfärg3 2 6" xfId="745" xr:uid="{00000000-0005-0000-0000-00008E170000}"/>
    <cellStyle name="20% - Dekorfärg3 2 6 2" xfId="746" xr:uid="{00000000-0005-0000-0000-00008F170000}"/>
    <cellStyle name="20% - Dekorfärg3 2 6 2 2" xfId="14299" xr:uid="{00000000-0005-0000-0000-000090170000}"/>
    <cellStyle name="20% - Dekorfärg3 2 6 2 2 2" xfId="33459" xr:uid="{00000000-0005-0000-0000-000091170000}"/>
    <cellStyle name="20% - Dekorfärg3 2 6 2 3" xfId="19659" xr:uid="{00000000-0005-0000-0000-000092170000}"/>
    <cellStyle name="20% - Dekorfärg3 2 6 2 3 2" xfId="37017" xr:uid="{00000000-0005-0000-0000-000093170000}"/>
    <cellStyle name="20% - Dekorfärg3 2 6 2 4" xfId="24169" xr:uid="{00000000-0005-0000-0000-000094170000}"/>
    <cellStyle name="20% - Dekorfärg3 2 6 2 5" xfId="22193" xr:uid="{00000000-0005-0000-0000-000095170000}"/>
    <cellStyle name="20% - Dekorfärg3 2 6 3" xfId="747" xr:uid="{00000000-0005-0000-0000-000096170000}"/>
    <cellStyle name="20% - Dekorfärg3 2 6 3 2" xfId="24170" xr:uid="{00000000-0005-0000-0000-000097170000}"/>
    <cellStyle name="20% - Dekorfärg3 2 6 4" xfId="14298" xr:uid="{00000000-0005-0000-0000-000098170000}"/>
    <cellStyle name="20% - Dekorfärg3 2 6 4 2" xfId="33458" xr:uid="{00000000-0005-0000-0000-000099170000}"/>
    <cellStyle name="20% - Dekorfärg3 2 6 5" xfId="16380" xr:uid="{00000000-0005-0000-0000-00009A170000}"/>
    <cellStyle name="20% - Dekorfärg3 2 6 5 2" xfId="35502" xr:uid="{00000000-0005-0000-0000-00009B170000}"/>
    <cellStyle name="20% - Dekorfärg3 2 6 6" xfId="24168" xr:uid="{00000000-0005-0000-0000-00009C170000}"/>
    <cellStyle name="20% - Dekorfärg3 2 6 7" xfId="22192" xr:uid="{00000000-0005-0000-0000-00009D170000}"/>
    <cellStyle name="20% - Dekorfärg3 2 7" xfId="748" xr:uid="{00000000-0005-0000-0000-00009E170000}"/>
    <cellStyle name="20% - Dekorfärg3 2 7 2" xfId="749" xr:uid="{00000000-0005-0000-0000-00009F170000}"/>
    <cellStyle name="20% - Dekorfärg3 2 7 2 2" xfId="14301" xr:uid="{00000000-0005-0000-0000-0000A0170000}"/>
    <cellStyle name="20% - Dekorfärg3 2 7 2 2 2" xfId="33461" xr:uid="{00000000-0005-0000-0000-0000A1170000}"/>
    <cellStyle name="20% - Dekorfärg3 2 7 2 3" xfId="17710" xr:uid="{00000000-0005-0000-0000-0000A2170000}"/>
    <cellStyle name="20% - Dekorfärg3 2 7 2 3 2" xfId="36178" xr:uid="{00000000-0005-0000-0000-0000A3170000}"/>
    <cellStyle name="20% - Dekorfärg3 2 7 2 4" xfId="24172" xr:uid="{00000000-0005-0000-0000-0000A4170000}"/>
    <cellStyle name="20% - Dekorfärg3 2 7 2 5" xfId="22195" xr:uid="{00000000-0005-0000-0000-0000A5170000}"/>
    <cellStyle name="20% - Dekorfärg3 2 7 3" xfId="14300" xr:uid="{00000000-0005-0000-0000-0000A6170000}"/>
    <cellStyle name="20% - Dekorfärg3 2 7 3 2" xfId="33460" xr:uid="{00000000-0005-0000-0000-0000A7170000}"/>
    <cellStyle name="20% - Dekorfärg3 2 7 4" xfId="19191" xr:uid="{00000000-0005-0000-0000-0000A8170000}"/>
    <cellStyle name="20% - Dekorfärg3 2 7 4 2" xfId="36775" xr:uid="{00000000-0005-0000-0000-0000A9170000}"/>
    <cellStyle name="20% - Dekorfärg3 2 7 5" xfId="24171" xr:uid="{00000000-0005-0000-0000-0000AA170000}"/>
    <cellStyle name="20% - Dekorfärg3 2 7 6" xfId="22194" xr:uid="{00000000-0005-0000-0000-0000AB170000}"/>
    <cellStyle name="20% - Dekorfärg3 2 8" xfId="750" xr:uid="{00000000-0005-0000-0000-0000AC170000}"/>
    <cellStyle name="20% - Dekorfärg3 2 8 2" xfId="14302" xr:uid="{00000000-0005-0000-0000-0000AD170000}"/>
    <cellStyle name="20% - Dekorfärg3 2 8 2 2" xfId="33462" xr:uid="{00000000-0005-0000-0000-0000AE170000}"/>
    <cellStyle name="20% - Dekorfärg3 2 8 3" xfId="20295" xr:uid="{00000000-0005-0000-0000-0000AF170000}"/>
    <cellStyle name="20% - Dekorfärg3 2 8 3 2" xfId="37642" xr:uid="{00000000-0005-0000-0000-0000B0170000}"/>
    <cellStyle name="20% - Dekorfärg3 2 8 4" xfId="24173" xr:uid="{00000000-0005-0000-0000-0000B1170000}"/>
    <cellStyle name="20% - Dekorfärg3 2 8 5" xfId="22196" xr:uid="{00000000-0005-0000-0000-0000B2170000}"/>
    <cellStyle name="20% - Dekorfärg3 2 9" xfId="11452" xr:uid="{00000000-0005-0000-0000-0000B3170000}"/>
    <cellStyle name="20% - Dekorfärg3 2 9 2" xfId="32235" xr:uid="{00000000-0005-0000-0000-0000B4170000}"/>
    <cellStyle name="20% - Dekorfärg3 2_Accounts" xfId="751" xr:uid="{00000000-0005-0000-0000-0000B5170000}"/>
    <cellStyle name="20% - Dekorfärg3 3" xfId="752" xr:uid="{00000000-0005-0000-0000-0000B6170000}"/>
    <cellStyle name="20% - Dekorfärg3 3 2" xfId="753" xr:uid="{00000000-0005-0000-0000-0000B7170000}"/>
    <cellStyle name="20% - Dekorfärg3 3 2 2" xfId="754" xr:uid="{00000000-0005-0000-0000-0000B8170000}"/>
    <cellStyle name="20% - Dekorfärg3 3 2 2 2" xfId="755" xr:uid="{00000000-0005-0000-0000-0000B9170000}"/>
    <cellStyle name="20% - Dekorfärg3 3 2 2 2 2" xfId="14304" xr:uid="{00000000-0005-0000-0000-0000BA170000}"/>
    <cellStyle name="20% - Dekorfärg3 3 2 2 2 2 2" xfId="33464" xr:uid="{00000000-0005-0000-0000-0000BB170000}"/>
    <cellStyle name="20% - Dekorfärg3 3 2 2 2 3" xfId="16253" xr:uid="{00000000-0005-0000-0000-0000BC170000}"/>
    <cellStyle name="20% - Dekorfärg3 3 2 2 2 3 2" xfId="35376" xr:uid="{00000000-0005-0000-0000-0000BD170000}"/>
    <cellStyle name="20% - Dekorfärg3 3 2 2 2 4" xfId="24174" xr:uid="{00000000-0005-0000-0000-0000BE170000}"/>
    <cellStyle name="20% - Dekorfärg3 3 2 2 2 5" xfId="22198" xr:uid="{00000000-0005-0000-0000-0000BF170000}"/>
    <cellStyle name="20% - Dekorfärg3 3 2 3" xfId="756" xr:uid="{00000000-0005-0000-0000-0000C0170000}"/>
    <cellStyle name="20% - Dekorfärg3 3 2 3 2" xfId="14303" xr:uid="{00000000-0005-0000-0000-0000C1170000}"/>
    <cellStyle name="20% - Dekorfärg3 3 2 3 2 2" xfId="33463" xr:uid="{00000000-0005-0000-0000-0000C2170000}"/>
    <cellStyle name="20% - Dekorfärg3 3 2 3 3" xfId="19669" xr:uid="{00000000-0005-0000-0000-0000C3170000}"/>
    <cellStyle name="20% - Dekorfärg3 3 2 3 3 2" xfId="37027" xr:uid="{00000000-0005-0000-0000-0000C4170000}"/>
    <cellStyle name="20% - Dekorfärg3 3 2 3 4" xfId="24175" xr:uid="{00000000-0005-0000-0000-0000C5170000}"/>
    <cellStyle name="20% - Dekorfärg3 3 2 3 5" xfId="22197" xr:uid="{00000000-0005-0000-0000-0000C6170000}"/>
    <cellStyle name="20% - Dekorfärg3 3 2 4" xfId="44024" xr:uid="{00000000-0005-0000-0000-0000C7170000}"/>
    <cellStyle name="20% - Dekorfärg3 3 3" xfId="757" xr:uid="{00000000-0005-0000-0000-0000C8170000}"/>
    <cellStyle name="20% - Dekorfärg3 3 3 10" xfId="38427" xr:uid="{00000000-0005-0000-0000-0000C9170000}"/>
    <cellStyle name="20% - Dekorfärg3 3 3 11" xfId="38570" xr:uid="{00000000-0005-0000-0000-0000CA170000}"/>
    <cellStyle name="20% - Dekorfärg3 3 3 12" xfId="43447" xr:uid="{00000000-0005-0000-0000-0000CB170000}"/>
    <cellStyle name="20% - Dekorfärg3 3 3 13" xfId="55919" xr:uid="{00000000-0005-0000-0000-0000CC170000}"/>
    <cellStyle name="20% - Dekorfärg3 3 3 2" xfId="758" xr:uid="{00000000-0005-0000-0000-0000CD170000}"/>
    <cellStyle name="20% - Dekorfärg3 3 3 2 2" xfId="14305" xr:uid="{00000000-0005-0000-0000-0000CE170000}"/>
    <cellStyle name="20% - Dekorfärg3 3 3 2 2 2" xfId="33465" xr:uid="{00000000-0005-0000-0000-0000CF170000}"/>
    <cellStyle name="20% - Dekorfärg3 3 3 2 3" xfId="15784" xr:uid="{00000000-0005-0000-0000-0000D0170000}"/>
    <cellStyle name="20% - Dekorfärg3 3 3 2 3 2" xfId="34920" xr:uid="{00000000-0005-0000-0000-0000D1170000}"/>
    <cellStyle name="20% - Dekorfärg3 3 3 2 4" xfId="24177" xr:uid="{00000000-0005-0000-0000-0000D2170000}"/>
    <cellStyle name="20% - Dekorfärg3 3 3 2 5" xfId="22199" xr:uid="{00000000-0005-0000-0000-0000D3170000}"/>
    <cellStyle name="20% - Dekorfärg3 3 3 3" xfId="759" xr:uid="{00000000-0005-0000-0000-0000D4170000}"/>
    <cellStyle name="20% - Dekorfärg3 3 3 4" xfId="11459" xr:uid="{00000000-0005-0000-0000-0000D5170000}"/>
    <cellStyle name="20% - Dekorfärg3 3 3 4 2" xfId="32242" xr:uid="{00000000-0005-0000-0000-0000D6170000}"/>
    <cellStyle name="20% - Dekorfärg3 3 3 5" xfId="16164" xr:uid="{00000000-0005-0000-0000-0000D7170000}"/>
    <cellStyle name="20% - Dekorfärg3 3 3 5 2" xfId="35288" xr:uid="{00000000-0005-0000-0000-0000D8170000}"/>
    <cellStyle name="20% - Dekorfärg3 3 3 6" xfId="24176" xr:uid="{00000000-0005-0000-0000-0000D9170000}"/>
    <cellStyle name="20% - Dekorfärg3 3 3 7" xfId="20800" xr:uid="{00000000-0005-0000-0000-0000DA170000}"/>
    <cellStyle name="20% - Dekorfärg3 3 3 8" xfId="38117" xr:uid="{00000000-0005-0000-0000-0000DB170000}"/>
    <cellStyle name="20% - Dekorfärg3 3 3 9" xfId="38290" xr:uid="{00000000-0005-0000-0000-0000DC170000}"/>
    <cellStyle name="20% - Dekorfärg3 3 3_Balance sheet - Parent" xfId="38622" xr:uid="{00000000-0005-0000-0000-0000DD170000}"/>
    <cellStyle name="20% - Dekorfärg3 3 4" xfId="760" xr:uid="{00000000-0005-0000-0000-0000DE170000}"/>
    <cellStyle name="20% - Dekorfärg3 3 4 2" xfId="761" xr:uid="{00000000-0005-0000-0000-0000DF170000}"/>
    <cellStyle name="20% - Dekorfärg3 3 4 2 2" xfId="14306" xr:uid="{00000000-0005-0000-0000-0000E0170000}"/>
    <cellStyle name="20% - Dekorfärg3 3 4 2 2 2" xfId="33466" xr:uid="{00000000-0005-0000-0000-0000E1170000}"/>
    <cellStyle name="20% - Dekorfärg3 3 4 2 3" xfId="18754" xr:uid="{00000000-0005-0000-0000-0000E2170000}"/>
    <cellStyle name="20% - Dekorfärg3 3 4 2 3 2" xfId="36591" xr:uid="{00000000-0005-0000-0000-0000E3170000}"/>
    <cellStyle name="20% - Dekorfärg3 3 4 2 4" xfId="24178" xr:uid="{00000000-0005-0000-0000-0000E4170000}"/>
    <cellStyle name="20% - Dekorfärg3 3 4 2 5" xfId="22200" xr:uid="{00000000-0005-0000-0000-0000E5170000}"/>
    <cellStyle name="20% - Dekorfärg3 3 5" xfId="762" xr:uid="{00000000-0005-0000-0000-0000E6170000}"/>
    <cellStyle name="20% - Dekorfärg3 3 5 2" xfId="4661" xr:uid="{00000000-0005-0000-0000-0000E7170000}"/>
    <cellStyle name="20% - Dekorfärg3 3 5 2 2" xfId="25868" xr:uid="{00000000-0005-0000-0000-0000E8170000}"/>
    <cellStyle name="20% - Dekorfärg3 3 5 3" xfId="24179" xr:uid="{00000000-0005-0000-0000-0000E9170000}"/>
    <cellStyle name="20% - Dekorfärg3 3 6" xfId="11458" xr:uid="{00000000-0005-0000-0000-0000EA170000}"/>
    <cellStyle name="20% - Dekorfärg3 3 6 2" xfId="32241" xr:uid="{00000000-0005-0000-0000-0000EB170000}"/>
    <cellStyle name="20% - Dekorfärg3 3 7" xfId="20799" xr:uid="{00000000-0005-0000-0000-0000EC170000}"/>
    <cellStyle name="20% - Dekorfärg3 3 8" xfId="43905" xr:uid="{00000000-0005-0000-0000-0000ED170000}"/>
    <cellStyle name="20% - Dekorfärg3 3_Accounts" xfId="763" xr:uid="{00000000-0005-0000-0000-0000EE170000}"/>
    <cellStyle name="20% - Dekorfärg3 4" xfId="764" xr:uid="{00000000-0005-0000-0000-0000EF170000}"/>
    <cellStyle name="20% - Dekorfärg3 4 10" xfId="43939" xr:uid="{00000000-0005-0000-0000-0000F0170000}"/>
    <cellStyle name="20% - Dekorfärg3 4 2" xfId="765" xr:uid="{00000000-0005-0000-0000-0000F1170000}"/>
    <cellStyle name="20% - Dekorfärg3 4 2 2" xfId="766" xr:uid="{00000000-0005-0000-0000-0000F2170000}"/>
    <cellStyle name="20% - Dekorfärg3 4 2 2 2" xfId="4514" xr:uid="{00000000-0005-0000-0000-0000F3170000}"/>
    <cellStyle name="20% - Dekorfärg3 4 2 2 2 2" xfId="25812" xr:uid="{00000000-0005-0000-0000-0000F4170000}"/>
    <cellStyle name="20% - Dekorfärg3 4 2 2 3" xfId="24182" xr:uid="{00000000-0005-0000-0000-0000F5170000}"/>
    <cellStyle name="20% - Dekorfärg3 4 2 3" xfId="11461" xr:uid="{00000000-0005-0000-0000-0000F6170000}"/>
    <cellStyle name="20% - Dekorfärg3 4 2 3 2" xfId="32244" xr:uid="{00000000-0005-0000-0000-0000F7170000}"/>
    <cellStyle name="20% - Dekorfärg3 4 2 4" xfId="20044" xr:uid="{00000000-0005-0000-0000-0000F8170000}"/>
    <cellStyle name="20% - Dekorfärg3 4 2 4 2" xfId="37395" xr:uid="{00000000-0005-0000-0000-0000F9170000}"/>
    <cellStyle name="20% - Dekorfärg3 4 2 5" xfId="24181" xr:uid="{00000000-0005-0000-0000-0000FA170000}"/>
    <cellStyle name="20% - Dekorfärg3 4 2 6" xfId="20802" xr:uid="{00000000-0005-0000-0000-0000FB170000}"/>
    <cellStyle name="20% - Dekorfärg3 4 2 7" xfId="43572" xr:uid="{00000000-0005-0000-0000-0000FC170000}"/>
    <cellStyle name="20% - Dekorfärg3 4 2 8" xfId="44025" xr:uid="{00000000-0005-0000-0000-0000FD170000}"/>
    <cellStyle name="20% - Dekorfärg3 4 3" xfId="767" xr:uid="{00000000-0005-0000-0000-0000FE170000}"/>
    <cellStyle name="20% - Dekorfärg3 4 3 2" xfId="4662" xr:uid="{00000000-0005-0000-0000-0000FF170000}"/>
    <cellStyle name="20% - Dekorfärg3 4 3 2 2" xfId="25869" xr:uid="{00000000-0005-0000-0000-000000180000}"/>
    <cellStyle name="20% - Dekorfärg3 4 3 3" xfId="24183" xr:uid="{00000000-0005-0000-0000-000001180000}"/>
    <cellStyle name="20% - Dekorfärg3 4 4" xfId="768" xr:uid="{00000000-0005-0000-0000-000002180000}"/>
    <cellStyle name="20% - Dekorfärg3 4 5" xfId="11460" xr:uid="{00000000-0005-0000-0000-000003180000}"/>
    <cellStyle name="20% - Dekorfärg3 4 5 2" xfId="32243" xr:uid="{00000000-0005-0000-0000-000004180000}"/>
    <cellStyle name="20% - Dekorfärg3 4 6" xfId="15844" xr:uid="{00000000-0005-0000-0000-000005180000}"/>
    <cellStyle name="20% - Dekorfärg3 4 6 2" xfId="34979" xr:uid="{00000000-0005-0000-0000-000006180000}"/>
    <cellStyle name="20% - Dekorfärg3 4 7" xfId="24180" xr:uid="{00000000-0005-0000-0000-000007180000}"/>
    <cellStyle name="20% - Dekorfärg3 4 8" xfId="20801" xr:uid="{00000000-0005-0000-0000-000008180000}"/>
    <cellStyle name="20% - Dekorfärg3 4 9" xfId="43503" xr:uid="{00000000-0005-0000-0000-000009180000}"/>
    <cellStyle name="20% - Dekorfärg3 4_Accounts" xfId="769" xr:uid="{00000000-0005-0000-0000-00000A180000}"/>
    <cellStyle name="20% - Dekorfärg3 5" xfId="770" xr:uid="{00000000-0005-0000-0000-00000B180000}"/>
    <cellStyle name="20% - Dekorfärg3 5 2" xfId="771" xr:uid="{00000000-0005-0000-0000-00000C180000}"/>
    <cellStyle name="20% - Dekorfärg3 5 2 2" xfId="772" xr:uid="{00000000-0005-0000-0000-00000D180000}"/>
    <cellStyle name="20% - Dekorfärg3 5 2 2 2" xfId="4347" xr:uid="{00000000-0005-0000-0000-00000E180000}"/>
    <cellStyle name="20% - Dekorfärg3 5 2 2 2 2" xfId="25743" xr:uid="{00000000-0005-0000-0000-00000F180000}"/>
    <cellStyle name="20% - Dekorfärg3 5 2 2 3" xfId="24186" xr:uid="{00000000-0005-0000-0000-000010180000}"/>
    <cellStyle name="20% - Dekorfärg3 5 2 3" xfId="11463" xr:uid="{00000000-0005-0000-0000-000011180000}"/>
    <cellStyle name="20% - Dekorfärg3 5 2 3 2" xfId="32246" xr:uid="{00000000-0005-0000-0000-000012180000}"/>
    <cellStyle name="20% - Dekorfärg3 5 2 4" xfId="18888" xr:uid="{00000000-0005-0000-0000-000013180000}"/>
    <cellStyle name="20% - Dekorfärg3 5 2 4 2" xfId="36648" xr:uid="{00000000-0005-0000-0000-000014180000}"/>
    <cellStyle name="20% - Dekorfärg3 5 2 5" xfId="24185" xr:uid="{00000000-0005-0000-0000-000015180000}"/>
    <cellStyle name="20% - Dekorfärg3 5 2 6" xfId="20804" xr:uid="{00000000-0005-0000-0000-000016180000}"/>
    <cellStyle name="20% - Dekorfärg3 5 2 7" xfId="43574" xr:uid="{00000000-0005-0000-0000-000017180000}"/>
    <cellStyle name="20% - Dekorfärg3 5 2 8" xfId="44026" xr:uid="{00000000-0005-0000-0000-000018180000}"/>
    <cellStyle name="20% - Dekorfärg3 5 3" xfId="773" xr:uid="{00000000-0005-0000-0000-000019180000}"/>
    <cellStyle name="20% - Dekorfärg3 5 3 2" xfId="4515" xr:uid="{00000000-0005-0000-0000-00001A180000}"/>
    <cellStyle name="20% - Dekorfärg3 5 3 2 2" xfId="25813" xr:uid="{00000000-0005-0000-0000-00001B180000}"/>
    <cellStyle name="20% - Dekorfärg3 5 3 3" xfId="24187" xr:uid="{00000000-0005-0000-0000-00001C180000}"/>
    <cellStyle name="20% - Dekorfärg3 5 4" xfId="11462" xr:uid="{00000000-0005-0000-0000-00001D180000}"/>
    <cellStyle name="20% - Dekorfärg3 5 4 2" xfId="32245" xr:uid="{00000000-0005-0000-0000-00001E180000}"/>
    <cellStyle name="20% - Dekorfärg3 5 5" xfId="19787" xr:uid="{00000000-0005-0000-0000-00001F180000}"/>
    <cellStyle name="20% - Dekorfärg3 5 5 2" xfId="37143" xr:uid="{00000000-0005-0000-0000-000020180000}"/>
    <cellStyle name="20% - Dekorfärg3 5 6" xfId="24184" xr:uid="{00000000-0005-0000-0000-000021180000}"/>
    <cellStyle name="20% - Dekorfärg3 5 7" xfId="20803" xr:uid="{00000000-0005-0000-0000-000022180000}"/>
    <cellStyle name="20% - Dekorfärg3 5 8" xfId="43573" xr:uid="{00000000-0005-0000-0000-000023180000}"/>
    <cellStyle name="20% - Dekorfärg3 5 9" xfId="43956" xr:uid="{00000000-0005-0000-0000-000024180000}"/>
    <cellStyle name="20% - Dekorfärg3 5_Brygga Q" xfId="774" xr:uid="{00000000-0005-0000-0000-000025180000}"/>
    <cellStyle name="20% - Dekorfärg3 6" xfId="775" xr:uid="{00000000-0005-0000-0000-000026180000}"/>
    <cellStyle name="20% - Dekorfärg3 6 2" xfId="776" xr:uid="{00000000-0005-0000-0000-000027180000}"/>
    <cellStyle name="20% - Dekorfärg3 6 2 2" xfId="4516" xr:uid="{00000000-0005-0000-0000-000028180000}"/>
    <cellStyle name="20% - Dekorfärg3 6 2 2 2" xfId="25814" xr:uid="{00000000-0005-0000-0000-000029180000}"/>
    <cellStyle name="20% - Dekorfärg3 6 2 3" xfId="24189" xr:uid="{00000000-0005-0000-0000-00002A180000}"/>
    <cellStyle name="20% - Dekorfärg3 6 3" xfId="11464" xr:uid="{00000000-0005-0000-0000-00002B180000}"/>
    <cellStyle name="20% - Dekorfärg3 6 3 2" xfId="32247" xr:uid="{00000000-0005-0000-0000-00002C180000}"/>
    <cellStyle name="20% - Dekorfärg3 6 4" xfId="17783" xr:uid="{00000000-0005-0000-0000-00002D180000}"/>
    <cellStyle name="20% - Dekorfärg3 6 4 2" xfId="36217" xr:uid="{00000000-0005-0000-0000-00002E180000}"/>
    <cellStyle name="20% - Dekorfärg3 6 5" xfId="24188" xr:uid="{00000000-0005-0000-0000-00002F180000}"/>
    <cellStyle name="20% - Dekorfärg3 6 6" xfId="20805" xr:uid="{00000000-0005-0000-0000-000030180000}"/>
    <cellStyle name="20% - Dekorfärg3 6 7" xfId="43575" xr:uid="{00000000-0005-0000-0000-000031180000}"/>
    <cellStyle name="20% - Dekorfärg3 6 8" xfId="44027" xr:uid="{00000000-0005-0000-0000-000032180000}"/>
    <cellStyle name="20% - Dekorfärg3 7" xfId="777" xr:uid="{00000000-0005-0000-0000-000033180000}"/>
    <cellStyle name="20% - Dekorfärg3 7 2" xfId="778" xr:uid="{00000000-0005-0000-0000-000034180000}"/>
    <cellStyle name="20% - Dekorfärg3 7 2 2" xfId="4348" xr:uid="{00000000-0005-0000-0000-000035180000}"/>
    <cellStyle name="20% - Dekorfärg3 7 2 2 2" xfId="25744" xr:uid="{00000000-0005-0000-0000-000036180000}"/>
    <cellStyle name="20% - Dekorfärg3 7 2 3" xfId="24191" xr:uid="{00000000-0005-0000-0000-000037180000}"/>
    <cellStyle name="20% - Dekorfärg3 7 3" xfId="11465" xr:uid="{00000000-0005-0000-0000-000038180000}"/>
    <cellStyle name="20% - Dekorfärg3 7 3 2" xfId="32248" xr:uid="{00000000-0005-0000-0000-000039180000}"/>
    <cellStyle name="20% - Dekorfärg3 7 4" xfId="17502" xr:uid="{00000000-0005-0000-0000-00003A180000}"/>
    <cellStyle name="20% - Dekorfärg3 7 4 2" xfId="36082" xr:uid="{00000000-0005-0000-0000-00003B180000}"/>
    <cellStyle name="20% - Dekorfärg3 7 5" xfId="24190" xr:uid="{00000000-0005-0000-0000-00003C180000}"/>
    <cellStyle name="20% - Dekorfärg3 7 6" xfId="20806" xr:uid="{00000000-0005-0000-0000-00003D180000}"/>
    <cellStyle name="20% - Dekorfärg3 7 7" xfId="43576" xr:uid="{00000000-0005-0000-0000-00003E180000}"/>
    <cellStyle name="20% - Dekorfärg3 7 8" xfId="44028" xr:uid="{00000000-0005-0000-0000-00003F180000}"/>
    <cellStyle name="20% - Dekorfärg3 8" xfId="779" xr:uid="{00000000-0005-0000-0000-000040180000}"/>
    <cellStyle name="20% - Dekorfärg3 9" xfId="780" xr:uid="{00000000-0005-0000-0000-000041180000}"/>
    <cellStyle name="20% - Dekorfärg3_2013 Acq." xfId="44438" xr:uid="{00000000-0005-0000-0000-000042180000}"/>
    <cellStyle name="20% - Dekorfärg4" xfId="44243" xr:uid="{00000000-0005-0000-0000-000043180000}"/>
    <cellStyle name="20% - Dekorfärg4 10" xfId="15816" xr:uid="{00000000-0005-0000-0000-000044180000}"/>
    <cellStyle name="20% - Dekorfärg4 10 2" xfId="34951" xr:uid="{00000000-0005-0000-0000-000045180000}"/>
    <cellStyle name="20% - Dekorfärg4 11" xfId="38041" xr:uid="{00000000-0005-0000-0000-000046180000}"/>
    <cellStyle name="20% - Dekorfärg4 12" xfId="38218" xr:uid="{00000000-0005-0000-0000-000047180000}"/>
    <cellStyle name="20% - Dekorfärg4 13" xfId="38353" xr:uid="{00000000-0005-0000-0000-000048180000}"/>
    <cellStyle name="20% - Dekorfärg4 14" xfId="38499" xr:uid="{00000000-0005-0000-0000-000049180000}"/>
    <cellStyle name="20% - Dekorfärg4 2" xfId="781" xr:uid="{00000000-0005-0000-0000-00004A180000}"/>
    <cellStyle name="20% - Dekorfärg4 2 10" xfId="15769" xr:uid="{00000000-0005-0000-0000-00004B180000}"/>
    <cellStyle name="20% - Dekorfärg4 2 10 2" xfId="34905" xr:uid="{00000000-0005-0000-0000-00004C180000}"/>
    <cellStyle name="20% - Dekorfärg4 2 11" xfId="24192" xr:uid="{00000000-0005-0000-0000-00004D180000}"/>
    <cellStyle name="20% - Dekorfärg4 2 12" xfId="20807" xr:uid="{00000000-0005-0000-0000-00004E180000}"/>
    <cellStyle name="20% - Dekorfärg4 2 13" xfId="38018" xr:uid="{00000000-0005-0000-0000-00004F180000}"/>
    <cellStyle name="20% - Dekorfärg4 2 14" xfId="38195" xr:uid="{00000000-0005-0000-0000-000050180000}"/>
    <cellStyle name="20% - Dekorfärg4 2 15" xfId="38330" xr:uid="{00000000-0005-0000-0000-000051180000}"/>
    <cellStyle name="20% - Dekorfärg4 2 16" xfId="38476" xr:uid="{00000000-0005-0000-0000-000052180000}"/>
    <cellStyle name="20% - Dekorfärg4 2 17" xfId="43336" xr:uid="{00000000-0005-0000-0000-000053180000}"/>
    <cellStyle name="20% - Dekorfärg4 2 18" xfId="43882" xr:uid="{00000000-0005-0000-0000-000054180000}"/>
    <cellStyle name="20% - Dekorfärg4 2 2" xfId="782" xr:uid="{00000000-0005-0000-0000-000055180000}"/>
    <cellStyle name="20% - Dekorfärg4 2 2 10" xfId="20808" xr:uid="{00000000-0005-0000-0000-000056180000}"/>
    <cellStyle name="20% - Dekorfärg4 2 2 11" xfId="43577" xr:uid="{00000000-0005-0000-0000-000057180000}"/>
    <cellStyle name="20% - Dekorfärg4 2 2 12" xfId="44029" xr:uid="{00000000-0005-0000-0000-000058180000}"/>
    <cellStyle name="20% - Dekorfärg4 2 2 2" xfId="783" xr:uid="{00000000-0005-0000-0000-000059180000}"/>
    <cellStyle name="20% - Dekorfärg4 2 2 2 10" xfId="43578" xr:uid="{00000000-0005-0000-0000-00005A180000}"/>
    <cellStyle name="20% - Dekorfärg4 2 2 2 11" xfId="44030" xr:uid="{00000000-0005-0000-0000-00005B180000}"/>
    <cellStyle name="20% - Dekorfärg4 2 2 2 2" xfId="784" xr:uid="{00000000-0005-0000-0000-00005C180000}"/>
    <cellStyle name="20% - Dekorfärg4 2 2 2 2 2" xfId="785" xr:uid="{00000000-0005-0000-0000-00005D180000}"/>
    <cellStyle name="20% - Dekorfärg4 2 2 2 2 2 2" xfId="786" xr:uid="{00000000-0005-0000-0000-00005E180000}"/>
    <cellStyle name="20% - Dekorfärg4 2 2 2 2 2 2 2" xfId="14309" xr:uid="{00000000-0005-0000-0000-00005F180000}"/>
    <cellStyle name="20% - Dekorfärg4 2 2 2 2 2 2 2 2" xfId="33469" xr:uid="{00000000-0005-0000-0000-000060180000}"/>
    <cellStyle name="20% - Dekorfärg4 2 2 2 2 2 2 3" xfId="17197" xr:uid="{00000000-0005-0000-0000-000061180000}"/>
    <cellStyle name="20% - Dekorfärg4 2 2 2 2 2 2 3 2" xfId="35972" xr:uid="{00000000-0005-0000-0000-000062180000}"/>
    <cellStyle name="20% - Dekorfärg4 2 2 2 2 2 2 4" xfId="24197" xr:uid="{00000000-0005-0000-0000-000063180000}"/>
    <cellStyle name="20% - Dekorfärg4 2 2 2 2 2 2 5" xfId="22203" xr:uid="{00000000-0005-0000-0000-000064180000}"/>
    <cellStyle name="20% - Dekorfärg4 2 2 2 2 2 3" xfId="14308" xr:uid="{00000000-0005-0000-0000-000065180000}"/>
    <cellStyle name="20% - Dekorfärg4 2 2 2 2 2 3 2" xfId="33468" xr:uid="{00000000-0005-0000-0000-000066180000}"/>
    <cellStyle name="20% - Dekorfärg4 2 2 2 2 2 4" xfId="20119" xr:uid="{00000000-0005-0000-0000-000067180000}"/>
    <cellStyle name="20% - Dekorfärg4 2 2 2 2 2 4 2" xfId="37469" xr:uid="{00000000-0005-0000-0000-000068180000}"/>
    <cellStyle name="20% - Dekorfärg4 2 2 2 2 2 5" xfId="24196" xr:uid="{00000000-0005-0000-0000-000069180000}"/>
    <cellStyle name="20% - Dekorfärg4 2 2 2 2 2 6" xfId="22202" xr:uid="{00000000-0005-0000-0000-00006A180000}"/>
    <cellStyle name="20% - Dekorfärg4 2 2 2 2 3" xfId="787" xr:uid="{00000000-0005-0000-0000-00006B180000}"/>
    <cellStyle name="20% - Dekorfärg4 2 2 2 2 3 2" xfId="788" xr:uid="{00000000-0005-0000-0000-00006C180000}"/>
    <cellStyle name="20% - Dekorfärg4 2 2 2 2 3 2 2" xfId="14311" xr:uid="{00000000-0005-0000-0000-00006D180000}"/>
    <cellStyle name="20% - Dekorfärg4 2 2 2 2 3 2 2 2" xfId="33471" xr:uid="{00000000-0005-0000-0000-00006E180000}"/>
    <cellStyle name="20% - Dekorfärg4 2 2 2 2 3 2 3" xfId="19794" xr:uid="{00000000-0005-0000-0000-00006F180000}"/>
    <cellStyle name="20% - Dekorfärg4 2 2 2 2 3 2 3 2" xfId="37150" xr:uid="{00000000-0005-0000-0000-000070180000}"/>
    <cellStyle name="20% - Dekorfärg4 2 2 2 2 3 2 4" xfId="24199" xr:uid="{00000000-0005-0000-0000-000071180000}"/>
    <cellStyle name="20% - Dekorfärg4 2 2 2 2 3 2 5" xfId="22205" xr:uid="{00000000-0005-0000-0000-000072180000}"/>
    <cellStyle name="20% - Dekorfärg4 2 2 2 2 3 3" xfId="14310" xr:uid="{00000000-0005-0000-0000-000073180000}"/>
    <cellStyle name="20% - Dekorfärg4 2 2 2 2 3 3 2" xfId="33470" xr:uid="{00000000-0005-0000-0000-000074180000}"/>
    <cellStyle name="20% - Dekorfärg4 2 2 2 2 3 4" xfId="16661" xr:uid="{00000000-0005-0000-0000-000075180000}"/>
    <cellStyle name="20% - Dekorfärg4 2 2 2 2 3 4 2" xfId="35625" xr:uid="{00000000-0005-0000-0000-000076180000}"/>
    <cellStyle name="20% - Dekorfärg4 2 2 2 2 3 5" xfId="24198" xr:uid="{00000000-0005-0000-0000-000077180000}"/>
    <cellStyle name="20% - Dekorfärg4 2 2 2 2 3 6" xfId="22204" xr:uid="{00000000-0005-0000-0000-000078180000}"/>
    <cellStyle name="20% - Dekorfärg4 2 2 2 2 4" xfId="789" xr:uid="{00000000-0005-0000-0000-000079180000}"/>
    <cellStyle name="20% - Dekorfärg4 2 2 2 2 4 2" xfId="14312" xr:uid="{00000000-0005-0000-0000-00007A180000}"/>
    <cellStyle name="20% - Dekorfärg4 2 2 2 2 4 2 2" xfId="33472" xr:uid="{00000000-0005-0000-0000-00007B180000}"/>
    <cellStyle name="20% - Dekorfärg4 2 2 2 2 4 3" xfId="19168" xr:uid="{00000000-0005-0000-0000-00007C180000}"/>
    <cellStyle name="20% - Dekorfärg4 2 2 2 2 4 3 2" xfId="36767" xr:uid="{00000000-0005-0000-0000-00007D180000}"/>
    <cellStyle name="20% - Dekorfärg4 2 2 2 2 4 4" xfId="24200" xr:uid="{00000000-0005-0000-0000-00007E180000}"/>
    <cellStyle name="20% - Dekorfärg4 2 2 2 2 4 5" xfId="22206" xr:uid="{00000000-0005-0000-0000-00007F180000}"/>
    <cellStyle name="20% - Dekorfärg4 2 2 2 2 5" xfId="14307" xr:uid="{00000000-0005-0000-0000-000080180000}"/>
    <cellStyle name="20% - Dekorfärg4 2 2 2 2 5 2" xfId="33467" xr:uid="{00000000-0005-0000-0000-000081180000}"/>
    <cellStyle name="20% - Dekorfärg4 2 2 2 2 6" xfId="16869" xr:uid="{00000000-0005-0000-0000-000082180000}"/>
    <cellStyle name="20% - Dekorfärg4 2 2 2 2 6 2" xfId="35790" xr:uid="{00000000-0005-0000-0000-000083180000}"/>
    <cellStyle name="20% - Dekorfärg4 2 2 2 2 7" xfId="24195" xr:uid="{00000000-0005-0000-0000-000084180000}"/>
    <cellStyle name="20% - Dekorfärg4 2 2 2 2 8" xfId="22201" xr:uid="{00000000-0005-0000-0000-000085180000}"/>
    <cellStyle name="20% - Dekorfärg4 2 2 2 3" xfId="790" xr:uid="{00000000-0005-0000-0000-000086180000}"/>
    <cellStyle name="20% - Dekorfärg4 2 2 2 3 2" xfId="791" xr:uid="{00000000-0005-0000-0000-000087180000}"/>
    <cellStyle name="20% - Dekorfärg4 2 2 2 3 2 2" xfId="14314" xr:uid="{00000000-0005-0000-0000-000088180000}"/>
    <cellStyle name="20% - Dekorfärg4 2 2 2 3 2 2 2" xfId="33474" xr:uid="{00000000-0005-0000-0000-000089180000}"/>
    <cellStyle name="20% - Dekorfärg4 2 2 2 3 2 3" xfId="20592" xr:uid="{00000000-0005-0000-0000-00008A180000}"/>
    <cellStyle name="20% - Dekorfärg4 2 2 2 3 2 3 2" xfId="37936" xr:uid="{00000000-0005-0000-0000-00008B180000}"/>
    <cellStyle name="20% - Dekorfärg4 2 2 2 3 2 4" xfId="24202" xr:uid="{00000000-0005-0000-0000-00008C180000}"/>
    <cellStyle name="20% - Dekorfärg4 2 2 2 3 2 5" xfId="22208" xr:uid="{00000000-0005-0000-0000-00008D180000}"/>
    <cellStyle name="20% - Dekorfärg4 2 2 2 3 3" xfId="14313" xr:uid="{00000000-0005-0000-0000-00008E180000}"/>
    <cellStyle name="20% - Dekorfärg4 2 2 2 3 3 2" xfId="33473" xr:uid="{00000000-0005-0000-0000-00008F180000}"/>
    <cellStyle name="20% - Dekorfärg4 2 2 2 3 4" xfId="16302" xr:uid="{00000000-0005-0000-0000-000090180000}"/>
    <cellStyle name="20% - Dekorfärg4 2 2 2 3 4 2" xfId="35424" xr:uid="{00000000-0005-0000-0000-000091180000}"/>
    <cellStyle name="20% - Dekorfärg4 2 2 2 3 5" xfId="24201" xr:uid="{00000000-0005-0000-0000-000092180000}"/>
    <cellStyle name="20% - Dekorfärg4 2 2 2 3 6" xfId="22207" xr:uid="{00000000-0005-0000-0000-000093180000}"/>
    <cellStyle name="20% - Dekorfärg4 2 2 2 4" xfId="792" xr:uid="{00000000-0005-0000-0000-000094180000}"/>
    <cellStyle name="20% - Dekorfärg4 2 2 2 4 2" xfId="793" xr:uid="{00000000-0005-0000-0000-000095180000}"/>
    <cellStyle name="20% - Dekorfärg4 2 2 2 4 2 2" xfId="14316" xr:uid="{00000000-0005-0000-0000-000096180000}"/>
    <cellStyle name="20% - Dekorfärg4 2 2 2 4 2 2 2" xfId="33476" xr:uid="{00000000-0005-0000-0000-000097180000}"/>
    <cellStyle name="20% - Dekorfärg4 2 2 2 4 2 3" xfId="20365" xr:uid="{00000000-0005-0000-0000-000098180000}"/>
    <cellStyle name="20% - Dekorfärg4 2 2 2 4 2 3 2" xfId="37711" xr:uid="{00000000-0005-0000-0000-000099180000}"/>
    <cellStyle name="20% - Dekorfärg4 2 2 2 4 2 4" xfId="24204" xr:uid="{00000000-0005-0000-0000-00009A180000}"/>
    <cellStyle name="20% - Dekorfärg4 2 2 2 4 2 5" xfId="22210" xr:uid="{00000000-0005-0000-0000-00009B180000}"/>
    <cellStyle name="20% - Dekorfärg4 2 2 2 4 3" xfId="14315" xr:uid="{00000000-0005-0000-0000-00009C180000}"/>
    <cellStyle name="20% - Dekorfärg4 2 2 2 4 3 2" xfId="33475" xr:uid="{00000000-0005-0000-0000-00009D180000}"/>
    <cellStyle name="20% - Dekorfärg4 2 2 2 4 4" xfId="19694" xr:uid="{00000000-0005-0000-0000-00009E180000}"/>
    <cellStyle name="20% - Dekorfärg4 2 2 2 4 4 2" xfId="37052" xr:uid="{00000000-0005-0000-0000-00009F180000}"/>
    <cellStyle name="20% - Dekorfärg4 2 2 2 4 5" xfId="24203" xr:uid="{00000000-0005-0000-0000-0000A0180000}"/>
    <cellStyle name="20% - Dekorfärg4 2 2 2 4 6" xfId="22209" xr:uid="{00000000-0005-0000-0000-0000A1180000}"/>
    <cellStyle name="20% - Dekorfärg4 2 2 2 5" xfId="794" xr:uid="{00000000-0005-0000-0000-0000A2180000}"/>
    <cellStyle name="20% - Dekorfärg4 2 2 2 5 2" xfId="14317" xr:uid="{00000000-0005-0000-0000-0000A3180000}"/>
    <cellStyle name="20% - Dekorfärg4 2 2 2 5 2 2" xfId="33477" xr:uid="{00000000-0005-0000-0000-0000A4180000}"/>
    <cellStyle name="20% - Dekorfärg4 2 2 2 5 3" xfId="16325" xr:uid="{00000000-0005-0000-0000-0000A5180000}"/>
    <cellStyle name="20% - Dekorfärg4 2 2 2 5 3 2" xfId="35447" xr:uid="{00000000-0005-0000-0000-0000A6180000}"/>
    <cellStyle name="20% - Dekorfärg4 2 2 2 5 4" xfId="24205" xr:uid="{00000000-0005-0000-0000-0000A7180000}"/>
    <cellStyle name="20% - Dekorfärg4 2 2 2 5 5" xfId="22211" xr:uid="{00000000-0005-0000-0000-0000A8180000}"/>
    <cellStyle name="20% - Dekorfärg4 2 2 2 6" xfId="11468" xr:uid="{00000000-0005-0000-0000-0000A9180000}"/>
    <cellStyle name="20% - Dekorfärg4 2 2 2 6 2" xfId="32251" xr:uid="{00000000-0005-0000-0000-0000AA180000}"/>
    <cellStyle name="20% - Dekorfärg4 2 2 2 7" xfId="17176" xr:uid="{00000000-0005-0000-0000-0000AB180000}"/>
    <cellStyle name="20% - Dekorfärg4 2 2 2 7 2" xfId="35964" xr:uid="{00000000-0005-0000-0000-0000AC180000}"/>
    <cellStyle name="20% - Dekorfärg4 2 2 2 8" xfId="24194" xr:uid="{00000000-0005-0000-0000-0000AD180000}"/>
    <cellStyle name="20% - Dekorfärg4 2 2 2 9" xfId="20809" xr:uid="{00000000-0005-0000-0000-0000AE180000}"/>
    <cellStyle name="20% - Dekorfärg4 2 2 3" xfId="795" xr:uid="{00000000-0005-0000-0000-0000AF180000}"/>
    <cellStyle name="20% - Dekorfärg4 2 2 3 2" xfId="796" xr:uid="{00000000-0005-0000-0000-0000B0180000}"/>
    <cellStyle name="20% - Dekorfärg4 2 2 3 2 2" xfId="797" xr:uid="{00000000-0005-0000-0000-0000B1180000}"/>
    <cellStyle name="20% - Dekorfärg4 2 2 3 2 2 2" xfId="14320" xr:uid="{00000000-0005-0000-0000-0000B2180000}"/>
    <cellStyle name="20% - Dekorfärg4 2 2 3 2 2 2 2" xfId="33480" xr:uid="{00000000-0005-0000-0000-0000B3180000}"/>
    <cellStyle name="20% - Dekorfärg4 2 2 3 2 2 3" xfId="19995" xr:uid="{00000000-0005-0000-0000-0000B4180000}"/>
    <cellStyle name="20% - Dekorfärg4 2 2 3 2 2 3 2" xfId="37348" xr:uid="{00000000-0005-0000-0000-0000B5180000}"/>
    <cellStyle name="20% - Dekorfärg4 2 2 3 2 2 4" xfId="24208" xr:uid="{00000000-0005-0000-0000-0000B6180000}"/>
    <cellStyle name="20% - Dekorfärg4 2 2 3 2 2 5" xfId="22214" xr:uid="{00000000-0005-0000-0000-0000B7180000}"/>
    <cellStyle name="20% - Dekorfärg4 2 2 3 2 3" xfId="14319" xr:uid="{00000000-0005-0000-0000-0000B8180000}"/>
    <cellStyle name="20% - Dekorfärg4 2 2 3 2 3 2" xfId="33479" xr:uid="{00000000-0005-0000-0000-0000B9180000}"/>
    <cellStyle name="20% - Dekorfärg4 2 2 3 2 4" xfId="18583" xr:uid="{00000000-0005-0000-0000-0000BA180000}"/>
    <cellStyle name="20% - Dekorfärg4 2 2 3 2 4 2" xfId="36499" xr:uid="{00000000-0005-0000-0000-0000BB180000}"/>
    <cellStyle name="20% - Dekorfärg4 2 2 3 2 5" xfId="24207" xr:uid="{00000000-0005-0000-0000-0000BC180000}"/>
    <cellStyle name="20% - Dekorfärg4 2 2 3 2 6" xfId="22213" xr:uid="{00000000-0005-0000-0000-0000BD180000}"/>
    <cellStyle name="20% - Dekorfärg4 2 2 3 3" xfId="798" xr:uid="{00000000-0005-0000-0000-0000BE180000}"/>
    <cellStyle name="20% - Dekorfärg4 2 2 3 3 2" xfId="799" xr:uid="{00000000-0005-0000-0000-0000BF180000}"/>
    <cellStyle name="20% - Dekorfärg4 2 2 3 3 2 2" xfId="14322" xr:uid="{00000000-0005-0000-0000-0000C0180000}"/>
    <cellStyle name="20% - Dekorfärg4 2 2 3 3 2 2 2" xfId="33482" xr:uid="{00000000-0005-0000-0000-0000C1180000}"/>
    <cellStyle name="20% - Dekorfärg4 2 2 3 3 2 3" xfId="16943" xr:uid="{00000000-0005-0000-0000-0000C2180000}"/>
    <cellStyle name="20% - Dekorfärg4 2 2 3 3 2 3 2" xfId="35851" xr:uid="{00000000-0005-0000-0000-0000C3180000}"/>
    <cellStyle name="20% - Dekorfärg4 2 2 3 3 2 4" xfId="24210" xr:uid="{00000000-0005-0000-0000-0000C4180000}"/>
    <cellStyle name="20% - Dekorfärg4 2 2 3 3 2 5" xfId="22216" xr:uid="{00000000-0005-0000-0000-0000C5180000}"/>
    <cellStyle name="20% - Dekorfärg4 2 2 3 3 3" xfId="14321" xr:uid="{00000000-0005-0000-0000-0000C6180000}"/>
    <cellStyle name="20% - Dekorfärg4 2 2 3 3 3 2" xfId="33481" xr:uid="{00000000-0005-0000-0000-0000C7180000}"/>
    <cellStyle name="20% - Dekorfärg4 2 2 3 3 4" xfId="16860" xr:uid="{00000000-0005-0000-0000-0000C8180000}"/>
    <cellStyle name="20% - Dekorfärg4 2 2 3 3 4 2" xfId="35783" xr:uid="{00000000-0005-0000-0000-0000C9180000}"/>
    <cellStyle name="20% - Dekorfärg4 2 2 3 3 5" xfId="24209" xr:uid="{00000000-0005-0000-0000-0000CA180000}"/>
    <cellStyle name="20% - Dekorfärg4 2 2 3 3 6" xfId="22215" xr:uid="{00000000-0005-0000-0000-0000CB180000}"/>
    <cellStyle name="20% - Dekorfärg4 2 2 3 4" xfId="800" xr:uid="{00000000-0005-0000-0000-0000CC180000}"/>
    <cellStyle name="20% - Dekorfärg4 2 2 3 4 2" xfId="14323" xr:uid="{00000000-0005-0000-0000-0000CD180000}"/>
    <cellStyle name="20% - Dekorfärg4 2 2 3 4 2 2" xfId="33483" xr:uid="{00000000-0005-0000-0000-0000CE180000}"/>
    <cellStyle name="20% - Dekorfärg4 2 2 3 4 3" xfId="16059" xr:uid="{00000000-0005-0000-0000-0000CF180000}"/>
    <cellStyle name="20% - Dekorfärg4 2 2 3 4 3 2" xfId="35186" xr:uid="{00000000-0005-0000-0000-0000D0180000}"/>
    <cellStyle name="20% - Dekorfärg4 2 2 3 4 4" xfId="24211" xr:uid="{00000000-0005-0000-0000-0000D1180000}"/>
    <cellStyle name="20% - Dekorfärg4 2 2 3 4 5" xfId="22217" xr:uid="{00000000-0005-0000-0000-0000D2180000}"/>
    <cellStyle name="20% - Dekorfärg4 2 2 3 5" xfId="14318" xr:uid="{00000000-0005-0000-0000-0000D3180000}"/>
    <cellStyle name="20% - Dekorfärg4 2 2 3 5 2" xfId="33478" xr:uid="{00000000-0005-0000-0000-0000D4180000}"/>
    <cellStyle name="20% - Dekorfärg4 2 2 3 6" xfId="19993" xr:uid="{00000000-0005-0000-0000-0000D5180000}"/>
    <cellStyle name="20% - Dekorfärg4 2 2 3 6 2" xfId="37346" xr:uid="{00000000-0005-0000-0000-0000D6180000}"/>
    <cellStyle name="20% - Dekorfärg4 2 2 3 7" xfId="24206" xr:uid="{00000000-0005-0000-0000-0000D7180000}"/>
    <cellStyle name="20% - Dekorfärg4 2 2 3 8" xfId="22212" xr:uid="{00000000-0005-0000-0000-0000D8180000}"/>
    <cellStyle name="20% - Dekorfärg4 2 2 4" xfId="801" xr:uid="{00000000-0005-0000-0000-0000D9180000}"/>
    <cellStyle name="20% - Dekorfärg4 2 2 4 2" xfId="802" xr:uid="{00000000-0005-0000-0000-0000DA180000}"/>
    <cellStyle name="20% - Dekorfärg4 2 2 4 2 2" xfId="14325" xr:uid="{00000000-0005-0000-0000-0000DB180000}"/>
    <cellStyle name="20% - Dekorfärg4 2 2 4 2 2 2" xfId="33485" xr:uid="{00000000-0005-0000-0000-0000DC180000}"/>
    <cellStyle name="20% - Dekorfärg4 2 2 4 2 3" xfId="20322" xr:uid="{00000000-0005-0000-0000-0000DD180000}"/>
    <cellStyle name="20% - Dekorfärg4 2 2 4 2 3 2" xfId="37669" xr:uid="{00000000-0005-0000-0000-0000DE180000}"/>
    <cellStyle name="20% - Dekorfärg4 2 2 4 2 4" xfId="24213" xr:uid="{00000000-0005-0000-0000-0000DF180000}"/>
    <cellStyle name="20% - Dekorfärg4 2 2 4 2 5" xfId="22219" xr:uid="{00000000-0005-0000-0000-0000E0180000}"/>
    <cellStyle name="20% - Dekorfärg4 2 2 4 3" xfId="14324" xr:uid="{00000000-0005-0000-0000-0000E1180000}"/>
    <cellStyle name="20% - Dekorfärg4 2 2 4 3 2" xfId="33484" xr:uid="{00000000-0005-0000-0000-0000E2180000}"/>
    <cellStyle name="20% - Dekorfärg4 2 2 4 4" xfId="20268" xr:uid="{00000000-0005-0000-0000-0000E3180000}"/>
    <cellStyle name="20% - Dekorfärg4 2 2 4 4 2" xfId="37615" xr:uid="{00000000-0005-0000-0000-0000E4180000}"/>
    <cellStyle name="20% - Dekorfärg4 2 2 4 5" xfId="24212" xr:uid="{00000000-0005-0000-0000-0000E5180000}"/>
    <cellStyle name="20% - Dekorfärg4 2 2 4 6" xfId="22218" xr:uid="{00000000-0005-0000-0000-0000E6180000}"/>
    <cellStyle name="20% - Dekorfärg4 2 2 5" xfId="803" xr:uid="{00000000-0005-0000-0000-0000E7180000}"/>
    <cellStyle name="20% - Dekorfärg4 2 2 5 2" xfId="804" xr:uid="{00000000-0005-0000-0000-0000E8180000}"/>
    <cellStyle name="20% - Dekorfärg4 2 2 5 2 2" xfId="14327" xr:uid="{00000000-0005-0000-0000-0000E9180000}"/>
    <cellStyle name="20% - Dekorfärg4 2 2 5 2 2 2" xfId="33487" xr:uid="{00000000-0005-0000-0000-0000EA180000}"/>
    <cellStyle name="20% - Dekorfärg4 2 2 5 2 3" xfId="20371" xr:uid="{00000000-0005-0000-0000-0000EB180000}"/>
    <cellStyle name="20% - Dekorfärg4 2 2 5 2 3 2" xfId="37717" xr:uid="{00000000-0005-0000-0000-0000EC180000}"/>
    <cellStyle name="20% - Dekorfärg4 2 2 5 2 4" xfId="24215" xr:uid="{00000000-0005-0000-0000-0000ED180000}"/>
    <cellStyle name="20% - Dekorfärg4 2 2 5 2 5" xfId="22221" xr:uid="{00000000-0005-0000-0000-0000EE180000}"/>
    <cellStyle name="20% - Dekorfärg4 2 2 5 3" xfId="14326" xr:uid="{00000000-0005-0000-0000-0000EF180000}"/>
    <cellStyle name="20% - Dekorfärg4 2 2 5 3 2" xfId="33486" xr:uid="{00000000-0005-0000-0000-0000F0180000}"/>
    <cellStyle name="20% - Dekorfärg4 2 2 5 4" xfId="19983" xr:uid="{00000000-0005-0000-0000-0000F1180000}"/>
    <cellStyle name="20% - Dekorfärg4 2 2 5 4 2" xfId="37336" xr:uid="{00000000-0005-0000-0000-0000F2180000}"/>
    <cellStyle name="20% - Dekorfärg4 2 2 5 5" xfId="24214" xr:uid="{00000000-0005-0000-0000-0000F3180000}"/>
    <cellStyle name="20% - Dekorfärg4 2 2 5 6" xfId="22220" xr:uid="{00000000-0005-0000-0000-0000F4180000}"/>
    <cellStyle name="20% - Dekorfärg4 2 2 6" xfId="805" xr:uid="{00000000-0005-0000-0000-0000F5180000}"/>
    <cellStyle name="20% - Dekorfärg4 2 2 6 2" xfId="14328" xr:uid="{00000000-0005-0000-0000-0000F6180000}"/>
    <cellStyle name="20% - Dekorfärg4 2 2 6 2 2" xfId="33488" xr:uid="{00000000-0005-0000-0000-0000F7180000}"/>
    <cellStyle name="20% - Dekorfärg4 2 2 6 3" xfId="16979" xr:uid="{00000000-0005-0000-0000-0000F8180000}"/>
    <cellStyle name="20% - Dekorfärg4 2 2 6 3 2" xfId="35880" xr:uid="{00000000-0005-0000-0000-0000F9180000}"/>
    <cellStyle name="20% - Dekorfärg4 2 2 6 4" xfId="24216" xr:uid="{00000000-0005-0000-0000-0000FA180000}"/>
    <cellStyle name="20% - Dekorfärg4 2 2 6 5" xfId="22222" xr:uid="{00000000-0005-0000-0000-0000FB180000}"/>
    <cellStyle name="20% - Dekorfärg4 2 2 7" xfId="11467" xr:uid="{00000000-0005-0000-0000-0000FC180000}"/>
    <cellStyle name="20% - Dekorfärg4 2 2 7 2" xfId="32250" xr:uid="{00000000-0005-0000-0000-0000FD180000}"/>
    <cellStyle name="20% - Dekorfärg4 2 2 8" xfId="16145" xr:uid="{00000000-0005-0000-0000-0000FE180000}"/>
    <cellStyle name="20% - Dekorfärg4 2 2 8 2" xfId="35269" xr:uid="{00000000-0005-0000-0000-0000FF180000}"/>
    <cellStyle name="20% - Dekorfärg4 2 2 9" xfId="24193" xr:uid="{00000000-0005-0000-0000-000000190000}"/>
    <cellStyle name="20% - Dekorfärg4 2 2_Brygga Q" xfId="806" xr:uid="{00000000-0005-0000-0000-000001190000}"/>
    <cellStyle name="20% - Dekorfärg4 2 3" xfId="807" xr:uid="{00000000-0005-0000-0000-000002190000}"/>
    <cellStyle name="20% - Dekorfärg4 2 3 10" xfId="20810" xr:uid="{00000000-0005-0000-0000-000003190000}"/>
    <cellStyle name="20% - Dekorfärg4 2 3 11" xfId="43579" xr:uid="{00000000-0005-0000-0000-000004190000}"/>
    <cellStyle name="20% - Dekorfärg4 2 3 12" xfId="44031" xr:uid="{00000000-0005-0000-0000-000005190000}"/>
    <cellStyle name="20% - Dekorfärg4 2 3 2" xfId="808" xr:uid="{00000000-0005-0000-0000-000006190000}"/>
    <cellStyle name="20% - Dekorfärg4 2 3 2 10" xfId="43580" xr:uid="{00000000-0005-0000-0000-000007190000}"/>
    <cellStyle name="20% - Dekorfärg4 2 3 2 11" xfId="44032" xr:uid="{00000000-0005-0000-0000-000008190000}"/>
    <cellStyle name="20% - Dekorfärg4 2 3 2 2" xfId="809" xr:uid="{00000000-0005-0000-0000-000009190000}"/>
    <cellStyle name="20% - Dekorfärg4 2 3 2 2 2" xfId="810" xr:uid="{00000000-0005-0000-0000-00000A190000}"/>
    <cellStyle name="20% - Dekorfärg4 2 3 2 2 2 2" xfId="811" xr:uid="{00000000-0005-0000-0000-00000B190000}"/>
    <cellStyle name="20% - Dekorfärg4 2 3 2 2 2 2 2" xfId="14331" xr:uid="{00000000-0005-0000-0000-00000C190000}"/>
    <cellStyle name="20% - Dekorfärg4 2 3 2 2 2 2 2 2" xfId="33491" xr:uid="{00000000-0005-0000-0000-00000D190000}"/>
    <cellStyle name="20% - Dekorfärg4 2 3 2 2 2 2 3" xfId="16180" xr:uid="{00000000-0005-0000-0000-00000E190000}"/>
    <cellStyle name="20% - Dekorfärg4 2 3 2 2 2 2 3 2" xfId="35304" xr:uid="{00000000-0005-0000-0000-00000F190000}"/>
    <cellStyle name="20% - Dekorfärg4 2 3 2 2 2 2 4" xfId="24221" xr:uid="{00000000-0005-0000-0000-000010190000}"/>
    <cellStyle name="20% - Dekorfärg4 2 3 2 2 2 2 5" xfId="22225" xr:uid="{00000000-0005-0000-0000-000011190000}"/>
    <cellStyle name="20% - Dekorfärg4 2 3 2 2 2 3" xfId="14330" xr:uid="{00000000-0005-0000-0000-000012190000}"/>
    <cellStyle name="20% - Dekorfärg4 2 3 2 2 2 3 2" xfId="33490" xr:uid="{00000000-0005-0000-0000-000013190000}"/>
    <cellStyle name="20% - Dekorfärg4 2 3 2 2 2 4" xfId="17022" xr:uid="{00000000-0005-0000-0000-000014190000}"/>
    <cellStyle name="20% - Dekorfärg4 2 3 2 2 2 4 2" xfId="35903" xr:uid="{00000000-0005-0000-0000-000015190000}"/>
    <cellStyle name="20% - Dekorfärg4 2 3 2 2 2 5" xfId="24220" xr:uid="{00000000-0005-0000-0000-000016190000}"/>
    <cellStyle name="20% - Dekorfärg4 2 3 2 2 2 6" xfId="22224" xr:uid="{00000000-0005-0000-0000-000017190000}"/>
    <cellStyle name="20% - Dekorfärg4 2 3 2 2 3" xfId="812" xr:uid="{00000000-0005-0000-0000-000018190000}"/>
    <cellStyle name="20% - Dekorfärg4 2 3 2 2 3 2" xfId="813" xr:uid="{00000000-0005-0000-0000-000019190000}"/>
    <cellStyle name="20% - Dekorfärg4 2 3 2 2 3 2 2" xfId="14333" xr:uid="{00000000-0005-0000-0000-00001A190000}"/>
    <cellStyle name="20% - Dekorfärg4 2 3 2 2 3 2 2 2" xfId="33493" xr:uid="{00000000-0005-0000-0000-00001B190000}"/>
    <cellStyle name="20% - Dekorfärg4 2 3 2 2 3 2 3" xfId="20633" xr:uid="{00000000-0005-0000-0000-00001C190000}"/>
    <cellStyle name="20% - Dekorfärg4 2 3 2 2 3 2 3 2" xfId="37975" xr:uid="{00000000-0005-0000-0000-00001D190000}"/>
    <cellStyle name="20% - Dekorfärg4 2 3 2 2 3 2 4" xfId="24223" xr:uid="{00000000-0005-0000-0000-00001E190000}"/>
    <cellStyle name="20% - Dekorfärg4 2 3 2 2 3 2 5" xfId="22227" xr:uid="{00000000-0005-0000-0000-00001F190000}"/>
    <cellStyle name="20% - Dekorfärg4 2 3 2 2 3 3" xfId="14332" xr:uid="{00000000-0005-0000-0000-000020190000}"/>
    <cellStyle name="20% - Dekorfärg4 2 3 2 2 3 3 2" xfId="33492" xr:uid="{00000000-0005-0000-0000-000021190000}"/>
    <cellStyle name="20% - Dekorfärg4 2 3 2 2 3 4" xfId="16266" xr:uid="{00000000-0005-0000-0000-000022190000}"/>
    <cellStyle name="20% - Dekorfärg4 2 3 2 2 3 4 2" xfId="35389" xr:uid="{00000000-0005-0000-0000-000023190000}"/>
    <cellStyle name="20% - Dekorfärg4 2 3 2 2 3 5" xfId="24222" xr:uid="{00000000-0005-0000-0000-000024190000}"/>
    <cellStyle name="20% - Dekorfärg4 2 3 2 2 3 6" xfId="22226" xr:uid="{00000000-0005-0000-0000-000025190000}"/>
    <cellStyle name="20% - Dekorfärg4 2 3 2 2 4" xfId="814" xr:uid="{00000000-0005-0000-0000-000026190000}"/>
    <cellStyle name="20% - Dekorfärg4 2 3 2 2 4 2" xfId="14334" xr:uid="{00000000-0005-0000-0000-000027190000}"/>
    <cellStyle name="20% - Dekorfärg4 2 3 2 2 4 2 2" xfId="33494" xr:uid="{00000000-0005-0000-0000-000028190000}"/>
    <cellStyle name="20% - Dekorfärg4 2 3 2 2 4 3" xfId="20203" xr:uid="{00000000-0005-0000-0000-000029190000}"/>
    <cellStyle name="20% - Dekorfärg4 2 3 2 2 4 3 2" xfId="37550" xr:uid="{00000000-0005-0000-0000-00002A190000}"/>
    <cellStyle name="20% - Dekorfärg4 2 3 2 2 4 4" xfId="24224" xr:uid="{00000000-0005-0000-0000-00002B190000}"/>
    <cellStyle name="20% - Dekorfärg4 2 3 2 2 4 5" xfId="22228" xr:uid="{00000000-0005-0000-0000-00002C190000}"/>
    <cellStyle name="20% - Dekorfärg4 2 3 2 2 5" xfId="14329" xr:uid="{00000000-0005-0000-0000-00002D190000}"/>
    <cellStyle name="20% - Dekorfärg4 2 3 2 2 5 2" xfId="33489" xr:uid="{00000000-0005-0000-0000-00002E190000}"/>
    <cellStyle name="20% - Dekorfärg4 2 3 2 2 6" xfId="17574" xr:uid="{00000000-0005-0000-0000-00002F190000}"/>
    <cellStyle name="20% - Dekorfärg4 2 3 2 2 6 2" xfId="36112" xr:uid="{00000000-0005-0000-0000-000030190000}"/>
    <cellStyle name="20% - Dekorfärg4 2 3 2 2 7" xfId="24219" xr:uid="{00000000-0005-0000-0000-000031190000}"/>
    <cellStyle name="20% - Dekorfärg4 2 3 2 2 8" xfId="22223" xr:uid="{00000000-0005-0000-0000-000032190000}"/>
    <cellStyle name="20% - Dekorfärg4 2 3 2 3" xfId="815" xr:uid="{00000000-0005-0000-0000-000033190000}"/>
    <cellStyle name="20% - Dekorfärg4 2 3 2 3 2" xfId="816" xr:uid="{00000000-0005-0000-0000-000034190000}"/>
    <cellStyle name="20% - Dekorfärg4 2 3 2 3 2 2" xfId="14336" xr:uid="{00000000-0005-0000-0000-000035190000}"/>
    <cellStyle name="20% - Dekorfärg4 2 3 2 3 2 2 2" xfId="33496" xr:uid="{00000000-0005-0000-0000-000036190000}"/>
    <cellStyle name="20% - Dekorfärg4 2 3 2 3 2 3" xfId="19063" xr:uid="{00000000-0005-0000-0000-000037190000}"/>
    <cellStyle name="20% - Dekorfärg4 2 3 2 3 2 3 2" xfId="36725" xr:uid="{00000000-0005-0000-0000-000038190000}"/>
    <cellStyle name="20% - Dekorfärg4 2 3 2 3 2 4" xfId="24226" xr:uid="{00000000-0005-0000-0000-000039190000}"/>
    <cellStyle name="20% - Dekorfärg4 2 3 2 3 2 5" xfId="22230" xr:uid="{00000000-0005-0000-0000-00003A190000}"/>
    <cellStyle name="20% - Dekorfärg4 2 3 2 3 3" xfId="14335" xr:uid="{00000000-0005-0000-0000-00003B190000}"/>
    <cellStyle name="20% - Dekorfärg4 2 3 2 3 3 2" xfId="33495" xr:uid="{00000000-0005-0000-0000-00003C190000}"/>
    <cellStyle name="20% - Dekorfärg4 2 3 2 3 4" xfId="15855" xr:uid="{00000000-0005-0000-0000-00003D190000}"/>
    <cellStyle name="20% - Dekorfärg4 2 3 2 3 4 2" xfId="34989" xr:uid="{00000000-0005-0000-0000-00003E190000}"/>
    <cellStyle name="20% - Dekorfärg4 2 3 2 3 5" xfId="24225" xr:uid="{00000000-0005-0000-0000-00003F190000}"/>
    <cellStyle name="20% - Dekorfärg4 2 3 2 3 6" xfId="22229" xr:uid="{00000000-0005-0000-0000-000040190000}"/>
    <cellStyle name="20% - Dekorfärg4 2 3 2 4" xfId="817" xr:uid="{00000000-0005-0000-0000-000041190000}"/>
    <cellStyle name="20% - Dekorfärg4 2 3 2 4 2" xfId="818" xr:uid="{00000000-0005-0000-0000-000042190000}"/>
    <cellStyle name="20% - Dekorfärg4 2 3 2 4 2 2" xfId="14338" xr:uid="{00000000-0005-0000-0000-000043190000}"/>
    <cellStyle name="20% - Dekorfärg4 2 3 2 4 2 2 2" xfId="33498" xr:uid="{00000000-0005-0000-0000-000044190000}"/>
    <cellStyle name="20% - Dekorfärg4 2 3 2 4 2 3" xfId="20008" xr:uid="{00000000-0005-0000-0000-000045190000}"/>
    <cellStyle name="20% - Dekorfärg4 2 3 2 4 2 3 2" xfId="37361" xr:uid="{00000000-0005-0000-0000-000046190000}"/>
    <cellStyle name="20% - Dekorfärg4 2 3 2 4 2 4" xfId="24228" xr:uid="{00000000-0005-0000-0000-000047190000}"/>
    <cellStyle name="20% - Dekorfärg4 2 3 2 4 2 5" xfId="22232" xr:uid="{00000000-0005-0000-0000-000048190000}"/>
    <cellStyle name="20% - Dekorfärg4 2 3 2 4 3" xfId="14337" xr:uid="{00000000-0005-0000-0000-000049190000}"/>
    <cellStyle name="20% - Dekorfärg4 2 3 2 4 3 2" xfId="33497" xr:uid="{00000000-0005-0000-0000-00004A190000}"/>
    <cellStyle name="20% - Dekorfärg4 2 3 2 4 4" xfId="19757" xr:uid="{00000000-0005-0000-0000-00004B190000}"/>
    <cellStyle name="20% - Dekorfärg4 2 3 2 4 4 2" xfId="37114" xr:uid="{00000000-0005-0000-0000-00004C190000}"/>
    <cellStyle name="20% - Dekorfärg4 2 3 2 4 5" xfId="24227" xr:uid="{00000000-0005-0000-0000-00004D190000}"/>
    <cellStyle name="20% - Dekorfärg4 2 3 2 4 6" xfId="22231" xr:uid="{00000000-0005-0000-0000-00004E190000}"/>
    <cellStyle name="20% - Dekorfärg4 2 3 2 5" xfId="819" xr:uid="{00000000-0005-0000-0000-00004F190000}"/>
    <cellStyle name="20% - Dekorfärg4 2 3 2 5 2" xfId="14339" xr:uid="{00000000-0005-0000-0000-000050190000}"/>
    <cellStyle name="20% - Dekorfärg4 2 3 2 5 2 2" xfId="33499" xr:uid="{00000000-0005-0000-0000-000051190000}"/>
    <cellStyle name="20% - Dekorfärg4 2 3 2 5 3" xfId="20598" xr:uid="{00000000-0005-0000-0000-000052190000}"/>
    <cellStyle name="20% - Dekorfärg4 2 3 2 5 3 2" xfId="37941" xr:uid="{00000000-0005-0000-0000-000053190000}"/>
    <cellStyle name="20% - Dekorfärg4 2 3 2 5 4" xfId="24229" xr:uid="{00000000-0005-0000-0000-000054190000}"/>
    <cellStyle name="20% - Dekorfärg4 2 3 2 5 5" xfId="22233" xr:uid="{00000000-0005-0000-0000-000055190000}"/>
    <cellStyle name="20% - Dekorfärg4 2 3 2 6" xfId="11470" xr:uid="{00000000-0005-0000-0000-000056190000}"/>
    <cellStyle name="20% - Dekorfärg4 2 3 2 6 2" xfId="32253" xr:uid="{00000000-0005-0000-0000-000057190000}"/>
    <cellStyle name="20% - Dekorfärg4 2 3 2 7" xfId="19590" xr:uid="{00000000-0005-0000-0000-000058190000}"/>
    <cellStyle name="20% - Dekorfärg4 2 3 2 7 2" xfId="36948" xr:uid="{00000000-0005-0000-0000-000059190000}"/>
    <cellStyle name="20% - Dekorfärg4 2 3 2 8" xfId="24218" xr:uid="{00000000-0005-0000-0000-00005A190000}"/>
    <cellStyle name="20% - Dekorfärg4 2 3 2 9" xfId="20811" xr:uid="{00000000-0005-0000-0000-00005B190000}"/>
    <cellStyle name="20% - Dekorfärg4 2 3 3" xfId="820" xr:uid="{00000000-0005-0000-0000-00005C190000}"/>
    <cellStyle name="20% - Dekorfärg4 2 3 3 2" xfId="821" xr:uid="{00000000-0005-0000-0000-00005D190000}"/>
    <cellStyle name="20% - Dekorfärg4 2 3 3 2 2" xfId="822" xr:uid="{00000000-0005-0000-0000-00005E190000}"/>
    <cellStyle name="20% - Dekorfärg4 2 3 3 2 2 2" xfId="14342" xr:uid="{00000000-0005-0000-0000-00005F190000}"/>
    <cellStyle name="20% - Dekorfärg4 2 3 3 2 2 2 2" xfId="33502" xr:uid="{00000000-0005-0000-0000-000060190000}"/>
    <cellStyle name="20% - Dekorfärg4 2 3 3 2 2 3" xfId="20042" xr:uid="{00000000-0005-0000-0000-000061190000}"/>
    <cellStyle name="20% - Dekorfärg4 2 3 3 2 2 3 2" xfId="37393" xr:uid="{00000000-0005-0000-0000-000062190000}"/>
    <cellStyle name="20% - Dekorfärg4 2 3 3 2 2 4" xfId="24232" xr:uid="{00000000-0005-0000-0000-000063190000}"/>
    <cellStyle name="20% - Dekorfärg4 2 3 3 2 2 5" xfId="22236" xr:uid="{00000000-0005-0000-0000-000064190000}"/>
    <cellStyle name="20% - Dekorfärg4 2 3 3 2 3" xfId="14341" xr:uid="{00000000-0005-0000-0000-000065190000}"/>
    <cellStyle name="20% - Dekorfärg4 2 3 3 2 3 2" xfId="33501" xr:uid="{00000000-0005-0000-0000-000066190000}"/>
    <cellStyle name="20% - Dekorfärg4 2 3 3 2 4" xfId="16291" xr:uid="{00000000-0005-0000-0000-000067190000}"/>
    <cellStyle name="20% - Dekorfärg4 2 3 3 2 4 2" xfId="35414" xr:uid="{00000000-0005-0000-0000-000068190000}"/>
    <cellStyle name="20% - Dekorfärg4 2 3 3 2 5" xfId="24231" xr:uid="{00000000-0005-0000-0000-000069190000}"/>
    <cellStyle name="20% - Dekorfärg4 2 3 3 2 6" xfId="22235" xr:uid="{00000000-0005-0000-0000-00006A190000}"/>
    <cellStyle name="20% - Dekorfärg4 2 3 3 3" xfId="823" xr:uid="{00000000-0005-0000-0000-00006B190000}"/>
    <cellStyle name="20% - Dekorfärg4 2 3 3 3 2" xfId="824" xr:uid="{00000000-0005-0000-0000-00006C190000}"/>
    <cellStyle name="20% - Dekorfärg4 2 3 3 3 2 2" xfId="14344" xr:uid="{00000000-0005-0000-0000-00006D190000}"/>
    <cellStyle name="20% - Dekorfärg4 2 3 3 3 2 2 2" xfId="33504" xr:uid="{00000000-0005-0000-0000-00006E190000}"/>
    <cellStyle name="20% - Dekorfärg4 2 3 3 3 2 3" xfId="20372" xr:uid="{00000000-0005-0000-0000-00006F190000}"/>
    <cellStyle name="20% - Dekorfärg4 2 3 3 3 2 3 2" xfId="37718" xr:uid="{00000000-0005-0000-0000-000070190000}"/>
    <cellStyle name="20% - Dekorfärg4 2 3 3 3 2 4" xfId="24234" xr:uid="{00000000-0005-0000-0000-000071190000}"/>
    <cellStyle name="20% - Dekorfärg4 2 3 3 3 2 5" xfId="22238" xr:uid="{00000000-0005-0000-0000-000072190000}"/>
    <cellStyle name="20% - Dekorfärg4 2 3 3 3 3" xfId="14343" xr:uid="{00000000-0005-0000-0000-000073190000}"/>
    <cellStyle name="20% - Dekorfärg4 2 3 3 3 3 2" xfId="33503" xr:uid="{00000000-0005-0000-0000-000074190000}"/>
    <cellStyle name="20% - Dekorfärg4 2 3 3 3 4" xfId="19617" xr:uid="{00000000-0005-0000-0000-000075190000}"/>
    <cellStyle name="20% - Dekorfärg4 2 3 3 3 4 2" xfId="36975" xr:uid="{00000000-0005-0000-0000-000076190000}"/>
    <cellStyle name="20% - Dekorfärg4 2 3 3 3 5" xfId="24233" xr:uid="{00000000-0005-0000-0000-000077190000}"/>
    <cellStyle name="20% - Dekorfärg4 2 3 3 3 6" xfId="22237" xr:uid="{00000000-0005-0000-0000-000078190000}"/>
    <cellStyle name="20% - Dekorfärg4 2 3 3 4" xfId="825" xr:uid="{00000000-0005-0000-0000-000079190000}"/>
    <cellStyle name="20% - Dekorfärg4 2 3 3 4 2" xfId="14345" xr:uid="{00000000-0005-0000-0000-00007A190000}"/>
    <cellStyle name="20% - Dekorfärg4 2 3 3 4 2 2" xfId="33505" xr:uid="{00000000-0005-0000-0000-00007B190000}"/>
    <cellStyle name="20% - Dekorfärg4 2 3 3 4 3" xfId="19585" xr:uid="{00000000-0005-0000-0000-00007C190000}"/>
    <cellStyle name="20% - Dekorfärg4 2 3 3 4 3 2" xfId="36944" xr:uid="{00000000-0005-0000-0000-00007D190000}"/>
    <cellStyle name="20% - Dekorfärg4 2 3 3 4 4" xfId="24235" xr:uid="{00000000-0005-0000-0000-00007E190000}"/>
    <cellStyle name="20% - Dekorfärg4 2 3 3 4 5" xfId="22239" xr:uid="{00000000-0005-0000-0000-00007F190000}"/>
    <cellStyle name="20% - Dekorfärg4 2 3 3 5" xfId="14340" xr:uid="{00000000-0005-0000-0000-000080190000}"/>
    <cellStyle name="20% - Dekorfärg4 2 3 3 5 2" xfId="33500" xr:uid="{00000000-0005-0000-0000-000081190000}"/>
    <cellStyle name="20% - Dekorfärg4 2 3 3 6" xfId="19986" xr:uid="{00000000-0005-0000-0000-000082190000}"/>
    <cellStyle name="20% - Dekorfärg4 2 3 3 6 2" xfId="37339" xr:uid="{00000000-0005-0000-0000-000083190000}"/>
    <cellStyle name="20% - Dekorfärg4 2 3 3 7" xfId="24230" xr:uid="{00000000-0005-0000-0000-000084190000}"/>
    <cellStyle name="20% - Dekorfärg4 2 3 3 8" xfId="22234" xr:uid="{00000000-0005-0000-0000-000085190000}"/>
    <cellStyle name="20% - Dekorfärg4 2 3 4" xfId="826" xr:uid="{00000000-0005-0000-0000-000086190000}"/>
    <cellStyle name="20% - Dekorfärg4 2 3 4 2" xfId="827" xr:uid="{00000000-0005-0000-0000-000087190000}"/>
    <cellStyle name="20% - Dekorfärg4 2 3 4 2 2" xfId="14347" xr:uid="{00000000-0005-0000-0000-000088190000}"/>
    <cellStyle name="20% - Dekorfärg4 2 3 4 2 2 2" xfId="33507" xr:uid="{00000000-0005-0000-0000-000089190000}"/>
    <cellStyle name="20% - Dekorfärg4 2 3 4 2 3" xfId="19574" xr:uid="{00000000-0005-0000-0000-00008A190000}"/>
    <cellStyle name="20% - Dekorfärg4 2 3 4 2 3 2" xfId="36933" xr:uid="{00000000-0005-0000-0000-00008B190000}"/>
    <cellStyle name="20% - Dekorfärg4 2 3 4 2 4" xfId="24237" xr:uid="{00000000-0005-0000-0000-00008C190000}"/>
    <cellStyle name="20% - Dekorfärg4 2 3 4 2 5" xfId="22241" xr:uid="{00000000-0005-0000-0000-00008D190000}"/>
    <cellStyle name="20% - Dekorfärg4 2 3 4 3" xfId="14346" xr:uid="{00000000-0005-0000-0000-00008E190000}"/>
    <cellStyle name="20% - Dekorfärg4 2 3 4 3 2" xfId="33506" xr:uid="{00000000-0005-0000-0000-00008F190000}"/>
    <cellStyle name="20% - Dekorfärg4 2 3 4 4" xfId="16417" xr:uid="{00000000-0005-0000-0000-000090190000}"/>
    <cellStyle name="20% - Dekorfärg4 2 3 4 4 2" xfId="35533" xr:uid="{00000000-0005-0000-0000-000091190000}"/>
    <cellStyle name="20% - Dekorfärg4 2 3 4 5" xfId="24236" xr:uid="{00000000-0005-0000-0000-000092190000}"/>
    <cellStyle name="20% - Dekorfärg4 2 3 4 6" xfId="22240" xr:uid="{00000000-0005-0000-0000-000093190000}"/>
    <cellStyle name="20% - Dekorfärg4 2 3 5" xfId="828" xr:uid="{00000000-0005-0000-0000-000094190000}"/>
    <cellStyle name="20% - Dekorfärg4 2 3 5 2" xfId="829" xr:uid="{00000000-0005-0000-0000-000095190000}"/>
    <cellStyle name="20% - Dekorfärg4 2 3 5 2 2" xfId="14349" xr:uid="{00000000-0005-0000-0000-000096190000}"/>
    <cellStyle name="20% - Dekorfärg4 2 3 5 2 2 2" xfId="33509" xr:uid="{00000000-0005-0000-0000-000097190000}"/>
    <cellStyle name="20% - Dekorfärg4 2 3 5 2 3" xfId="15897" xr:uid="{00000000-0005-0000-0000-000098190000}"/>
    <cellStyle name="20% - Dekorfärg4 2 3 5 2 3 2" xfId="35030" xr:uid="{00000000-0005-0000-0000-000099190000}"/>
    <cellStyle name="20% - Dekorfärg4 2 3 5 2 4" xfId="24239" xr:uid="{00000000-0005-0000-0000-00009A190000}"/>
    <cellStyle name="20% - Dekorfärg4 2 3 5 2 5" xfId="22243" xr:uid="{00000000-0005-0000-0000-00009B190000}"/>
    <cellStyle name="20% - Dekorfärg4 2 3 5 3" xfId="14348" xr:uid="{00000000-0005-0000-0000-00009C190000}"/>
    <cellStyle name="20% - Dekorfärg4 2 3 5 3 2" xfId="33508" xr:uid="{00000000-0005-0000-0000-00009D190000}"/>
    <cellStyle name="20% - Dekorfärg4 2 3 5 4" xfId="16138" xr:uid="{00000000-0005-0000-0000-00009E190000}"/>
    <cellStyle name="20% - Dekorfärg4 2 3 5 4 2" xfId="35262" xr:uid="{00000000-0005-0000-0000-00009F190000}"/>
    <cellStyle name="20% - Dekorfärg4 2 3 5 5" xfId="24238" xr:uid="{00000000-0005-0000-0000-0000A0190000}"/>
    <cellStyle name="20% - Dekorfärg4 2 3 5 6" xfId="22242" xr:uid="{00000000-0005-0000-0000-0000A1190000}"/>
    <cellStyle name="20% - Dekorfärg4 2 3 6" xfId="830" xr:uid="{00000000-0005-0000-0000-0000A2190000}"/>
    <cellStyle name="20% - Dekorfärg4 2 3 6 2" xfId="14350" xr:uid="{00000000-0005-0000-0000-0000A3190000}"/>
    <cellStyle name="20% - Dekorfärg4 2 3 6 2 2" xfId="33510" xr:uid="{00000000-0005-0000-0000-0000A4190000}"/>
    <cellStyle name="20% - Dekorfärg4 2 3 6 3" xfId="19952" xr:uid="{00000000-0005-0000-0000-0000A5190000}"/>
    <cellStyle name="20% - Dekorfärg4 2 3 6 3 2" xfId="37306" xr:uid="{00000000-0005-0000-0000-0000A6190000}"/>
    <cellStyle name="20% - Dekorfärg4 2 3 6 4" xfId="24240" xr:uid="{00000000-0005-0000-0000-0000A7190000}"/>
    <cellStyle name="20% - Dekorfärg4 2 3 6 5" xfId="22244" xr:uid="{00000000-0005-0000-0000-0000A8190000}"/>
    <cellStyle name="20% - Dekorfärg4 2 3 7" xfId="11469" xr:uid="{00000000-0005-0000-0000-0000A9190000}"/>
    <cellStyle name="20% - Dekorfärg4 2 3 7 2" xfId="32252" xr:uid="{00000000-0005-0000-0000-0000AA190000}"/>
    <cellStyle name="20% - Dekorfärg4 2 3 8" xfId="16353" xr:uid="{00000000-0005-0000-0000-0000AB190000}"/>
    <cellStyle name="20% - Dekorfärg4 2 3 8 2" xfId="35475" xr:uid="{00000000-0005-0000-0000-0000AC190000}"/>
    <cellStyle name="20% - Dekorfärg4 2 3 9" xfId="24217" xr:uid="{00000000-0005-0000-0000-0000AD190000}"/>
    <cellStyle name="20% - Dekorfärg4 2 3_Brygga Q" xfId="831" xr:uid="{00000000-0005-0000-0000-0000AE190000}"/>
    <cellStyle name="20% - Dekorfärg4 2 4" xfId="832" xr:uid="{00000000-0005-0000-0000-0000AF190000}"/>
    <cellStyle name="20% - Dekorfärg4 2 4 10" xfId="43581" xr:uid="{00000000-0005-0000-0000-0000B0190000}"/>
    <cellStyle name="20% - Dekorfärg4 2 4 11" xfId="44033" xr:uid="{00000000-0005-0000-0000-0000B1190000}"/>
    <cellStyle name="20% - Dekorfärg4 2 4 2" xfId="833" xr:uid="{00000000-0005-0000-0000-0000B2190000}"/>
    <cellStyle name="20% - Dekorfärg4 2 4 2 2" xfId="834" xr:uid="{00000000-0005-0000-0000-0000B3190000}"/>
    <cellStyle name="20% - Dekorfärg4 2 4 2 2 2" xfId="835" xr:uid="{00000000-0005-0000-0000-0000B4190000}"/>
    <cellStyle name="20% - Dekorfärg4 2 4 2 2 2 2" xfId="14353" xr:uid="{00000000-0005-0000-0000-0000B5190000}"/>
    <cellStyle name="20% - Dekorfärg4 2 4 2 2 2 2 2" xfId="33513" xr:uid="{00000000-0005-0000-0000-0000B6190000}"/>
    <cellStyle name="20% - Dekorfärg4 2 4 2 2 2 3" xfId="17008" xr:uid="{00000000-0005-0000-0000-0000B7190000}"/>
    <cellStyle name="20% - Dekorfärg4 2 4 2 2 2 3 2" xfId="35897" xr:uid="{00000000-0005-0000-0000-0000B8190000}"/>
    <cellStyle name="20% - Dekorfärg4 2 4 2 2 2 4" xfId="24244" xr:uid="{00000000-0005-0000-0000-0000B9190000}"/>
    <cellStyle name="20% - Dekorfärg4 2 4 2 2 2 5" xfId="22247" xr:uid="{00000000-0005-0000-0000-0000BA190000}"/>
    <cellStyle name="20% - Dekorfärg4 2 4 2 2 3" xfId="14352" xr:uid="{00000000-0005-0000-0000-0000BB190000}"/>
    <cellStyle name="20% - Dekorfärg4 2 4 2 2 3 2" xfId="33512" xr:uid="{00000000-0005-0000-0000-0000BC190000}"/>
    <cellStyle name="20% - Dekorfärg4 2 4 2 2 4" xfId="19948" xr:uid="{00000000-0005-0000-0000-0000BD190000}"/>
    <cellStyle name="20% - Dekorfärg4 2 4 2 2 4 2" xfId="37302" xr:uid="{00000000-0005-0000-0000-0000BE190000}"/>
    <cellStyle name="20% - Dekorfärg4 2 4 2 2 5" xfId="24243" xr:uid="{00000000-0005-0000-0000-0000BF190000}"/>
    <cellStyle name="20% - Dekorfärg4 2 4 2 2 6" xfId="22246" xr:uid="{00000000-0005-0000-0000-0000C0190000}"/>
    <cellStyle name="20% - Dekorfärg4 2 4 2 3" xfId="836" xr:uid="{00000000-0005-0000-0000-0000C1190000}"/>
    <cellStyle name="20% - Dekorfärg4 2 4 2 3 2" xfId="837" xr:uid="{00000000-0005-0000-0000-0000C2190000}"/>
    <cellStyle name="20% - Dekorfärg4 2 4 2 3 2 2" xfId="14355" xr:uid="{00000000-0005-0000-0000-0000C3190000}"/>
    <cellStyle name="20% - Dekorfärg4 2 4 2 3 2 2 2" xfId="33515" xr:uid="{00000000-0005-0000-0000-0000C4190000}"/>
    <cellStyle name="20% - Dekorfärg4 2 4 2 3 2 3" xfId="20309" xr:uid="{00000000-0005-0000-0000-0000C5190000}"/>
    <cellStyle name="20% - Dekorfärg4 2 4 2 3 2 3 2" xfId="37656" xr:uid="{00000000-0005-0000-0000-0000C6190000}"/>
    <cellStyle name="20% - Dekorfärg4 2 4 2 3 2 4" xfId="24246" xr:uid="{00000000-0005-0000-0000-0000C7190000}"/>
    <cellStyle name="20% - Dekorfärg4 2 4 2 3 2 5" xfId="22249" xr:uid="{00000000-0005-0000-0000-0000C8190000}"/>
    <cellStyle name="20% - Dekorfärg4 2 4 2 3 3" xfId="14354" xr:uid="{00000000-0005-0000-0000-0000C9190000}"/>
    <cellStyle name="20% - Dekorfärg4 2 4 2 3 3 2" xfId="33514" xr:uid="{00000000-0005-0000-0000-0000CA190000}"/>
    <cellStyle name="20% - Dekorfärg4 2 4 2 3 4" xfId="20204" xr:uid="{00000000-0005-0000-0000-0000CB190000}"/>
    <cellStyle name="20% - Dekorfärg4 2 4 2 3 4 2" xfId="37551" xr:uid="{00000000-0005-0000-0000-0000CC190000}"/>
    <cellStyle name="20% - Dekorfärg4 2 4 2 3 5" xfId="24245" xr:uid="{00000000-0005-0000-0000-0000CD190000}"/>
    <cellStyle name="20% - Dekorfärg4 2 4 2 3 6" xfId="22248" xr:uid="{00000000-0005-0000-0000-0000CE190000}"/>
    <cellStyle name="20% - Dekorfärg4 2 4 2 4" xfId="838" xr:uid="{00000000-0005-0000-0000-0000CF190000}"/>
    <cellStyle name="20% - Dekorfärg4 2 4 2 4 2" xfId="14356" xr:uid="{00000000-0005-0000-0000-0000D0190000}"/>
    <cellStyle name="20% - Dekorfärg4 2 4 2 4 2 2" xfId="33516" xr:uid="{00000000-0005-0000-0000-0000D1190000}"/>
    <cellStyle name="20% - Dekorfärg4 2 4 2 4 3" xfId="20190" xr:uid="{00000000-0005-0000-0000-0000D2190000}"/>
    <cellStyle name="20% - Dekorfärg4 2 4 2 4 3 2" xfId="37537" xr:uid="{00000000-0005-0000-0000-0000D3190000}"/>
    <cellStyle name="20% - Dekorfärg4 2 4 2 4 4" xfId="24247" xr:uid="{00000000-0005-0000-0000-0000D4190000}"/>
    <cellStyle name="20% - Dekorfärg4 2 4 2 4 5" xfId="22250" xr:uid="{00000000-0005-0000-0000-0000D5190000}"/>
    <cellStyle name="20% - Dekorfärg4 2 4 2 5" xfId="14351" xr:uid="{00000000-0005-0000-0000-0000D6190000}"/>
    <cellStyle name="20% - Dekorfärg4 2 4 2 5 2" xfId="33511" xr:uid="{00000000-0005-0000-0000-0000D7190000}"/>
    <cellStyle name="20% - Dekorfärg4 2 4 2 6" xfId="20117" xr:uid="{00000000-0005-0000-0000-0000D8190000}"/>
    <cellStyle name="20% - Dekorfärg4 2 4 2 6 2" xfId="37467" xr:uid="{00000000-0005-0000-0000-0000D9190000}"/>
    <cellStyle name="20% - Dekorfärg4 2 4 2 7" xfId="24242" xr:uid="{00000000-0005-0000-0000-0000DA190000}"/>
    <cellStyle name="20% - Dekorfärg4 2 4 2 8" xfId="22245" xr:uid="{00000000-0005-0000-0000-0000DB190000}"/>
    <cellStyle name="20% - Dekorfärg4 2 4 3" xfId="839" xr:uid="{00000000-0005-0000-0000-0000DC190000}"/>
    <cellStyle name="20% - Dekorfärg4 2 4 3 2" xfId="840" xr:uid="{00000000-0005-0000-0000-0000DD190000}"/>
    <cellStyle name="20% - Dekorfärg4 2 4 3 2 2" xfId="14358" xr:uid="{00000000-0005-0000-0000-0000DE190000}"/>
    <cellStyle name="20% - Dekorfärg4 2 4 3 2 2 2" xfId="33518" xr:uid="{00000000-0005-0000-0000-0000DF190000}"/>
    <cellStyle name="20% - Dekorfärg4 2 4 3 2 3" xfId="19657" xr:uid="{00000000-0005-0000-0000-0000E0190000}"/>
    <cellStyle name="20% - Dekorfärg4 2 4 3 2 3 2" xfId="37015" xr:uid="{00000000-0005-0000-0000-0000E1190000}"/>
    <cellStyle name="20% - Dekorfärg4 2 4 3 2 4" xfId="24249" xr:uid="{00000000-0005-0000-0000-0000E2190000}"/>
    <cellStyle name="20% - Dekorfärg4 2 4 3 2 5" xfId="22252" xr:uid="{00000000-0005-0000-0000-0000E3190000}"/>
    <cellStyle name="20% - Dekorfärg4 2 4 3 3" xfId="14357" xr:uid="{00000000-0005-0000-0000-0000E4190000}"/>
    <cellStyle name="20% - Dekorfärg4 2 4 3 3 2" xfId="33517" xr:uid="{00000000-0005-0000-0000-0000E5190000}"/>
    <cellStyle name="20% - Dekorfärg4 2 4 3 4" xfId="15829" xr:uid="{00000000-0005-0000-0000-0000E6190000}"/>
    <cellStyle name="20% - Dekorfärg4 2 4 3 4 2" xfId="34964" xr:uid="{00000000-0005-0000-0000-0000E7190000}"/>
    <cellStyle name="20% - Dekorfärg4 2 4 3 5" xfId="24248" xr:uid="{00000000-0005-0000-0000-0000E8190000}"/>
    <cellStyle name="20% - Dekorfärg4 2 4 3 6" xfId="22251" xr:uid="{00000000-0005-0000-0000-0000E9190000}"/>
    <cellStyle name="20% - Dekorfärg4 2 4 4" xfId="841" xr:uid="{00000000-0005-0000-0000-0000EA190000}"/>
    <cellStyle name="20% - Dekorfärg4 2 4 4 2" xfId="842" xr:uid="{00000000-0005-0000-0000-0000EB190000}"/>
    <cellStyle name="20% - Dekorfärg4 2 4 4 2 2" xfId="14360" xr:uid="{00000000-0005-0000-0000-0000EC190000}"/>
    <cellStyle name="20% - Dekorfärg4 2 4 4 2 2 2" xfId="33520" xr:uid="{00000000-0005-0000-0000-0000ED190000}"/>
    <cellStyle name="20% - Dekorfärg4 2 4 4 2 3" xfId="20317" xr:uid="{00000000-0005-0000-0000-0000EE190000}"/>
    <cellStyle name="20% - Dekorfärg4 2 4 4 2 3 2" xfId="37664" xr:uid="{00000000-0005-0000-0000-0000EF190000}"/>
    <cellStyle name="20% - Dekorfärg4 2 4 4 2 4" xfId="24251" xr:uid="{00000000-0005-0000-0000-0000F0190000}"/>
    <cellStyle name="20% - Dekorfärg4 2 4 4 2 5" xfId="22254" xr:uid="{00000000-0005-0000-0000-0000F1190000}"/>
    <cellStyle name="20% - Dekorfärg4 2 4 4 3" xfId="14359" xr:uid="{00000000-0005-0000-0000-0000F2190000}"/>
    <cellStyle name="20% - Dekorfärg4 2 4 4 3 2" xfId="33519" xr:uid="{00000000-0005-0000-0000-0000F3190000}"/>
    <cellStyle name="20% - Dekorfärg4 2 4 4 4" xfId="20137" xr:uid="{00000000-0005-0000-0000-0000F4190000}"/>
    <cellStyle name="20% - Dekorfärg4 2 4 4 4 2" xfId="37486" xr:uid="{00000000-0005-0000-0000-0000F5190000}"/>
    <cellStyle name="20% - Dekorfärg4 2 4 4 5" xfId="24250" xr:uid="{00000000-0005-0000-0000-0000F6190000}"/>
    <cellStyle name="20% - Dekorfärg4 2 4 4 6" xfId="22253" xr:uid="{00000000-0005-0000-0000-0000F7190000}"/>
    <cellStyle name="20% - Dekorfärg4 2 4 5" xfId="843" xr:uid="{00000000-0005-0000-0000-0000F8190000}"/>
    <cellStyle name="20% - Dekorfärg4 2 4 5 2" xfId="14361" xr:uid="{00000000-0005-0000-0000-0000F9190000}"/>
    <cellStyle name="20% - Dekorfärg4 2 4 5 2 2" xfId="33521" xr:uid="{00000000-0005-0000-0000-0000FA190000}"/>
    <cellStyle name="20% - Dekorfärg4 2 4 5 3" xfId="18717" xr:uid="{00000000-0005-0000-0000-0000FB190000}"/>
    <cellStyle name="20% - Dekorfärg4 2 4 5 3 2" xfId="36570" xr:uid="{00000000-0005-0000-0000-0000FC190000}"/>
    <cellStyle name="20% - Dekorfärg4 2 4 5 4" xfId="24252" xr:uid="{00000000-0005-0000-0000-0000FD190000}"/>
    <cellStyle name="20% - Dekorfärg4 2 4 5 5" xfId="22255" xr:uid="{00000000-0005-0000-0000-0000FE190000}"/>
    <cellStyle name="20% - Dekorfärg4 2 4 6" xfId="11471" xr:uid="{00000000-0005-0000-0000-0000FF190000}"/>
    <cellStyle name="20% - Dekorfärg4 2 4 6 2" xfId="32254" xr:uid="{00000000-0005-0000-0000-0000001A0000}"/>
    <cellStyle name="20% - Dekorfärg4 2 4 7" xfId="16119" xr:uid="{00000000-0005-0000-0000-0000011A0000}"/>
    <cellStyle name="20% - Dekorfärg4 2 4 7 2" xfId="35244" xr:uid="{00000000-0005-0000-0000-0000021A0000}"/>
    <cellStyle name="20% - Dekorfärg4 2 4 8" xfId="24241" xr:uid="{00000000-0005-0000-0000-0000031A0000}"/>
    <cellStyle name="20% - Dekorfärg4 2 4 9" xfId="20812" xr:uid="{00000000-0005-0000-0000-0000041A0000}"/>
    <cellStyle name="20% - Dekorfärg4 2 5" xfId="844" xr:uid="{00000000-0005-0000-0000-0000051A0000}"/>
    <cellStyle name="20% - Dekorfärg4 2 5 2" xfId="845" xr:uid="{00000000-0005-0000-0000-0000061A0000}"/>
    <cellStyle name="20% - Dekorfärg4 2 5 2 2" xfId="846" xr:uid="{00000000-0005-0000-0000-0000071A0000}"/>
    <cellStyle name="20% - Dekorfärg4 2 5 2 2 2" xfId="14364" xr:uid="{00000000-0005-0000-0000-0000081A0000}"/>
    <cellStyle name="20% - Dekorfärg4 2 5 2 2 2 2" xfId="33524" xr:uid="{00000000-0005-0000-0000-0000091A0000}"/>
    <cellStyle name="20% - Dekorfärg4 2 5 2 2 3" xfId="19997" xr:uid="{00000000-0005-0000-0000-00000A1A0000}"/>
    <cellStyle name="20% - Dekorfärg4 2 5 2 2 3 2" xfId="37350" xr:uid="{00000000-0005-0000-0000-00000B1A0000}"/>
    <cellStyle name="20% - Dekorfärg4 2 5 2 2 4" xfId="24255" xr:uid="{00000000-0005-0000-0000-00000C1A0000}"/>
    <cellStyle name="20% - Dekorfärg4 2 5 2 2 5" xfId="22258" xr:uid="{00000000-0005-0000-0000-00000D1A0000}"/>
    <cellStyle name="20% - Dekorfärg4 2 5 2 3" xfId="14363" xr:uid="{00000000-0005-0000-0000-00000E1A0000}"/>
    <cellStyle name="20% - Dekorfärg4 2 5 2 3 2" xfId="33523" xr:uid="{00000000-0005-0000-0000-00000F1A0000}"/>
    <cellStyle name="20% - Dekorfärg4 2 5 2 4" xfId="16144" xr:uid="{00000000-0005-0000-0000-0000101A0000}"/>
    <cellStyle name="20% - Dekorfärg4 2 5 2 4 2" xfId="35268" xr:uid="{00000000-0005-0000-0000-0000111A0000}"/>
    <cellStyle name="20% - Dekorfärg4 2 5 2 5" xfId="24254" xr:uid="{00000000-0005-0000-0000-0000121A0000}"/>
    <cellStyle name="20% - Dekorfärg4 2 5 2 6" xfId="22257" xr:uid="{00000000-0005-0000-0000-0000131A0000}"/>
    <cellStyle name="20% - Dekorfärg4 2 5 3" xfId="847" xr:uid="{00000000-0005-0000-0000-0000141A0000}"/>
    <cellStyle name="20% - Dekorfärg4 2 5 3 2" xfId="848" xr:uid="{00000000-0005-0000-0000-0000151A0000}"/>
    <cellStyle name="20% - Dekorfärg4 2 5 3 2 2" xfId="14366" xr:uid="{00000000-0005-0000-0000-0000161A0000}"/>
    <cellStyle name="20% - Dekorfärg4 2 5 3 2 2 2" xfId="33526" xr:uid="{00000000-0005-0000-0000-0000171A0000}"/>
    <cellStyle name="20% - Dekorfärg4 2 5 3 2 3" xfId="16731" xr:uid="{00000000-0005-0000-0000-0000181A0000}"/>
    <cellStyle name="20% - Dekorfärg4 2 5 3 2 3 2" xfId="35672" xr:uid="{00000000-0005-0000-0000-0000191A0000}"/>
    <cellStyle name="20% - Dekorfärg4 2 5 3 2 4" xfId="24257" xr:uid="{00000000-0005-0000-0000-00001A1A0000}"/>
    <cellStyle name="20% - Dekorfärg4 2 5 3 2 5" xfId="22260" xr:uid="{00000000-0005-0000-0000-00001B1A0000}"/>
    <cellStyle name="20% - Dekorfärg4 2 5 3 3" xfId="14365" xr:uid="{00000000-0005-0000-0000-00001C1A0000}"/>
    <cellStyle name="20% - Dekorfärg4 2 5 3 3 2" xfId="33525" xr:uid="{00000000-0005-0000-0000-00001D1A0000}"/>
    <cellStyle name="20% - Dekorfärg4 2 5 3 4" xfId="20323" xr:uid="{00000000-0005-0000-0000-00001E1A0000}"/>
    <cellStyle name="20% - Dekorfärg4 2 5 3 4 2" xfId="37670" xr:uid="{00000000-0005-0000-0000-00001F1A0000}"/>
    <cellStyle name="20% - Dekorfärg4 2 5 3 5" xfId="24256" xr:uid="{00000000-0005-0000-0000-0000201A0000}"/>
    <cellStyle name="20% - Dekorfärg4 2 5 3 6" xfId="22259" xr:uid="{00000000-0005-0000-0000-0000211A0000}"/>
    <cellStyle name="20% - Dekorfärg4 2 5 4" xfId="849" xr:uid="{00000000-0005-0000-0000-0000221A0000}"/>
    <cellStyle name="20% - Dekorfärg4 2 5 4 2" xfId="14367" xr:uid="{00000000-0005-0000-0000-0000231A0000}"/>
    <cellStyle name="20% - Dekorfärg4 2 5 4 2 2" xfId="33527" xr:uid="{00000000-0005-0000-0000-0000241A0000}"/>
    <cellStyle name="20% - Dekorfärg4 2 5 4 3" xfId="16078" xr:uid="{00000000-0005-0000-0000-0000251A0000}"/>
    <cellStyle name="20% - Dekorfärg4 2 5 4 3 2" xfId="35204" xr:uid="{00000000-0005-0000-0000-0000261A0000}"/>
    <cellStyle name="20% - Dekorfärg4 2 5 4 4" xfId="24258" xr:uid="{00000000-0005-0000-0000-0000271A0000}"/>
    <cellStyle name="20% - Dekorfärg4 2 5 4 5" xfId="22261" xr:uid="{00000000-0005-0000-0000-0000281A0000}"/>
    <cellStyle name="20% - Dekorfärg4 2 5 5" xfId="14362" xr:uid="{00000000-0005-0000-0000-0000291A0000}"/>
    <cellStyle name="20% - Dekorfärg4 2 5 5 2" xfId="33522" xr:uid="{00000000-0005-0000-0000-00002A1A0000}"/>
    <cellStyle name="20% - Dekorfärg4 2 5 6" xfId="19572" xr:uid="{00000000-0005-0000-0000-00002B1A0000}"/>
    <cellStyle name="20% - Dekorfärg4 2 5 6 2" xfId="36931" xr:uid="{00000000-0005-0000-0000-00002C1A0000}"/>
    <cellStyle name="20% - Dekorfärg4 2 5 7" xfId="24253" xr:uid="{00000000-0005-0000-0000-00002D1A0000}"/>
    <cellStyle name="20% - Dekorfärg4 2 5 8" xfId="22256" xr:uid="{00000000-0005-0000-0000-00002E1A0000}"/>
    <cellStyle name="20% - Dekorfärg4 2 6" xfId="850" xr:uid="{00000000-0005-0000-0000-00002F1A0000}"/>
    <cellStyle name="20% - Dekorfärg4 2 6 2" xfId="851" xr:uid="{00000000-0005-0000-0000-0000301A0000}"/>
    <cellStyle name="20% - Dekorfärg4 2 6 2 2" xfId="14369" xr:uid="{00000000-0005-0000-0000-0000311A0000}"/>
    <cellStyle name="20% - Dekorfärg4 2 6 2 2 2" xfId="33529" xr:uid="{00000000-0005-0000-0000-0000321A0000}"/>
    <cellStyle name="20% - Dekorfärg4 2 6 2 3" xfId="16902" xr:uid="{00000000-0005-0000-0000-0000331A0000}"/>
    <cellStyle name="20% - Dekorfärg4 2 6 2 3 2" xfId="35811" xr:uid="{00000000-0005-0000-0000-0000341A0000}"/>
    <cellStyle name="20% - Dekorfärg4 2 6 2 4" xfId="24260" xr:uid="{00000000-0005-0000-0000-0000351A0000}"/>
    <cellStyle name="20% - Dekorfärg4 2 6 2 5" xfId="22263" xr:uid="{00000000-0005-0000-0000-0000361A0000}"/>
    <cellStyle name="20% - Dekorfärg4 2 6 3" xfId="852" xr:uid="{00000000-0005-0000-0000-0000371A0000}"/>
    <cellStyle name="20% - Dekorfärg4 2 6 3 2" xfId="24261" xr:uid="{00000000-0005-0000-0000-0000381A0000}"/>
    <cellStyle name="20% - Dekorfärg4 2 6 4" xfId="14368" xr:uid="{00000000-0005-0000-0000-0000391A0000}"/>
    <cellStyle name="20% - Dekorfärg4 2 6 4 2" xfId="33528" xr:uid="{00000000-0005-0000-0000-00003A1A0000}"/>
    <cellStyle name="20% - Dekorfärg4 2 6 5" xfId="19580" xr:uid="{00000000-0005-0000-0000-00003B1A0000}"/>
    <cellStyle name="20% - Dekorfärg4 2 6 5 2" xfId="36939" xr:uid="{00000000-0005-0000-0000-00003C1A0000}"/>
    <cellStyle name="20% - Dekorfärg4 2 6 6" xfId="24259" xr:uid="{00000000-0005-0000-0000-00003D1A0000}"/>
    <cellStyle name="20% - Dekorfärg4 2 6 7" xfId="22262" xr:uid="{00000000-0005-0000-0000-00003E1A0000}"/>
    <cellStyle name="20% - Dekorfärg4 2 7" xfId="853" xr:uid="{00000000-0005-0000-0000-00003F1A0000}"/>
    <cellStyle name="20% - Dekorfärg4 2 7 2" xfId="854" xr:uid="{00000000-0005-0000-0000-0000401A0000}"/>
    <cellStyle name="20% - Dekorfärg4 2 7 2 2" xfId="14371" xr:uid="{00000000-0005-0000-0000-0000411A0000}"/>
    <cellStyle name="20% - Dekorfärg4 2 7 2 2 2" xfId="33531" xr:uid="{00000000-0005-0000-0000-0000421A0000}"/>
    <cellStyle name="20% - Dekorfärg4 2 7 2 3" xfId="16595" xr:uid="{00000000-0005-0000-0000-0000431A0000}"/>
    <cellStyle name="20% - Dekorfärg4 2 7 2 3 2" xfId="35605" xr:uid="{00000000-0005-0000-0000-0000441A0000}"/>
    <cellStyle name="20% - Dekorfärg4 2 7 2 4" xfId="24263" xr:uid="{00000000-0005-0000-0000-0000451A0000}"/>
    <cellStyle name="20% - Dekorfärg4 2 7 2 5" xfId="22265" xr:uid="{00000000-0005-0000-0000-0000461A0000}"/>
    <cellStyle name="20% - Dekorfärg4 2 7 3" xfId="14370" xr:uid="{00000000-0005-0000-0000-0000471A0000}"/>
    <cellStyle name="20% - Dekorfärg4 2 7 3 2" xfId="33530" xr:uid="{00000000-0005-0000-0000-0000481A0000}"/>
    <cellStyle name="20% - Dekorfärg4 2 7 4" xfId="16725" xr:uid="{00000000-0005-0000-0000-0000491A0000}"/>
    <cellStyle name="20% - Dekorfärg4 2 7 4 2" xfId="35666" xr:uid="{00000000-0005-0000-0000-00004A1A0000}"/>
    <cellStyle name="20% - Dekorfärg4 2 7 5" xfId="24262" xr:uid="{00000000-0005-0000-0000-00004B1A0000}"/>
    <cellStyle name="20% - Dekorfärg4 2 7 6" xfId="22264" xr:uid="{00000000-0005-0000-0000-00004C1A0000}"/>
    <cellStyle name="20% - Dekorfärg4 2 8" xfId="855" xr:uid="{00000000-0005-0000-0000-00004D1A0000}"/>
    <cellStyle name="20% - Dekorfärg4 2 8 2" xfId="14372" xr:uid="{00000000-0005-0000-0000-00004E1A0000}"/>
    <cellStyle name="20% - Dekorfärg4 2 8 2 2" xfId="33532" xr:uid="{00000000-0005-0000-0000-00004F1A0000}"/>
    <cellStyle name="20% - Dekorfärg4 2 8 3" xfId="16480" xr:uid="{00000000-0005-0000-0000-0000501A0000}"/>
    <cellStyle name="20% - Dekorfärg4 2 8 3 2" xfId="35572" xr:uid="{00000000-0005-0000-0000-0000511A0000}"/>
    <cellStyle name="20% - Dekorfärg4 2 8 4" xfId="24264" xr:uid="{00000000-0005-0000-0000-0000521A0000}"/>
    <cellStyle name="20% - Dekorfärg4 2 8 5" xfId="22266" xr:uid="{00000000-0005-0000-0000-0000531A0000}"/>
    <cellStyle name="20% - Dekorfärg4 2 9" xfId="11466" xr:uid="{00000000-0005-0000-0000-0000541A0000}"/>
    <cellStyle name="20% - Dekorfärg4 2 9 2" xfId="32249" xr:uid="{00000000-0005-0000-0000-0000551A0000}"/>
    <cellStyle name="20% - Dekorfärg4 2_Accounts" xfId="856" xr:uid="{00000000-0005-0000-0000-0000561A0000}"/>
    <cellStyle name="20% - Dekorfärg4 3" xfId="857" xr:uid="{00000000-0005-0000-0000-0000571A0000}"/>
    <cellStyle name="20% - Dekorfärg4 3 2" xfId="858" xr:uid="{00000000-0005-0000-0000-0000581A0000}"/>
    <cellStyle name="20% - Dekorfärg4 3 2 2" xfId="859" xr:uid="{00000000-0005-0000-0000-0000591A0000}"/>
    <cellStyle name="20% - Dekorfärg4 3 2 2 2" xfId="860" xr:uid="{00000000-0005-0000-0000-00005A1A0000}"/>
    <cellStyle name="20% - Dekorfärg4 3 2 2 2 2" xfId="14374" xr:uid="{00000000-0005-0000-0000-00005B1A0000}"/>
    <cellStyle name="20% - Dekorfärg4 3 2 2 2 2 2" xfId="33534" xr:uid="{00000000-0005-0000-0000-00005C1A0000}"/>
    <cellStyle name="20% - Dekorfärg4 3 2 2 2 3" xfId="16315" xr:uid="{00000000-0005-0000-0000-00005D1A0000}"/>
    <cellStyle name="20% - Dekorfärg4 3 2 2 2 3 2" xfId="35437" xr:uid="{00000000-0005-0000-0000-00005E1A0000}"/>
    <cellStyle name="20% - Dekorfärg4 3 2 2 2 4" xfId="24265" xr:uid="{00000000-0005-0000-0000-00005F1A0000}"/>
    <cellStyle name="20% - Dekorfärg4 3 2 2 2 5" xfId="22268" xr:uid="{00000000-0005-0000-0000-0000601A0000}"/>
    <cellStyle name="20% - Dekorfärg4 3 2 3" xfId="861" xr:uid="{00000000-0005-0000-0000-0000611A0000}"/>
    <cellStyle name="20% - Dekorfärg4 3 2 3 2" xfId="14373" xr:uid="{00000000-0005-0000-0000-0000621A0000}"/>
    <cellStyle name="20% - Dekorfärg4 3 2 3 2 2" xfId="33533" xr:uid="{00000000-0005-0000-0000-0000631A0000}"/>
    <cellStyle name="20% - Dekorfärg4 3 2 3 3" xfId="15979" xr:uid="{00000000-0005-0000-0000-0000641A0000}"/>
    <cellStyle name="20% - Dekorfärg4 3 2 3 3 2" xfId="35111" xr:uid="{00000000-0005-0000-0000-0000651A0000}"/>
    <cellStyle name="20% - Dekorfärg4 3 2 3 4" xfId="24266" xr:uid="{00000000-0005-0000-0000-0000661A0000}"/>
    <cellStyle name="20% - Dekorfärg4 3 2 3 5" xfId="22267" xr:uid="{00000000-0005-0000-0000-0000671A0000}"/>
    <cellStyle name="20% - Dekorfärg4 3 2 4" xfId="44034" xr:uid="{00000000-0005-0000-0000-0000681A0000}"/>
    <cellStyle name="20% - Dekorfärg4 3 3" xfId="862" xr:uid="{00000000-0005-0000-0000-0000691A0000}"/>
    <cellStyle name="20% - Dekorfärg4 3 3 10" xfId="38428" xr:uid="{00000000-0005-0000-0000-00006A1A0000}"/>
    <cellStyle name="20% - Dekorfärg4 3 3 11" xfId="38571" xr:uid="{00000000-0005-0000-0000-00006B1A0000}"/>
    <cellStyle name="20% - Dekorfärg4 3 3 12" xfId="43448" xr:uid="{00000000-0005-0000-0000-00006C1A0000}"/>
    <cellStyle name="20% - Dekorfärg4 3 3 13" xfId="55920" xr:uid="{00000000-0005-0000-0000-00006D1A0000}"/>
    <cellStyle name="20% - Dekorfärg4 3 3 2" xfId="863" xr:uid="{00000000-0005-0000-0000-00006E1A0000}"/>
    <cellStyle name="20% - Dekorfärg4 3 3 2 2" xfId="14375" xr:uid="{00000000-0005-0000-0000-00006F1A0000}"/>
    <cellStyle name="20% - Dekorfärg4 3 3 2 2 2" xfId="33535" xr:uid="{00000000-0005-0000-0000-0000701A0000}"/>
    <cellStyle name="20% - Dekorfärg4 3 3 2 3" xfId="16354" xr:uid="{00000000-0005-0000-0000-0000711A0000}"/>
    <cellStyle name="20% - Dekorfärg4 3 3 2 3 2" xfId="35476" xr:uid="{00000000-0005-0000-0000-0000721A0000}"/>
    <cellStyle name="20% - Dekorfärg4 3 3 2 4" xfId="24268" xr:uid="{00000000-0005-0000-0000-0000731A0000}"/>
    <cellStyle name="20% - Dekorfärg4 3 3 2 5" xfId="22269" xr:uid="{00000000-0005-0000-0000-0000741A0000}"/>
    <cellStyle name="20% - Dekorfärg4 3 3 3" xfId="864" xr:uid="{00000000-0005-0000-0000-0000751A0000}"/>
    <cellStyle name="20% - Dekorfärg4 3 3 4" xfId="11473" xr:uid="{00000000-0005-0000-0000-0000761A0000}"/>
    <cellStyle name="20% - Dekorfärg4 3 3 4 2" xfId="32256" xr:uid="{00000000-0005-0000-0000-0000771A0000}"/>
    <cellStyle name="20% - Dekorfärg4 3 3 5" xfId="16165" xr:uid="{00000000-0005-0000-0000-0000781A0000}"/>
    <cellStyle name="20% - Dekorfärg4 3 3 5 2" xfId="35289" xr:uid="{00000000-0005-0000-0000-0000791A0000}"/>
    <cellStyle name="20% - Dekorfärg4 3 3 6" xfId="24267" xr:uid="{00000000-0005-0000-0000-00007A1A0000}"/>
    <cellStyle name="20% - Dekorfärg4 3 3 7" xfId="20814" xr:uid="{00000000-0005-0000-0000-00007B1A0000}"/>
    <cellStyle name="20% - Dekorfärg4 3 3 8" xfId="38118" xr:uid="{00000000-0005-0000-0000-00007C1A0000}"/>
    <cellStyle name="20% - Dekorfärg4 3 3 9" xfId="38291" xr:uid="{00000000-0005-0000-0000-00007D1A0000}"/>
    <cellStyle name="20% - Dekorfärg4 3 3_Balance sheet - Parent" xfId="38623" xr:uid="{00000000-0005-0000-0000-00007E1A0000}"/>
    <cellStyle name="20% - Dekorfärg4 3 4" xfId="865" xr:uid="{00000000-0005-0000-0000-00007F1A0000}"/>
    <cellStyle name="20% - Dekorfärg4 3 4 2" xfId="866" xr:uid="{00000000-0005-0000-0000-0000801A0000}"/>
    <cellStyle name="20% - Dekorfärg4 3 4 2 2" xfId="14376" xr:uid="{00000000-0005-0000-0000-0000811A0000}"/>
    <cellStyle name="20% - Dekorfärg4 3 4 2 2 2" xfId="33536" xr:uid="{00000000-0005-0000-0000-0000821A0000}"/>
    <cellStyle name="20% - Dekorfärg4 3 4 2 3" xfId="20436" xr:uid="{00000000-0005-0000-0000-0000831A0000}"/>
    <cellStyle name="20% - Dekorfärg4 3 4 2 3 2" xfId="37782" xr:uid="{00000000-0005-0000-0000-0000841A0000}"/>
    <cellStyle name="20% - Dekorfärg4 3 4 2 4" xfId="24269" xr:uid="{00000000-0005-0000-0000-0000851A0000}"/>
    <cellStyle name="20% - Dekorfärg4 3 4 2 5" xfId="22270" xr:uid="{00000000-0005-0000-0000-0000861A0000}"/>
    <cellStyle name="20% - Dekorfärg4 3 5" xfId="867" xr:uid="{00000000-0005-0000-0000-0000871A0000}"/>
    <cellStyle name="20% - Dekorfärg4 3 5 2" xfId="4517" xr:uid="{00000000-0005-0000-0000-0000881A0000}"/>
    <cellStyle name="20% - Dekorfärg4 3 5 2 2" xfId="25815" xr:uid="{00000000-0005-0000-0000-0000891A0000}"/>
    <cellStyle name="20% - Dekorfärg4 3 5 3" xfId="24270" xr:uid="{00000000-0005-0000-0000-00008A1A0000}"/>
    <cellStyle name="20% - Dekorfärg4 3 6" xfId="11472" xr:uid="{00000000-0005-0000-0000-00008B1A0000}"/>
    <cellStyle name="20% - Dekorfärg4 3 6 2" xfId="32255" xr:uid="{00000000-0005-0000-0000-00008C1A0000}"/>
    <cellStyle name="20% - Dekorfärg4 3 7" xfId="20813" xr:uid="{00000000-0005-0000-0000-00008D1A0000}"/>
    <cellStyle name="20% - Dekorfärg4 3 8" xfId="43906" xr:uid="{00000000-0005-0000-0000-00008E1A0000}"/>
    <cellStyle name="20% - Dekorfärg4 3_Accounts" xfId="868" xr:uid="{00000000-0005-0000-0000-00008F1A0000}"/>
    <cellStyle name="20% - Dekorfärg4 4" xfId="869" xr:uid="{00000000-0005-0000-0000-0000901A0000}"/>
    <cellStyle name="20% - Dekorfärg4 4 10" xfId="43940" xr:uid="{00000000-0005-0000-0000-0000911A0000}"/>
    <cellStyle name="20% - Dekorfärg4 4 2" xfId="870" xr:uid="{00000000-0005-0000-0000-0000921A0000}"/>
    <cellStyle name="20% - Dekorfärg4 4 2 2" xfId="871" xr:uid="{00000000-0005-0000-0000-0000931A0000}"/>
    <cellStyle name="20% - Dekorfärg4 4 2 2 2" xfId="4349" xr:uid="{00000000-0005-0000-0000-0000941A0000}"/>
    <cellStyle name="20% - Dekorfärg4 4 2 2 2 2" xfId="25745" xr:uid="{00000000-0005-0000-0000-0000951A0000}"/>
    <cellStyle name="20% - Dekorfärg4 4 2 2 3" xfId="24273" xr:uid="{00000000-0005-0000-0000-0000961A0000}"/>
    <cellStyle name="20% - Dekorfärg4 4 2 3" xfId="11475" xr:uid="{00000000-0005-0000-0000-0000971A0000}"/>
    <cellStyle name="20% - Dekorfärg4 4 2 3 2" xfId="32258" xr:uid="{00000000-0005-0000-0000-0000981A0000}"/>
    <cellStyle name="20% - Dekorfärg4 4 2 4" xfId="18043" xr:uid="{00000000-0005-0000-0000-0000991A0000}"/>
    <cellStyle name="20% - Dekorfärg4 4 2 4 2" xfId="36320" xr:uid="{00000000-0005-0000-0000-00009A1A0000}"/>
    <cellStyle name="20% - Dekorfärg4 4 2 5" xfId="24272" xr:uid="{00000000-0005-0000-0000-00009B1A0000}"/>
    <cellStyle name="20% - Dekorfärg4 4 2 6" xfId="20816" xr:uid="{00000000-0005-0000-0000-00009C1A0000}"/>
    <cellStyle name="20% - Dekorfärg4 4 2 7" xfId="43582" xr:uid="{00000000-0005-0000-0000-00009D1A0000}"/>
    <cellStyle name="20% - Dekorfärg4 4 2 8" xfId="44035" xr:uid="{00000000-0005-0000-0000-00009E1A0000}"/>
    <cellStyle name="20% - Dekorfärg4 4 3" xfId="872" xr:uid="{00000000-0005-0000-0000-00009F1A0000}"/>
    <cellStyle name="20% - Dekorfärg4 4 3 2" xfId="4518" xr:uid="{00000000-0005-0000-0000-0000A01A0000}"/>
    <cellStyle name="20% - Dekorfärg4 4 3 2 2" xfId="25816" xr:uid="{00000000-0005-0000-0000-0000A11A0000}"/>
    <cellStyle name="20% - Dekorfärg4 4 3 3" xfId="24274" xr:uid="{00000000-0005-0000-0000-0000A21A0000}"/>
    <cellStyle name="20% - Dekorfärg4 4 4" xfId="873" xr:uid="{00000000-0005-0000-0000-0000A31A0000}"/>
    <cellStyle name="20% - Dekorfärg4 4 5" xfId="11474" xr:uid="{00000000-0005-0000-0000-0000A41A0000}"/>
    <cellStyle name="20% - Dekorfärg4 4 5 2" xfId="32257" xr:uid="{00000000-0005-0000-0000-0000A51A0000}"/>
    <cellStyle name="20% - Dekorfärg4 4 6" xfId="20631" xr:uid="{00000000-0005-0000-0000-0000A61A0000}"/>
    <cellStyle name="20% - Dekorfärg4 4 6 2" xfId="37973" xr:uid="{00000000-0005-0000-0000-0000A71A0000}"/>
    <cellStyle name="20% - Dekorfärg4 4 7" xfId="24271" xr:uid="{00000000-0005-0000-0000-0000A81A0000}"/>
    <cellStyle name="20% - Dekorfärg4 4 8" xfId="20815" xr:uid="{00000000-0005-0000-0000-0000A91A0000}"/>
    <cellStyle name="20% - Dekorfärg4 4 9" xfId="43504" xr:uid="{00000000-0005-0000-0000-0000AA1A0000}"/>
    <cellStyle name="20% - Dekorfärg4 4_Accounts" xfId="874" xr:uid="{00000000-0005-0000-0000-0000AB1A0000}"/>
    <cellStyle name="20% - Dekorfärg4 5" xfId="875" xr:uid="{00000000-0005-0000-0000-0000AC1A0000}"/>
    <cellStyle name="20% - Dekorfärg4 5 2" xfId="876" xr:uid="{00000000-0005-0000-0000-0000AD1A0000}"/>
    <cellStyle name="20% - Dekorfärg4 5 2 2" xfId="877" xr:uid="{00000000-0005-0000-0000-0000AE1A0000}"/>
    <cellStyle name="20% - Dekorfärg4 5 2 2 2" xfId="4519" xr:uid="{00000000-0005-0000-0000-0000AF1A0000}"/>
    <cellStyle name="20% - Dekorfärg4 5 2 2 2 2" xfId="25817" xr:uid="{00000000-0005-0000-0000-0000B01A0000}"/>
    <cellStyle name="20% - Dekorfärg4 5 2 2 3" xfId="24277" xr:uid="{00000000-0005-0000-0000-0000B11A0000}"/>
    <cellStyle name="20% - Dekorfärg4 5 2 3" xfId="11477" xr:uid="{00000000-0005-0000-0000-0000B21A0000}"/>
    <cellStyle name="20% - Dekorfärg4 5 2 3 2" xfId="32260" xr:uid="{00000000-0005-0000-0000-0000B31A0000}"/>
    <cellStyle name="20% - Dekorfärg4 5 2 4" xfId="16966" xr:uid="{00000000-0005-0000-0000-0000B41A0000}"/>
    <cellStyle name="20% - Dekorfärg4 5 2 4 2" xfId="35867" xr:uid="{00000000-0005-0000-0000-0000B51A0000}"/>
    <cellStyle name="20% - Dekorfärg4 5 2 5" xfId="24276" xr:uid="{00000000-0005-0000-0000-0000B61A0000}"/>
    <cellStyle name="20% - Dekorfärg4 5 2 6" xfId="20818" xr:uid="{00000000-0005-0000-0000-0000B71A0000}"/>
    <cellStyle name="20% - Dekorfärg4 5 2 7" xfId="43584" xr:uid="{00000000-0005-0000-0000-0000B81A0000}"/>
    <cellStyle name="20% - Dekorfärg4 5 2 8" xfId="44036" xr:uid="{00000000-0005-0000-0000-0000B91A0000}"/>
    <cellStyle name="20% - Dekorfärg4 5 3" xfId="878" xr:uid="{00000000-0005-0000-0000-0000BA1A0000}"/>
    <cellStyle name="20% - Dekorfärg4 5 3 2" xfId="4350" xr:uid="{00000000-0005-0000-0000-0000BB1A0000}"/>
    <cellStyle name="20% - Dekorfärg4 5 3 2 2" xfId="25746" xr:uid="{00000000-0005-0000-0000-0000BC1A0000}"/>
    <cellStyle name="20% - Dekorfärg4 5 3 3" xfId="24278" xr:uid="{00000000-0005-0000-0000-0000BD1A0000}"/>
    <cellStyle name="20% - Dekorfärg4 5 4" xfId="11476" xr:uid="{00000000-0005-0000-0000-0000BE1A0000}"/>
    <cellStyle name="20% - Dekorfärg4 5 4 2" xfId="32259" xr:uid="{00000000-0005-0000-0000-0000BF1A0000}"/>
    <cellStyle name="20% - Dekorfärg4 5 5" xfId="20618" xr:uid="{00000000-0005-0000-0000-0000C01A0000}"/>
    <cellStyle name="20% - Dekorfärg4 5 5 2" xfId="37961" xr:uid="{00000000-0005-0000-0000-0000C11A0000}"/>
    <cellStyle name="20% - Dekorfärg4 5 6" xfId="24275" xr:uid="{00000000-0005-0000-0000-0000C21A0000}"/>
    <cellStyle name="20% - Dekorfärg4 5 7" xfId="20817" xr:uid="{00000000-0005-0000-0000-0000C31A0000}"/>
    <cellStyle name="20% - Dekorfärg4 5 8" xfId="43583" xr:uid="{00000000-0005-0000-0000-0000C41A0000}"/>
    <cellStyle name="20% - Dekorfärg4 5 9" xfId="43957" xr:uid="{00000000-0005-0000-0000-0000C51A0000}"/>
    <cellStyle name="20% - Dekorfärg4 5_Brygga Q" xfId="879" xr:uid="{00000000-0005-0000-0000-0000C61A0000}"/>
    <cellStyle name="20% - Dekorfärg4 6" xfId="880" xr:uid="{00000000-0005-0000-0000-0000C71A0000}"/>
    <cellStyle name="20% - Dekorfärg4 6 2" xfId="881" xr:uid="{00000000-0005-0000-0000-0000C81A0000}"/>
    <cellStyle name="20% - Dekorfärg4 6 2 2" xfId="4663" xr:uid="{00000000-0005-0000-0000-0000C91A0000}"/>
    <cellStyle name="20% - Dekorfärg4 6 2 2 2" xfId="25870" xr:uid="{00000000-0005-0000-0000-0000CA1A0000}"/>
    <cellStyle name="20% - Dekorfärg4 6 2 3" xfId="24280" xr:uid="{00000000-0005-0000-0000-0000CB1A0000}"/>
    <cellStyle name="20% - Dekorfärg4 6 3" xfId="11478" xr:uid="{00000000-0005-0000-0000-0000CC1A0000}"/>
    <cellStyle name="20% - Dekorfärg4 6 3 2" xfId="32261" xr:uid="{00000000-0005-0000-0000-0000CD1A0000}"/>
    <cellStyle name="20% - Dekorfärg4 6 4" xfId="20148" xr:uid="{00000000-0005-0000-0000-0000CE1A0000}"/>
    <cellStyle name="20% - Dekorfärg4 6 4 2" xfId="37497" xr:uid="{00000000-0005-0000-0000-0000CF1A0000}"/>
    <cellStyle name="20% - Dekorfärg4 6 5" xfId="24279" xr:uid="{00000000-0005-0000-0000-0000D01A0000}"/>
    <cellStyle name="20% - Dekorfärg4 6 6" xfId="20819" xr:uid="{00000000-0005-0000-0000-0000D11A0000}"/>
    <cellStyle name="20% - Dekorfärg4 6 7" xfId="43585" xr:uid="{00000000-0005-0000-0000-0000D21A0000}"/>
    <cellStyle name="20% - Dekorfärg4 6 8" xfId="44037" xr:uid="{00000000-0005-0000-0000-0000D31A0000}"/>
    <cellStyle name="20% - Dekorfärg4 7" xfId="882" xr:uid="{00000000-0005-0000-0000-0000D41A0000}"/>
    <cellStyle name="20% - Dekorfärg4 7 2" xfId="883" xr:uid="{00000000-0005-0000-0000-0000D51A0000}"/>
    <cellStyle name="20% - Dekorfärg4 7 2 2" xfId="4520" xr:uid="{00000000-0005-0000-0000-0000D61A0000}"/>
    <cellStyle name="20% - Dekorfärg4 7 2 2 2" xfId="25818" xr:uid="{00000000-0005-0000-0000-0000D71A0000}"/>
    <cellStyle name="20% - Dekorfärg4 7 2 3" xfId="24282" xr:uid="{00000000-0005-0000-0000-0000D81A0000}"/>
    <cellStyle name="20% - Dekorfärg4 7 3" xfId="11479" xr:uid="{00000000-0005-0000-0000-0000D91A0000}"/>
    <cellStyle name="20% - Dekorfärg4 7 3 2" xfId="32262" xr:uid="{00000000-0005-0000-0000-0000DA1A0000}"/>
    <cellStyle name="20% - Dekorfärg4 7 4" xfId="16272" xr:uid="{00000000-0005-0000-0000-0000DB1A0000}"/>
    <cellStyle name="20% - Dekorfärg4 7 4 2" xfId="35395" xr:uid="{00000000-0005-0000-0000-0000DC1A0000}"/>
    <cellStyle name="20% - Dekorfärg4 7 5" xfId="24281" xr:uid="{00000000-0005-0000-0000-0000DD1A0000}"/>
    <cellStyle name="20% - Dekorfärg4 7 6" xfId="20820" xr:uid="{00000000-0005-0000-0000-0000DE1A0000}"/>
    <cellStyle name="20% - Dekorfärg4 7 7" xfId="43586" xr:uid="{00000000-0005-0000-0000-0000DF1A0000}"/>
    <cellStyle name="20% - Dekorfärg4 7 8" xfId="44038" xr:uid="{00000000-0005-0000-0000-0000E01A0000}"/>
    <cellStyle name="20% - Dekorfärg4 8" xfId="884" xr:uid="{00000000-0005-0000-0000-0000E11A0000}"/>
    <cellStyle name="20% - Dekorfärg4 9" xfId="885" xr:uid="{00000000-0005-0000-0000-0000E21A0000}"/>
    <cellStyle name="20% - Dekorfärg4_2013 Acq." xfId="44441" xr:uid="{00000000-0005-0000-0000-0000E31A0000}"/>
    <cellStyle name="20% - Dekorfärg5" xfId="44244" xr:uid="{00000000-0005-0000-0000-0000E41A0000}"/>
    <cellStyle name="20% - Dekorfärg5 10" xfId="886" xr:uid="{00000000-0005-0000-0000-0000E51A0000}"/>
    <cellStyle name="20% - Dekorfärg5 10 2" xfId="887" xr:uid="{00000000-0005-0000-0000-0000E61A0000}"/>
    <cellStyle name="20% - Dekorfärg5 10 2 2" xfId="4351" xr:uid="{00000000-0005-0000-0000-0000E71A0000}"/>
    <cellStyle name="20% - Dekorfärg5 10 3" xfId="11480" xr:uid="{00000000-0005-0000-0000-0000E81A0000}"/>
    <cellStyle name="20% - Dekorfärg5 10 4" xfId="24283" xr:uid="{00000000-0005-0000-0000-0000E91A0000}"/>
    <cellStyle name="20% - Dekorfärg5 11" xfId="888" xr:uid="{00000000-0005-0000-0000-0000EA1A0000}"/>
    <cellStyle name="20% - Dekorfärg5 2" xfId="889" xr:uid="{00000000-0005-0000-0000-0000EB1A0000}"/>
    <cellStyle name="20% - Dekorfärg5 2 10" xfId="15751" xr:uid="{00000000-0005-0000-0000-0000EC1A0000}"/>
    <cellStyle name="20% - Dekorfärg5 2 10 2" xfId="34887" xr:uid="{00000000-0005-0000-0000-0000ED1A0000}"/>
    <cellStyle name="20% - Dekorfärg5 2 11" xfId="24284" xr:uid="{00000000-0005-0000-0000-0000EE1A0000}"/>
    <cellStyle name="20% - Dekorfärg5 2 12" xfId="20821" xr:uid="{00000000-0005-0000-0000-0000EF1A0000}"/>
    <cellStyle name="20% - Dekorfärg5 2 13" xfId="38011" xr:uid="{00000000-0005-0000-0000-0000F01A0000}"/>
    <cellStyle name="20% - Dekorfärg5 2 14" xfId="38188" xr:uid="{00000000-0005-0000-0000-0000F11A0000}"/>
    <cellStyle name="20% - Dekorfärg5 2 15" xfId="38323" xr:uid="{00000000-0005-0000-0000-0000F21A0000}"/>
    <cellStyle name="20% - Dekorfärg5 2 16" xfId="38469" xr:uid="{00000000-0005-0000-0000-0000F31A0000}"/>
    <cellStyle name="20% - Dekorfärg5 2 17" xfId="43329" xr:uid="{00000000-0005-0000-0000-0000F41A0000}"/>
    <cellStyle name="20% - Dekorfärg5 2 18" xfId="43873" xr:uid="{00000000-0005-0000-0000-0000F51A0000}"/>
    <cellStyle name="20% - Dekorfärg5 2 2" xfId="890" xr:uid="{00000000-0005-0000-0000-0000F61A0000}"/>
    <cellStyle name="20% - Dekorfärg5 2 2 10" xfId="20822" xr:uid="{00000000-0005-0000-0000-0000F71A0000}"/>
    <cellStyle name="20% - Dekorfärg5 2 2 11" xfId="43587" xr:uid="{00000000-0005-0000-0000-0000F81A0000}"/>
    <cellStyle name="20% - Dekorfärg5 2 2 12" xfId="44039" xr:uid="{00000000-0005-0000-0000-0000F91A0000}"/>
    <cellStyle name="20% - Dekorfärg5 2 2 2" xfId="891" xr:uid="{00000000-0005-0000-0000-0000FA1A0000}"/>
    <cellStyle name="20% - Dekorfärg5 2 2 2 10" xfId="43588" xr:uid="{00000000-0005-0000-0000-0000FB1A0000}"/>
    <cellStyle name="20% - Dekorfärg5 2 2 2 11" xfId="44040" xr:uid="{00000000-0005-0000-0000-0000FC1A0000}"/>
    <cellStyle name="20% - Dekorfärg5 2 2 2 2" xfId="892" xr:uid="{00000000-0005-0000-0000-0000FD1A0000}"/>
    <cellStyle name="20% - Dekorfärg5 2 2 2 2 2" xfId="893" xr:uid="{00000000-0005-0000-0000-0000FE1A0000}"/>
    <cellStyle name="20% - Dekorfärg5 2 2 2 2 2 2" xfId="894" xr:uid="{00000000-0005-0000-0000-0000FF1A0000}"/>
    <cellStyle name="20% - Dekorfärg5 2 2 2 2 2 2 2" xfId="14379" xr:uid="{00000000-0005-0000-0000-0000001B0000}"/>
    <cellStyle name="20% - Dekorfärg5 2 2 2 2 2 2 2 2" xfId="33539" xr:uid="{00000000-0005-0000-0000-0000011B0000}"/>
    <cellStyle name="20% - Dekorfärg5 2 2 2 2 2 2 3" xfId="20471" xr:uid="{00000000-0005-0000-0000-0000021B0000}"/>
    <cellStyle name="20% - Dekorfärg5 2 2 2 2 2 2 3 2" xfId="37816" xr:uid="{00000000-0005-0000-0000-0000031B0000}"/>
    <cellStyle name="20% - Dekorfärg5 2 2 2 2 2 2 4" xfId="24289" xr:uid="{00000000-0005-0000-0000-0000041B0000}"/>
    <cellStyle name="20% - Dekorfärg5 2 2 2 2 2 2 5" xfId="22273" xr:uid="{00000000-0005-0000-0000-0000051B0000}"/>
    <cellStyle name="20% - Dekorfärg5 2 2 2 2 2 3" xfId="14378" xr:uid="{00000000-0005-0000-0000-0000061B0000}"/>
    <cellStyle name="20% - Dekorfärg5 2 2 2 2 2 3 2" xfId="33538" xr:uid="{00000000-0005-0000-0000-0000071B0000}"/>
    <cellStyle name="20% - Dekorfärg5 2 2 2 2 2 4" xfId="20088" xr:uid="{00000000-0005-0000-0000-0000081B0000}"/>
    <cellStyle name="20% - Dekorfärg5 2 2 2 2 2 4 2" xfId="37438" xr:uid="{00000000-0005-0000-0000-0000091B0000}"/>
    <cellStyle name="20% - Dekorfärg5 2 2 2 2 2 5" xfId="24288" xr:uid="{00000000-0005-0000-0000-00000A1B0000}"/>
    <cellStyle name="20% - Dekorfärg5 2 2 2 2 2 6" xfId="22272" xr:uid="{00000000-0005-0000-0000-00000B1B0000}"/>
    <cellStyle name="20% - Dekorfärg5 2 2 2 2 3" xfId="895" xr:uid="{00000000-0005-0000-0000-00000C1B0000}"/>
    <cellStyle name="20% - Dekorfärg5 2 2 2 2 3 2" xfId="896" xr:uid="{00000000-0005-0000-0000-00000D1B0000}"/>
    <cellStyle name="20% - Dekorfärg5 2 2 2 2 3 2 2" xfId="14381" xr:uid="{00000000-0005-0000-0000-00000E1B0000}"/>
    <cellStyle name="20% - Dekorfärg5 2 2 2 2 3 2 2 2" xfId="33541" xr:uid="{00000000-0005-0000-0000-00000F1B0000}"/>
    <cellStyle name="20% - Dekorfärg5 2 2 2 2 3 2 3" xfId="20238" xr:uid="{00000000-0005-0000-0000-0000101B0000}"/>
    <cellStyle name="20% - Dekorfärg5 2 2 2 2 3 2 3 2" xfId="37585" xr:uid="{00000000-0005-0000-0000-0000111B0000}"/>
    <cellStyle name="20% - Dekorfärg5 2 2 2 2 3 2 4" xfId="24291" xr:uid="{00000000-0005-0000-0000-0000121B0000}"/>
    <cellStyle name="20% - Dekorfärg5 2 2 2 2 3 2 5" xfId="22275" xr:uid="{00000000-0005-0000-0000-0000131B0000}"/>
    <cellStyle name="20% - Dekorfärg5 2 2 2 2 3 3" xfId="14380" xr:uid="{00000000-0005-0000-0000-0000141B0000}"/>
    <cellStyle name="20% - Dekorfärg5 2 2 2 2 3 3 2" xfId="33540" xr:uid="{00000000-0005-0000-0000-0000151B0000}"/>
    <cellStyle name="20% - Dekorfärg5 2 2 2 2 3 4" xfId="20101" xr:uid="{00000000-0005-0000-0000-0000161B0000}"/>
    <cellStyle name="20% - Dekorfärg5 2 2 2 2 3 4 2" xfId="37451" xr:uid="{00000000-0005-0000-0000-0000171B0000}"/>
    <cellStyle name="20% - Dekorfärg5 2 2 2 2 3 5" xfId="24290" xr:uid="{00000000-0005-0000-0000-0000181B0000}"/>
    <cellStyle name="20% - Dekorfärg5 2 2 2 2 3 6" xfId="22274" xr:uid="{00000000-0005-0000-0000-0000191B0000}"/>
    <cellStyle name="20% - Dekorfärg5 2 2 2 2 4" xfId="897" xr:uid="{00000000-0005-0000-0000-00001A1B0000}"/>
    <cellStyle name="20% - Dekorfärg5 2 2 2 2 4 2" xfId="14382" xr:uid="{00000000-0005-0000-0000-00001B1B0000}"/>
    <cellStyle name="20% - Dekorfärg5 2 2 2 2 4 2 2" xfId="33542" xr:uid="{00000000-0005-0000-0000-00001C1B0000}"/>
    <cellStyle name="20% - Dekorfärg5 2 2 2 2 4 3" xfId="17702" xr:uid="{00000000-0005-0000-0000-00001D1B0000}"/>
    <cellStyle name="20% - Dekorfärg5 2 2 2 2 4 3 2" xfId="36170" xr:uid="{00000000-0005-0000-0000-00001E1B0000}"/>
    <cellStyle name="20% - Dekorfärg5 2 2 2 2 4 4" xfId="24292" xr:uid="{00000000-0005-0000-0000-00001F1B0000}"/>
    <cellStyle name="20% - Dekorfärg5 2 2 2 2 4 5" xfId="22276" xr:uid="{00000000-0005-0000-0000-0000201B0000}"/>
    <cellStyle name="20% - Dekorfärg5 2 2 2 2 5" xfId="14377" xr:uid="{00000000-0005-0000-0000-0000211B0000}"/>
    <cellStyle name="20% - Dekorfärg5 2 2 2 2 5 2" xfId="33537" xr:uid="{00000000-0005-0000-0000-0000221B0000}"/>
    <cellStyle name="20% - Dekorfärg5 2 2 2 2 6" xfId="18305" xr:uid="{00000000-0005-0000-0000-0000231B0000}"/>
    <cellStyle name="20% - Dekorfärg5 2 2 2 2 6 2" xfId="36407" xr:uid="{00000000-0005-0000-0000-0000241B0000}"/>
    <cellStyle name="20% - Dekorfärg5 2 2 2 2 7" xfId="24287" xr:uid="{00000000-0005-0000-0000-0000251B0000}"/>
    <cellStyle name="20% - Dekorfärg5 2 2 2 2 8" xfId="22271" xr:uid="{00000000-0005-0000-0000-0000261B0000}"/>
    <cellStyle name="20% - Dekorfärg5 2 2 2 3" xfId="898" xr:uid="{00000000-0005-0000-0000-0000271B0000}"/>
    <cellStyle name="20% - Dekorfärg5 2 2 2 3 2" xfId="899" xr:uid="{00000000-0005-0000-0000-0000281B0000}"/>
    <cellStyle name="20% - Dekorfärg5 2 2 2 3 2 2" xfId="14384" xr:uid="{00000000-0005-0000-0000-0000291B0000}"/>
    <cellStyle name="20% - Dekorfärg5 2 2 2 3 2 2 2" xfId="33544" xr:uid="{00000000-0005-0000-0000-00002A1B0000}"/>
    <cellStyle name="20% - Dekorfärg5 2 2 2 3 2 3" xfId="16005" xr:uid="{00000000-0005-0000-0000-00002B1B0000}"/>
    <cellStyle name="20% - Dekorfärg5 2 2 2 3 2 3 2" xfId="35136" xr:uid="{00000000-0005-0000-0000-00002C1B0000}"/>
    <cellStyle name="20% - Dekorfärg5 2 2 2 3 2 4" xfId="24294" xr:uid="{00000000-0005-0000-0000-00002D1B0000}"/>
    <cellStyle name="20% - Dekorfärg5 2 2 2 3 2 5" xfId="22278" xr:uid="{00000000-0005-0000-0000-00002E1B0000}"/>
    <cellStyle name="20% - Dekorfärg5 2 2 2 3 3" xfId="14383" xr:uid="{00000000-0005-0000-0000-00002F1B0000}"/>
    <cellStyle name="20% - Dekorfärg5 2 2 2 3 3 2" xfId="33543" xr:uid="{00000000-0005-0000-0000-0000301B0000}"/>
    <cellStyle name="20% - Dekorfärg5 2 2 2 3 4" xfId="19852" xr:uid="{00000000-0005-0000-0000-0000311B0000}"/>
    <cellStyle name="20% - Dekorfärg5 2 2 2 3 4 2" xfId="37207" xr:uid="{00000000-0005-0000-0000-0000321B0000}"/>
    <cellStyle name="20% - Dekorfärg5 2 2 2 3 5" xfId="24293" xr:uid="{00000000-0005-0000-0000-0000331B0000}"/>
    <cellStyle name="20% - Dekorfärg5 2 2 2 3 6" xfId="22277" xr:uid="{00000000-0005-0000-0000-0000341B0000}"/>
    <cellStyle name="20% - Dekorfärg5 2 2 2 4" xfId="900" xr:uid="{00000000-0005-0000-0000-0000351B0000}"/>
    <cellStyle name="20% - Dekorfärg5 2 2 2 4 2" xfId="901" xr:uid="{00000000-0005-0000-0000-0000361B0000}"/>
    <cellStyle name="20% - Dekorfärg5 2 2 2 4 2 2" xfId="14386" xr:uid="{00000000-0005-0000-0000-0000371B0000}"/>
    <cellStyle name="20% - Dekorfärg5 2 2 2 4 2 2 2" xfId="33546" xr:uid="{00000000-0005-0000-0000-0000381B0000}"/>
    <cellStyle name="20% - Dekorfärg5 2 2 2 4 2 3" xfId="19902" xr:uid="{00000000-0005-0000-0000-0000391B0000}"/>
    <cellStyle name="20% - Dekorfärg5 2 2 2 4 2 3 2" xfId="37256" xr:uid="{00000000-0005-0000-0000-00003A1B0000}"/>
    <cellStyle name="20% - Dekorfärg5 2 2 2 4 2 4" xfId="24296" xr:uid="{00000000-0005-0000-0000-00003B1B0000}"/>
    <cellStyle name="20% - Dekorfärg5 2 2 2 4 2 5" xfId="22280" xr:uid="{00000000-0005-0000-0000-00003C1B0000}"/>
    <cellStyle name="20% - Dekorfärg5 2 2 2 4 3" xfId="14385" xr:uid="{00000000-0005-0000-0000-00003D1B0000}"/>
    <cellStyle name="20% - Dekorfärg5 2 2 2 4 3 2" xfId="33545" xr:uid="{00000000-0005-0000-0000-00003E1B0000}"/>
    <cellStyle name="20% - Dekorfärg5 2 2 2 4 4" xfId="19945" xr:uid="{00000000-0005-0000-0000-00003F1B0000}"/>
    <cellStyle name="20% - Dekorfärg5 2 2 2 4 4 2" xfId="37299" xr:uid="{00000000-0005-0000-0000-0000401B0000}"/>
    <cellStyle name="20% - Dekorfärg5 2 2 2 4 5" xfId="24295" xr:uid="{00000000-0005-0000-0000-0000411B0000}"/>
    <cellStyle name="20% - Dekorfärg5 2 2 2 4 6" xfId="22279" xr:uid="{00000000-0005-0000-0000-0000421B0000}"/>
    <cellStyle name="20% - Dekorfärg5 2 2 2 5" xfId="902" xr:uid="{00000000-0005-0000-0000-0000431B0000}"/>
    <cellStyle name="20% - Dekorfärg5 2 2 2 5 2" xfId="14387" xr:uid="{00000000-0005-0000-0000-0000441B0000}"/>
    <cellStyle name="20% - Dekorfärg5 2 2 2 5 2 2" xfId="33547" xr:uid="{00000000-0005-0000-0000-0000451B0000}"/>
    <cellStyle name="20% - Dekorfärg5 2 2 2 5 3" xfId="19687" xr:uid="{00000000-0005-0000-0000-0000461B0000}"/>
    <cellStyle name="20% - Dekorfärg5 2 2 2 5 3 2" xfId="37045" xr:uid="{00000000-0005-0000-0000-0000471B0000}"/>
    <cellStyle name="20% - Dekorfärg5 2 2 2 5 4" xfId="24297" xr:uid="{00000000-0005-0000-0000-0000481B0000}"/>
    <cellStyle name="20% - Dekorfärg5 2 2 2 5 5" xfId="22281" xr:uid="{00000000-0005-0000-0000-0000491B0000}"/>
    <cellStyle name="20% - Dekorfärg5 2 2 2 6" xfId="11483" xr:uid="{00000000-0005-0000-0000-00004A1B0000}"/>
    <cellStyle name="20% - Dekorfärg5 2 2 2 6 2" xfId="32265" xr:uid="{00000000-0005-0000-0000-00004B1B0000}"/>
    <cellStyle name="20% - Dekorfärg5 2 2 2 7" xfId="19635" xr:uid="{00000000-0005-0000-0000-00004C1B0000}"/>
    <cellStyle name="20% - Dekorfärg5 2 2 2 7 2" xfId="36993" xr:uid="{00000000-0005-0000-0000-00004D1B0000}"/>
    <cellStyle name="20% - Dekorfärg5 2 2 2 8" xfId="24286" xr:uid="{00000000-0005-0000-0000-00004E1B0000}"/>
    <cellStyle name="20% - Dekorfärg5 2 2 2 9" xfId="20823" xr:uid="{00000000-0005-0000-0000-00004F1B0000}"/>
    <cellStyle name="20% - Dekorfärg5 2 2 3" xfId="903" xr:uid="{00000000-0005-0000-0000-0000501B0000}"/>
    <cellStyle name="20% - Dekorfärg5 2 2 3 2" xfId="904" xr:uid="{00000000-0005-0000-0000-0000511B0000}"/>
    <cellStyle name="20% - Dekorfärg5 2 2 3 2 2" xfId="905" xr:uid="{00000000-0005-0000-0000-0000521B0000}"/>
    <cellStyle name="20% - Dekorfärg5 2 2 3 2 2 2" xfId="14390" xr:uid="{00000000-0005-0000-0000-0000531B0000}"/>
    <cellStyle name="20% - Dekorfärg5 2 2 3 2 2 2 2" xfId="33550" xr:uid="{00000000-0005-0000-0000-0000541B0000}"/>
    <cellStyle name="20% - Dekorfärg5 2 2 3 2 2 3" xfId="16286" xr:uid="{00000000-0005-0000-0000-0000551B0000}"/>
    <cellStyle name="20% - Dekorfärg5 2 2 3 2 2 3 2" xfId="35409" xr:uid="{00000000-0005-0000-0000-0000561B0000}"/>
    <cellStyle name="20% - Dekorfärg5 2 2 3 2 2 4" xfId="24300" xr:uid="{00000000-0005-0000-0000-0000571B0000}"/>
    <cellStyle name="20% - Dekorfärg5 2 2 3 2 2 5" xfId="22284" xr:uid="{00000000-0005-0000-0000-0000581B0000}"/>
    <cellStyle name="20% - Dekorfärg5 2 2 3 2 3" xfId="14389" xr:uid="{00000000-0005-0000-0000-0000591B0000}"/>
    <cellStyle name="20% - Dekorfärg5 2 2 3 2 3 2" xfId="33549" xr:uid="{00000000-0005-0000-0000-00005A1B0000}"/>
    <cellStyle name="20% - Dekorfärg5 2 2 3 2 4" xfId="18926" xr:uid="{00000000-0005-0000-0000-00005B1B0000}"/>
    <cellStyle name="20% - Dekorfärg5 2 2 3 2 4 2" xfId="36672" xr:uid="{00000000-0005-0000-0000-00005C1B0000}"/>
    <cellStyle name="20% - Dekorfärg5 2 2 3 2 5" xfId="24299" xr:uid="{00000000-0005-0000-0000-00005D1B0000}"/>
    <cellStyle name="20% - Dekorfärg5 2 2 3 2 6" xfId="22283" xr:uid="{00000000-0005-0000-0000-00005E1B0000}"/>
    <cellStyle name="20% - Dekorfärg5 2 2 3 3" xfId="906" xr:uid="{00000000-0005-0000-0000-00005F1B0000}"/>
    <cellStyle name="20% - Dekorfärg5 2 2 3 3 2" xfId="907" xr:uid="{00000000-0005-0000-0000-0000601B0000}"/>
    <cellStyle name="20% - Dekorfärg5 2 2 3 3 2 2" xfId="14392" xr:uid="{00000000-0005-0000-0000-0000611B0000}"/>
    <cellStyle name="20% - Dekorfärg5 2 2 3 3 2 2 2" xfId="33552" xr:uid="{00000000-0005-0000-0000-0000621B0000}"/>
    <cellStyle name="20% - Dekorfärg5 2 2 3 3 2 3" xfId="16372" xr:uid="{00000000-0005-0000-0000-0000631B0000}"/>
    <cellStyle name="20% - Dekorfärg5 2 2 3 3 2 3 2" xfId="35494" xr:uid="{00000000-0005-0000-0000-0000641B0000}"/>
    <cellStyle name="20% - Dekorfärg5 2 2 3 3 2 4" xfId="24302" xr:uid="{00000000-0005-0000-0000-0000651B0000}"/>
    <cellStyle name="20% - Dekorfärg5 2 2 3 3 2 5" xfId="22286" xr:uid="{00000000-0005-0000-0000-0000661B0000}"/>
    <cellStyle name="20% - Dekorfärg5 2 2 3 3 3" xfId="14391" xr:uid="{00000000-0005-0000-0000-0000671B0000}"/>
    <cellStyle name="20% - Dekorfärg5 2 2 3 3 3 2" xfId="33551" xr:uid="{00000000-0005-0000-0000-0000681B0000}"/>
    <cellStyle name="20% - Dekorfärg5 2 2 3 3 4" xfId="16278" xr:uid="{00000000-0005-0000-0000-0000691B0000}"/>
    <cellStyle name="20% - Dekorfärg5 2 2 3 3 4 2" xfId="35401" xr:uid="{00000000-0005-0000-0000-00006A1B0000}"/>
    <cellStyle name="20% - Dekorfärg5 2 2 3 3 5" xfId="24301" xr:uid="{00000000-0005-0000-0000-00006B1B0000}"/>
    <cellStyle name="20% - Dekorfärg5 2 2 3 3 6" xfId="22285" xr:uid="{00000000-0005-0000-0000-00006C1B0000}"/>
    <cellStyle name="20% - Dekorfärg5 2 2 3 4" xfId="908" xr:uid="{00000000-0005-0000-0000-00006D1B0000}"/>
    <cellStyle name="20% - Dekorfärg5 2 2 3 4 2" xfId="14393" xr:uid="{00000000-0005-0000-0000-00006E1B0000}"/>
    <cellStyle name="20% - Dekorfärg5 2 2 3 4 2 2" xfId="33553" xr:uid="{00000000-0005-0000-0000-00006F1B0000}"/>
    <cellStyle name="20% - Dekorfärg5 2 2 3 4 3" xfId="16245" xr:uid="{00000000-0005-0000-0000-0000701B0000}"/>
    <cellStyle name="20% - Dekorfärg5 2 2 3 4 3 2" xfId="35368" xr:uid="{00000000-0005-0000-0000-0000711B0000}"/>
    <cellStyle name="20% - Dekorfärg5 2 2 3 4 4" xfId="24303" xr:uid="{00000000-0005-0000-0000-0000721B0000}"/>
    <cellStyle name="20% - Dekorfärg5 2 2 3 4 5" xfId="22287" xr:uid="{00000000-0005-0000-0000-0000731B0000}"/>
    <cellStyle name="20% - Dekorfärg5 2 2 3 5" xfId="14388" xr:uid="{00000000-0005-0000-0000-0000741B0000}"/>
    <cellStyle name="20% - Dekorfärg5 2 2 3 5 2" xfId="33548" xr:uid="{00000000-0005-0000-0000-0000751B0000}"/>
    <cellStyle name="20% - Dekorfärg5 2 2 3 6" xfId="16190" xr:uid="{00000000-0005-0000-0000-0000761B0000}"/>
    <cellStyle name="20% - Dekorfärg5 2 2 3 6 2" xfId="35314" xr:uid="{00000000-0005-0000-0000-0000771B0000}"/>
    <cellStyle name="20% - Dekorfärg5 2 2 3 7" xfId="24298" xr:uid="{00000000-0005-0000-0000-0000781B0000}"/>
    <cellStyle name="20% - Dekorfärg5 2 2 3 8" xfId="22282" xr:uid="{00000000-0005-0000-0000-0000791B0000}"/>
    <cellStyle name="20% - Dekorfärg5 2 2 4" xfId="909" xr:uid="{00000000-0005-0000-0000-00007A1B0000}"/>
    <cellStyle name="20% - Dekorfärg5 2 2 4 2" xfId="910" xr:uid="{00000000-0005-0000-0000-00007B1B0000}"/>
    <cellStyle name="20% - Dekorfärg5 2 2 4 2 2" xfId="14395" xr:uid="{00000000-0005-0000-0000-00007C1B0000}"/>
    <cellStyle name="20% - Dekorfärg5 2 2 4 2 2 2" xfId="33555" xr:uid="{00000000-0005-0000-0000-00007D1B0000}"/>
    <cellStyle name="20% - Dekorfärg5 2 2 4 2 3" xfId="16365" xr:uid="{00000000-0005-0000-0000-00007E1B0000}"/>
    <cellStyle name="20% - Dekorfärg5 2 2 4 2 3 2" xfId="35487" xr:uid="{00000000-0005-0000-0000-00007F1B0000}"/>
    <cellStyle name="20% - Dekorfärg5 2 2 4 2 4" xfId="24305" xr:uid="{00000000-0005-0000-0000-0000801B0000}"/>
    <cellStyle name="20% - Dekorfärg5 2 2 4 2 5" xfId="22289" xr:uid="{00000000-0005-0000-0000-0000811B0000}"/>
    <cellStyle name="20% - Dekorfärg5 2 2 4 3" xfId="14394" xr:uid="{00000000-0005-0000-0000-0000821B0000}"/>
    <cellStyle name="20% - Dekorfärg5 2 2 4 3 2" xfId="33554" xr:uid="{00000000-0005-0000-0000-0000831B0000}"/>
    <cellStyle name="20% - Dekorfärg5 2 2 4 4" xfId="19941" xr:uid="{00000000-0005-0000-0000-0000841B0000}"/>
    <cellStyle name="20% - Dekorfärg5 2 2 4 4 2" xfId="37295" xr:uid="{00000000-0005-0000-0000-0000851B0000}"/>
    <cellStyle name="20% - Dekorfärg5 2 2 4 5" xfId="24304" xr:uid="{00000000-0005-0000-0000-0000861B0000}"/>
    <cellStyle name="20% - Dekorfärg5 2 2 4 6" xfId="22288" xr:uid="{00000000-0005-0000-0000-0000871B0000}"/>
    <cellStyle name="20% - Dekorfärg5 2 2 5" xfId="911" xr:uid="{00000000-0005-0000-0000-0000881B0000}"/>
    <cellStyle name="20% - Dekorfärg5 2 2 5 2" xfId="912" xr:uid="{00000000-0005-0000-0000-0000891B0000}"/>
    <cellStyle name="20% - Dekorfärg5 2 2 5 2 2" xfId="14397" xr:uid="{00000000-0005-0000-0000-00008A1B0000}"/>
    <cellStyle name="20% - Dekorfärg5 2 2 5 2 2 2" xfId="33557" xr:uid="{00000000-0005-0000-0000-00008B1B0000}"/>
    <cellStyle name="20% - Dekorfärg5 2 2 5 2 3" xfId="16841" xr:uid="{00000000-0005-0000-0000-00008C1B0000}"/>
    <cellStyle name="20% - Dekorfärg5 2 2 5 2 3 2" xfId="35766" xr:uid="{00000000-0005-0000-0000-00008D1B0000}"/>
    <cellStyle name="20% - Dekorfärg5 2 2 5 2 4" xfId="24307" xr:uid="{00000000-0005-0000-0000-00008E1B0000}"/>
    <cellStyle name="20% - Dekorfärg5 2 2 5 2 5" xfId="22291" xr:uid="{00000000-0005-0000-0000-00008F1B0000}"/>
    <cellStyle name="20% - Dekorfärg5 2 2 5 3" xfId="14396" xr:uid="{00000000-0005-0000-0000-0000901B0000}"/>
    <cellStyle name="20% - Dekorfärg5 2 2 5 3 2" xfId="33556" xr:uid="{00000000-0005-0000-0000-0000911B0000}"/>
    <cellStyle name="20% - Dekorfärg5 2 2 5 4" xfId="16213" xr:uid="{00000000-0005-0000-0000-0000921B0000}"/>
    <cellStyle name="20% - Dekorfärg5 2 2 5 4 2" xfId="35337" xr:uid="{00000000-0005-0000-0000-0000931B0000}"/>
    <cellStyle name="20% - Dekorfärg5 2 2 5 5" xfId="24306" xr:uid="{00000000-0005-0000-0000-0000941B0000}"/>
    <cellStyle name="20% - Dekorfärg5 2 2 5 6" xfId="22290" xr:uid="{00000000-0005-0000-0000-0000951B0000}"/>
    <cellStyle name="20% - Dekorfärg5 2 2 6" xfId="913" xr:uid="{00000000-0005-0000-0000-0000961B0000}"/>
    <cellStyle name="20% - Dekorfärg5 2 2 6 2" xfId="14398" xr:uid="{00000000-0005-0000-0000-0000971B0000}"/>
    <cellStyle name="20% - Dekorfärg5 2 2 6 2 2" xfId="33558" xr:uid="{00000000-0005-0000-0000-0000981B0000}"/>
    <cellStyle name="20% - Dekorfärg5 2 2 6 3" xfId="20210" xr:uid="{00000000-0005-0000-0000-0000991B0000}"/>
    <cellStyle name="20% - Dekorfärg5 2 2 6 3 2" xfId="37557" xr:uid="{00000000-0005-0000-0000-00009A1B0000}"/>
    <cellStyle name="20% - Dekorfärg5 2 2 6 4" xfId="24308" xr:uid="{00000000-0005-0000-0000-00009B1B0000}"/>
    <cellStyle name="20% - Dekorfärg5 2 2 6 5" xfId="22292" xr:uid="{00000000-0005-0000-0000-00009C1B0000}"/>
    <cellStyle name="20% - Dekorfärg5 2 2 7" xfId="11482" xr:uid="{00000000-0005-0000-0000-00009D1B0000}"/>
    <cellStyle name="20% - Dekorfärg5 2 2 7 2" xfId="32264" xr:uid="{00000000-0005-0000-0000-00009E1B0000}"/>
    <cellStyle name="20% - Dekorfärg5 2 2 8" xfId="16909" xr:uid="{00000000-0005-0000-0000-00009F1B0000}"/>
    <cellStyle name="20% - Dekorfärg5 2 2 8 2" xfId="35818" xr:uid="{00000000-0005-0000-0000-0000A01B0000}"/>
    <cellStyle name="20% - Dekorfärg5 2 2 9" xfId="24285" xr:uid="{00000000-0005-0000-0000-0000A11B0000}"/>
    <cellStyle name="20% - Dekorfärg5 2 2_Brygga Q" xfId="914" xr:uid="{00000000-0005-0000-0000-0000A21B0000}"/>
    <cellStyle name="20% - Dekorfärg5 2 3" xfId="915" xr:uid="{00000000-0005-0000-0000-0000A31B0000}"/>
    <cellStyle name="20% - Dekorfärg5 2 3 10" xfId="20824" xr:uid="{00000000-0005-0000-0000-0000A41B0000}"/>
    <cellStyle name="20% - Dekorfärg5 2 3 11" xfId="43589" xr:uid="{00000000-0005-0000-0000-0000A51B0000}"/>
    <cellStyle name="20% - Dekorfärg5 2 3 12" xfId="44041" xr:uid="{00000000-0005-0000-0000-0000A61B0000}"/>
    <cellStyle name="20% - Dekorfärg5 2 3 2" xfId="916" xr:uid="{00000000-0005-0000-0000-0000A71B0000}"/>
    <cellStyle name="20% - Dekorfärg5 2 3 2 10" xfId="43590" xr:uid="{00000000-0005-0000-0000-0000A81B0000}"/>
    <cellStyle name="20% - Dekorfärg5 2 3 2 11" xfId="44042" xr:uid="{00000000-0005-0000-0000-0000A91B0000}"/>
    <cellStyle name="20% - Dekorfärg5 2 3 2 2" xfId="917" xr:uid="{00000000-0005-0000-0000-0000AA1B0000}"/>
    <cellStyle name="20% - Dekorfärg5 2 3 2 2 2" xfId="918" xr:uid="{00000000-0005-0000-0000-0000AB1B0000}"/>
    <cellStyle name="20% - Dekorfärg5 2 3 2 2 2 2" xfId="919" xr:uid="{00000000-0005-0000-0000-0000AC1B0000}"/>
    <cellStyle name="20% - Dekorfärg5 2 3 2 2 2 2 2" xfId="14401" xr:uid="{00000000-0005-0000-0000-0000AD1B0000}"/>
    <cellStyle name="20% - Dekorfärg5 2 3 2 2 2 2 2 2" xfId="33561" xr:uid="{00000000-0005-0000-0000-0000AE1B0000}"/>
    <cellStyle name="20% - Dekorfärg5 2 3 2 2 2 2 3" xfId="20597" xr:uid="{00000000-0005-0000-0000-0000AF1B0000}"/>
    <cellStyle name="20% - Dekorfärg5 2 3 2 2 2 2 3 2" xfId="37940" xr:uid="{00000000-0005-0000-0000-0000B01B0000}"/>
    <cellStyle name="20% - Dekorfärg5 2 3 2 2 2 2 4" xfId="24313" xr:uid="{00000000-0005-0000-0000-0000B11B0000}"/>
    <cellStyle name="20% - Dekorfärg5 2 3 2 2 2 2 5" xfId="22295" xr:uid="{00000000-0005-0000-0000-0000B21B0000}"/>
    <cellStyle name="20% - Dekorfärg5 2 3 2 2 2 3" xfId="14400" xr:uid="{00000000-0005-0000-0000-0000B31B0000}"/>
    <cellStyle name="20% - Dekorfärg5 2 3 2 2 2 3 2" xfId="33560" xr:uid="{00000000-0005-0000-0000-0000B41B0000}"/>
    <cellStyle name="20% - Dekorfärg5 2 3 2 2 2 4" xfId="15732" xr:uid="{00000000-0005-0000-0000-0000B51B0000}"/>
    <cellStyle name="20% - Dekorfärg5 2 3 2 2 2 4 2" xfId="34869" xr:uid="{00000000-0005-0000-0000-0000B61B0000}"/>
    <cellStyle name="20% - Dekorfärg5 2 3 2 2 2 5" xfId="24312" xr:uid="{00000000-0005-0000-0000-0000B71B0000}"/>
    <cellStyle name="20% - Dekorfärg5 2 3 2 2 2 6" xfId="22294" xr:uid="{00000000-0005-0000-0000-0000B81B0000}"/>
    <cellStyle name="20% - Dekorfärg5 2 3 2 2 3" xfId="920" xr:uid="{00000000-0005-0000-0000-0000B91B0000}"/>
    <cellStyle name="20% - Dekorfärg5 2 3 2 2 3 2" xfId="921" xr:uid="{00000000-0005-0000-0000-0000BA1B0000}"/>
    <cellStyle name="20% - Dekorfärg5 2 3 2 2 3 2 2" xfId="14403" xr:uid="{00000000-0005-0000-0000-0000BB1B0000}"/>
    <cellStyle name="20% - Dekorfärg5 2 3 2 2 3 2 2 2" xfId="33563" xr:uid="{00000000-0005-0000-0000-0000BC1B0000}"/>
    <cellStyle name="20% - Dekorfärg5 2 3 2 2 3 2 3" xfId="18013" xr:uid="{00000000-0005-0000-0000-0000BD1B0000}"/>
    <cellStyle name="20% - Dekorfärg5 2 3 2 2 3 2 3 2" xfId="36303" xr:uid="{00000000-0005-0000-0000-0000BE1B0000}"/>
    <cellStyle name="20% - Dekorfärg5 2 3 2 2 3 2 4" xfId="24315" xr:uid="{00000000-0005-0000-0000-0000BF1B0000}"/>
    <cellStyle name="20% - Dekorfärg5 2 3 2 2 3 2 5" xfId="22297" xr:uid="{00000000-0005-0000-0000-0000C01B0000}"/>
    <cellStyle name="20% - Dekorfärg5 2 3 2 2 3 3" xfId="14402" xr:uid="{00000000-0005-0000-0000-0000C11B0000}"/>
    <cellStyle name="20% - Dekorfärg5 2 3 2 2 3 3 2" xfId="33562" xr:uid="{00000000-0005-0000-0000-0000C21B0000}"/>
    <cellStyle name="20% - Dekorfärg5 2 3 2 2 3 4" xfId="19953" xr:uid="{00000000-0005-0000-0000-0000C31B0000}"/>
    <cellStyle name="20% - Dekorfärg5 2 3 2 2 3 4 2" xfId="37307" xr:uid="{00000000-0005-0000-0000-0000C41B0000}"/>
    <cellStyle name="20% - Dekorfärg5 2 3 2 2 3 5" xfId="24314" xr:uid="{00000000-0005-0000-0000-0000C51B0000}"/>
    <cellStyle name="20% - Dekorfärg5 2 3 2 2 3 6" xfId="22296" xr:uid="{00000000-0005-0000-0000-0000C61B0000}"/>
    <cellStyle name="20% - Dekorfärg5 2 3 2 2 4" xfId="922" xr:uid="{00000000-0005-0000-0000-0000C71B0000}"/>
    <cellStyle name="20% - Dekorfärg5 2 3 2 2 4 2" xfId="14404" xr:uid="{00000000-0005-0000-0000-0000C81B0000}"/>
    <cellStyle name="20% - Dekorfärg5 2 3 2 2 4 2 2" xfId="33564" xr:uid="{00000000-0005-0000-0000-0000C91B0000}"/>
    <cellStyle name="20% - Dekorfärg5 2 3 2 2 4 3" xfId="16792" xr:uid="{00000000-0005-0000-0000-0000CA1B0000}"/>
    <cellStyle name="20% - Dekorfärg5 2 3 2 2 4 3 2" xfId="35721" xr:uid="{00000000-0005-0000-0000-0000CB1B0000}"/>
    <cellStyle name="20% - Dekorfärg5 2 3 2 2 4 4" xfId="24316" xr:uid="{00000000-0005-0000-0000-0000CC1B0000}"/>
    <cellStyle name="20% - Dekorfärg5 2 3 2 2 4 5" xfId="22298" xr:uid="{00000000-0005-0000-0000-0000CD1B0000}"/>
    <cellStyle name="20% - Dekorfärg5 2 3 2 2 5" xfId="14399" xr:uid="{00000000-0005-0000-0000-0000CE1B0000}"/>
    <cellStyle name="20% - Dekorfärg5 2 3 2 2 5 2" xfId="33559" xr:uid="{00000000-0005-0000-0000-0000CF1B0000}"/>
    <cellStyle name="20% - Dekorfärg5 2 3 2 2 6" xfId="16298" xr:uid="{00000000-0005-0000-0000-0000D01B0000}"/>
    <cellStyle name="20% - Dekorfärg5 2 3 2 2 6 2" xfId="35421" xr:uid="{00000000-0005-0000-0000-0000D11B0000}"/>
    <cellStyle name="20% - Dekorfärg5 2 3 2 2 7" xfId="24311" xr:uid="{00000000-0005-0000-0000-0000D21B0000}"/>
    <cellStyle name="20% - Dekorfärg5 2 3 2 2 8" xfId="22293" xr:uid="{00000000-0005-0000-0000-0000D31B0000}"/>
    <cellStyle name="20% - Dekorfärg5 2 3 2 3" xfId="923" xr:uid="{00000000-0005-0000-0000-0000D41B0000}"/>
    <cellStyle name="20% - Dekorfärg5 2 3 2 3 2" xfId="924" xr:uid="{00000000-0005-0000-0000-0000D51B0000}"/>
    <cellStyle name="20% - Dekorfärg5 2 3 2 3 2 2" xfId="14406" xr:uid="{00000000-0005-0000-0000-0000D61B0000}"/>
    <cellStyle name="20% - Dekorfärg5 2 3 2 3 2 2 2" xfId="33566" xr:uid="{00000000-0005-0000-0000-0000D71B0000}"/>
    <cellStyle name="20% - Dekorfärg5 2 3 2 3 2 3" xfId="19810" xr:uid="{00000000-0005-0000-0000-0000D81B0000}"/>
    <cellStyle name="20% - Dekorfärg5 2 3 2 3 2 3 2" xfId="37165" xr:uid="{00000000-0005-0000-0000-0000D91B0000}"/>
    <cellStyle name="20% - Dekorfärg5 2 3 2 3 2 4" xfId="24318" xr:uid="{00000000-0005-0000-0000-0000DA1B0000}"/>
    <cellStyle name="20% - Dekorfärg5 2 3 2 3 2 5" xfId="22300" xr:uid="{00000000-0005-0000-0000-0000DB1B0000}"/>
    <cellStyle name="20% - Dekorfärg5 2 3 2 3 3" xfId="14405" xr:uid="{00000000-0005-0000-0000-0000DC1B0000}"/>
    <cellStyle name="20% - Dekorfärg5 2 3 2 3 3 2" xfId="33565" xr:uid="{00000000-0005-0000-0000-0000DD1B0000}"/>
    <cellStyle name="20% - Dekorfärg5 2 3 2 3 4" xfId="16896" xr:uid="{00000000-0005-0000-0000-0000DE1B0000}"/>
    <cellStyle name="20% - Dekorfärg5 2 3 2 3 4 2" xfId="35805" xr:uid="{00000000-0005-0000-0000-0000DF1B0000}"/>
    <cellStyle name="20% - Dekorfärg5 2 3 2 3 5" xfId="24317" xr:uid="{00000000-0005-0000-0000-0000E01B0000}"/>
    <cellStyle name="20% - Dekorfärg5 2 3 2 3 6" xfId="22299" xr:uid="{00000000-0005-0000-0000-0000E11B0000}"/>
    <cellStyle name="20% - Dekorfärg5 2 3 2 4" xfId="925" xr:uid="{00000000-0005-0000-0000-0000E21B0000}"/>
    <cellStyle name="20% - Dekorfärg5 2 3 2 4 2" xfId="926" xr:uid="{00000000-0005-0000-0000-0000E31B0000}"/>
    <cellStyle name="20% - Dekorfärg5 2 3 2 4 2 2" xfId="14408" xr:uid="{00000000-0005-0000-0000-0000E41B0000}"/>
    <cellStyle name="20% - Dekorfärg5 2 3 2 4 2 2 2" xfId="33568" xr:uid="{00000000-0005-0000-0000-0000E51B0000}"/>
    <cellStyle name="20% - Dekorfärg5 2 3 2 4 2 3" xfId="20069" xr:uid="{00000000-0005-0000-0000-0000E61B0000}"/>
    <cellStyle name="20% - Dekorfärg5 2 3 2 4 2 3 2" xfId="37419" xr:uid="{00000000-0005-0000-0000-0000E71B0000}"/>
    <cellStyle name="20% - Dekorfärg5 2 3 2 4 2 4" xfId="24320" xr:uid="{00000000-0005-0000-0000-0000E81B0000}"/>
    <cellStyle name="20% - Dekorfärg5 2 3 2 4 2 5" xfId="22302" xr:uid="{00000000-0005-0000-0000-0000E91B0000}"/>
    <cellStyle name="20% - Dekorfärg5 2 3 2 4 3" xfId="14407" xr:uid="{00000000-0005-0000-0000-0000EA1B0000}"/>
    <cellStyle name="20% - Dekorfärg5 2 3 2 4 3 2" xfId="33567" xr:uid="{00000000-0005-0000-0000-0000EB1B0000}"/>
    <cellStyle name="20% - Dekorfärg5 2 3 2 4 4" xfId="20385" xr:uid="{00000000-0005-0000-0000-0000EC1B0000}"/>
    <cellStyle name="20% - Dekorfärg5 2 3 2 4 4 2" xfId="37731" xr:uid="{00000000-0005-0000-0000-0000ED1B0000}"/>
    <cellStyle name="20% - Dekorfärg5 2 3 2 4 5" xfId="24319" xr:uid="{00000000-0005-0000-0000-0000EE1B0000}"/>
    <cellStyle name="20% - Dekorfärg5 2 3 2 4 6" xfId="22301" xr:uid="{00000000-0005-0000-0000-0000EF1B0000}"/>
    <cellStyle name="20% - Dekorfärg5 2 3 2 5" xfId="927" xr:uid="{00000000-0005-0000-0000-0000F01B0000}"/>
    <cellStyle name="20% - Dekorfärg5 2 3 2 5 2" xfId="14409" xr:uid="{00000000-0005-0000-0000-0000F11B0000}"/>
    <cellStyle name="20% - Dekorfärg5 2 3 2 5 2 2" xfId="33569" xr:uid="{00000000-0005-0000-0000-0000F21B0000}"/>
    <cellStyle name="20% - Dekorfärg5 2 3 2 5 3" xfId="16205" xr:uid="{00000000-0005-0000-0000-0000F31B0000}"/>
    <cellStyle name="20% - Dekorfärg5 2 3 2 5 3 2" xfId="35329" xr:uid="{00000000-0005-0000-0000-0000F41B0000}"/>
    <cellStyle name="20% - Dekorfärg5 2 3 2 5 4" xfId="24321" xr:uid="{00000000-0005-0000-0000-0000F51B0000}"/>
    <cellStyle name="20% - Dekorfärg5 2 3 2 5 5" xfId="22303" xr:uid="{00000000-0005-0000-0000-0000F61B0000}"/>
    <cellStyle name="20% - Dekorfärg5 2 3 2 6" xfId="11485" xr:uid="{00000000-0005-0000-0000-0000F71B0000}"/>
    <cellStyle name="20% - Dekorfärg5 2 3 2 6 2" xfId="32267" xr:uid="{00000000-0005-0000-0000-0000F81B0000}"/>
    <cellStyle name="20% - Dekorfärg5 2 3 2 7" xfId="16476" xr:uid="{00000000-0005-0000-0000-0000F91B0000}"/>
    <cellStyle name="20% - Dekorfärg5 2 3 2 7 2" xfId="35568" xr:uid="{00000000-0005-0000-0000-0000FA1B0000}"/>
    <cellStyle name="20% - Dekorfärg5 2 3 2 8" xfId="24310" xr:uid="{00000000-0005-0000-0000-0000FB1B0000}"/>
    <cellStyle name="20% - Dekorfärg5 2 3 2 9" xfId="20825" xr:uid="{00000000-0005-0000-0000-0000FC1B0000}"/>
    <cellStyle name="20% - Dekorfärg5 2 3 3" xfId="928" xr:uid="{00000000-0005-0000-0000-0000FD1B0000}"/>
    <cellStyle name="20% - Dekorfärg5 2 3 3 2" xfId="929" xr:uid="{00000000-0005-0000-0000-0000FE1B0000}"/>
    <cellStyle name="20% - Dekorfärg5 2 3 3 2 2" xfId="930" xr:uid="{00000000-0005-0000-0000-0000FF1B0000}"/>
    <cellStyle name="20% - Dekorfärg5 2 3 3 2 2 2" xfId="14412" xr:uid="{00000000-0005-0000-0000-0000001C0000}"/>
    <cellStyle name="20% - Dekorfärg5 2 3 3 2 2 2 2" xfId="33572" xr:uid="{00000000-0005-0000-0000-0000011C0000}"/>
    <cellStyle name="20% - Dekorfärg5 2 3 3 2 2 3" xfId="15856" xr:uid="{00000000-0005-0000-0000-0000021C0000}"/>
    <cellStyle name="20% - Dekorfärg5 2 3 3 2 2 3 2" xfId="34990" xr:uid="{00000000-0005-0000-0000-0000031C0000}"/>
    <cellStyle name="20% - Dekorfärg5 2 3 3 2 2 4" xfId="24324" xr:uid="{00000000-0005-0000-0000-0000041C0000}"/>
    <cellStyle name="20% - Dekorfärg5 2 3 3 2 2 5" xfId="22306" xr:uid="{00000000-0005-0000-0000-0000051C0000}"/>
    <cellStyle name="20% - Dekorfärg5 2 3 3 2 3" xfId="14411" xr:uid="{00000000-0005-0000-0000-0000061C0000}"/>
    <cellStyle name="20% - Dekorfärg5 2 3 3 2 3 2" xfId="33571" xr:uid="{00000000-0005-0000-0000-0000071C0000}"/>
    <cellStyle name="20% - Dekorfärg5 2 3 3 2 4" xfId="18397" xr:uid="{00000000-0005-0000-0000-0000081C0000}"/>
    <cellStyle name="20% - Dekorfärg5 2 3 3 2 4 2" xfId="36434" xr:uid="{00000000-0005-0000-0000-0000091C0000}"/>
    <cellStyle name="20% - Dekorfärg5 2 3 3 2 5" xfId="24323" xr:uid="{00000000-0005-0000-0000-00000A1C0000}"/>
    <cellStyle name="20% - Dekorfärg5 2 3 3 2 6" xfId="22305" xr:uid="{00000000-0005-0000-0000-00000B1C0000}"/>
    <cellStyle name="20% - Dekorfärg5 2 3 3 3" xfId="931" xr:uid="{00000000-0005-0000-0000-00000C1C0000}"/>
    <cellStyle name="20% - Dekorfärg5 2 3 3 3 2" xfId="932" xr:uid="{00000000-0005-0000-0000-00000D1C0000}"/>
    <cellStyle name="20% - Dekorfärg5 2 3 3 3 2 2" xfId="14414" xr:uid="{00000000-0005-0000-0000-00000E1C0000}"/>
    <cellStyle name="20% - Dekorfärg5 2 3 3 3 2 2 2" xfId="33574" xr:uid="{00000000-0005-0000-0000-00000F1C0000}"/>
    <cellStyle name="20% - Dekorfärg5 2 3 3 3 2 3" xfId="16183" xr:uid="{00000000-0005-0000-0000-0000101C0000}"/>
    <cellStyle name="20% - Dekorfärg5 2 3 3 3 2 3 2" xfId="35307" xr:uid="{00000000-0005-0000-0000-0000111C0000}"/>
    <cellStyle name="20% - Dekorfärg5 2 3 3 3 2 4" xfId="24326" xr:uid="{00000000-0005-0000-0000-0000121C0000}"/>
    <cellStyle name="20% - Dekorfärg5 2 3 3 3 2 5" xfId="22308" xr:uid="{00000000-0005-0000-0000-0000131C0000}"/>
    <cellStyle name="20% - Dekorfärg5 2 3 3 3 3" xfId="14413" xr:uid="{00000000-0005-0000-0000-0000141C0000}"/>
    <cellStyle name="20% - Dekorfärg5 2 3 3 3 3 2" xfId="33573" xr:uid="{00000000-0005-0000-0000-0000151C0000}"/>
    <cellStyle name="20% - Dekorfärg5 2 3 3 3 4" xfId="16701" xr:uid="{00000000-0005-0000-0000-0000161C0000}"/>
    <cellStyle name="20% - Dekorfärg5 2 3 3 3 4 2" xfId="35646" xr:uid="{00000000-0005-0000-0000-0000171C0000}"/>
    <cellStyle name="20% - Dekorfärg5 2 3 3 3 5" xfId="24325" xr:uid="{00000000-0005-0000-0000-0000181C0000}"/>
    <cellStyle name="20% - Dekorfärg5 2 3 3 3 6" xfId="22307" xr:uid="{00000000-0005-0000-0000-0000191C0000}"/>
    <cellStyle name="20% - Dekorfärg5 2 3 3 4" xfId="933" xr:uid="{00000000-0005-0000-0000-00001A1C0000}"/>
    <cellStyle name="20% - Dekorfärg5 2 3 3 4 2" xfId="14415" xr:uid="{00000000-0005-0000-0000-00001B1C0000}"/>
    <cellStyle name="20% - Dekorfärg5 2 3 3 4 2 2" xfId="33575" xr:uid="{00000000-0005-0000-0000-00001C1C0000}"/>
    <cellStyle name="20% - Dekorfärg5 2 3 3 4 3" xfId="16475" xr:uid="{00000000-0005-0000-0000-00001D1C0000}"/>
    <cellStyle name="20% - Dekorfärg5 2 3 3 4 3 2" xfId="35567" xr:uid="{00000000-0005-0000-0000-00001E1C0000}"/>
    <cellStyle name="20% - Dekorfärg5 2 3 3 4 4" xfId="24327" xr:uid="{00000000-0005-0000-0000-00001F1C0000}"/>
    <cellStyle name="20% - Dekorfärg5 2 3 3 4 5" xfId="22309" xr:uid="{00000000-0005-0000-0000-0000201C0000}"/>
    <cellStyle name="20% - Dekorfärg5 2 3 3 5" xfId="14410" xr:uid="{00000000-0005-0000-0000-0000211C0000}"/>
    <cellStyle name="20% - Dekorfärg5 2 3 3 5 2" xfId="33570" xr:uid="{00000000-0005-0000-0000-0000221C0000}"/>
    <cellStyle name="20% - Dekorfärg5 2 3 3 6" xfId="19946" xr:uid="{00000000-0005-0000-0000-0000231C0000}"/>
    <cellStyle name="20% - Dekorfärg5 2 3 3 6 2" xfId="37300" xr:uid="{00000000-0005-0000-0000-0000241C0000}"/>
    <cellStyle name="20% - Dekorfärg5 2 3 3 7" xfId="24322" xr:uid="{00000000-0005-0000-0000-0000251C0000}"/>
    <cellStyle name="20% - Dekorfärg5 2 3 3 8" xfId="22304" xr:uid="{00000000-0005-0000-0000-0000261C0000}"/>
    <cellStyle name="20% - Dekorfärg5 2 3 4" xfId="934" xr:uid="{00000000-0005-0000-0000-0000271C0000}"/>
    <cellStyle name="20% - Dekorfärg5 2 3 4 2" xfId="935" xr:uid="{00000000-0005-0000-0000-0000281C0000}"/>
    <cellStyle name="20% - Dekorfärg5 2 3 4 2 2" xfId="14417" xr:uid="{00000000-0005-0000-0000-0000291C0000}"/>
    <cellStyle name="20% - Dekorfärg5 2 3 4 2 2 2" xfId="33577" xr:uid="{00000000-0005-0000-0000-00002A1C0000}"/>
    <cellStyle name="20% - Dekorfärg5 2 3 4 2 3" xfId="19699" xr:uid="{00000000-0005-0000-0000-00002B1C0000}"/>
    <cellStyle name="20% - Dekorfärg5 2 3 4 2 3 2" xfId="37057" xr:uid="{00000000-0005-0000-0000-00002C1C0000}"/>
    <cellStyle name="20% - Dekorfärg5 2 3 4 2 4" xfId="24329" xr:uid="{00000000-0005-0000-0000-00002D1C0000}"/>
    <cellStyle name="20% - Dekorfärg5 2 3 4 2 5" xfId="22311" xr:uid="{00000000-0005-0000-0000-00002E1C0000}"/>
    <cellStyle name="20% - Dekorfärg5 2 3 4 3" xfId="14416" xr:uid="{00000000-0005-0000-0000-00002F1C0000}"/>
    <cellStyle name="20% - Dekorfärg5 2 3 4 3 2" xfId="33576" xr:uid="{00000000-0005-0000-0000-0000301C0000}"/>
    <cellStyle name="20% - Dekorfärg5 2 3 4 4" xfId="19693" xr:uid="{00000000-0005-0000-0000-0000311C0000}"/>
    <cellStyle name="20% - Dekorfärg5 2 3 4 4 2" xfId="37051" xr:uid="{00000000-0005-0000-0000-0000321C0000}"/>
    <cellStyle name="20% - Dekorfärg5 2 3 4 5" xfId="24328" xr:uid="{00000000-0005-0000-0000-0000331C0000}"/>
    <cellStyle name="20% - Dekorfärg5 2 3 4 6" xfId="22310" xr:uid="{00000000-0005-0000-0000-0000341C0000}"/>
    <cellStyle name="20% - Dekorfärg5 2 3 5" xfId="936" xr:uid="{00000000-0005-0000-0000-0000351C0000}"/>
    <cellStyle name="20% - Dekorfärg5 2 3 5 2" xfId="937" xr:uid="{00000000-0005-0000-0000-0000361C0000}"/>
    <cellStyle name="20% - Dekorfärg5 2 3 5 2 2" xfId="14419" xr:uid="{00000000-0005-0000-0000-0000371C0000}"/>
    <cellStyle name="20% - Dekorfärg5 2 3 5 2 2 2" xfId="33579" xr:uid="{00000000-0005-0000-0000-0000381C0000}"/>
    <cellStyle name="20% - Dekorfärg5 2 3 5 2 3" xfId="20189" xr:uid="{00000000-0005-0000-0000-0000391C0000}"/>
    <cellStyle name="20% - Dekorfärg5 2 3 5 2 3 2" xfId="37536" xr:uid="{00000000-0005-0000-0000-00003A1C0000}"/>
    <cellStyle name="20% - Dekorfärg5 2 3 5 2 4" xfId="24331" xr:uid="{00000000-0005-0000-0000-00003B1C0000}"/>
    <cellStyle name="20% - Dekorfärg5 2 3 5 2 5" xfId="22313" xr:uid="{00000000-0005-0000-0000-00003C1C0000}"/>
    <cellStyle name="20% - Dekorfärg5 2 3 5 3" xfId="14418" xr:uid="{00000000-0005-0000-0000-00003D1C0000}"/>
    <cellStyle name="20% - Dekorfärg5 2 3 5 3 2" xfId="33578" xr:uid="{00000000-0005-0000-0000-00003E1C0000}"/>
    <cellStyle name="20% - Dekorfärg5 2 3 5 4" xfId="20174" xr:uid="{00000000-0005-0000-0000-00003F1C0000}"/>
    <cellStyle name="20% - Dekorfärg5 2 3 5 4 2" xfId="37522" xr:uid="{00000000-0005-0000-0000-0000401C0000}"/>
    <cellStyle name="20% - Dekorfärg5 2 3 5 5" xfId="24330" xr:uid="{00000000-0005-0000-0000-0000411C0000}"/>
    <cellStyle name="20% - Dekorfärg5 2 3 5 6" xfId="22312" xr:uid="{00000000-0005-0000-0000-0000421C0000}"/>
    <cellStyle name="20% - Dekorfärg5 2 3 6" xfId="938" xr:uid="{00000000-0005-0000-0000-0000431C0000}"/>
    <cellStyle name="20% - Dekorfärg5 2 3 6 2" xfId="14420" xr:uid="{00000000-0005-0000-0000-0000441C0000}"/>
    <cellStyle name="20% - Dekorfärg5 2 3 6 2 2" xfId="33580" xr:uid="{00000000-0005-0000-0000-0000451C0000}"/>
    <cellStyle name="20% - Dekorfärg5 2 3 6 3" xfId="19877" xr:uid="{00000000-0005-0000-0000-0000461C0000}"/>
    <cellStyle name="20% - Dekorfärg5 2 3 6 3 2" xfId="37232" xr:uid="{00000000-0005-0000-0000-0000471C0000}"/>
    <cellStyle name="20% - Dekorfärg5 2 3 6 4" xfId="24332" xr:uid="{00000000-0005-0000-0000-0000481C0000}"/>
    <cellStyle name="20% - Dekorfärg5 2 3 6 5" xfId="22314" xr:uid="{00000000-0005-0000-0000-0000491C0000}"/>
    <cellStyle name="20% - Dekorfärg5 2 3 7" xfId="11484" xr:uid="{00000000-0005-0000-0000-00004A1C0000}"/>
    <cellStyle name="20% - Dekorfärg5 2 3 7 2" xfId="32266" xr:uid="{00000000-0005-0000-0000-00004B1C0000}"/>
    <cellStyle name="20% - Dekorfärg5 2 3 8" xfId="19666" xr:uid="{00000000-0005-0000-0000-00004C1C0000}"/>
    <cellStyle name="20% - Dekorfärg5 2 3 8 2" xfId="37024" xr:uid="{00000000-0005-0000-0000-00004D1C0000}"/>
    <cellStyle name="20% - Dekorfärg5 2 3 9" xfId="24309" xr:uid="{00000000-0005-0000-0000-00004E1C0000}"/>
    <cellStyle name="20% - Dekorfärg5 2 3_Brygga Q" xfId="939" xr:uid="{00000000-0005-0000-0000-00004F1C0000}"/>
    <cellStyle name="20% - Dekorfärg5 2 4" xfId="940" xr:uid="{00000000-0005-0000-0000-0000501C0000}"/>
    <cellStyle name="20% - Dekorfärg5 2 4 10" xfId="43591" xr:uid="{00000000-0005-0000-0000-0000511C0000}"/>
    <cellStyle name="20% - Dekorfärg5 2 4 11" xfId="44043" xr:uid="{00000000-0005-0000-0000-0000521C0000}"/>
    <cellStyle name="20% - Dekorfärg5 2 4 2" xfId="941" xr:uid="{00000000-0005-0000-0000-0000531C0000}"/>
    <cellStyle name="20% - Dekorfärg5 2 4 2 2" xfId="942" xr:uid="{00000000-0005-0000-0000-0000541C0000}"/>
    <cellStyle name="20% - Dekorfärg5 2 4 2 2 2" xfId="943" xr:uid="{00000000-0005-0000-0000-0000551C0000}"/>
    <cellStyle name="20% - Dekorfärg5 2 4 2 2 2 2" xfId="14423" xr:uid="{00000000-0005-0000-0000-0000561C0000}"/>
    <cellStyle name="20% - Dekorfärg5 2 4 2 2 2 2 2" xfId="33583" xr:uid="{00000000-0005-0000-0000-0000571C0000}"/>
    <cellStyle name="20% - Dekorfärg5 2 4 2 2 2 3" xfId="20589" xr:uid="{00000000-0005-0000-0000-0000581C0000}"/>
    <cellStyle name="20% - Dekorfärg5 2 4 2 2 2 3 2" xfId="37933" xr:uid="{00000000-0005-0000-0000-0000591C0000}"/>
    <cellStyle name="20% - Dekorfärg5 2 4 2 2 2 4" xfId="24336" xr:uid="{00000000-0005-0000-0000-00005A1C0000}"/>
    <cellStyle name="20% - Dekorfärg5 2 4 2 2 2 5" xfId="22317" xr:uid="{00000000-0005-0000-0000-00005B1C0000}"/>
    <cellStyle name="20% - Dekorfärg5 2 4 2 2 3" xfId="14422" xr:uid="{00000000-0005-0000-0000-00005C1C0000}"/>
    <cellStyle name="20% - Dekorfärg5 2 4 2 2 3 2" xfId="33582" xr:uid="{00000000-0005-0000-0000-00005D1C0000}"/>
    <cellStyle name="20% - Dekorfärg5 2 4 2 2 4" xfId="16150" xr:uid="{00000000-0005-0000-0000-00005E1C0000}"/>
    <cellStyle name="20% - Dekorfärg5 2 4 2 2 4 2" xfId="35274" xr:uid="{00000000-0005-0000-0000-00005F1C0000}"/>
    <cellStyle name="20% - Dekorfärg5 2 4 2 2 5" xfId="24335" xr:uid="{00000000-0005-0000-0000-0000601C0000}"/>
    <cellStyle name="20% - Dekorfärg5 2 4 2 2 6" xfId="22316" xr:uid="{00000000-0005-0000-0000-0000611C0000}"/>
    <cellStyle name="20% - Dekorfärg5 2 4 2 3" xfId="944" xr:uid="{00000000-0005-0000-0000-0000621C0000}"/>
    <cellStyle name="20% - Dekorfärg5 2 4 2 3 2" xfId="945" xr:uid="{00000000-0005-0000-0000-0000631C0000}"/>
    <cellStyle name="20% - Dekorfärg5 2 4 2 3 2 2" xfId="14425" xr:uid="{00000000-0005-0000-0000-0000641C0000}"/>
    <cellStyle name="20% - Dekorfärg5 2 4 2 3 2 2 2" xfId="33585" xr:uid="{00000000-0005-0000-0000-0000651C0000}"/>
    <cellStyle name="20% - Dekorfärg5 2 4 2 3 2 3" xfId="17106" xr:uid="{00000000-0005-0000-0000-0000661C0000}"/>
    <cellStyle name="20% - Dekorfärg5 2 4 2 3 2 3 2" xfId="35942" xr:uid="{00000000-0005-0000-0000-0000671C0000}"/>
    <cellStyle name="20% - Dekorfärg5 2 4 2 3 2 4" xfId="24338" xr:uid="{00000000-0005-0000-0000-0000681C0000}"/>
    <cellStyle name="20% - Dekorfärg5 2 4 2 3 2 5" xfId="22319" xr:uid="{00000000-0005-0000-0000-0000691C0000}"/>
    <cellStyle name="20% - Dekorfärg5 2 4 2 3 3" xfId="14424" xr:uid="{00000000-0005-0000-0000-00006A1C0000}"/>
    <cellStyle name="20% - Dekorfärg5 2 4 2 3 3 2" xfId="33584" xr:uid="{00000000-0005-0000-0000-00006B1C0000}"/>
    <cellStyle name="20% - Dekorfärg5 2 4 2 3 4" xfId="16311" xr:uid="{00000000-0005-0000-0000-00006C1C0000}"/>
    <cellStyle name="20% - Dekorfärg5 2 4 2 3 4 2" xfId="35433" xr:uid="{00000000-0005-0000-0000-00006D1C0000}"/>
    <cellStyle name="20% - Dekorfärg5 2 4 2 3 5" xfId="24337" xr:uid="{00000000-0005-0000-0000-00006E1C0000}"/>
    <cellStyle name="20% - Dekorfärg5 2 4 2 3 6" xfId="22318" xr:uid="{00000000-0005-0000-0000-00006F1C0000}"/>
    <cellStyle name="20% - Dekorfärg5 2 4 2 4" xfId="946" xr:uid="{00000000-0005-0000-0000-0000701C0000}"/>
    <cellStyle name="20% - Dekorfärg5 2 4 2 4 2" xfId="14426" xr:uid="{00000000-0005-0000-0000-0000711C0000}"/>
    <cellStyle name="20% - Dekorfärg5 2 4 2 4 2 2" xfId="33586" xr:uid="{00000000-0005-0000-0000-0000721C0000}"/>
    <cellStyle name="20% - Dekorfärg5 2 4 2 4 3" xfId="16893" xr:uid="{00000000-0005-0000-0000-0000731C0000}"/>
    <cellStyle name="20% - Dekorfärg5 2 4 2 4 3 2" xfId="35802" xr:uid="{00000000-0005-0000-0000-0000741C0000}"/>
    <cellStyle name="20% - Dekorfärg5 2 4 2 4 4" xfId="24339" xr:uid="{00000000-0005-0000-0000-0000751C0000}"/>
    <cellStyle name="20% - Dekorfärg5 2 4 2 4 5" xfId="22320" xr:uid="{00000000-0005-0000-0000-0000761C0000}"/>
    <cellStyle name="20% - Dekorfärg5 2 4 2 5" xfId="14421" xr:uid="{00000000-0005-0000-0000-0000771C0000}"/>
    <cellStyle name="20% - Dekorfärg5 2 4 2 5 2" xfId="33581" xr:uid="{00000000-0005-0000-0000-0000781C0000}"/>
    <cellStyle name="20% - Dekorfärg5 2 4 2 6" xfId="19733" xr:uid="{00000000-0005-0000-0000-0000791C0000}"/>
    <cellStyle name="20% - Dekorfärg5 2 4 2 6 2" xfId="37090" xr:uid="{00000000-0005-0000-0000-00007A1C0000}"/>
    <cellStyle name="20% - Dekorfärg5 2 4 2 7" xfId="24334" xr:uid="{00000000-0005-0000-0000-00007B1C0000}"/>
    <cellStyle name="20% - Dekorfärg5 2 4 2 8" xfId="22315" xr:uid="{00000000-0005-0000-0000-00007C1C0000}"/>
    <cellStyle name="20% - Dekorfärg5 2 4 3" xfId="947" xr:uid="{00000000-0005-0000-0000-00007D1C0000}"/>
    <cellStyle name="20% - Dekorfärg5 2 4 3 2" xfId="948" xr:uid="{00000000-0005-0000-0000-00007E1C0000}"/>
    <cellStyle name="20% - Dekorfärg5 2 4 3 2 2" xfId="14428" xr:uid="{00000000-0005-0000-0000-00007F1C0000}"/>
    <cellStyle name="20% - Dekorfärg5 2 4 3 2 2 2" xfId="33588" xr:uid="{00000000-0005-0000-0000-0000801C0000}"/>
    <cellStyle name="20% - Dekorfärg5 2 4 3 2 3" xfId="19780" xr:uid="{00000000-0005-0000-0000-0000811C0000}"/>
    <cellStyle name="20% - Dekorfärg5 2 4 3 2 3 2" xfId="37137" xr:uid="{00000000-0005-0000-0000-0000821C0000}"/>
    <cellStyle name="20% - Dekorfärg5 2 4 3 2 4" xfId="24341" xr:uid="{00000000-0005-0000-0000-0000831C0000}"/>
    <cellStyle name="20% - Dekorfärg5 2 4 3 2 5" xfId="22322" xr:uid="{00000000-0005-0000-0000-0000841C0000}"/>
    <cellStyle name="20% - Dekorfärg5 2 4 3 3" xfId="14427" xr:uid="{00000000-0005-0000-0000-0000851C0000}"/>
    <cellStyle name="20% - Dekorfärg5 2 4 3 3 2" xfId="33587" xr:uid="{00000000-0005-0000-0000-0000861C0000}"/>
    <cellStyle name="20% - Dekorfärg5 2 4 3 4" xfId="19643" xr:uid="{00000000-0005-0000-0000-0000871C0000}"/>
    <cellStyle name="20% - Dekorfärg5 2 4 3 4 2" xfId="37001" xr:uid="{00000000-0005-0000-0000-0000881C0000}"/>
    <cellStyle name="20% - Dekorfärg5 2 4 3 5" xfId="24340" xr:uid="{00000000-0005-0000-0000-0000891C0000}"/>
    <cellStyle name="20% - Dekorfärg5 2 4 3 6" xfId="22321" xr:uid="{00000000-0005-0000-0000-00008A1C0000}"/>
    <cellStyle name="20% - Dekorfärg5 2 4 4" xfId="949" xr:uid="{00000000-0005-0000-0000-00008B1C0000}"/>
    <cellStyle name="20% - Dekorfärg5 2 4 4 2" xfId="950" xr:uid="{00000000-0005-0000-0000-00008C1C0000}"/>
    <cellStyle name="20% - Dekorfärg5 2 4 4 2 2" xfId="14430" xr:uid="{00000000-0005-0000-0000-00008D1C0000}"/>
    <cellStyle name="20% - Dekorfärg5 2 4 4 2 2 2" xfId="33590" xr:uid="{00000000-0005-0000-0000-00008E1C0000}"/>
    <cellStyle name="20% - Dekorfärg5 2 4 4 2 3" xfId="20020" xr:uid="{00000000-0005-0000-0000-00008F1C0000}"/>
    <cellStyle name="20% - Dekorfärg5 2 4 4 2 3 2" xfId="37373" xr:uid="{00000000-0005-0000-0000-0000901C0000}"/>
    <cellStyle name="20% - Dekorfärg5 2 4 4 2 4" xfId="24343" xr:uid="{00000000-0005-0000-0000-0000911C0000}"/>
    <cellStyle name="20% - Dekorfärg5 2 4 4 2 5" xfId="22324" xr:uid="{00000000-0005-0000-0000-0000921C0000}"/>
    <cellStyle name="20% - Dekorfärg5 2 4 4 3" xfId="14429" xr:uid="{00000000-0005-0000-0000-0000931C0000}"/>
    <cellStyle name="20% - Dekorfärg5 2 4 4 3 2" xfId="33589" xr:uid="{00000000-0005-0000-0000-0000941C0000}"/>
    <cellStyle name="20% - Dekorfärg5 2 4 4 4" xfId="15778" xr:uid="{00000000-0005-0000-0000-0000951C0000}"/>
    <cellStyle name="20% - Dekorfärg5 2 4 4 4 2" xfId="34914" xr:uid="{00000000-0005-0000-0000-0000961C0000}"/>
    <cellStyle name="20% - Dekorfärg5 2 4 4 5" xfId="24342" xr:uid="{00000000-0005-0000-0000-0000971C0000}"/>
    <cellStyle name="20% - Dekorfärg5 2 4 4 6" xfId="22323" xr:uid="{00000000-0005-0000-0000-0000981C0000}"/>
    <cellStyle name="20% - Dekorfärg5 2 4 5" xfId="951" xr:uid="{00000000-0005-0000-0000-0000991C0000}"/>
    <cellStyle name="20% - Dekorfärg5 2 4 5 2" xfId="14431" xr:uid="{00000000-0005-0000-0000-00009A1C0000}"/>
    <cellStyle name="20% - Dekorfärg5 2 4 5 2 2" xfId="33591" xr:uid="{00000000-0005-0000-0000-00009B1C0000}"/>
    <cellStyle name="20% - Dekorfärg5 2 4 5 3" xfId="19778" xr:uid="{00000000-0005-0000-0000-00009C1C0000}"/>
    <cellStyle name="20% - Dekorfärg5 2 4 5 3 2" xfId="37135" xr:uid="{00000000-0005-0000-0000-00009D1C0000}"/>
    <cellStyle name="20% - Dekorfärg5 2 4 5 4" xfId="24344" xr:uid="{00000000-0005-0000-0000-00009E1C0000}"/>
    <cellStyle name="20% - Dekorfärg5 2 4 5 5" xfId="22325" xr:uid="{00000000-0005-0000-0000-00009F1C0000}"/>
    <cellStyle name="20% - Dekorfärg5 2 4 6" xfId="11486" xr:uid="{00000000-0005-0000-0000-0000A01C0000}"/>
    <cellStyle name="20% - Dekorfärg5 2 4 6 2" xfId="32268" xr:uid="{00000000-0005-0000-0000-0000A11C0000}"/>
    <cellStyle name="20% - Dekorfärg5 2 4 7" xfId="16004" xr:uid="{00000000-0005-0000-0000-0000A21C0000}"/>
    <cellStyle name="20% - Dekorfärg5 2 4 7 2" xfId="35135" xr:uid="{00000000-0005-0000-0000-0000A31C0000}"/>
    <cellStyle name="20% - Dekorfärg5 2 4 8" xfId="24333" xr:uid="{00000000-0005-0000-0000-0000A41C0000}"/>
    <cellStyle name="20% - Dekorfärg5 2 4 9" xfId="20826" xr:uid="{00000000-0005-0000-0000-0000A51C0000}"/>
    <cellStyle name="20% - Dekorfärg5 2 5" xfId="952" xr:uid="{00000000-0005-0000-0000-0000A61C0000}"/>
    <cellStyle name="20% - Dekorfärg5 2 5 2" xfId="953" xr:uid="{00000000-0005-0000-0000-0000A71C0000}"/>
    <cellStyle name="20% - Dekorfärg5 2 5 2 2" xfId="954" xr:uid="{00000000-0005-0000-0000-0000A81C0000}"/>
    <cellStyle name="20% - Dekorfärg5 2 5 2 2 2" xfId="14434" xr:uid="{00000000-0005-0000-0000-0000A91C0000}"/>
    <cellStyle name="20% - Dekorfärg5 2 5 2 2 2 2" xfId="33594" xr:uid="{00000000-0005-0000-0000-0000AA1C0000}"/>
    <cellStyle name="20% - Dekorfärg5 2 5 2 2 3" xfId="16373" xr:uid="{00000000-0005-0000-0000-0000AB1C0000}"/>
    <cellStyle name="20% - Dekorfärg5 2 5 2 2 3 2" xfId="35495" xr:uid="{00000000-0005-0000-0000-0000AC1C0000}"/>
    <cellStyle name="20% - Dekorfärg5 2 5 2 2 4" xfId="24347" xr:uid="{00000000-0005-0000-0000-0000AD1C0000}"/>
    <cellStyle name="20% - Dekorfärg5 2 5 2 2 5" xfId="22328" xr:uid="{00000000-0005-0000-0000-0000AE1C0000}"/>
    <cellStyle name="20% - Dekorfärg5 2 5 2 3" xfId="14433" xr:uid="{00000000-0005-0000-0000-0000AF1C0000}"/>
    <cellStyle name="20% - Dekorfärg5 2 5 2 3 2" xfId="33593" xr:uid="{00000000-0005-0000-0000-0000B01C0000}"/>
    <cellStyle name="20% - Dekorfärg5 2 5 2 4" xfId="19966" xr:uid="{00000000-0005-0000-0000-0000B11C0000}"/>
    <cellStyle name="20% - Dekorfärg5 2 5 2 4 2" xfId="37320" xr:uid="{00000000-0005-0000-0000-0000B21C0000}"/>
    <cellStyle name="20% - Dekorfärg5 2 5 2 5" xfId="24346" xr:uid="{00000000-0005-0000-0000-0000B31C0000}"/>
    <cellStyle name="20% - Dekorfärg5 2 5 2 6" xfId="22327" xr:uid="{00000000-0005-0000-0000-0000B41C0000}"/>
    <cellStyle name="20% - Dekorfärg5 2 5 3" xfId="955" xr:uid="{00000000-0005-0000-0000-0000B51C0000}"/>
    <cellStyle name="20% - Dekorfärg5 2 5 3 2" xfId="956" xr:uid="{00000000-0005-0000-0000-0000B61C0000}"/>
    <cellStyle name="20% - Dekorfärg5 2 5 3 2 2" xfId="14436" xr:uid="{00000000-0005-0000-0000-0000B71C0000}"/>
    <cellStyle name="20% - Dekorfärg5 2 5 3 2 2 2" xfId="33596" xr:uid="{00000000-0005-0000-0000-0000B81C0000}"/>
    <cellStyle name="20% - Dekorfärg5 2 5 3 2 3" xfId="16281" xr:uid="{00000000-0005-0000-0000-0000B91C0000}"/>
    <cellStyle name="20% - Dekorfärg5 2 5 3 2 3 2" xfId="35404" xr:uid="{00000000-0005-0000-0000-0000BA1C0000}"/>
    <cellStyle name="20% - Dekorfärg5 2 5 3 2 4" xfId="24349" xr:uid="{00000000-0005-0000-0000-0000BB1C0000}"/>
    <cellStyle name="20% - Dekorfärg5 2 5 3 2 5" xfId="22330" xr:uid="{00000000-0005-0000-0000-0000BC1C0000}"/>
    <cellStyle name="20% - Dekorfärg5 2 5 3 3" xfId="14435" xr:uid="{00000000-0005-0000-0000-0000BD1C0000}"/>
    <cellStyle name="20% - Dekorfärg5 2 5 3 3 2" xfId="33595" xr:uid="{00000000-0005-0000-0000-0000BE1C0000}"/>
    <cellStyle name="20% - Dekorfärg5 2 5 3 4" xfId="19660" xr:uid="{00000000-0005-0000-0000-0000BF1C0000}"/>
    <cellStyle name="20% - Dekorfärg5 2 5 3 4 2" xfId="37018" xr:uid="{00000000-0005-0000-0000-0000C01C0000}"/>
    <cellStyle name="20% - Dekorfärg5 2 5 3 5" xfId="24348" xr:uid="{00000000-0005-0000-0000-0000C11C0000}"/>
    <cellStyle name="20% - Dekorfärg5 2 5 3 6" xfId="22329" xr:uid="{00000000-0005-0000-0000-0000C21C0000}"/>
    <cellStyle name="20% - Dekorfärg5 2 5 4" xfId="957" xr:uid="{00000000-0005-0000-0000-0000C31C0000}"/>
    <cellStyle name="20% - Dekorfärg5 2 5 4 2" xfId="14437" xr:uid="{00000000-0005-0000-0000-0000C41C0000}"/>
    <cellStyle name="20% - Dekorfärg5 2 5 4 2 2" xfId="33597" xr:uid="{00000000-0005-0000-0000-0000C51C0000}"/>
    <cellStyle name="20% - Dekorfärg5 2 5 4 3" xfId="16741" xr:uid="{00000000-0005-0000-0000-0000C61C0000}"/>
    <cellStyle name="20% - Dekorfärg5 2 5 4 3 2" xfId="35677" xr:uid="{00000000-0005-0000-0000-0000C71C0000}"/>
    <cellStyle name="20% - Dekorfärg5 2 5 4 4" xfId="24350" xr:uid="{00000000-0005-0000-0000-0000C81C0000}"/>
    <cellStyle name="20% - Dekorfärg5 2 5 4 5" xfId="22331" xr:uid="{00000000-0005-0000-0000-0000C91C0000}"/>
    <cellStyle name="20% - Dekorfärg5 2 5 5" xfId="14432" xr:uid="{00000000-0005-0000-0000-0000CA1C0000}"/>
    <cellStyle name="20% - Dekorfärg5 2 5 5 2" xfId="33592" xr:uid="{00000000-0005-0000-0000-0000CB1C0000}"/>
    <cellStyle name="20% - Dekorfärg5 2 5 6" xfId="16294" xr:uid="{00000000-0005-0000-0000-0000CC1C0000}"/>
    <cellStyle name="20% - Dekorfärg5 2 5 6 2" xfId="35417" xr:uid="{00000000-0005-0000-0000-0000CD1C0000}"/>
    <cellStyle name="20% - Dekorfärg5 2 5 7" xfId="24345" xr:uid="{00000000-0005-0000-0000-0000CE1C0000}"/>
    <cellStyle name="20% - Dekorfärg5 2 5 8" xfId="22326" xr:uid="{00000000-0005-0000-0000-0000CF1C0000}"/>
    <cellStyle name="20% - Dekorfärg5 2 6" xfId="958" xr:uid="{00000000-0005-0000-0000-0000D01C0000}"/>
    <cellStyle name="20% - Dekorfärg5 2 6 2" xfId="959" xr:uid="{00000000-0005-0000-0000-0000D11C0000}"/>
    <cellStyle name="20% - Dekorfärg5 2 6 2 2" xfId="14439" xr:uid="{00000000-0005-0000-0000-0000D21C0000}"/>
    <cellStyle name="20% - Dekorfärg5 2 6 2 2 2" xfId="33599" xr:uid="{00000000-0005-0000-0000-0000D31C0000}"/>
    <cellStyle name="20% - Dekorfärg5 2 6 2 3" xfId="18272" xr:uid="{00000000-0005-0000-0000-0000D41C0000}"/>
    <cellStyle name="20% - Dekorfärg5 2 6 2 3 2" xfId="36398" xr:uid="{00000000-0005-0000-0000-0000D51C0000}"/>
    <cellStyle name="20% - Dekorfärg5 2 6 2 4" xfId="24352" xr:uid="{00000000-0005-0000-0000-0000D61C0000}"/>
    <cellStyle name="20% - Dekorfärg5 2 6 2 5" xfId="22333" xr:uid="{00000000-0005-0000-0000-0000D71C0000}"/>
    <cellStyle name="20% - Dekorfärg5 2 6 3" xfId="960" xr:uid="{00000000-0005-0000-0000-0000D81C0000}"/>
    <cellStyle name="20% - Dekorfärg5 2 6 3 2" xfId="24353" xr:uid="{00000000-0005-0000-0000-0000D91C0000}"/>
    <cellStyle name="20% - Dekorfärg5 2 6 4" xfId="14438" xr:uid="{00000000-0005-0000-0000-0000DA1C0000}"/>
    <cellStyle name="20% - Dekorfärg5 2 6 4 2" xfId="33598" xr:uid="{00000000-0005-0000-0000-0000DB1C0000}"/>
    <cellStyle name="20% - Dekorfärg5 2 6 5" xfId="20299" xr:uid="{00000000-0005-0000-0000-0000DC1C0000}"/>
    <cellStyle name="20% - Dekorfärg5 2 6 5 2" xfId="37646" xr:uid="{00000000-0005-0000-0000-0000DD1C0000}"/>
    <cellStyle name="20% - Dekorfärg5 2 6 6" xfId="24351" xr:uid="{00000000-0005-0000-0000-0000DE1C0000}"/>
    <cellStyle name="20% - Dekorfärg5 2 6 7" xfId="22332" xr:uid="{00000000-0005-0000-0000-0000DF1C0000}"/>
    <cellStyle name="20% - Dekorfärg5 2 7" xfId="961" xr:uid="{00000000-0005-0000-0000-0000E01C0000}"/>
    <cellStyle name="20% - Dekorfärg5 2 7 2" xfId="962" xr:uid="{00000000-0005-0000-0000-0000E11C0000}"/>
    <cellStyle name="20% - Dekorfärg5 2 7 2 2" xfId="14441" xr:uid="{00000000-0005-0000-0000-0000E21C0000}"/>
    <cellStyle name="20% - Dekorfärg5 2 7 2 2 2" xfId="33601" xr:uid="{00000000-0005-0000-0000-0000E31C0000}"/>
    <cellStyle name="20% - Dekorfärg5 2 7 2 3" xfId="16775" xr:uid="{00000000-0005-0000-0000-0000E41C0000}"/>
    <cellStyle name="20% - Dekorfärg5 2 7 2 3 2" xfId="35704" xr:uid="{00000000-0005-0000-0000-0000E51C0000}"/>
    <cellStyle name="20% - Dekorfärg5 2 7 2 4" xfId="24355" xr:uid="{00000000-0005-0000-0000-0000E61C0000}"/>
    <cellStyle name="20% - Dekorfärg5 2 7 2 5" xfId="22335" xr:uid="{00000000-0005-0000-0000-0000E71C0000}"/>
    <cellStyle name="20% - Dekorfärg5 2 7 3" xfId="14440" xr:uid="{00000000-0005-0000-0000-0000E81C0000}"/>
    <cellStyle name="20% - Dekorfärg5 2 7 3 2" xfId="33600" xr:uid="{00000000-0005-0000-0000-0000E91C0000}"/>
    <cellStyle name="20% - Dekorfärg5 2 7 4" xfId="20051" xr:uid="{00000000-0005-0000-0000-0000EA1C0000}"/>
    <cellStyle name="20% - Dekorfärg5 2 7 4 2" xfId="37401" xr:uid="{00000000-0005-0000-0000-0000EB1C0000}"/>
    <cellStyle name="20% - Dekorfärg5 2 7 5" xfId="24354" xr:uid="{00000000-0005-0000-0000-0000EC1C0000}"/>
    <cellStyle name="20% - Dekorfärg5 2 7 6" xfId="22334" xr:uid="{00000000-0005-0000-0000-0000ED1C0000}"/>
    <cellStyle name="20% - Dekorfärg5 2 8" xfId="963" xr:uid="{00000000-0005-0000-0000-0000EE1C0000}"/>
    <cellStyle name="20% - Dekorfärg5 2 8 2" xfId="14442" xr:uid="{00000000-0005-0000-0000-0000EF1C0000}"/>
    <cellStyle name="20% - Dekorfärg5 2 8 2 2" xfId="33602" xr:uid="{00000000-0005-0000-0000-0000F01C0000}"/>
    <cellStyle name="20% - Dekorfärg5 2 8 3" xfId="20413" xr:uid="{00000000-0005-0000-0000-0000F11C0000}"/>
    <cellStyle name="20% - Dekorfärg5 2 8 3 2" xfId="37759" xr:uid="{00000000-0005-0000-0000-0000F21C0000}"/>
    <cellStyle name="20% - Dekorfärg5 2 8 4" xfId="24356" xr:uid="{00000000-0005-0000-0000-0000F31C0000}"/>
    <cellStyle name="20% - Dekorfärg5 2 8 5" xfId="22336" xr:uid="{00000000-0005-0000-0000-0000F41C0000}"/>
    <cellStyle name="20% - Dekorfärg5 2 9" xfId="11481" xr:uid="{00000000-0005-0000-0000-0000F51C0000}"/>
    <cellStyle name="20% - Dekorfärg5 2 9 2" xfId="32263" xr:uid="{00000000-0005-0000-0000-0000F61C0000}"/>
    <cellStyle name="20% - Dekorfärg5 2_Accounts" xfId="964" xr:uid="{00000000-0005-0000-0000-0000F71C0000}"/>
    <cellStyle name="20% - Dekorfärg5 3" xfId="965" xr:uid="{00000000-0005-0000-0000-0000F81C0000}"/>
    <cellStyle name="20% - Dekorfärg5 3 2" xfId="966" xr:uid="{00000000-0005-0000-0000-0000F91C0000}"/>
    <cellStyle name="20% - Dekorfärg5 3 3" xfId="967" xr:uid="{00000000-0005-0000-0000-0000FA1C0000}"/>
    <cellStyle name="20% - Dekorfärg5 3 3 2" xfId="968" xr:uid="{00000000-0005-0000-0000-0000FB1C0000}"/>
    <cellStyle name="20% - Dekorfärg5 3 3 2 2" xfId="3966" xr:uid="{00000000-0005-0000-0000-0000FC1C0000}"/>
    <cellStyle name="20% - Dekorfärg5 3 3 3" xfId="969" xr:uid="{00000000-0005-0000-0000-0000FD1C0000}"/>
    <cellStyle name="20% - Dekorfärg5 3 3 4" xfId="11488" xr:uid="{00000000-0005-0000-0000-0000FE1C0000}"/>
    <cellStyle name="20% - Dekorfärg5 3 3 5" xfId="24357" xr:uid="{00000000-0005-0000-0000-0000FF1C0000}"/>
    <cellStyle name="20% - Dekorfärg5 3 3_Balance sheet - Parent" xfId="38624" xr:uid="{00000000-0005-0000-0000-0000001D0000}"/>
    <cellStyle name="20% - Dekorfärg5 3 4" xfId="970" xr:uid="{00000000-0005-0000-0000-0000011D0000}"/>
    <cellStyle name="20% - Dekorfärg5 3 5" xfId="971" xr:uid="{00000000-0005-0000-0000-0000021D0000}"/>
    <cellStyle name="20% - Dekorfärg5 3 5 2" xfId="4664" xr:uid="{00000000-0005-0000-0000-0000031D0000}"/>
    <cellStyle name="20% - Dekorfärg5 3 6" xfId="11487" xr:uid="{00000000-0005-0000-0000-0000041D0000}"/>
    <cellStyle name="20% - Dekorfärg5 3_Brygga Q" xfId="972" xr:uid="{00000000-0005-0000-0000-0000051D0000}"/>
    <cellStyle name="20% - Dekorfärg5 4" xfId="973" xr:uid="{00000000-0005-0000-0000-0000061D0000}"/>
    <cellStyle name="20% - Dekorfärg5 4 10" xfId="43941" xr:uid="{00000000-0005-0000-0000-0000071D0000}"/>
    <cellStyle name="20% - Dekorfärg5 4 2" xfId="974" xr:uid="{00000000-0005-0000-0000-0000081D0000}"/>
    <cellStyle name="20% - Dekorfärg5 4 2 2" xfId="975" xr:uid="{00000000-0005-0000-0000-0000091D0000}"/>
    <cellStyle name="20% - Dekorfärg5 4 2 2 2" xfId="14443" xr:uid="{00000000-0005-0000-0000-00000A1D0000}"/>
    <cellStyle name="20% - Dekorfärg5 4 2 2 2 2" xfId="33603" xr:uid="{00000000-0005-0000-0000-00000B1D0000}"/>
    <cellStyle name="20% - Dekorfärg5 4 2 2 3" xfId="17820" xr:uid="{00000000-0005-0000-0000-00000C1D0000}"/>
    <cellStyle name="20% - Dekorfärg5 4 2 2 3 2" xfId="36230" xr:uid="{00000000-0005-0000-0000-00000D1D0000}"/>
    <cellStyle name="20% - Dekorfärg5 4 2 2 4" xfId="24360" xr:uid="{00000000-0005-0000-0000-00000E1D0000}"/>
    <cellStyle name="20% - Dekorfärg5 4 2 2 5" xfId="22337" xr:uid="{00000000-0005-0000-0000-00000F1D0000}"/>
    <cellStyle name="20% - Dekorfärg5 4 2 3" xfId="11490" xr:uid="{00000000-0005-0000-0000-0000101D0000}"/>
    <cellStyle name="20% - Dekorfärg5 4 2 3 2" xfId="32270" xr:uid="{00000000-0005-0000-0000-0000111D0000}"/>
    <cellStyle name="20% - Dekorfärg5 4 2 4" xfId="19818" xr:uid="{00000000-0005-0000-0000-0000121D0000}"/>
    <cellStyle name="20% - Dekorfärg5 4 2 4 2" xfId="37173" xr:uid="{00000000-0005-0000-0000-0000131D0000}"/>
    <cellStyle name="20% - Dekorfärg5 4 2 5" xfId="24359" xr:uid="{00000000-0005-0000-0000-0000141D0000}"/>
    <cellStyle name="20% - Dekorfärg5 4 2 6" xfId="20828" xr:uid="{00000000-0005-0000-0000-0000151D0000}"/>
    <cellStyle name="20% - Dekorfärg5 4 2 7" xfId="43592" xr:uid="{00000000-0005-0000-0000-0000161D0000}"/>
    <cellStyle name="20% - Dekorfärg5 4 2 8" xfId="44044" xr:uid="{00000000-0005-0000-0000-0000171D0000}"/>
    <cellStyle name="20% - Dekorfärg5 4 3" xfId="976" xr:uid="{00000000-0005-0000-0000-0000181D0000}"/>
    <cellStyle name="20% - Dekorfärg5 4 3 2" xfId="977" xr:uid="{00000000-0005-0000-0000-0000191D0000}"/>
    <cellStyle name="20% - Dekorfärg5 4 3 2 2" xfId="978" xr:uid="{00000000-0005-0000-0000-00001A1D0000}"/>
    <cellStyle name="20% - Dekorfärg5 4 3 2 2 2" xfId="24363" xr:uid="{00000000-0005-0000-0000-00001B1D0000}"/>
    <cellStyle name="20% - Dekorfärg5 4 3 2 3" xfId="14445" xr:uid="{00000000-0005-0000-0000-00001C1D0000}"/>
    <cellStyle name="20% - Dekorfärg5 4 3 2 3 2" xfId="33605" xr:uid="{00000000-0005-0000-0000-00001D1D0000}"/>
    <cellStyle name="20% - Dekorfärg5 4 3 2 4" xfId="3967" xr:uid="{00000000-0005-0000-0000-00001E1D0000}"/>
    <cellStyle name="20% - Dekorfärg5 4 3 2 5" xfId="19747" xr:uid="{00000000-0005-0000-0000-00001F1D0000}"/>
    <cellStyle name="20% - Dekorfärg5 4 3 2 5 2" xfId="37104" xr:uid="{00000000-0005-0000-0000-0000201D0000}"/>
    <cellStyle name="20% - Dekorfärg5 4 3 2 6" xfId="24362" xr:uid="{00000000-0005-0000-0000-0000211D0000}"/>
    <cellStyle name="20% - Dekorfärg5 4 3 2 7" xfId="22339" xr:uid="{00000000-0005-0000-0000-0000221D0000}"/>
    <cellStyle name="20% - Dekorfärg5 4 3 3" xfId="979" xr:uid="{00000000-0005-0000-0000-0000231D0000}"/>
    <cellStyle name="20% - Dekorfärg5 4 3 3 2" xfId="14444" xr:uid="{00000000-0005-0000-0000-0000241D0000}"/>
    <cellStyle name="20% - Dekorfärg5 4 3 3 2 2" xfId="33604" xr:uid="{00000000-0005-0000-0000-0000251D0000}"/>
    <cellStyle name="20% - Dekorfärg5 4 3 3 3" xfId="16894" xr:uid="{00000000-0005-0000-0000-0000261D0000}"/>
    <cellStyle name="20% - Dekorfärg5 4 3 3 3 2" xfId="35803" xr:uid="{00000000-0005-0000-0000-0000271D0000}"/>
    <cellStyle name="20% - Dekorfärg5 4 3 3 4" xfId="24364" xr:uid="{00000000-0005-0000-0000-0000281D0000}"/>
    <cellStyle name="20% - Dekorfärg5 4 3 3 5" xfId="22338" xr:uid="{00000000-0005-0000-0000-0000291D0000}"/>
    <cellStyle name="20% - Dekorfärg5 4 3 4" xfId="11491" xr:uid="{00000000-0005-0000-0000-00002A1D0000}"/>
    <cellStyle name="20% - Dekorfärg5 4 3 5" xfId="24361" xr:uid="{00000000-0005-0000-0000-00002B1D0000}"/>
    <cellStyle name="20% - Dekorfärg5 4 4" xfId="980" xr:uid="{00000000-0005-0000-0000-00002C1D0000}"/>
    <cellStyle name="20% - Dekorfärg5 4 4 2" xfId="14446" xr:uid="{00000000-0005-0000-0000-00002D1D0000}"/>
    <cellStyle name="20% - Dekorfärg5 4 4 2 2" xfId="33606" xr:uid="{00000000-0005-0000-0000-00002E1D0000}"/>
    <cellStyle name="20% - Dekorfärg5 4 4 3" xfId="17321" xr:uid="{00000000-0005-0000-0000-00002F1D0000}"/>
    <cellStyle name="20% - Dekorfärg5 4 4 3 2" xfId="36020" xr:uid="{00000000-0005-0000-0000-0000301D0000}"/>
    <cellStyle name="20% - Dekorfärg5 4 4 4" xfId="24365" xr:uid="{00000000-0005-0000-0000-0000311D0000}"/>
    <cellStyle name="20% - Dekorfärg5 4 4 5" xfId="22340" xr:uid="{00000000-0005-0000-0000-0000321D0000}"/>
    <cellStyle name="20% - Dekorfärg5 4 5" xfId="981" xr:uid="{00000000-0005-0000-0000-0000331D0000}"/>
    <cellStyle name="20% - Dekorfärg5 4 6" xfId="11489" xr:uid="{00000000-0005-0000-0000-0000341D0000}"/>
    <cellStyle name="20% - Dekorfärg5 4 6 2" xfId="32269" xr:uid="{00000000-0005-0000-0000-0000351D0000}"/>
    <cellStyle name="20% - Dekorfärg5 4 7" xfId="15826" xr:uid="{00000000-0005-0000-0000-0000361D0000}"/>
    <cellStyle name="20% - Dekorfärg5 4 7 2" xfId="34961" xr:uid="{00000000-0005-0000-0000-0000371D0000}"/>
    <cellStyle name="20% - Dekorfärg5 4 8" xfId="24358" xr:uid="{00000000-0005-0000-0000-0000381D0000}"/>
    <cellStyle name="20% - Dekorfärg5 4 9" xfId="20827" xr:uid="{00000000-0005-0000-0000-0000391D0000}"/>
    <cellStyle name="20% - Dekorfärg5 4_Accounts" xfId="982" xr:uid="{00000000-0005-0000-0000-00003A1D0000}"/>
    <cellStyle name="20% - Dekorfärg5 5" xfId="983" xr:uid="{00000000-0005-0000-0000-00003B1D0000}"/>
    <cellStyle name="20% - Dekorfärg5 5 10" xfId="43958" xr:uid="{00000000-0005-0000-0000-00003C1D0000}"/>
    <cellStyle name="20% - Dekorfärg5 5 2" xfId="984" xr:uid="{00000000-0005-0000-0000-00003D1D0000}"/>
    <cellStyle name="20% - Dekorfärg5 5 2 2" xfId="985" xr:uid="{00000000-0005-0000-0000-00003E1D0000}"/>
    <cellStyle name="20% - Dekorfärg5 5 2 2 2" xfId="3968" xr:uid="{00000000-0005-0000-0000-00003F1D0000}"/>
    <cellStyle name="20% - Dekorfärg5 5 2 2 2 2" xfId="25615" xr:uid="{00000000-0005-0000-0000-0000401D0000}"/>
    <cellStyle name="20% - Dekorfärg5 5 2 2 3" xfId="24368" xr:uid="{00000000-0005-0000-0000-0000411D0000}"/>
    <cellStyle name="20% - Dekorfärg5 5 2 3" xfId="11493" xr:uid="{00000000-0005-0000-0000-0000421D0000}"/>
    <cellStyle name="20% - Dekorfärg5 5 2 3 2" xfId="32272" xr:uid="{00000000-0005-0000-0000-0000431D0000}"/>
    <cellStyle name="20% - Dekorfärg5 5 2 4" xfId="20013" xr:uid="{00000000-0005-0000-0000-0000441D0000}"/>
    <cellStyle name="20% - Dekorfärg5 5 2 4 2" xfId="37366" xr:uid="{00000000-0005-0000-0000-0000451D0000}"/>
    <cellStyle name="20% - Dekorfärg5 5 2 5" xfId="24367" xr:uid="{00000000-0005-0000-0000-0000461D0000}"/>
    <cellStyle name="20% - Dekorfärg5 5 2 6" xfId="20830" xr:uid="{00000000-0005-0000-0000-0000471D0000}"/>
    <cellStyle name="20% - Dekorfärg5 5 2 7" xfId="43594" xr:uid="{00000000-0005-0000-0000-0000481D0000}"/>
    <cellStyle name="20% - Dekorfärg5 5 2 8" xfId="44045" xr:uid="{00000000-0005-0000-0000-0000491D0000}"/>
    <cellStyle name="20% - Dekorfärg5 5 3" xfId="986" xr:uid="{00000000-0005-0000-0000-00004A1D0000}"/>
    <cellStyle name="20% - Dekorfärg5 5 3 2" xfId="3969" xr:uid="{00000000-0005-0000-0000-00004B1D0000}"/>
    <cellStyle name="20% - Dekorfärg5 5 3 2 2" xfId="25616" xr:uid="{00000000-0005-0000-0000-00004C1D0000}"/>
    <cellStyle name="20% - Dekorfärg5 5 3 3" xfId="24369" xr:uid="{00000000-0005-0000-0000-00004D1D0000}"/>
    <cellStyle name="20% - Dekorfärg5 5 4" xfId="987" xr:uid="{00000000-0005-0000-0000-00004E1D0000}"/>
    <cellStyle name="20% - Dekorfärg5 5 5" xfId="11492" xr:uid="{00000000-0005-0000-0000-00004F1D0000}"/>
    <cellStyle name="20% - Dekorfärg5 5 5 2" xfId="32271" xr:uid="{00000000-0005-0000-0000-0000501D0000}"/>
    <cellStyle name="20% - Dekorfärg5 5 6" xfId="20382" xr:uid="{00000000-0005-0000-0000-0000511D0000}"/>
    <cellStyle name="20% - Dekorfärg5 5 6 2" xfId="37728" xr:uid="{00000000-0005-0000-0000-0000521D0000}"/>
    <cellStyle name="20% - Dekorfärg5 5 7" xfId="24366" xr:uid="{00000000-0005-0000-0000-0000531D0000}"/>
    <cellStyle name="20% - Dekorfärg5 5 8" xfId="20829" xr:uid="{00000000-0005-0000-0000-0000541D0000}"/>
    <cellStyle name="20% - Dekorfärg5 5 9" xfId="43593" xr:uid="{00000000-0005-0000-0000-0000551D0000}"/>
    <cellStyle name="20% - Dekorfärg5 5_Brygga Q" xfId="988" xr:uid="{00000000-0005-0000-0000-0000561D0000}"/>
    <cellStyle name="20% - Dekorfärg5 6" xfId="989" xr:uid="{00000000-0005-0000-0000-0000571D0000}"/>
    <cellStyle name="20% - Dekorfärg5 6 2" xfId="990" xr:uid="{00000000-0005-0000-0000-0000581D0000}"/>
    <cellStyle name="20% - Dekorfärg5 6 2 2" xfId="3970" xr:uid="{00000000-0005-0000-0000-0000591D0000}"/>
    <cellStyle name="20% - Dekorfärg5 6 2 2 2" xfId="25617" xr:uid="{00000000-0005-0000-0000-00005A1D0000}"/>
    <cellStyle name="20% - Dekorfärg5 6 2 3" xfId="24371" xr:uid="{00000000-0005-0000-0000-00005B1D0000}"/>
    <cellStyle name="20% - Dekorfärg5 6 3" xfId="11494" xr:uid="{00000000-0005-0000-0000-00005C1D0000}"/>
    <cellStyle name="20% - Dekorfärg5 6 3 2" xfId="32273" xr:uid="{00000000-0005-0000-0000-00005D1D0000}"/>
    <cellStyle name="20% - Dekorfärg5 6 4" xfId="15819" xr:uid="{00000000-0005-0000-0000-00005E1D0000}"/>
    <cellStyle name="20% - Dekorfärg5 6 4 2" xfId="34954" xr:uid="{00000000-0005-0000-0000-00005F1D0000}"/>
    <cellStyle name="20% - Dekorfärg5 6 5" xfId="24370" xr:uid="{00000000-0005-0000-0000-0000601D0000}"/>
    <cellStyle name="20% - Dekorfärg5 6 6" xfId="20831" xr:uid="{00000000-0005-0000-0000-0000611D0000}"/>
    <cellStyle name="20% - Dekorfärg5 6 7" xfId="43595" xr:uid="{00000000-0005-0000-0000-0000621D0000}"/>
    <cellStyle name="20% - Dekorfärg5 6 8" xfId="44046" xr:uid="{00000000-0005-0000-0000-0000631D0000}"/>
    <cellStyle name="20% - Dekorfärg5 7" xfId="991" xr:uid="{00000000-0005-0000-0000-0000641D0000}"/>
    <cellStyle name="20% - Dekorfärg5 7 2" xfId="992" xr:uid="{00000000-0005-0000-0000-0000651D0000}"/>
    <cellStyle name="20% - Dekorfärg5 7 2 2" xfId="3971" xr:uid="{00000000-0005-0000-0000-0000661D0000}"/>
    <cellStyle name="20% - Dekorfärg5 7 2 2 2" xfId="25618" xr:uid="{00000000-0005-0000-0000-0000671D0000}"/>
    <cellStyle name="20% - Dekorfärg5 7 2 3" xfId="24373" xr:uid="{00000000-0005-0000-0000-0000681D0000}"/>
    <cellStyle name="20% - Dekorfärg5 7 3" xfId="11495" xr:uid="{00000000-0005-0000-0000-0000691D0000}"/>
    <cellStyle name="20% - Dekorfärg5 7 3 2" xfId="32274" xr:uid="{00000000-0005-0000-0000-00006A1D0000}"/>
    <cellStyle name="20% - Dekorfärg5 7 4" xfId="20014" xr:uid="{00000000-0005-0000-0000-00006B1D0000}"/>
    <cellStyle name="20% - Dekorfärg5 7 4 2" xfId="37367" xr:uid="{00000000-0005-0000-0000-00006C1D0000}"/>
    <cellStyle name="20% - Dekorfärg5 7 5" xfId="24372" xr:uid="{00000000-0005-0000-0000-00006D1D0000}"/>
    <cellStyle name="20% - Dekorfärg5 7 6" xfId="20832" xr:uid="{00000000-0005-0000-0000-00006E1D0000}"/>
    <cellStyle name="20% - Dekorfärg5 7 7" xfId="43596" xr:uid="{00000000-0005-0000-0000-00006F1D0000}"/>
    <cellStyle name="20% - Dekorfärg5 7 8" xfId="44047" xr:uid="{00000000-0005-0000-0000-0000701D0000}"/>
    <cellStyle name="20% - Dekorfärg5 8" xfId="993" xr:uid="{00000000-0005-0000-0000-0000711D0000}"/>
    <cellStyle name="20% - Dekorfärg5 8 2" xfId="994" xr:uid="{00000000-0005-0000-0000-0000721D0000}"/>
    <cellStyle name="20% - Dekorfärg5 8 2 2" xfId="3972" xr:uid="{00000000-0005-0000-0000-0000731D0000}"/>
    <cellStyle name="20% - Dekorfärg5 8 3" xfId="11496" xr:uid="{00000000-0005-0000-0000-0000741D0000}"/>
    <cellStyle name="20% - Dekorfärg5 8 4" xfId="24374" xr:uid="{00000000-0005-0000-0000-0000751D0000}"/>
    <cellStyle name="20% - Dekorfärg5 9" xfId="995" xr:uid="{00000000-0005-0000-0000-0000761D0000}"/>
    <cellStyle name="20% - Dekorfärg5 9 2" xfId="996" xr:uid="{00000000-0005-0000-0000-0000771D0000}"/>
    <cellStyle name="20% - Dekorfärg5 9 2 2" xfId="3973" xr:uid="{00000000-0005-0000-0000-0000781D0000}"/>
    <cellStyle name="20% - Dekorfärg5 9 3" xfId="11497" xr:uid="{00000000-0005-0000-0000-0000791D0000}"/>
    <cellStyle name="20% - Dekorfärg5 9 4" xfId="24375" xr:uid="{00000000-0005-0000-0000-00007A1D0000}"/>
    <cellStyle name="20% - Dekorfärg5_2013 Acq." xfId="44446" xr:uid="{00000000-0005-0000-0000-00007B1D0000}"/>
    <cellStyle name="20% - Dekorfärg6" xfId="44245" xr:uid="{00000000-0005-0000-0000-00007C1D0000}"/>
    <cellStyle name="20% - Dekorfärg6 10" xfId="15817" xr:uid="{00000000-0005-0000-0000-00007D1D0000}"/>
    <cellStyle name="20% - Dekorfärg6 10 2" xfId="34952" xr:uid="{00000000-0005-0000-0000-00007E1D0000}"/>
    <cellStyle name="20% - Dekorfärg6 11" xfId="38042" xr:uid="{00000000-0005-0000-0000-00007F1D0000}"/>
    <cellStyle name="20% - Dekorfärg6 12" xfId="38219" xr:uid="{00000000-0005-0000-0000-0000801D0000}"/>
    <cellStyle name="20% - Dekorfärg6 13" xfId="38354" xr:uid="{00000000-0005-0000-0000-0000811D0000}"/>
    <cellStyle name="20% - Dekorfärg6 14" xfId="38500" xr:uid="{00000000-0005-0000-0000-0000821D0000}"/>
    <cellStyle name="20% - Dekorfärg6 2" xfId="997" xr:uid="{00000000-0005-0000-0000-0000831D0000}"/>
    <cellStyle name="20% - Dekorfärg6 2 10" xfId="15770" xr:uid="{00000000-0005-0000-0000-0000841D0000}"/>
    <cellStyle name="20% - Dekorfärg6 2 10 2" xfId="34906" xr:uid="{00000000-0005-0000-0000-0000851D0000}"/>
    <cellStyle name="20% - Dekorfärg6 2 11" xfId="24376" xr:uid="{00000000-0005-0000-0000-0000861D0000}"/>
    <cellStyle name="20% - Dekorfärg6 2 12" xfId="20833" xr:uid="{00000000-0005-0000-0000-0000871D0000}"/>
    <cellStyle name="20% - Dekorfärg6 2 13" xfId="38019" xr:uid="{00000000-0005-0000-0000-0000881D0000}"/>
    <cellStyle name="20% - Dekorfärg6 2 14" xfId="38196" xr:uid="{00000000-0005-0000-0000-0000891D0000}"/>
    <cellStyle name="20% - Dekorfärg6 2 15" xfId="38331" xr:uid="{00000000-0005-0000-0000-00008A1D0000}"/>
    <cellStyle name="20% - Dekorfärg6 2 16" xfId="38477" xr:uid="{00000000-0005-0000-0000-00008B1D0000}"/>
    <cellStyle name="20% - Dekorfärg6 2 17" xfId="43337" xr:uid="{00000000-0005-0000-0000-00008C1D0000}"/>
    <cellStyle name="20% - Dekorfärg6 2 18" xfId="43883" xr:uid="{00000000-0005-0000-0000-00008D1D0000}"/>
    <cellStyle name="20% - Dekorfärg6 2 2" xfId="998" xr:uid="{00000000-0005-0000-0000-00008E1D0000}"/>
    <cellStyle name="20% - Dekorfärg6 2 2 10" xfId="20834" xr:uid="{00000000-0005-0000-0000-00008F1D0000}"/>
    <cellStyle name="20% - Dekorfärg6 2 2 11" xfId="43597" xr:uid="{00000000-0005-0000-0000-0000901D0000}"/>
    <cellStyle name="20% - Dekorfärg6 2 2 12" xfId="44048" xr:uid="{00000000-0005-0000-0000-0000911D0000}"/>
    <cellStyle name="20% - Dekorfärg6 2 2 2" xfId="999" xr:uid="{00000000-0005-0000-0000-0000921D0000}"/>
    <cellStyle name="20% - Dekorfärg6 2 2 2 10" xfId="43598" xr:uid="{00000000-0005-0000-0000-0000931D0000}"/>
    <cellStyle name="20% - Dekorfärg6 2 2 2 11" xfId="44049" xr:uid="{00000000-0005-0000-0000-0000941D0000}"/>
    <cellStyle name="20% - Dekorfärg6 2 2 2 2" xfId="1000" xr:uid="{00000000-0005-0000-0000-0000951D0000}"/>
    <cellStyle name="20% - Dekorfärg6 2 2 2 2 2" xfId="1001" xr:uid="{00000000-0005-0000-0000-0000961D0000}"/>
    <cellStyle name="20% - Dekorfärg6 2 2 2 2 2 2" xfId="1002" xr:uid="{00000000-0005-0000-0000-0000971D0000}"/>
    <cellStyle name="20% - Dekorfärg6 2 2 2 2 2 2 2" xfId="14449" xr:uid="{00000000-0005-0000-0000-0000981D0000}"/>
    <cellStyle name="20% - Dekorfärg6 2 2 2 2 2 2 2 2" xfId="33609" xr:uid="{00000000-0005-0000-0000-0000991D0000}"/>
    <cellStyle name="20% - Dekorfärg6 2 2 2 2 2 2 3" xfId="17054" xr:uid="{00000000-0005-0000-0000-00009A1D0000}"/>
    <cellStyle name="20% - Dekorfärg6 2 2 2 2 2 2 3 2" xfId="35917" xr:uid="{00000000-0005-0000-0000-00009B1D0000}"/>
    <cellStyle name="20% - Dekorfärg6 2 2 2 2 2 2 4" xfId="24381" xr:uid="{00000000-0005-0000-0000-00009C1D0000}"/>
    <cellStyle name="20% - Dekorfärg6 2 2 2 2 2 2 5" xfId="22343" xr:uid="{00000000-0005-0000-0000-00009D1D0000}"/>
    <cellStyle name="20% - Dekorfärg6 2 2 2 2 2 3" xfId="14448" xr:uid="{00000000-0005-0000-0000-00009E1D0000}"/>
    <cellStyle name="20% - Dekorfärg6 2 2 2 2 2 3 2" xfId="33608" xr:uid="{00000000-0005-0000-0000-00009F1D0000}"/>
    <cellStyle name="20% - Dekorfärg6 2 2 2 2 2 4" xfId="16118" xr:uid="{00000000-0005-0000-0000-0000A01D0000}"/>
    <cellStyle name="20% - Dekorfärg6 2 2 2 2 2 4 2" xfId="35243" xr:uid="{00000000-0005-0000-0000-0000A11D0000}"/>
    <cellStyle name="20% - Dekorfärg6 2 2 2 2 2 5" xfId="24380" xr:uid="{00000000-0005-0000-0000-0000A21D0000}"/>
    <cellStyle name="20% - Dekorfärg6 2 2 2 2 2 6" xfId="22342" xr:uid="{00000000-0005-0000-0000-0000A31D0000}"/>
    <cellStyle name="20% - Dekorfärg6 2 2 2 2 3" xfId="1003" xr:uid="{00000000-0005-0000-0000-0000A41D0000}"/>
    <cellStyle name="20% - Dekorfärg6 2 2 2 2 3 2" xfId="1004" xr:uid="{00000000-0005-0000-0000-0000A51D0000}"/>
    <cellStyle name="20% - Dekorfärg6 2 2 2 2 3 2 2" xfId="14451" xr:uid="{00000000-0005-0000-0000-0000A61D0000}"/>
    <cellStyle name="20% - Dekorfärg6 2 2 2 2 3 2 2 2" xfId="33611" xr:uid="{00000000-0005-0000-0000-0000A71D0000}"/>
    <cellStyle name="20% - Dekorfärg6 2 2 2 2 3 2 3" xfId="20154" xr:uid="{00000000-0005-0000-0000-0000A81D0000}"/>
    <cellStyle name="20% - Dekorfärg6 2 2 2 2 3 2 3 2" xfId="37502" xr:uid="{00000000-0005-0000-0000-0000A91D0000}"/>
    <cellStyle name="20% - Dekorfärg6 2 2 2 2 3 2 4" xfId="24383" xr:uid="{00000000-0005-0000-0000-0000AA1D0000}"/>
    <cellStyle name="20% - Dekorfärg6 2 2 2 2 3 2 5" xfId="22345" xr:uid="{00000000-0005-0000-0000-0000AB1D0000}"/>
    <cellStyle name="20% - Dekorfärg6 2 2 2 2 3 3" xfId="14450" xr:uid="{00000000-0005-0000-0000-0000AC1D0000}"/>
    <cellStyle name="20% - Dekorfärg6 2 2 2 2 3 3 2" xfId="33610" xr:uid="{00000000-0005-0000-0000-0000AD1D0000}"/>
    <cellStyle name="20% - Dekorfärg6 2 2 2 2 3 4" xfId="16717" xr:uid="{00000000-0005-0000-0000-0000AE1D0000}"/>
    <cellStyle name="20% - Dekorfärg6 2 2 2 2 3 4 2" xfId="35659" xr:uid="{00000000-0005-0000-0000-0000AF1D0000}"/>
    <cellStyle name="20% - Dekorfärg6 2 2 2 2 3 5" xfId="24382" xr:uid="{00000000-0005-0000-0000-0000B01D0000}"/>
    <cellStyle name="20% - Dekorfärg6 2 2 2 2 3 6" xfId="22344" xr:uid="{00000000-0005-0000-0000-0000B11D0000}"/>
    <cellStyle name="20% - Dekorfärg6 2 2 2 2 4" xfId="1005" xr:uid="{00000000-0005-0000-0000-0000B21D0000}"/>
    <cellStyle name="20% - Dekorfärg6 2 2 2 2 4 2" xfId="14452" xr:uid="{00000000-0005-0000-0000-0000B31D0000}"/>
    <cellStyle name="20% - Dekorfärg6 2 2 2 2 4 2 2" xfId="33612" xr:uid="{00000000-0005-0000-0000-0000B41D0000}"/>
    <cellStyle name="20% - Dekorfärg6 2 2 2 2 4 3" xfId="20142" xr:uid="{00000000-0005-0000-0000-0000B51D0000}"/>
    <cellStyle name="20% - Dekorfärg6 2 2 2 2 4 3 2" xfId="37491" xr:uid="{00000000-0005-0000-0000-0000B61D0000}"/>
    <cellStyle name="20% - Dekorfärg6 2 2 2 2 4 4" xfId="24384" xr:uid="{00000000-0005-0000-0000-0000B71D0000}"/>
    <cellStyle name="20% - Dekorfärg6 2 2 2 2 4 5" xfId="22346" xr:uid="{00000000-0005-0000-0000-0000B81D0000}"/>
    <cellStyle name="20% - Dekorfärg6 2 2 2 2 5" xfId="14447" xr:uid="{00000000-0005-0000-0000-0000B91D0000}"/>
    <cellStyle name="20% - Dekorfärg6 2 2 2 2 5 2" xfId="33607" xr:uid="{00000000-0005-0000-0000-0000BA1D0000}"/>
    <cellStyle name="20% - Dekorfärg6 2 2 2 2 6" xfId="19898" xr:uid="{00000000-0005-0000-0000-0000BB1D0000}"/>
    <cellStyle name="20% - Dekorfärg6 2 2 2 2 6 2" xfId="37252" xr:uid="{00000000-0005-0000-0000-0000BC1D0000}"/>
    <cellStyle name="20% - Dekorfärg6 2 2 2 2 7" xfId="24379" xr:uid="{00000000-0005-0000-0000-0000BD1D0000}"/>
    <cellStyle name="20% - Dekorfärg6 2 2 2 2 8" xfId="22341" xr:uid="{00000000-0005-0000-0000-0000BE1D0000}"/>
    <cellStyle name="20% - Dekorfärg6 2 2 2 3" xfId="1006" xr:uid="{00000000-0005-0000-0000-0000BF1D0000}"/>
    <cellStyle name="20% - Dekorfärg6 2 2 2 3 2" xfId="1007" xr:uid="{00000000-0005-0000-0000-0000C01D0000}"/>
    <cellStyle name="20% - Dekorfärg6 2 2 2 3 2 2" xfId="14454" xr:uid="{00000000-0005-0000-0000-0000C11D0000}"/>
    <cellStyle name="20% - Dekorfärg6 2 2 2 3 2 2 2" xfId="33614" xr:uid="{00000000-0005-0000-0000-0000C21D0000}"/>
    <cellStyle name="20% - Dekorfärg6 2 2 2 3 2 3" xfId="16333" xr:uid="{00000000-0005-0000-0000-0000C31D0000}"/>
    <cellStyle name="20% - Dekorfärg6 2 2 2 3 2 3 2" xfId="35455" xr:uid="{00000000-0005-0000-0000-0000C41D0000}"/>
    <cellStyle name="20% - Dekorfärg6 2 2 2 3 2 4" xfId="24386" xr:uid="{00000000-0005-0000-0000-0000C51D0000}"/>
    <cellStyle name="20% - Dekorfärg6 2 2 2 3 2 5" xfId="22348" xr:uid="{00000000-0005-0000-0000-0000C61D0000}"/>
    <cellStyle name="20% - Dekorfärg6 2 2 2 3 3" xfId="14453" xr:uid="{00000000-0005-0000-0000-0000C71D0000}"/>
    <cellStyle name="20% - Dekorfärg6 2 2 2 3 3 2" xfId="33613" xr:uid="{00000000-0005-0000-0000-0000C81D0000}"/>
    <cellStyle name="20% - Dekorfärg6 2 2 2 3 4" xfId="20604" xr:uid="{00000000-0005-0000-0000-0000C91D0000}"/>
    <cellStyle name="20% - Dekorfärg6 2 2 2 3 4 2" xfId="37947" xr:uid="{00000000-0005-0000-0000-0000CA1D0000}"/>
    <cellStyle name="20% - Dekorfärg6 2 2 2 3 5" xfId="24385" xr:uid="{00000000-0005-0000-0000-0000CB1D0000}"/>
    <cellStyle name="20% - Dekorfärg6 2 2 2 3 6" xfId="22347" xr:uid="{00000000-0005-0000-0000-0000CC1D0000}"/>
    <cellStyle name="20% - Dekorfärg6 2 2 2 4" xfId="1008" xr:uid="{00000000-0005-0000-0000-0000CD1D0000}"/>
    <cellStyle name="20% - Dekorfärg6 2 2 2 4 2" xfId="1009" xr:uid="{00000000-0005-0000-0000-0000CE1D0000}"/>
    <cellStyle name="20% - Dekorfärg6 2 2 2 4 2 2" xfId="14456" xr:uid="{00000000-0005-0000-0000-0000CF1D0000}"/>
    <cellStyle name="20% - Dekorfärg6 2 2 2 4 2 2 2" xfId="33616" xr:uid="{00000000-0005-0000-0000-0000D01D0000}"/>
    <cellStyle name="20% - Dekorfärg6 2 2 2 4 2 3" xfId="20533" xr:uid="{00000000-0005-0000-0000-0000D11D0000}"/>
    <cellStyle name="20% - Dekorfärg6 2 2 2 4 2 3 2" xfId="37877" xr:uid="{00000000-0005-0000-0000-0000D21D0000}"/>
    <cellStyle name="20% - Dekorfärg6 2 2 2 4 2 4" xfId="24388" xr:uid="{00000000-0005-0000-0000-0000D31D0000}"/>
    <cellStyle name="20% - Dekorfärg6 2 2 2 4 2 5" xfId="22350" xr:uid="{00000000-0005-0000-0000-0000D41D0000}"/>
    <cellStyle name="20% - Dekorfärg6 2 2 2 4 3" xfId="14455" xr:uid="{00000000-0005-0000-0000-0000D51D0000}"/>
    <cellStyle name="20% - Dekorfärg6 2 2 2 4 3 2" xfId="33615" xr:uid="{00000000-0005-0000-0000-0000D61D0000}"/>
    <cellStyle name="20% - Dekorfärg6 2 2 2 4 4" xfId="20403" xr:uid="{00000000-0005-0000-0000-0000D71D0000}"/>
    <cellStyle name="20% - Dekorfärg6 2 2 2 4 4 2" xfId="37749" xr:uid="{00000000-0005-0000-0000-0000D81D0000}"/>
    <cellStyle name="20% - Dekorfärg6 2 2 2 4 5" xfId="24387" xr:uid="{00000000-0005-0000-0000-0000D91D0000}"/>
    <cellStyle name="20% - Dekorfärg6 2 2 2 4 6" xfId="22349" xr:uid="{00000000-0005-0000-0000-0000DA1D0000}"/>
    <cellStyle name="20% - Dekorfärg6 2 2 2 5" xfId="1010" xr:uid="{00000000-0005-0000-0000-0000DB1D0000}"/>
    <cellStyle name="20% - Dekorfärg6 2 2 2 5 2" xfId="14457" xr:uid="{00000000-0005-0000-0000-0000DC1D0000}"/>
    <cellStyle name="20% - Dekorfärg6 2 2 2 5 2 2" xfId="33617" xr:uid="{00000000-0005-0000-0000-0000DD1D0000}"/>
    <cellStyle name="20% - Dekorfärg6 2 2 2 5 3" xfId="20026" xr:uid="{00000000-0005-0000-0000-0000DE1D0000}"/>
    <cellStyle name="20% - Dekorfärg6 2 2 2 5 3 2" xfId="37378" xr:uid="{00000000-0005-0000-0000-0000DF1D0000}"/>
    <cellStyle name="20% - Dekorfärg6 2 2 2 5 4" xfId="24389" xr:uid="{00000000-0005-0000-0000-0000E01D0000}"/>
    <cellStyle name="20% - Dekorfärg6 2 2 2 5 5" xfId="22351" xr:uid="{00000000-0005-0000-0000-0000E11D0000}"/>
    <cellStyle name="20% - Dekorfärg6 2 2 2 6" xfId="11500" xr:uid="{00000000-0005-0000-0000-0000E21D0000}"/>
    <cellStyle name="20% - Dekorfärg6 2 2 2 6 2" xfId="32277" xr:uid="{00000000-0005-0000-0000-0000E31D0000}"/>
    <cellStyle name="20% - Dekorfärg6 2 2 2 7" xfId="18619" xr:uid="{00000000-0005-0000-0000-0000E41D0000}"/>
    <cellStyle name="20% - Dekorfärg6 2 2 2 7 2" xfId="36517" xr:uid="{00000000-0005-0000-0000-0000E51D0000}"/>
    <cellStyle name="20% - Dekorfärg6 2 2 2 8" xfId="24378" xr:uid="{00000000-0005-0000-0000-0000E61D0000}"/>
    <cellStyle name="20% - Dekorfärg6 2 2 2 9" xfId="20835" xr:uid="{00000000-0005-0000-0000-0000E71D0000}"/>
    <cellStyle name="20% - Dekorfärg6 2 2 3" xfId="1011" xr:uid="{00000000-0005-0000-0000-0000E81D0000}"/>
    <cellStyle name="20% - Dekorfärg6 2 2 3 2" xfId="1012" xr:uid="{00000000-0005-0000-0000-0000E91D0000}"/>
    <cellStyle name="20% - Dekorfärg6 2 2 3 2 2" xfId="1013" xr:uid="{00000000-0005-0000-0000-0000EA1D0000}"/>
    <cellStyle name="20% - Dekorfärg6 2 2 3 2 2 2" xfId="14460" xr:uid="{00000000-0005-0000-0000-0000EB1D0000}"/>
    <cellStyle name="20% - Dekorfärg6 2 2 3 2 2 2 2" xfId="33620" xr:uid="{00000000-0005-0000-0000-0000EC1D0000}"/>
    <cellStyle name="20% - Dekorfärg6 2 2 3 2 2 3" xfId="19874" xr:uid="{00000000-0005-0000-0000-0000ED1D0000}"/>
    <cellStyle name="20% - Dekorfärg6 2 2 3 2 2 3 2" xfId="37229" xr:uid="{00000000-0005-0000-0000-0000EE1D0000}"/>
    <cellStyle name="20% - Dekorfärg6 2 2 3 2 2 4" xfId="24392" xr:uid="{00000000-0005-0000-0000-0000EF1D0000}"/>
    <cellStyle name="20% - Dekorfärg6 2 2 3 2 2 5" xfId="22354" xr:uid="{00000000-0005-0000-0000-0000F01D0000}"/>
    <cellStyle name="20% - Dekorfärg6 2 2 3 2 3" xfId="14459" xr:uid="{00000000-0005-0000-0000-0000F11D0000}"/>
    <cellStyle name="20% - Dekorfärg6 2 2 3 2 3 2" xfId="33619" xr:uid="{00000000-0005-0000-0000-0000F21D0000}"/>
    <cellStyle name="20% - Dekorfärg6 2 2 3 2 4" xfId="16944" xr:uid="{00000000-0005-0000-0000-0000F31D0000}"/>
    <cellStyle name="20% - Dekorfärg6 2 2 3 2 4 2" xfId="35852" xr:uid="{00000000-0005-0000-0000-0000F41D0000}"/>
    <cellStyle name="20% - Dekorfärg6 2 2 3 2 5" xfId="24391" xr:uid="{00000000-0005-0000-0000-0000F51D0000}"/>
    <cellStyle name="20% - Dekorfärg6 2 2 3 2 6" xfId="22353" xr:uid="{00000000-0005-0000-0000-0000F61D0000}"/>
    <cellStyle name="20% - Dekorfärg6 2 2 3 3" xfId="1014" xr:uid="{00000000-0005-0000-0000-0000F71D0000}"/>
    <cellStyle name="20% - Dekorfärg6 2 2 3 3 2" xfId="1015" xr:uid="{00000000-0005-0000-0000-0000F81D0000}"/>
    <cellStyle name="20% - Dekorfärg6 2 2 3 3 2 2" xfId="14462" xr:uid="{00000000-0005-0000-0000-0000F91D0000}"/>
    <cellStyle name="20% - Dekorfärg6 2 2 3 3 2 2 2" xfId="33622" xr:uid="{00000000-0005-0000-0000-0000FA1D0000}"/>
    <cellStyle name="20% - Dekorfärg6 2 2 3 3 2 3" xfId="20538" xr:uid="{00000000-0005-0000-0000-0000FB1D0000}"/>
    <cellStyle name="20% - Dekorfärg6 2 2 3 3 2 3 2" xfId="37882" xr:uid="{00000000-0005-0000-0000-0000FC1D0000}"/>
    <cellStyle name="20% - Dekorfärg6 2 2 3 3 2 4" xfId="24394" xr:uid="{00000000-0005-0000-0000-0000FD1D0000}"/>
    <cellStyle name="20% - Dekorfärg6 2 2 3 3 2 5" xfId="22356" xr:uid="{00000000-0005-0000-0000-0000FE1D0000}"/>
    <cellStyle name="20% - Dekorfärg6 2 2 3 3 3" xfId="14461" xr:uid="{00000000-0005-0000-0000-0000FF1D0000}"/>
    <cellStyle name="20% - Dekorfärg6 2 2 3 3 3 2" xfId="33621" xr:uid="{00000000-0005-0000-0000-0000001E0000}"/>
    <cellStyle name="20% - Dekorfärg6 2 2 3 3 4" xfId="19854" xr:uid="{00000000-0005-0000-0000-0000011E0000}"/>
    <cellStyle name="20% - Dekorfärg6 2 2 3 3 4 2" xfId="37209" xr:uid="{00000000-0005-0000-0000-0000021E0000}"/>
    <cellStyle name="20% - Dekorfärg6 2 2 3 3 5" xfId="24393" xr:uid="{00000000-0005-0000-0000-0000031E0000}"/>
    <cellStyle name="20% - Dekorfärg6 2 2 3 3 6" xfId="22355" xr:uid="{00000000-0005-0000-0000-0000041E0000}"/>
    <cellStyle name="20% - Dekorfärg6 2 2 3 4" xfId="1016" xr:uid="{00000000-0005-0000-0000-0000051E0000}"/>
    <cellStyle name="20% - Dekorfärg6 2 2 3 4 2" xfId="14463" xr:uid="{00000000-0005-0000-0000-0000061E0000}"/>
    <cellStyle name="20% - Dekorfärg6 2 2 3 4 2 2" xfId="33623" xr:uid="{00000000-0005-0000-0000-0000071E0000}"/>
    <cellStyle name="20% - Dekorfärg6 2 2 3 4 3" xfId="16708" xr:uid="{00000000-0005-0000-0000-0000081E0000}"/>
    <cellStyle name="20% - Dekorfärg6 2 2 3 4 3 2" xfId="35653" xr:uid="{00000000-0005-0000-0000-0000091E0000}"/>
    <cellStyle name="20% - Dekorfärg6 2 2 3 4 4" xfId="24395" xr:uid="{00000000-0005-0000-0000-00000A1E0000}"/>
    <cellStyle name="20% - Dekorfärg6 2 2 3 4 5" xfId="22357" xr:uid="{00000000-0005-0000-0000-00000B1E0000}"/>
    <cellStyle name="20% - Dekorfärg6 2 2 3 5" xfId="14458" xr:uid="{00000000-0005-0000-0000-00000C1E0000}"/>
    <cellStyle name="20% - Dekorfärg6 2 2 3 5 2" xfId="33618" xr:uid="{00000000-0005-0000-0000-00000D1E0000}"/>
    <cellStyle name="20% - Dekorfärg6 2 2 3 6" xfId="20286" xr:uid="{00000000-0005-0000-0000-00000E1E0000}"/>
    <cellStyle name="20% - Dekorfärg6 2 2 3 6 2" xfId="37633" xr:uid="{00000000-0005-0000-0000-00000F1E0000}"/>
    <cellStyle name="20% - Dekorfärg6 2 2 3 7" xfId="24390" xr:uid="{00000000-0005-0000-0000-0000101E0000}"/>
    <cellStyle name="20% - Dekorfärg6 2 2 3 8" xfId="22352" xr:uid="{00000000-0005-0000-0000-0000111E0000}"/>
    <cellStyle name="20% - Dekorfärg6 2 2 4" xfId="1017" xr:uid="{00000000-0005-0000-0000-0000121E0000}"/>
    <cellStyle name="20% - Dekorfärg6 2 2 4 2" xfId="1018" xr:uid="{00000000-0005-0000-0000-0000131E0000}"/>
    <cellStyle name="20% - Dekorfärg6 2 2 4 2 2" xfId="14465" xr:uid="{00000000-0005-0000-0000-0000141E0000}"/>
    <cellStyle name="20% - Dekorfärg6 2 2 4 2 2 2" xfId="33625" xr:uid="{00000000-0005-0000-0000-0000151E0000}"/>
    <cellStyle name="20% - Dekorfärg6 2 2 4 2 3" xfId="16927" xr:uid="{00000000-0005-0000-0000-0000161E0000}"/>
    <cellStyle name="20% - Dekorfärg6 2 2 4 2 3 2" xfId="35835" xr:uid="{00000000-0005-0000-0000-0000171E0000}"/>
    <cellStyle name="20% - Dekorfärg6 2 2 4 2 4" xfId="24397" xr:uid="{00000000-0005-0000-0000-0000181E0000}"/>
    <cellStyle name="20% - Dekorfärg6 2 2 4 2 5" xfId="22359" xr:uid="{00000000-0005-0000-0000-0000191E0000}"/>
    <cellStyle name="20% - Dekorfärg6 2 2 4 3" xfId="14464" xr:uid="{00000000-0005-0000-0000-00001A1E0000}"/>
    <cellStyle name="20% - Dekorfärg6 2 2 4 3 2" xfId="33624" xr:uid="{00000000-0005-0000-0000-00001B1E0000}"/>
    <cellStyle name="20% - Dekorfärg6 2 2 4 4" xfId="19832" xr:uid="{00000000-0005-0000-0000-00001C1E0000}"/>
    <cellStyle name="20% - Dekorfärg6 2 2 4 4 2" xfId="37187" xr:uid="{00000000-0005-0000-0000-00001D1E0000}"/>
    <cellStyle name="20% - Dekorfärg6 2 2 4 5" xfId="24396" xr:uid="{00000000-0005-0000-0000-00001E1E0000}"/>
    <cellStyle name="20% - Dekorfärg6 2 2 4 6" xfId="22358" xr:uid="{00000000-0005-0000-0000-00001F1E0000}"/>
    <cellStyle name="20% - Dekorfärg6 2 2 5" xfId="1019" xr:uid="{00000000-0005-0000-0000-0000201E0000}"/>
    <cellStyle name="20% - Dekorfärg6 2 2 5 2" xfId="1020" xr:uid="{00000000-0005-0000-0000-0000211E0000}"/>
    <cellStyle name="20% - Dekorfärg6 2 2 5 2 2" xfId="14467" xr:uid="{00000000-0005-0000-0000-0000221E0000}"/>
    <cellStyle name="20% - Dekorfärg6 2 2 5 2 2 2" xfId="33627" xr:uid="{00000000-0005-0000-0000-0000231E0000}"/>
    <cellStyle name="20% - Dekorfärg6 2 2 5 2 3" xfId="15939" xr:uid="{00000000-0005-0000-0000-0000241E0000}"/>
    <cellStyle name="20% - Dekorfärg6 2 2 5 2 3 2" xfId="35071" xr:uid="{00000000-0005-0000-0000-0000251E0000}"/>
    <cellStyle name="20% - Dekorfärg6 2 2 5 2 4" xfId="24399" xr:uid="{00000000-0005-0000-0000-0000261E0000}"/>
    <cellStyle name="20% - Dekorfärg6 2 2 5 2 5" xfId="22361" xr:uid="{00000000-0005-0000-0000-0000271E0000}"/>
    <cellStyle name="20% - Dekorfärg6 2 2 5 3" xfId="14466" xr:uid="{00000000-0005-0000-0000-0000281E0000}"/>
    <cellStyle name="20% - Dekorfärg6 2 2 5 3 2" xfId="33626" xr:uid="{00000000-0005-0000-0000-0000291E0000}"/>
    <cellStyle name="20% - Dekorfärg6 2 2 5 4" xfId="20126" xr:uid="{00000000-0005-0000-0000-00002A1E0000}"/>
    <cellStyle name="20% - Dekorfärg6 2 2 5 4 2" xfId="37475" xr:uid="{00000000-0005-0000-0000-00002B1E0000}"/>
    <cellStyle name="20% - Dekorfärg6 2 2 5 5" xfId="24398" xr:uid="{00000000-0005-0000-0000-00002C1E0000}"/>
    <cellStyle name="20% - Dekorfärg6 2 2 5 6" xfId="22360" xr:uid="{00000000-0005-0000-0000-00002D1E0000}"/>
    <cellStyle name="20% - Dekorfärg6 2 2 6" xfId="1021" xr:uid="{00000000-0005-0000-0000-00002E1E0000}"/>
    <cellStyle name="20% - Dekorfärg6 2 2 6 2" xfId="14468" xr:uid="{00000000-0005-0000-0000-00002F1E0000}"/>
    <cellStyle name="20% - Dekorfärg6 2 2 6 2 2" xfId="33628" xr:uid="{00000000-0005-0000-0000-0000301E0000}"/>
    <cellStyle name="20% - Dekorfärg6 2 2 6 3" xfId="19981" xr:uid="{00000000-0005-0000-0000-0000311E0000}"/>
    <cellStyle name="20% - Dekorfärg6 2 2 6 3 2" xfId="37334" xr:uid="{00000000-0005-0000-0000-0000321E0000}"/>
    <cellStyle name="20% - Dekorfärg6 2 2 6 4" xfId="24400" xr:uid="{00000000-0005-0000-0000-0000331E0000}"/>
    <cellStyle name="20% - Dekorfärg6 2 2 6 5" xfId="22362" xr:uid="{00000000-0005-0000-0000-0000341E0000}"/>
    <cellStyle name="20% - Dekorfärg6 2 2 7" xfId="11499" xr:uid="{00000000-0005-0000-0000-0000351E0000}"/>
    <cellStyle name="20% - Dekorfärg6 2 2 7 2" xfId="32276" xr:uid="{00000000-0005-0000-0000-0000361E0000}"/>
    <cellStyle name="20% - Dekorfärg6 2 2 8" xfId="20329" xr:uid="{00000000-0005-0000-0000-0000371E0000}"/>
    <cellStyle name="20% - Dekorfärg6 2 2 8 2" xfId="37676" xr:uid="{00000000-0005-0000-0000-0000381E0000}"/>
    <cellStyle name="20% - Dekorfärg6 2 2 9" xfId="24377" xr:uid="{00000000-0005-0000-0000-0000391E0000}"/>
    <cellStyle name="20% - Dekorfärg6 2 2_Brygga Q" xfId="1022" xr:uid="{00000000-0005-0000-0000-00003A1E0000}"/>
    <cellStyle name="20% - Dekorfärg6 2 3" xfId="1023" xr:uid="{00000000-0005-0000-0000-00003B1E0000}"/>
    <cellStyle name="20% - Dekorfärg6 2 3 10" xfId="20836" xr:uid="{00000000-0005-0000-0000-00003C1E0000}"/>
    <cellStyle name="20% - Dekorfärg6 2 3 11" xfId="43599" xr:uid="{00000000-0005-0000-0000-00003D1E0000}"/>
    <cellStyle name="20% - Dekorfärg6 2 3 12" xfId="44050" xr:uid="{00000000-0005-0000-0000-00003E1E0000}"/>
    <cellStyle name="20% - Dekorfärg6 2 3 2" xfId="1024" xr:uid="{00000000-0005-0000-0000-00003F1E0000}"/>
    <cellStyle name="20% - Dekorfärg6 2 3 2 10" xfId="43600" xr:uid="{00000000-0005-0000-0000-0000401E0000}"/>
    <cellStyle name="20% - Dekorfärg6 2 3 2 11" xfId="44051" xr:uid="{00000000-0005-0000-0000-0000411E0000}"/>
    <cellStyle name="20% - Dekorfärg6 2 3 2 2" xfId="1025" xr:uid="{00000000-0005-0000-0000-0000421E0000}"/>
    <cellStyle name="20% - Dekorfärg6 2 3 2 2 2" xfId="1026" xr:uid="{00000000-0005-0000-0000-0000431E0000}"/>
    <cellStyle name="20% - Dekorfärg6 2 3 2 2 2 2" xfId="1027" xr:uid="{00000000-0005-0000-0000-0000441E0000}"/>
    <cellStyle name="20% - Dekorfärg6 2 3 2 2 2 2 2" xfId="14471" xr:uid="{00000000-0005-0000-0000-0000451E0000}"/>
    <cellStyle name="20% - Dekorfärg6 2 3 2 2 2 2 2 2" xfId="33631" xr:uid="{00000000-0005-0000-0000-0000461E0000}"/>
    <cellStyle name="20% - Dekorfärg6 2 3 2 2 2 2 3" xfId="16288" xr:uid="{00000000-0005-0000-0000-0000471E0000}"/>
    <cellStyle name="20% - Dekorfärg6 2 3 2 2 2 2 3 2" xfId="35411" xr:uid="{00000000-0005-0000-0000-0000481E0000}"/>
    <cellStyle name="20% - Dekorfärg6 2 3 2 2 2 2 4" xfId="24405" xr:uid="{00000000-0005-0000-0000-0000491E0000}"/>
    <cellStyle name="20% - Dekorfärg6 2 3 2 2 2 2 5" xfId="22365" xr:uid="{00000000-0005-0000-0000-00004A1E0000}"/>
    <cellStyle name="20% - Dekorfärg6 2 3 2 2 2 3" xfId="14470" xr:uid="{00000000-0005-0000-0000-00004B1E0000}"/>
    <cellStyle name="20% - Dekorfärg6 2 3 2 2 2 3 2" xfId="33630" xr:uid="{00000000-0005-0000-0000-00004C1E0000}"/>
    <cellStyle name="20% - Dekorfärg6 2 3 2 2 2 4" xfId="19695" xr:uid="{00000000-0005-0000-0000-00004D1E0000}"/>
    <cellStyle name="20% - Dekorfärg6 2 3 2 2 2 4 2" xfId="37053" xr:uid="{00000000-0005-0000-0000-00004E1E0000}"/>
    <cellStyle name="20% - Dekorfärg6 2 3 2 2 2 5" xfId="24404" xr:uid="{00000000-0005-0000-0000-00004F1E0000}"/>
    <cellStyle name="20% - Dekorfärg6 2 3 2 2 2 6" xfId="22364" xr:uid="{00000000-0005-0000-0000-0000501E0000}"/>
    <cellStyle name="20% - Dekorfärg6 2 3 2 2 3" xfId="1028" xr:uid="{00000000-0005-0000-0000-0000511E0000}"/>
    <cellStyle name="20% - Dekorfärg6 2 3 2 2 3 2" xfId="1029" xr:uid="{00000000-0005-0000-0000-0000521E0000}"/>
    <cellStyle name="20% - Dekorfärg6 2 3 2 2 3 2 2" xfId="14473" xr:uid="{00000000-0005-0000-0000-0000531E0000}"/>
    <cellStyle name="20% - Dekorfärg6 2 3 2 2 3 2 2 2" xfId="33633" xr:uid="{00000000-0005-0000-0000-0000541E0000}"/>
    <cellStyle name="20% - Dekorfärg6 2 3 2 2 3 2 3" xfId="16244" xr:uid="{00000000-0005-0000-0000-0000551E0000}"/>
    <cellStyle name="20% - Dekorfärg6 2 3 2 2 3 2 3 2" xfId="35367" xr:uid="{00000000-0005-0000-0000-0000561E0000}"/>
    <cellStyle name="20% - Dekorfärg6 2 3 2 2 3 2 4" xfId="24407" xr:uid="{00000000-0005-0000-0000-0000571E0000}"/>
    <cellStyle name="20% - Dekorfärg6 2 3 2 2 3 2 5" xfId="22367" xr:uid="{00000000-0005-0000-0000-0000581E0000}"/>
    <cellStyle name="20% - Dekorfärg6 2 3 2 2 3 3" xfId="14472" xr:uid="{00000000-0005-0000-0000-0000591E0000}"/>
    <cellStyle name="20% - Dekorfärg6 2 3 2 2 3 3 2" xfId="33632" xr:uid="{00000000-0005-0000-0000-00005A1E0000}"/>
    <cellStyle name="20% - Dekorfärg6 2 3 2 2 3 4" xfId="16220" xr:uid="{00000000-0005-0000-0000-00005B1E0000}"/>
    <cellStyle name="20% - Dekorfärg6 2 3 2 2 3 4 2" xfId="35344" xr:uid="{00000000-0005-0000-0000-00005C1E0000}"/>
    <cellStyle name="20% - Dekorfärg6 2 3 2 2 3 5" xfId="24406" xr:uid="{00000000-0005-0000-0000-00005D1E0000}"/>
    <cellStyle name="20% - Dekorfärg6 2 3 2 2 3 6" xfId="22366" xr:uid="{00000000-0005-0000-0000-00005E1E0000}"/>
    <cellStyle name="20% - Dekorfärg6 2 3 2 2 4" xfId="1030" xr:uid="{00000000-0005-0000-0000-00005F1E0000}"/>
    <cellStyle name="20% - Dekorfärg6 2 3 2 2 4 2" xfId="14474" xr:uid="{00000000-0005-0000-0000-0000601E0000}"/>
    <cellStyle name="20% - Dekorfärg6 2 3 2 2 4 2 2" xfId="33634" xr:uid="{00000000-0005-0000-0000-0000611E0000}"/>
    <cellStyle name="20% - Dekorfärg6 2 3 2 2 4 3" xfId="16225" xr:uid="{00000000-0005-0000-0000-0000621E0000}"/>
    <cellStyle name="20% - Dekorfärg6 2 3 2 2 4 3 2" xfId="35349" xr:uid="{00000000-0005-0000-0000-0000631E0000}"/>
    <cellStyle name="20% - Dekorfärg6 2 3 2 2 4 4" xfId="24408" xr:uid="{00000000-0005-0000-0000-0000641E0000}"/>
    <cellStyle name="20% - Dekorfärg6 2 3 2 2 4 5" xfId="22368" xr:uid="{00000000-0005-0000-0000-0000651E0000}"/>
    <cellStyle name="20% - Dekorfärg6 2 3 2 2 5" xfId="14469" xr:uid="{00000000-0005-0000-0000-0000661E0000}"/>
    <cellStyle name="20% - Dekorfärg6 2 3 2 2 5 2" xfId="33629" xr:uid="{00000000-0005-0000-0000-0000671E0000}"/>
    <cellStyle name="20% - Dekorfärg6 2 3 2 2 6" xfId="20433" xr:uid="{00000000-0005-0000-0000-0000681E0000}"/>
    <cellStyle name="20% - Dekorfärg6 2 3 2 2 6 2" xfId="37779" xr:uid="{00000000-0005-0000-0000-0000691E0000}"/>
    <cellStyle name="20% - Dekorfärg6 2 3 2 2 7" xfId="24403" xr:uid="{00000000-0005-0000-0000-00006A1E0000}"/>
    <cellStyle name="20% - Dekorfärg6 2 3 2 2 8" xfId="22363" xr:uid="{00000000-0005-0000-0000-00006B1E0000}"/>
    <cellStyle name="20% - Dekorfärg6 2 3 2 3" xfId="1031" xr:uid="{00000000-0005-0000-0000-00006C1E0000}"/>
    <cellStyle name="20% - Dekorfärg6 2 3 2 3 2" xfId="1032" xr:uid="{00000000-0005-0000-0000-00006D1E0000}"/>
    <cellStyle name="20% - Dekorfärg6 2 3 2 3 2 2" xfId="14476" xr:uid="{00000000-0005-0000-0000-00006E1E0000}"/>
    <cellStyle name="20% - Dekorfärg6 2 3 2 3 2 2 2" xfId="33636" xr:uid="{00000000-0005-0000-0000-00006F1E0000}"/>
    <cellStyle name="20% - Dekorfärg6 2 3 2 3 2 3" xfId="19639" xr:uid="{00000000-0005-0000-0000-0000701E0000}"/>
    <cellStyle name="20% - Dekorfärg6 2 3 2 3 2 3 2" xfId="36997" xr:uid="{00000000-0005-0000-0000-0000711E0000}"/>
    <cellStyle name="20% - Dekorfärg6 2 3 2 3 2 4" xfId="24410" xr:uid="{00000000-0005-0000-0000-0000721E0000}"/>
    <cellStyle name="20% - Dekorfärg6 2 3 2 3 2 5" xfId="22370" xr:uid="{00000000-0005-0000-0000-0000731E0000}"/>
    <cellStyle name="20% - Dekorfärg6 2 3 2 3 3" xfId="14475" xr:uid="{00000000-0005-0000-0000-0000741E0000}"/>
    <cellStyle name="20% - Dekorfärg6 2 3 2 3 3 2" xfId="33635" xr:uid="{00000000-0005-0000-0000-0000751E0000}"/>
    <cellStyle name="20% - Dekorfärg6 2 3 2 3 4" xfId="16707" xr:uid="{00000000-0005-0000-0000-0000761E0000}"/>
    <cellStyle name="20% - Dekorfärg6 2 3 2 3 4 2" xfId="35652" xr:uid="{00000000-0005-0000-0000-0000771E0000}"/>
    <cellStyle name="20% - Dekorfärg6 2 3 2 3 5" xfId="24409" xr:uid="{00000000-0005-0000-0000-0000781E0000}"/>
    <cellStyle name="20% - Dekorfärg6 2 3 2 3 6" xfId="22369" xr:uid="{00000000-0005-0000-0000-0000791E0000}"/>
    <cellStyle name="20% - Dekorfärg6 2 3 2 4" xfId="1033" xr:uid="{00000000-0005-0000-0000-00007A1E0000}"/>
    <cellStyle name="20% - Dekorfärg6 2 3 2 4 2" xfId="1034" xr:uid="{00000000-0005-0000-0000-00007B1E0000}"/>
    <cellStyle name="20% - Dekorfärg6 2 3 2 4 2 2" xfId="14478" xr:uid="{00000000-0005-0000-0000-00007C1E0000}"/>
    <cellStyle name="20% - Dekorfärg6 2 3 2 4 2 2 2" xfId="33638" xr:uid="{00000000-0005-0000-0000-00007D1E0000}"/>
    <cellStyle name="20% - Dekorfärg6 2 3 2 4 2 3" xfId="16611" xr:uid="{00000000-0005-0000-0000-00007E1E0000}"/>
    <cellStyle name="20% - Dekorfärg6 2 3 2 4 2 3 2" xfId="35611" xr:uid="{00000000-0005-0000-0000-00007F1E0000}"/>
    <cellStyle name="20% - Dekorfärg6 2 3 2 4 2 4" xfId="24412" xr:uid="{00000000-0005-0000-0000-0000801E0000}"/>
    <cellStyle name="20% - Dekorfärg6 2 3 2 4 2 5" xfId="22372" xr:uid="{00000000-0005-0000-0000-0000811E0000}"/>
    <cellStyle name="20% - Dekorfärg6 2 3 2 4 3" xfId="14477" xr:uid="{00000000-0005-0000-0000-0000821E0000}"/>
    <cellStyle name="20% - Dekorfärg6 2 3 2 4 3 2" xfId="33637" xr:uid="{00000000-0005-0000-0000-0000831E0000}"/>
    <cellStyle name="20% - Dekorfärg6 2 3 2 4 4" xfId="16462" xr:uid="{00000000-0005-0000-0000-0000841E0000}"/>
    <cellStyle name="20% - Dekorfärg6 2 3 2 4 4 2" xfId="35557" xr:uid="{00000000-0005-0000-0000-0000851E0000}"/>
    <cellStyle name="20% - Dekorfärg6 2 3 2 4 5" xfId="24411" xr:uid="{00000000-0005-0000-0000-0000861E0000}"/>
    <cellStyle name="20% - Dekorfärg6 2 3 2 4 6" xfId="22371" xr:uid="{00000000-0005-0000-0000-0000871E0000}"/>
    <cellStyle name="20% - Dekorfärg6 2 3 2 5" xfId="1035" xr:uid="{00000000-0005-0000-0000-0000881E0000}"/>
    <cellStyle name="20% - Dekorfärg6 2 3 2 5 2" xfId="14479" xr:uid="{00000000-0005-0000-0000-0000891E0000}"/>
    <cellStyle name="20% - Dekorfärg6 2 3 2 5 2 2" xfId="33639" xr:uid="{00000000-0005-0000-0000-00008A1E0000}"/>
    <cellStyle name="20% - Dekorfärg6 2 3 2 5 3" xfId="20411" xr:uid="{00000000-0005-0000-0000-00008B1E0000}"/>
    <cellStyle name="20% - Dekorfärg6 2 3 2 5 3 2" xfId="37757" xr:uid="{00000000-0005-0000-0000-00008C1E0000}"/>
    <cellStyle name="20% - Dekorfärg6 2 3 2 5 4" xfId="24413" xr:uid="{00000000-0005-0000-0000-00008D1E0000}"/>
    <cellStyle name="20% - Dekorfärg6 2 3 2 5 5" xfId="22373" xr:uid="{00000000-0005-0000-0000-00008E1E0000}"/>
    <cellStyle name="20% - Dekorfärg6 2 3 2 6" xfId="11502" xr:uid="{00000000-0005-0000-0000-00008F1E0000}"/>
    <cellStyle name="20% - Dekorfärg6 2 3 2 6 2" xfId="32279" xr:uid="{00000000-0005-0000-0000-0000901E0000}"/>
    <cellStyle name="20% - Dekorfärg6 2 3 2 7" xfId="16866" xr:uid="{00000000-0005-0000-0000-0000911E0000}"/>
    <cellStyle name="20% - Dekorfärg6 2 3 2 7 2" xfId="35787" xr:uid="{00000000-0005-0000-0000-0000921E0000}"/>
    <cellStyle name="20% - Dekorfärg6 2 3 2 8" xfId="24402" xr:uid="{00000000-0005-0000-0000-0000931E0000}"/>
    <cellStyle name="20% - Dekorfärg6 2 3 2 9" xfId="20837" xr:uid="{00000000-0005-0000-0000-0000941E0000}"/>
    <cellStyle name="20% - Dekorfärg6 2 3 3" xfId="1036" xr:uid="{00000000-0005-0000-0000-0000951E0000}"/>
    <cellStyle name="20% - Dekorfärg6 2 3 3 2" xfId="1037" xr:uid="{00000000-0005-0000-0000-0000961E0000}"/>
    <cellStyle name="20% - Dekorfärg6 2 3 3 2 2" xfId="1038" xr:uid="{00000000-0005-0000-0000-0000971E0000}"/>
    <cellStyle name="20% - Dekorfärg6 2 3 3 2 2 2" xfId="14482" xr:uid="{00000000-0005-0000-0000-0000981E0000}"/>
    <cellStyle name="20% - Dekorfärg6 2 3 3 2 2 2 2" xfId="33642" xr:uid="{00000000-0005-0000-0000-0000991E0000}"/>
    <cellStyle name="20% - Dekorfärg6 2 3 3 2 2 3" xfId="16381" xr:uid="{00000000-0005-0000-0000-00009A1E0000}"/>
    <cellStyle name="20% - Dekorfärg6 2 3 3 2 2 3 2" xfId="35503" xr:uid="{00000000-0005-0000-0000-00009B1E0000}"/>
    <cellStyle name="20% - Dekorfärg6 2 3 3 2 2 4" xfId="24416" xr:uid="{00000000-0005-0000-0000-00009C1E0000}"/>
    <cellStyle name="20% - Dekorfärg6 2 3 3 2 2 5" xfId="22376" xr:uid="{00000000-0005-0000-0000-00009D1E0000}"/>
    <cellStyle name="20% - Dekorfärg6 2 3 3 2 3" xfId="14481" xr:uid="{00000000-0005-0000-0000-00009E1E0000}"/>
    <cellStyle name="20% - Dekorfärg6 2 3 3 2 3 2" xfId="33641" xr:uid="{00000000-0005-0000-0000-00009F1E0000}"/>
    <cellStyle name="20% - Dekorfärg6 2 3 3 2 4" xfId="16136" xr:uid="{00000000-0005-0000-0000-0000A01E0000}"/>
    <cellStyle name="20% - Dekorfärg6 2 3 3 2 4 2" xfId="35260" xr:uid="{00000000-0005-0000-0000-0000A11E0000}"/>
    <cellStyle name="20% - Dekorfärg6 2 3 3 2 5" xfId="24415" xr:uid="{00000000-0005-0000-0000-0000A21E0000}"/>
    <cellStyle name="20% - Dekorfärg6 2 3 3 2 6" xfId="22375" xr:uid="{00000000-0005-0000-0000-0000A31E0000}"/>
    <cellStyle name="20% - Dekorfärg6 2 3 3 3" xfId="1039" xr:uid="{00000000-0005-0000-0000-0000A41E0000}"/>
    <cellStyle name="20% - Dekorfärg6 2 3 3 3 2" xfId="1040" xr:uid="{00000000-0005-0000-0000-0000A51E0000}"/>
    <cellStyle name="20% - Dekorfärg6 2 3 3 3 2 2" xfId="14484" xr:uid="{00000000-0005-0000-0000-0000A61E0000}"/>
    <cellStyle name="20% - Dekorfärg6 2 3 3 3 2 2 2" xfId="33644" xr:uid="{00000000-0005-0000-0000-0000A71E0000}"/>
    <cellStyle name="20% - Dekorfärg6 2 3 3 3 2 3" xfId="19965" xr:uid="{00000000-0005-0000-0000-0000A81E0000}"/>
    <cellStyle name="20% - Dekorfärg6 2 3 3 3 2 3 2" xfId="37319" xr:uid="{00000000-0005-0000-0000-0000A91E0000}"/>
    <cellStyle name="20% - Dekorfärg6 2 3 3 3 2 4" xfId="24418" xr:uid="{00000000-0005-0000-0000-0000AA1E0000}"/>
    <cellStyle name="20% - Dekorfärg6 2 3 3 3 2 5" xfId="22378" xr:uid="{00000000-0005-0000-0000-0000AB1E0000}"/>
    <cellStyle name="20% - Dekorfärg6 2 3 3 3 3" xfId="14483" xr:uid="{00000000-0005-0000-0000-0000AC1E0000}"/>
    <cellStyle name="20% - Dekorfärg6 2 3 3 3 3 2" xfId="33643" xr:uid="{00000000-0005-0000-0000-0000AD1E0000}"/>
    <cellStyle name="20% - Dekorfärg6 2 3 3 3 4" xfId="16233" xr:uid="{00000000-0005-0000-0000-0000AE1E0000}"/>
    <cellStyle name="20% - Dekorfärg6 2 3 3 3 4 2" xfId="35356" xr:uid="{00000000-0005-0000-0000-0000AF1E0000}"/>
    <cellStyle name="20% - Dekorfärg6 2 3 3 3 5" xfId="24417" xr:uid="{00000000-0005-0000-0000-0000B01E0000}"/>
    <cellStyle name="20% - Dekorfärg6 2 3 3 3 6" xfId="22377" xr:uid="{00000000-0005-0000-0000-0000B11E0000}"/>
    <cellStyle name="20% - Dekorfärg6 2 3 3 4" xfId="1041" xr:uid="{00000000-0005-0000-0000-0000B21E0000}"/>
    <cellStyle name="20% - Dekorfärg6 2 3 3 4 2" xfId="14485" xr:uid="{00000000-0005-0000-0000-0000B31E0000}"/>
    <cellStyle name="20% - Dekorfärg6 2 3 3 4 2 2" xfId="33645" xr:uid="{00000000-0005-0000-0000-0000B41E0000}"/>
    <cellStyle name="20% - Dekorfärg6 2 3 3 4 3" xfId="20432" xr:uid="{00000000-0005-0000-0000-0000B51E0000}"/>
    <cellStyle name="20% - Dekorfärg6 2 3 3 4 3 2" xfId="37778" xr:uid="{00000000-0005-0000-0000-0000B61E0000}"/>
    <cellStyle name="20% - Dekorfärg6 2 3 3 4 4" xfId="24419" xr:uid="{00000000-0005-0000-0000-0000B71E0000}"/>
    <cellStyle name="20% - Dekorfärg6 2 3 3 4 5" xfId="22379" xr:uid="{00000000-0005-0000-0000-0000B81E0000}"/>
    <cellStyle name="20% - Dekorfärg6 2 3 3 5" xfId="14480" xr:uid="{00000000-0005-0000-0000-0000B91E0000}"/>
    <cellStyle name="20% - Dekorfärg6 2 3 3 5 2" xfId="33640" xr:uid="{00000000-0005-0000-0000-0000BA1E0000}"/>
    <cellStyle name="20% - Dekorfärg6 2 3 3 6" xfId="19779" xr:uid="{00000000-0005-0000-0000-0000BB1E0000}"/>
    <cellStyle name="20% - Dekorfärg6 2 3 3 6 2" xfId="37136" xr:uid="{00000000-0005-0000-0000-0000BC1E0000}"/>
    <cellStyle name="20% - Dekorfärg6 2 3 3 7" xfId="24414" xr:uid="{00000000-0005-0000-0000-0000BD1E0000}"/>
    <cellStyle name="20% - Dekorfärg6 2 3 3 8" xfId="22374" xr:uid="{00000000-0005-0000-0000-0000BE1E0000}"/>
    <cellStyle name="20% - Dekorfärg6 2 3 4" xfId="1042" xr:uid="{00000000-0005-0000-0000-0000BF1E0000}"/>
    <cellStyle name="20% - Dekorfärg6 2 3 4 2" xfId="1043" xr:uid="{00000000-0005-0000-0000-0000C01E0000}"/>
    <cellStyle name="20% - Dekorfärg6 2 3 4 2 2" xfId="14487" xr:uid="{00000000-0005-0000-0000-0000C11E0000}"/>
    <cellStyle name="20% - Dekorfärg6 2 3 4 2 2 2" xfId="33647" xr:uid="{00000000-0005-0000-0000-0000C21E0000}"/>
    <cellStyle name="20% - Dekorfärg6 2 3 4 2 3" xfId="20512" xr:uid="{00000000-0005-0000-0000-0000C31E0000}"/>
    <cellStyle name="20% - Dekorfärg6 2 3 4 2 3 2" xfId="37856" xr:uid="{00000000-0005-0000-0000-0000C41E0000}"/>
    <cellStyle name="20% - Dekorfärg6 2 3 4 2 4" xfId="24421" xr:uid="{00000000-0005-0000-0000-0000C51E0000}"/>
    <cellStyle name="20% - Dekorfärg6 2 3 4 2 5" xfId="22381" xr:uid="{00000000-0005-0000-0000-0000C61E0000}"/>
    <cellStyle name="20% - Dekorfärg6 2 3 4 3" xfId="14486" xr:uid="{00000000-0005-0000-0000-0000C71E0000}"/>
    <cellStyle name="20% - Dekorfärg6 2 3 4 3 2" xfId="33646" xr:uid="{00000000-0005-0000-0000-0000C81E0000}"/>
    <cellStyle name="20% - Dekorfärg6 2 3 4 4" xfId="19860" xr:uid="{00000000-0005-0000-0000-0000C91E0000}"/>
    <cellStyle name="20% - Dekorfärg6 2 3 4 4 2" xfId="37215" xr:uid="{00000000-0005-0000-0000-0000CA1E0000}"/>
    <cellStyle name="20% - Dekorfärg6 2 3 4 5" xfId="24420" xr:uid="{00000000-0005-0000-0000-0000CB1E0000}"/>
    <cellStyle name="20% - Dekorfärg6 2 3 4 6" xfId="22380" xr:uid="{00000000-0005-0000-0000-0000CC1E0000}"/>
    <cellStyle name="20% - Dekorfärg6 2 3 5" xfId="1044" xr:uid="{00000000-0005-0000-0000-0000CD1E0000}"/>
    <cellStyle name="20% - Dekorfärg6 2 3 5 2" xfId="1045" xr:uid="{00000000-0005-0000-0000-0000CE1E0000}"/>
    <cellStyle name="20% - Dekorfärg6 2 3 5 2 2" xfId="14489" xr:uid="{00000000-0005-0000-0000-0000CF1E0000}"/>
    <cellStyle name="20% - Dekorfärg6 2 3 5 2 2 2" xfId="33649" xr:uid="{00000000-0005-0000-0000-0000D01E0000}"/>
    <cellStyle name="20% - Dekorfärg6 2 3 5 2 3" xfId="17708" xr:uid="{00000000-0005-0000-0000-0000D11E0000}"/>
    <cellStyle name="20% - Dekorfärg6 2 3 5 2 3 2" xfId="36176" xr:uid="{00000000-0005-0000-0000-0000D21E0000}"/>
    <cellStyle name="20% - Dekorfärg6 2 3 5 2 4" xfId="24423" xr:uid="{00000000-0005-0000-0000-0000D31E0000}"/>
    <cellStyle name="20% - Dekorfärg6 2 3 5 2 5" xfId="22383" xr:uid="{00000000-0005-0000-0000-0000D41E0000}"/>
    <cellStyle name="20% - Dekorfärg6 2 3 5 3" xfId="14488" xr:uid="{00000000-0005-0000-0000-0000D51E0000}"/>
    <cellStyle name="20% - Dekorfärg6 2 3 5 3 2" xfId="33648" xr:uid="{00000000-0005-0000-0000-0000D61E0000}"/>
    <cellStyle name="20% - Dekorfärg6 2 3 5 4" xfId="16402" xr:uid="{00000000-0005-0000-0000-0000D71E0000}"/>
    <cellStyle name="20% - Dekorfärg6 2 3 5 4 2" xfId="35524" xr:uid="{00000000-0005-0000-0000-0000D81E0000}"/>
    <cellStyle name="20% - Dekorfärg6 2 3 5 5" xfId="24422" xr:uid="{00000000-0005-0000-0000-0000D91E0000}"/>
    <cellStyle name="20% - Dekorfärg6 2 3 5 6" xfId="22382" xr:uid="{00000000-0005-0000-0000-0000DA1E0000}"/>
    <cellStyle name="20% - Dekorfärg6 2 3 6" xfId="1046" xr:uid="{00000000-0005-0000-0000-0000DB1E0000}"/>
    <cellStyle name="20% - Dekorfärg6 2 3 6 2" xfId="14490" xr:uid="{00000000-0005-0000-0000-0000DC1E0000}"/>
    <cellStyle name="20% - Dekorfärg6 2 3 6 2 2" xfId="33650" xr:uid="{00000000-0005-0000-0000-0000DD1E0000}"/>
    <cellStyle name="20% - Dekorfärg6 2 3 6 3" xfId="19939" xr:uid="{00000000-0005-0000-0000-0000DE1E0000}"/>
    <cellStyle name="20% - Dekorfärg6 2 3 6 3 2" xfId="37293" xr:uid="{00000000-0005-0000-0000-0000DF1E0000}"/>
    <cellStyle name="20% - Dekorfärg6 2 3 6 4" xfId="24424" xr:uid="{00000000-0005-0000-0000-0000E01E0000}"/>
    <cellStyle name="20% - Dekorfärg6 2 3 6 5" xfId="22384" xr:uid="{00000000-0005-0000-0000-0000E11E0000}"/>
    <cellStyle name="20% - Dekorfärg6 2 3 7" xfId="11501" xr:uid="{00000000-0005-0000-0000-0000E21E0000}"/>
    <cellStyle name="20% - Dekorfärg6 2 3 7 2" xfId="32278" xr:uid="{00000000-0005-0000-0000-0000E31E0000}"/>
    <cellStyle name="20% - Dekorfärg6 2 3 8" xfId="15960" xr:uid="{00000000-0005-0000-0000-0000E41E0000}"/>
    <cellStyle name="20% - Dekorfärg6 2 3 8 2" xfId="35092" xr:uid="{00000000-0005-0000-0000-0000E51E0000}"/>
    <cellStyle name="20% - Dekorfärg6 2 3 9" xfId="24401" xr:uid="{00000000-0005-0000-0000-0000E61E0000}"/>
    <cellStyle name="20% - Dekorfärg6 2 3_Brygga Q" xfId="1047" xr:uid="{00000000-0005-0000-0000-0000E71E0000}"/>
    <cellStyle name="20% - Dekorfärg6 2 4" xfId="1048" xr:uid="{00000000-0005-0000-0000-0000E81E0000}"/>
    <cellStyle name="20% - Dekorfärg6 2 4 10" xfId="43601" xr:uid="{00000000-0005-0000-0000-0000E91E0000}"/>
    <cellStyle name="20% - Dekorfärg6 2 4 11" xfId="44052" xr:uid="{00000000-0005-0000-0000-0000EA1E0000}"/>
    <cellStyle name="20% - Dekorfärg6 2 4 2" xfId="1049" xr:uid="{00000000-0005-0000-0000-0000EB1E0000}"/>
    <cellStyle name="20% - Dekorfärg6 2 4 2 2" xfId="1050" xr:uid="{00000000-0005-0000-0000-0000EC1E0000}"/>
    <cellStyle name="20% - Dekorfärg6 2 4 2 2 2" xfId="1051" xr:uid="{00000000-0005-0000-0000-0000ED1E0000}"/>
    <cellStyle name="20% - Dekorfärg6 2 4 2 2 2 2" xfId="14493" xr:uid="{00000000-0005-0000-0000-0000EE1E0000}"/>
    <cellStyle name="20% - Dekorfärg6 2 4 2 2 2 2 2" xfId="33653" xr:uid="{00000000-0005-0000-0000-0000EF1E0000}"/>
    <cellStyle name="20% - Dekorfärg6 2 4 2 2 2 3" xfId="20567" xr:uid="{00000000-0005-0000-0000-0000F01E0000}"/>
    <cellStyle name="20% - Dekorfärg6 2 4 2 2 2 3 2" xfId="37911" xr:uid="{00000000-0005-0000-0000-0000F11E0000}"/>
    <cellStyle name="20% - Dekorfärg6 2 4 2 2 2 4" xfId="24428" xr:uid="{00000000-0005-0000-0000-0000F21E0000}"/>
    <cellStyle name="20% - Dekorfärg6 2 4 2 2 2 5" xfId="22387" xr:uid="{00000000-0005-0000-0000-0000F31E0000}"/>
    <cellStyle name="20% - Dekorfärg6 2 4 2 2 3" xfId="14492" xr:uid="{00000000-0005-0000-0000-0000F41E0000}"/>
    <cellStyle name="20% - Dekorfärg6 2 4 2 2 3 2" xfId="33652" xr:uid="{00000000-0005-0000-0000-0000F51E0000}"/>
    <cellStyle name="20% - Dekorfärg6 2 4 2 2 4" xfId="19807" xr:uid="{00000000-0005-0000-0000-0000F61E0000}"/>
    <cellStyle name="20% - Dekorfärg6 2 4 2 2 4 2" xfId="37162" xr:uid="{00000000-0005-0000-0000-0000F71E0000}"/>
    <cellStyle name="20% - Dekorfärg6 2 4 2 2 5" xfId="24427" xr:uid="{00000000-0005-0000-0000-0000F81E0000}"/>
    <cellStyle name="20% - Dekorfärg6 2 4 2 2 6" xfId="22386" xr:uid="{00000000-0005-0000-0000-0000F91E0000}"/>
    <cellStyle name="20% - Dekorfärg6 2 4 2 3" xfId="1052" xr:uid="{00000000-0005-0000-0000-0000FA1E0000}"/>
    <cellStyle name="20% - Dekorfärg6 2 4 2 3 2" xfId="1053" xr:uid="{00000000-0005-0000-0000-0000FB1E0000}"/>
    <cellStyle name="20% - Dekorfärg6 2 4 2 3 2 2" xfId="14495" xr:uid="{00000000-0005-0000-0000-0000FC1E0000}"/>
    <cellStyle name="20% - Dekorfärg6 2 4 2 3 2 2 2" xfId="33655" xr:uid="{00000000-0005-0000-0000-0000FD1E0000}"/>
    <cellStyle name="20% - Dekorfärg6 2 4 2 3 2 3" xfId="20243" xr:uid="{00000000-0005-0000-0000-0000FE1E0000}"/>
    <cellStyle name="20% - Dekorfärg6 2 4 2 3 2 3 2" xfId="37590" xr:uid="{00000000-0005-0000-0000-0000FF1E0000}"/>
    <cellStyle name="20% - Dekorfärg6 2 4 2 3 2 4" xfId="24430" xr:uid="{00000000-0005-0000-0000-0000001F0000}"/>
    <cellStyle name="20% - Dekorfärg6 2 4 2 3 2 5" xfId="22389" xr:uid="{00000000-0005-0000-0000-0000011F0000}"/>
    <cellStyle name="20% - Dekorfärg6 2 4 2 3 3" xfId="14494" xr:uid="{00000000-0005-0000-0000-0000021F0000}"/>
    <cellStyle name="20% - Dekorfärg6 2 4 2 3 3 2" xfId="33654" xr:uid="{00000000-0005-0000-0000-0000031F0000}"/>
    <cellStyle name="20% - Dekorfärg6 2 4 2 3 4" xfId="19863" xr:uid="{00000000-0005-0000-0000-0000041F0000}"/>
    <cellStyle name="20% - Dekorfärg6 2 4 2 3 4 2" xfId="37218" xr:uid="{00000000-0005-0000-0000-0000051F0000}"/>
    <cellStyle name="20% - Dekorfärg6 2 4 2 3 5" xfId="24429" xr:uid="{00000000-0005-0000-0000-0000061F0000}"/>
    <cellStyle name="20% - Dekorfärg6 2 4 2 3 6" xfId="22388" xr:uid="{00000000-0005-0000-0000-0000071F0000}"/>
    <cellStyle name="20% - Dekorfärg6 2 4 2 4" xfId="1054" xr:uid="{00000000-0005-0000-0000-0000081F0000}"/>
    <cellStyle name="20% - Dekorfärg6 2 4 2 4 2" xfId="14496" xr:uid="{00000000-0005-0000-0000-0000091F0000}"/>
    <cellStyle name="20% - Dekorfärg6 2 4 2 4 2 2" xfId="33656" xr:uid="{00000000-0005-0000-0000-00000A1F0000}"/>
    <cellStyle name="20% - Dekorfärg6 2 4 2 4 3" xfId="18636" xr:uid="{00000000-0005-0000-0000-00000B1F0000}"/>
    <cellStyle name="20% - Dekorfärg6 2 4 2 4 3 2" xfId="36528" xr:uid="{00000000-0005-0000-0000-00000C1F0000}"/>
    <cellStyle name="20% - Dekorfärg6 2 4 2 4 4" xfId="24431" xr:uid="{00000000-0005-0000-0000-00000D1F0000}"/>
    <cellStyle name="20% - Dekorfärg6 2 4 2 4 5" xfId="22390" xr:uid="{00000000-0005-0000-0000-00000E1F0000}"/>
    <cellStyle name="20% - Dekorfärg6 2 4 2 5" xfId="14491" xr:uid="{00000000-0005-0000-0000-00000F1F0000}"/>
    <cellStyle name="20% - Dekorfärg6 2 4 2 5 2" xfId="33651" xr:uid="{00000000-0005-0000-0000-0000101F0000}"/>
    <cellStyle name="20% - Dekorfärg6 2 4 2 6" xfId="16212" xr:uid="{00000000-0005-0000-0000-0000111F0000}"/>
    <cellStyle name="20% - Dekorfärg6 2 4 2 6 2" xfId="35336" xr:uid="{00000000-0005-0000-0000-0000121F0000}"/>
    <cellStyle name="20% - Dekorfärg6 2 4 2 7" xfId="24426" xr:uid="{00000000-0005-0000-0000-0000131F0000}"/>
    <cellStyle name="20% - Dekorfärg6 2 4 2 8" xfId="22385" xr:uid="{00000000-0005-0000-0000-0000141F0000}"/>
    <cellStyle name="20% - Dekorfärg6 2 4 3" xfId="1055" xr:uid="{00000000-0005-0000-0000-0000151F0000}"/>
    <cellStyle name="20% - Dekorfärg6 2 4 3 2" xfId="1056" xr:uid="{00000000-0005-0000-0000-0000161F0000}"/>
    <cellStyle name="20% - Dekorfärg6 2 4 3 2 2" xfId="14498" xr:uid="{00000000-0005-0000-0000-0000171F0000}"/>
    <cellStyle name="20% - Dekorfärg6 2 4 3 2 2 2" xfId="33658" xr:uid="{00000000-0005-0000-0000-0000181F0000}"/>
    <cellStyle name="20% - Dekorfärg6 2 4 3 2 3" xfId="16196" xr:uid="{00000000-0005-0000-0000-0000191F0000}"/>
    <cellStyle name="20% - Dekorfärg6 2 4 3 2 3 2" xfId="35320" xr:uid="{00000000-0005-0000-0000-00001A1F0000}"/>
    <cellStyle name="20% - Dekorfärg6 2 4 3 2 4" xfId="24433" xr:uid="{00000000-0005-0000-0000-00001B1F0000}"/>
    <cellStyle name="20% - Dekorfärg6 2 4 3 2 5" xfId="22392" xr:uid="{00000000-0005-0000-0000-00001C1F0000}"/>
    <cellStyle name="20% - Dekorfärg6 2 4 3 3" xfId="14497" xr:uid="{00000000-0005-0000-0000-00001D1F0000}"/>
    <cellStyle name="20% - Dekorfärg6 2 4 3 3 2" xfId="33657" xr:uid="{00000000-0005-0000-0000-00001E1F0000}"/>
    <cellStyle name="20% - Dekorfärg6 2 4 3 4" xfId="20352" xr:uid="{00000000-0005-0000-0000-00001F1F0000}"/>
    <cellStyle name="20% - Dekorfärg6 2 4 3 4 2" xfId="37699" xr:uid="{00000000-0005-0000-0000-0000201F0000}"/>
    <cellStyle name="20% - Dekorfärg6 2 4 3 5" xfId="24432" xr:uid="{00000000-0005-0000-0000-0000211F0000}"/>
    <cellStyle name="20% - Dekorfärg6 2 4 3 6" xfId="22391" xr:uid="{00000000-0005-0000-0000-0000221F0000}"/>
    <cellStyle name="20% - Dekorfärg6 2 4 4" xfId="1057" xr:uid="{00000000-0005-0000-0000-0000231F0000}"/>
    <cellStyle name="20% - Dekorfärg6 2 4 4 2" xfId="1058" xr:uid="{00000000-0005-0000-0000-0000241F0000}"/>
    <cellStyle name="20% - Dekorfärg6 2 4 4 2 2" xfId="14500" xr:uid="{00000000-0005-0000-0000-0000251F0000}"/>
    <cellStyle name="20% - Dekorfärg6 2 4 4 2 2 2" xfId="33660" xr:uid="{00000000-0005-0000-0000-0000261F0000}"/>
    <cellStyle name="20% - Dekorfärg6 2 4 4 2 3" xfId="19576" xr:uid="{00000000-0005-0000-0000-0000271F0000}"/>
    <cellStyle name="20% - Dekorfärg6 2 4 4 2 3 2" xfId="36935" xr:uid="{00000000-0005-0000-0000-0000281F0000}"/>
    <cellStyle name="20% - Dekorfärg6 2 4 4 2 4" xfId="24435" xr:uid="{00000000-0005-0000-0000-0000291F0000}"/>
    <cellStyle name="20% - Dekorfärg6 2 4 4 2 5" xfId="22394" xr:uid="{00000000-0005-0000-0000-00002A1F0000}"/>
    <cellStyle name="20% - Dekorfärg6 2 4 4 3" xfId="14499" xr:uid="{00000000-0005-0000-0000-00002B1F0000}"/>
    <cellStyle name="20% - Dekorfärg6 2 4 4 3 2" xfId="33659" xr:uid="{00000000-0005-0000-0000-00002C1F0000}"/>
    <cellStyle name="20% - Dekorfärg6 2 4 4 4" xfId="20491" xr:uid="{00000000-0005-0000-0000-00002D1F0000}"/>
    <cellStyle name="20% - Dekorfärg6 2 4 4 4 2" xfId="37835" xr:uid="{00000000-0005-0000-0000-00002E1F0000}"/>
    <cellStyle name="20% - Dekorfärg6 2 4 4 5" xfId="24434" xr:uid="{00000000-0005-0000-0000-00002F1F0000}"/>
    <cellStyle name="20% - Dekorfärg6 2 4 4 6" xfId="22393" xr:uid="{00000000-0005-0000-0000-0000301F0000}"/>
    <cellStyle name="20% - Dekorfärg6 2 4 5" xfId="1059" xr:uid="{00000000-0005-0000-0000-0000311F0000}"/>
    <cellStyle name="20% - Dekorfärg6 2 4 5 2" xfId="14501" xr:uid="{00000000-0005-0000-0000-0000321F0000}"/>
    <cellStyle name="20% - Dekorfärg6 2 4 5 2 2" xfId="33661" xr:uid="{00000000-0005-0000-0000-0000331F0000}"/>
    <cellStyle name="20% - Dekorfärg6 2 4 5 3" xfId="16780" xr:uid="{00000000-0005-0000-0000-0000341F0000}"/>
    <cellStyle name="20% - Dekorfärg6 2 4 5 3 2" xfId="35709" xr:uid="{00000000-0005-0000-0000-0000351F0000}"/>
    <cellStyle name="20% - Dekorfärg6 2 4 5 4" xfId="24436" xr:uid="{00000000-0005-0000-0000-0000361F0000}"/>
    <cellStyle name="20% - Dekorfärg6 2 4 5 5" xfId="22395" xr:uid="{00000000-0005-0000-0000-0000371F0000}"/>
    <cellStyle name="20% - Dekorfärg6 2 4 6" xfId="11503" xr:uid="{00000000-0005-0000-0000-0000381F0000}"/>
    <cellStyle name="20% - Dekorfärg6 2 4 6 2" xfId="32280" xr:uid="{00000000-0005-0000-0000-0000391F0000}"/>
    <cellStyle name="20% - Dekorfärg6 2 4 7" xfId="20499" xr:uid="{00000000-0005-0000-0000-00003A1F0000}"/>
    <cellStyle name="20% - Dekorfärg6 2 4 7 2" xfId="37843" xr:uid="{00000000-0005-0000-0000-00003B1F0000}"/>
    <cellStyle name="20% - Dekorfärg6 2 4 8" xfId="24425" xr:uid="{00000000-0005-0000-0000-00003C1F0000}"/>
    <cellStyle name="20% - Dekorfärg6 2 4 9" xfId="20838" xr:uid="{00000000-0005-0000-0000-00003D1F0000}"/>
    <cellStyle name="20% - Dekorfärg6 2 5" xfId="1060" xr:uid="{00000000-0005-0000-0000-00003E1F0000}"/>
    <cellStyle name="20% - Dekorfärg6 2 5 2" xfId="1061" xr:uid="{00000000-0005-0000-0000-00003F1F0000}"/>
    <cellStyle name="20% - Dekorfärg6 2 5 2 2" xfId="1062" xr:uid="{00000000-0005-0000-0000-0000401F0000}"/>
    <cellStyle name="20% - Dekorfärg6 2 5 2 2 2" xfId="14504" xr:uid="{00000000-0005-0000-0000-0000411F0000}"/>
    <cellStyle name="20% - Dekorfärg6 2 5 2 2 2 2" xfId="33664" xr:uid="{00000000-0005-0000-0000-0000421F0000}"/>
    <cellStyle name="20% - Dekorfärg6 2 5 2 2 3" xfId="16182" xr:uid="{00000000-0005-0000-0000-0000431F0000}"/>
    <cellStyle name="20% - Dekorfärg6 2 5 2 2 3 2" xfId="35306" xr:uid="{00000000-0005-0000-0000-0000441F0000}"/>
    <cellStyle name="20% - Dekorfärg6 2 5 2 2 4" xfId="24439" xr:uid="{00000000-0005-0000-0000-0000451F0000}"/>
    <cellStyle name="20% - Dekorfärg6 2 5 2 2 5" xfId="22398" xr:uid="{00000000-0005-0000-0000-0000461F0000}"/>
    <cellStyle name="20% - Dekorfärg6 2 5 2 3" xfId="14503" xr:uid="{00000000-0005-0000-0000-0000471F0000}"/>
    <cellStyle name="20% - Dekorfärg6 2 5 2 3 2" xfId="33663" xr:uid="{00000000-0005-0000-0000-0000481F0000}"/>
    <cellStyle name="20% - Dekorfärg6 2 5 2 4" xfId="20505" xr:uid="{00000000-0005-0000-0000-0000491F0000}"/>
    <cellStyle name="20% - Dekorfärg6 2 5 2 4 2" xfId="37849" xr:uid="{00000000-0005-0000-0000-00004A1F0000}"/>
    <cellStyle name="20% - Dekorfärg6 2 5 2 5" xfId="24438" xr:uid="{00000000-0005-0000-0000-00004B1F0000}"/>
    <cellStyle name="20% - Dekorfärg6 2 5 2 6" xfId="22397" xr:uid="{00000000-0005-0000-0000-00004C1F0000}"/>
    <cellStyle name="20% - Dekorfärg6 2 5 3" xfId="1063" xr:uid="{00000000-0005-0000-0000-00004D1F0000}"/>
    <cellStyle name="20% - Dekorfärg6 2 5 3 2" xfId="1064" xr:uid="{00000000-0005-0000-0000-00004E1F0000}"/>
    <cellStyle name="20% - Dekorfärg6 2 5 3 2 2" xfId="14506" xr:uid="{00000000-0005-0000-0000-00004F1F0000}"/>
    <cellStyle name="20% - Dekorfärg6 2 5 3 2 2 2" xfId="33666" xr:uid="{00000000-0005-0000-0000-0000501F0000}"/>
    <cellStyle name="20% - Dekorfärg6 2 5 3 2 3" xfId="16662" xr:uid="{00000000-0005-0000-0000-0000511F0000}"/>
    <cellStyle name="20% - Dekorfärg6 2 5 3 2 3 2" xfId="35626" xr:uid="{00000000-0005-0000-0000-0000521F0000}"/>
    <cellStyle name="20% - Dekorfärg6 2 5 3 2 4" xfId="24441" xr:uid="{00000000-0005-0000-0000-0000531F0000}"/>
    <cellStyle name="20% - Dekorfärg6 2 5 3 2 5" xfId="22400" xr:uid="{00000000-0005-0000-0000-0000541F0000}"/>
    <cellStyle name="20% - Dekorfärg6 2 5 3 3" xfId="14505" xr:uid="{00000000-0005-0000-0000-0000551F0000}"/>
    <cellStyle name="20% - Dekorfärg6 2 5 3 3 2" xfId="33665" xr:uid="{00000000-0005-0000-0000-0000561F0000}"/>
    <cellStyle name="20% - Dekorfärg6 2 5 3 4" xfId="16179" xr:uid="{00000000-0005-0000-0000-0000571F0000}"/>
    <cellStyle name="20% - Dekorfärg6 2 5 3 4 2" xfId="35303" xr:uid="{00000000-0005-0000-0000-0000581F0000}"/>
    <cellStyle name="20% - Dekorfärg6 2 5 3 5" xfId="24440" xr:uid="{00000000-0005-0000-0000-0000591F0000}"/>
    <cellStyle name="20% - Dekorfärg6 2 5 3 6" xfId="22399" xr:uid="{00000000-0005-0000-0000-00005A1F0000}"/>
    <cellStyle name="20% - Dekorfärg6 2 5 4" xfId="1065" xr:uid="{00000000-0005-0000-0000-00005B1F0000}"/>
    <cellStyle name="20% - Dekorfärg6 2 5 4 2" xfId="14507" xr:uid="{00000000-0005-0000-0000-00005C1F0000}"/>
    <cellStyle name="20% - Dekorfärg6 2 5 4 2 2" xfId="33667" xr:uid="{00000000-0005-0000-0000-00005D1F0000}"/>
    <cellStyle name="20% - Dekorfärg6 2 5 4 3" xfId="19916" xr:uid="{00000000-0005-0000-0000-00005E1F0000}"/>
    <cellStyle name="20% - Dekorfärg6 2 5 4 3 2" xfId="37270" xr:uid="{00000000-0005-0000-0000-00005F1F0000}"/>
    <cellStyle name="20% - Dekorfärg6 2 5 4 4" xfId="24442" xr:uid="{00000000-0005-0000-0000-0000601F0000}"/>
    <cellStyle name="20% - Dekorfärg6 2 5 4 5" xfId="22401" xr:uid="{00000000-0005-0000-0000-0000611F0000}"/>
    <cellStyle name="20% - Dekorfärg6 2 5 5" xfId="14502" xr:uid="{00000000-0005-0000-0000-0000621F0000}"/>
    <cellStyle name="20% - Dekorfärg6 2 5 5 2" xfId="33662" xr:uid="{00000000-0005-0000-0000-0000631F0000}"/>
    <cellStyle name="20% - Dekorfärg6 2 5 6" xfId="19949" xr:uid="{00000000-0005-0000-0000-0000641F0000}"/>
    <cellStyle name="20% - Dekorfärg6 2 5 6 2" xfId="37303" xr:uid="{00000000-0005-0000-0000-0000651F0000}"/>
    <cellStyle name="20% - Dekorfärg6 2 5 7" xfId="24437" xr:uid="{00000000-0005-0000-0000-0000661F0000}"/>
    <cellStyle name="20% - Dekorfärg6 2 5 8" xfId="22396" xr:uid="{00000000-0005-0000-0000-0000671F0000}"/>
    <cellStyle name="20% - Dekorfärg6 2 6" xfId="1066" xr:uid="{00000000-0005-0000-0000-0000681F0000}"/>
    <cellStyle name="20% - Dekorfärg6 2 6 2" xfId="1067" xr:uid="{00000000-0005-0000-0000-0000691F0000}"/>
    <cellStyle name="20% - Dekorfärg6 2 6 2 2" xfId="14509" xr:uid="{00000000-0005-0000-0000-00006A1F0000}"/>
    <cellStyle name="20% - Dekorfärg6 2 6 2 2 2" xfId="33669" xr:uid="{00000000-0005-0000-0000-00006B1F0000}"/>
    <cellStyle name="20% - Dekorfärg6 2 6 2 3" xfId="16918" xr:uid="{00000000-0005-0000-0000-00006C1F0000}"/>
    <cellStyle name="20% - Dekorfärg6 2 6 2 3 2" xfId="35827" xr:uid="{00000000-0005-0000-0000-00006D1F0000}"/>
    <cellStyle name="20% - Dekorfärg6 2 6 2 4" xfId="24444" xr:uid="{00000000-0005-0000-0000-00006E1F0000}"/>
    <cellStyle name="20% - Dekorfärg6 2 6 2 5" xfId="22403" xr:uid="{00000000-0005-0000-0000-00006F1F0000}"/>
    <cellStyle name="20% - Dekorfärg6 2 6 3" xfId="1068" xr:uid="{00000000-0005-0000-0000-0000701F0000}"/>
    <cellStyle name="20% - Dekorfärg6 2 6 3 2" xfId="24445" xr:uid="{00000000-0005-0000-0000-0000711F0000}"/>
    <cellStyle name="20% - Dekorfärg6 2 6 4" xfId="14508" xr:uid="{00000000-0005-0000-0000-0000721F0000}"/>
    <cellStyle name="20% - Dekorfärg6 2 6 4 2" xfId="33668" xr:uid="{00000000-0005-0000-0000-0000731F0000}"/>
    <cellStyle name="20% - Dekorfärg6 2 6 5" xfId="20222" xr:uid="{00000000-0005-0000-0000-0000741F0000}"/>
    <cellStyle name="20% - Dekorfärg6 2 6 5 2" xfId="37569" xr:uid="{00000000-0005-0000-0000-0000751F0000}"/>
    <cellStyle name="20% - Dekorfärg6 2 6 6" xfId="24443" xr:uid="{00000000-0005-0000-0000-0000761F0000}"/>
    <cellStyle name="20% - Dekorfärg6 2 6 7" xfId="22402" xr:uid="{00000000-0005-0000-0000-0000771F0000}"/>
    <cellStyle name="20% - Dekorfärg6 2 7" xfId="1069" xr:uid="{00000000-0005-0000-0000-0000781F0000}"/>
    <cellStyle name="20% - Dekorfärg6 2 7 2" xfId="1070" xr:uid="{00000000-0005-0000-0000-0000791F0000}"/>
    <cellStyle name="20% - Dekorfärg6 2 7 2 2" xfId="14511" xr:uid="{00000000-0005-0000-0000-00007A1F0000}"/>
    <cellStyle name="20% - Dekorfärg6 2 7 2 2 2" xfId="33671" xr:uid="{00000000-0005-0000-0000-00007B1F0000}"/>
    <cellStyle name="20% - Dekorfärg6 2 7 2 3" xfId="16125" xr:uid="{00000000-0005-0000-0000-00007C1F0000}"/>
    <cellStyle name="20% - Dekorfärg6 2 7 2 3 2" xfId="35249" xr:uid="{00000000-0005-0000-0000-00007D1F0000}"/>
    <cellStyle name="20% - Dekorfärg6 2 7 2 4" xfId="24447" xr:uid="{00000000-0005-0000-0000-00007E1F0000}"/>
    <cellStyle name="20% - Dekorfärg6 2 7 2 5" xfId="22405" xr:uid="{00000000-0005-0000-0000-00007F1F0000}"/>
    <cellStyle name="20% - Dekorfärg6 2 7 3" xfId="14510" xr:uid="{00000000-0005-0000-0000-0000801F0000}"/>
    <cellStyle name="20% - Dekorfärg6 2 7 3 2" xfId="33670" xr:uid="{00000000-0005-0000-0000-0000811F0000}"/>
    <cellStyle name="20% - Dekorfärg6 2 7 4" xfId="19809" xr:uid="{00000000-0005-0000-0000-0000821F0000}"/>
    <cellStyle name="20% - Dekorfärg6 2 7 4 2" xfId="37164" xr:uid="{00000000-0005-0000-0000-0000831F0000}"/>
    <cellStyle name="20% - Dekorfärg6 2 7 5" xfId="24446" xr:uid="{00000000-0005-0000-0000-0000841F0000}"/>
    <cellStyle name="20% - Dekorfärg6 2 7 6" xfId="22404" xr:uid="{00000000-0005-0000-0000-0000851F0000}"/>
    <cellStyle name="20% - Dekorfärg6 2 8" xfId="1071" xr:uid="{00000000-0005-0000-0000-0000861F0000}"/>
    <cellStyle name="20% - Dekorfärg6 2 8 2" xfId="14512" xr:uid="{00000000-0005-0000-0000-0000871F0000}"/>
    <cellStyle name="20% - Dekorfärg6 2 8 2 2" xfId="33672" xr:uid="{00000000-0005-0000-0000-0000881F0000}"/>
    <cellStyle name="20% - Dekorfärg6 2 8 3" xfId="16250" xr:uid="{00000000-0005-0000-0000-0000891F0000}"/>
    <cellStyle name="20% - Dekorfärg6 2 8 3 2" xfId="35373" xr:uid="{00000000-0005-0000-0000-00008A1F0000}"/>
    <cellStyle name="20% - Dekorfärg6 2 8 4" xfId="24448" xr:uid="{00000000-0005-0000-0000-00008B1F0000}"/>
    <cellStyle name="20% - Dekorfärg6 2 8 5" xfId="22406" xr:uid="{00000000-0005-0000-0000-00008C1F0000}"/>
    <cellStyle name="20% - Dekorfärg6 2 9" xfId="11498" xr:uid="{00000000-0005-0000-0000-00008D1F0000}"/>
    <cellStyle name="20% - Dekorfärg6 2 9 2" xfId="32275" xr:uid="{00000000-0005-0000-0000-00008E1F0000}"/>
    <cellStyle name="20% - Dekorfärg6 2_Accounts" xfId="1072" xr:uid="{00000000-0005-0000-0000-00008F1F0000}"/>
    <cellStyle name="20% - Dekorfärg6 3" xfId="1073" xr:uid="{00000000-0005-0000-0000-0000901F0000}"/>
    <cellStyle name="20% - Dekorfärg6 3 2" xfId="1074" xr:uid="{00000000-0005-0000-0000-0000911F0000}"/>
    <cellStyle name="20% - Dekorfärg6 3 2 2" xfId="1075" xr:uid="{00000000-0005-0000-0000-0000921F0000}"/>
    <cellStyle name="20% - Dekorfärg6 3 2 2 2" xfId="1076" xr:uid="{00000000-0005-0000-0000-0000931F0000}"/>
    <cellStyle name="20% - Dekorfärg6 3 2 2 2 2" xfId="14514" xr:uid="{00000000-0005-0000-0000-0000941F0000}"/>
    <cellStyle name="20% - Dekorfärg6 3 2 2 2 2 2" xfId="33674" xr:uid="{00000000-0005-0000-0000-0000951F0000}"/>
    <cellStyle name="20% - Dekorfärg6 3 2 2 2 3" xfId="20541" xr:uid="{00000000-0005-0000-0000-0000961F0000}"/>
    <cellStyle name="20% - Dekorfärg6 3 2 2 2 3 2" xfId="37885" xr:uid="{00000000-0005-0000-0000-0000971F0000}"/>
    <cellStyle name="20% - Dekorfärg6 3 2 2 2 4" xfId="24449" xr:uid="{00000000-0005-0000-0000-0000981F0000}"/>
    <cellStyle name="20% - Dekorfärg6 3 2 2 2 5" xfId="22408" xr:uid="{00000000-0005-0000-0000-0000991F0000}"/>
    <cellStyle name="20% - Dekorfärg6 3 2 3" xfId="1077" xr:uid="{00000000-0005-0000-0000-00009A1F0000}"/>
    <cellStyle name="20% - Dekorfärg6 3 2 3 2" xfId="14513" xr:uid="{00000000-0005-0000-0000-00009B1F0000}"/>
    <cellStyle name="20% - Dekorfärg6 3 2 3 2 2" xfId="33673" xr:uid="{00000000-0005-0000-0000-00009C1F0000}"/>
    <cellStyle name="20% - Dekorfärg6 3 2 3 3" xfId="16473" xr:uid="{00000000-0005-0000-0000-00009D1F0000}"/>
    <cellStyle name="20% - Dekorfärg6 3 2 3 3 2" xfId="35565" xr:uid="{00000000-0005-0000-0000-00009E1F0000}"/>
    <cellStyle name="20% - Dekorfärg6 3 2 3 4" xfId="24450" xr:uid="{00000000-0005-0000-0000-00009F1F0000}"/>
    <cellStyle name="20% - Dekorfärg6 3 2 3 5" xfId="22407" xr:uid="{00000000-0005-0000-0000-0000A01F0000}"/>
    <cellStyle name="20% - Dekorfärg6 3 2 4" xfId="44053" xr:uid="{00000000-0005-0000-0000-0000A11F0000}"/>
    <cellStyle name="20% - Dekorfärg6 3 3" xfId="1078" xr:uid="{00000000-0005-0000-0000-0000A21F0000}"/>
    <cellStyle name="20% - Dekorfärg6 3 3 10" xfId="38429" xr:uid="{00000000-0005-0000-0000-0000A31F0000}"/>
    <cellStyle name="20% - Dekorfärg6 3 3 11" xfId="38572" xr:uid="{00000000-0005-0000-0000-0000A41F0000}"/>
    <cellStyle name="20% - Dekorfärg6 3 3 12" xfId="43449" xr:uid="{00000000-0005-0000-0000-0000A51F0000}"/>
    <cellStyle name="20% - Dekorfärg6 3 3 13" xfId="55921" xr:uid="{00000000-0005-0000-0000-0000A61F0000}"/>
    <cellStyle name="20% - Dekorfärg6 3 3 2" xfId="1079" xr:uid="{00000000-0005-0000-0000-0000A71F0000}"/>
    <cellStyle name="20% - Dekorfärg6 3 3 2 2" xfId="14515" xr:uid="{00000000-0005-0000-0000-0000A81F0000}"/>
    <cellStyle name="20% - Dekorfärg6 3 3 2 2 2" xfId="33675" xr:uid="{00000000-0005-0000-0000-0000A91F0000}"/>
    <cellStyle name="20% - Dekorfärg6 3 3 2 3" xfId="19985" xr:uid="{00000000-0005-0000-0000-0000AA1F0000}"/>
    <cellStyle name="20% - Dekorfärg6 3 3 2 3 2" xfId="37338" xr:uid="{00000000-0005-0000-0000-0000AB1F0000}"/>
    <cellStyle name="20% - Dekorfärg6 3 3 2 4" xfId="24452" xr:uid="{00000000-0005-0000-0000-0000AC1F0000}"/>
    <cellStyle name="20% - Dekorfärg6 3 3 2 5" xfId="22409" xr:uid="{00000000-0005-0000-0000-0000AD1F0000}"/>
    <cellStyle name="20% - Dekorfärg6 3 3 3" xfId="1080" xr:uid="{00000000-0005-0000-0000-0000AE1F0000}"/>
    <cellStyle name="20% - Dekorfärg6 3 3 4" xfId="11505" xr:uid="{00000000-0005-0000-0000-0000AF1F0000}"/>
    <cellStyle name="20% - Dekorfärg6 3 3 4 2" xfId="32282" xr:uid="{00000000-0005-0000-0000-0000B01F0000}"/>
    <cellStyle name="20% - Dekorfärg6 3 3 5" xfId="16167" xr:uid="{00000000-0005-0000-0000-0000B11F0000}"/>
    <cellStyle name="20% - Dekorfärg6 3 3 5 2" xfId="35291" xr:uid="{00000000-0005-0000-0000-0000B21F0000}"/>
    <cellStyle name="20% - Dekorfärg6 3 3 6" xfId="24451" xr:uid="{00000000-0005-0000-0000-0000B31F0000}"/>
    <cellStyle name="20% - Dekorfärg6 3 3 7" xfId="20840" xr:uid="{00000000-0005-0000-0000-0000B41F0000}"/>
    <cellStyle name="20% - Dekorfärg6 3 3 8" xfId="38119" xr:uid="{00000000-0005-0000-0000-0000B51F0000}"/>
    <cellStyle name="20% - Dekorfärg6 3 3 9" xfId="38292" xr:uid="{00000000-0005-0000-0000-0000B61F0000}"/>
    <cellStyle name="20% - Dekorfärg6 3 3_Balance sheet - Parent" xfId="38625" xr:uid="{00000000-0005-0000-0000-0000B71F0000}"/>
    <cellStyle name="20% - Dekorfärg6 3 4" xfId="1081" xr:uid="{00000000-0005-0000-0000-0000B81F0000}"/>
    <cellStyle name="20% - Dekorfärg6 3 4 2" xfId="1082" xr:uid="{00000000-0005-0000-0000-0000B91F0000}"/>
    <cellStyle name="20% - Dekorfärg6 3 4 2 2" xfId="14516" xr:uid="{00000000-0005-0000-0000-0000BA1F0000}"/>
    <cellStyle name="20% - Dekorfärg6 3 4 2 2 2" xfId="33676" xr:uid="{00000000-0005-0000-0000-0000BB1F0000}"/>
    <cellStyle name="20% - Dekorfärg6 3 4 2 3" xfId="19943" xr:uid="{00000000-0005-0000-0000-0000BC1F0000}"/>
    <cellStyle name="20% - Dekorfärg6 3 4 2 3 2" xfId="37297" xr:uid="{00000000-0005-0000-0000-0000BD1F0000}"/>
    <cellStyle name="20% - Dekorfärg6 3 4 2 4" xfId="24453" xr:uid="{00000000-0005-0000-0000-0000BE1F0000}"/>
    <cellStyle name="20% - Dekorfärg6 3 4 2 5" xfId="22410" xr:uid="{00000000-0005-0000-0000-0000BF1F0000}"/>
    <cellStyle name="20% - Dekorfärg6 3 5" xfId="1083" xr:uid="{00000000-0005-0000-0000-0000C01F0000}"/>
    <cellStyle name="20% - Dekorfärg6 3 5 2" xfId="4499" xr:uid="{00000000-0005-0000-0000-0000C11F0000}"/>
    <cellStyle name="20% - Dekorfärg6 3 5 2 2" xfId="25803" xr:uid="{00000000-0005-0000-0000-0000C21F0000}"/>
    <cellStyle name="20% - Dekorfärg6 3 5 3" xfId="24454" xr:uid="{00000000-0005-0000-0000-0000C31F0000}"/>
    <cellStyle name="20% - Dekorfärg6 3 6" xfId="11504" xr:uid="{00000000-0005-0000-0000-0000C41F0000}"/>
    <cellStyle name="20% - Dekorfärg6 3 6 2" xfId="32281" xr:uid="{00000000-0005-0000-0000-0000C51F0000}"/>
    <cellStyle name="20% - Dekorfärg6 3 7" xfId="20839" xr:uid="{00000000-0005-0000-0000-0000C61F0000}"/>
    <cellStyle name="20% - Dekorfärg6 3 8" xfId="43907" xr:uid="{00000000-0005-0000-0000-0000C71F0000}"/>
    <cellStyle name="20% - Dekorfärg6 3_Accounts" xfId="1084" xr:uid="{00000000-0005-0000-0000-0000C81F0000}"/>
    <cellStyle name="20% - Dekorfärg6 4" xfId="1085" xr:uid="{00000000-0005-0000-0000-0000C91F0000}"/>
    <cellStyle name="20% - Dekorfärg6 4 10" xfId="43942" xr:uid="{00000000-0005-0000-0000-0000CA1F0000}"/>
    <cellStyle name="20% - Dekorfärg6 4 2" xfId="1086" xr:uid="{00000000-0005-0000-0000-0000CB1F0000}"/>
    <cellStyle name="20% - Dekorfärg6 4 2 2" xfId="1087" xr:uid="{00000000-0005-0000-0000-0000CC1F0000}"/>
    <cellStyle name="20% - Dekorfärg6 4 2 2 2" xfId="4500" xr:uid="{00000000-0005-0000-0000-0000CD1F0000}"/>
    <cellStyle name="20% - Dekorfärg6 4 2 2 2 2" xfId="25804" xr:uid="{00000000-0005-0000-0000-0000CE1F0000}"/>
    <cellStyle name="20% - Dekorfärg6 4 2 2 3" xfId="24457" xr:uid="{00000000-0005-0000-0000-0000CF1F0000}"/>
    <cellStyle name="20% - Dekorfärg6 4 2 3" xfId="11507" xr:uid="{00000000-0005-0000-0000-0000D01F0000}"/>
    <cellStyle name="20% - Dekorfärg6 4 2 3 2" xfId="32284" xr:uid="{00000000-0005-0000-0000-0000D11F0000}"/>
    <cellStyle name="20% - Dekorfärg6 4 2 4" xfId="17518" xr:uid="{00000000-0005-0000-0000-0000D21F0000}"/>
    <cellStyle name="20% - Dekorfärg6 4 2 4 2" xfId="36091" xr:uid="{00000000-0005-0000-0000-0000D31F0000}"/>
    <cellStyle name="20% - Dekorfärg6 4 2 5" xfId="24456" xr:uid="{00000000-0005-0000-0000-0000D41F0000}"/>
    <cellStyle name="20% - Dekorfärg6 4 2 6" xfId="20842" xr:uid="{00000000-0005-0000-0000-0000D51F0000}"/>
    <cellStyle name="20% - Dekorfärg6 4 2 7" xfId="43602" xr:uid="{00000000-0005-0000-0000-0000D61F0000}"/>
    <cellStyle name="20% - Dekorfärg6 4 2 8" xfId="44054" xr:uid="{00000000-0005-0000-0000-0000D71F0000}"/>
    <cellStyle name="20% - Dekorfärg6 4 3" xfId="1088" xr:uid="{00000000-0005-0000-0000-0000D81F0000}"/>
    <cellStyle name="20% - Dekorfärg6 4 3 2" xfId="4501" xr:uid="{00000000-0005-0000-0000-0000D91F0000}"/>
    <cellStyle name="20% - Dekorfärg6 4 3 2 2" xfId="25805" xr:uid="{00000000-0005-0000-0000-0000DA1F0000}"/>
    <cellStyle name="20% - Dekorfärg6 4 3 3" xfId="24458" xr:uid="{00000000-0005-0000-0000-0000DB1F0000}"/>
    <cellStyle name="20% - Dekorfärg6 4 4" xfId="1089" xr:uid="{00000000-0005-0000-0000-0000DC1F0000}"/>
    <cellStyle name="20% - Dekorfärg6 4 5" xfId="11506" xr:uid="{00000000-0005-0000-0000-0000DD1F0000}"/>
    <cellStyle name="20% - Dekorfärg6 4 5 2" xfId="32283" xr:uid="{00000000-0005-0000-0000-0000DE1F0000}"/>
    <cellStyle name="20% - Dekorfärg6 4 6" xfId="19628" xr:uid="{00000000-0005-0000-0000-0000DF1F0000}"/>
    <cellStyle name="20% - Dekorfärg6 4 6 2" xfId="36986" xr:uid="{00000000-0005-0000-0000-0000E01F0000}"/>
    <cellStyle name="20% - Dekorfärg6 4 7" xfId="24455" xr:uid="{00000000-0005-0000-0000-0000E11F0000}"/>
    <cellStyle name="20% - Dekorfärg6 4 8" xfId="20841" xr:uid="{00000000-0005-0000-0000-0000E21F0000}"/>
    <cellStyle name="20% - Dekorfärg6 4 9" xfId="43505" xr:uid="{00000000-0005-0000-0000-0000E31F0000}"/>
    <cellStyle name="20% - Dekorfärg6 4_Accounts" xfId="1090" xr:uid="{00000000-0005-0000-0000-0000E41F0000}"/>
    <cellStyle name="20% - Dekorfärg6 5" xfId="1091" xr:uid="{00000000-0005-0000-0000-0000E51F0000}"/>
    <cellStyle name="20% - Dekorfärg6 5 2" xfId="1092" xr:uid="{00000000-0005-0000-0000-0000E61F0000}"/>
    <cellStyle name="20% - Dekorfärg6 5 2 2" xfId="1093" xr:uid="{00000000-0005-0000-0000-0000E71F0000}"/>
    <cellStyle name="20% - Dekorfärg6 5 2 2 2" xfId="3974" xr:uid="{00000000-0005-0000-0000-0000E81F0000}"/>
    <cellStyle name="20% - Dekorfärg6 5 2 2 2 2" xfId="25619" xr:uid="{00000000-0005-0000-0000-0000E91F0000}"/>
    <cellStyle name="20% - Dekorfärg6 5 2 2 3" xfId="24461" xr:uid="{00000000-0005-0000-0000-0000EA1F0000}"/>
    <cellStyle name="20% - Dekorfärg6 5 2 3" xfId="11509" xr:uid="{00000000-0005-0000-0000-0000EB1F0000}"/>
    <cellStyle name="20% - Dekorfärg6 5 2 3 2" xfId="32286" xr:uid="{00000000-0005-0000-0000-0000EC1F0000}"/>
    <cellStyle name="20% - Dekorfärg6 5 2 4" xfId="20165" xr:uid="{00000000-0005-0000-0000-0000ED1F0000}"/>
    <cellStyle name="20% - Dekorfärg6 5 2 4 2" xfId="37513" xr:uid="{00000000-0005-0000-0000-0000EE1F0000}"/>
    <cellStyle name="20% - Dekorfärg6 5 2 5" xfId="24460" xr:uid="{00000000-0005-0000-0000-0000EF1F0000}"/>
    <cellStyle name="20% - Dekorfärg6 5 2 6" xfId="20844" xr:uid="{00000000-0005-0000-0000-0000F01F0000}"/>
    <cellStyle name="20% - Dekorfärg6 5 2 7" xfId="43604" xr:uid="{00000000-0005-0000-0000-0000F11F0000}"/>
    <cellStyle name="20% - Dekorfärg6 5 2 8" xfId="44055" xr:uid="{00000000-0005-0000-0000-0000F21F0000}"/>
    <cellStyle name="20% - Dekorfärg6 5 3" xfId="1094" xr:uid="{00000000-0005-0000-0000-0000F31F0000}"/>
    <cellStyle name="20% - Dekorfärg6 5 3 2" xfId="3975" xr:uid="{00000000-0005-0000-0000-0000F41F0000}"/>
    <cellStyle name="20% - Dekorfärg6 5 3 2 2" xfId="25620" xr:uid="{00000000-0005-0000-0000-0000F51F0000}"/>
    <cellStyle name="20% - Dekorfärg6 5 3 3" xfId="24462" xr:uid="{00000000-0005-0000-0000-0000F61F0000}"/>
    <cellStyle name="20% - Dekorfärg6 5 4" xfId="11508" xr:uid="{00000000-0005-0000-0000-0000F71F0000}"/>
    <cellStyle name="20% - Dekorfärg6 5 4 2" xfId="32285" xr:uid="{00000000-0005-0000-0000-0000F81F0000}"/>
    <cellStyle name="20% - Dekorfärg6 5 5" xfId="20139" xr:uid="{00000000-0005-0000-0000-0000F91F0000}"/>
    <cellStyle name="20% - Dekorfärg6 5 5 2" xfId="37488" xr:uid="{00000000-0005-0000-0000-0000FA1F0000}"/>
    <cellStyle name="20% - Dekorfärg6 5 6" xfId="24459" xr:uid="{00000000-0005-0000-0000-0000FB1F0000}"/>
    <cellStyle name="20% - Dekorfärg6 5 7" xfId="20843" xr:uid="{00000000-0005-0000-0000-0000FC1F0000}"/>
    <cellStyle name="20% - Dekorfärg6 5 8" xfId="43603" xr:uid="{00000000-0005-0000-0000-0000FD1F0000}"/>
    <cellStyle name="20% - Dekorfärg6 5 9" xfId="43959" xr:uid="{00000000-0005-0000-0000-0000FE1F0000}"/>
    <cellStyle name="20% - Dekorfärg6 5_Brygga Q" xfId="1095" xr:uid="{00000000-0005-0000-0000-0000FF1F0000}"/>
    <cellStyle name="20% - Dekorfärg6 6" xfId="1096" xr:uid="{00000000-0005-0000-0000-000000200000}"/>
    <cellStyle name="20% - Dekorfärg6 6 2" xfId="1097" xr:uid="{00000000-0005-0000-0000-000001200000}"/>
    <cellStyle name="20% - Dekorfärg6 6 2 2" xfId="3976" xr:uid="{00000000-0005-0000-0000-000002200000}"/>
    <cellStyle name="20% - Dekorfärg6 6 2 2 2" xfId="25621" xr:uid="{00000000-0005-0000-0000-000003200000}"/>
    <cellStyle name="20% - Dekorfärg6 6 2 3" xfId="24464" xr:uid="{00000000-0005-0000-0000-000004200000}"/>
    <cellStyle name="20% - Dekorfärg6 6 3" xfId="11510" xr:uid="{00000000-0005-0000-0000-000005200000}"/>
    <cellStyle name="20% - Dekorfärg6 6 3 2" xfId="32287" xr:uid="{00000000-0005-0000-0000-000006200000}"/>
    <cellStyle name="20% - Dekorfärg6 6 4" xfId="20244" xr:uid="{00000000-0005-0000-0000-000007200000}"/>
    <cellStyle name="20% - Dekorfärg6 6 4 2" xfId="37591" xr:uid="{00000000-0005-0000-0000-000008200000}"/>
    <cellStyle name="20% - Dekorfärg6 6 5" xfId="24463" xr:uid="{00000000-0005-0000-0000-000009200000}"/>
    <cellStyle name="20% - Dekorfärg6 6 6" xfId="20845" xr:uid="{00000000-0005-0000-0000-00000A200000}"/>
    <cellStyle name="20% - Dekorfärg6 6 7" xfId="43605" xr:uid="{00000000-0005-0000-0000-00000B200000}"/>
    <cellStyle name="20% - Dekorfärg6 6 8" xfId="44056" xr:uid="{00000000-0005-0000-0000-00000C200000}"/>
    <cellStyle name="20% - Dekorfärg6 7" xfId="1098" xr:uid="{00000000-0005-0000-0000-00000D200000}"/>
    <cellStyle name="20% - Dekorfärg6 7 2" xfId="1099" xr:uid="{00000000-0005-0000-0000-00000E200000}"/>
    <cellStyle name="20% - Dekorfärg6 7 2 2" xfId="3977" xr:uid="{00000000-0005-0000-0000-00000F200000}"/>
    <cellStyle name="20% - Dekorfärg6 7 2 2 2" xfId="25622" xr:uid="{00000000-0005-0000-0000-000010200000}"/>
    <cellStyle name="20% - Dekorfärg6 7 2 3" xfId="24466" xr:uid="{00000000-0005-0000-0000-000011200000}"/>
    <cellStyle name="20% - Dekorfärg6 7 3" xfId="11511" xr:uid="{00000000-0005-0000-0000-000012200000}"/>
    <cellStyle name="20% - Dekorfärg6 7 3 2" xfId="32288" xr:uid="{00000000-0005-0000-0000-000013200000}"/>
    <cellStyle name="20% - Dekorfärg6 7 4" xfId="16470" xr:uid="{00000000-0005-0000-0000-000014200000}"/>
    <cellStyle name="20% - Dekorfärg6 7 4 2" xfId="35562" xr:uid="{00000000-0005-0000-0000-000015200000}"/>
    <cellStyle name="20% - Dekorfärg6 7 5" xfId="24465" xr:uid="{00000000-0005-0000-0000-000016200000}"/>
    <cellStyle name="20% - Dekorfärg6 7 6" xfId="20846" xr:uid="{00000000-0005-0000-0000-000017200000}"/>
    <cellStyle name="20% - Dekorfärg6 7 7" xfId="43606" xr:uid="{00000000-0005-0000-0000-000018200000}"/>
    <cellStyle name="20% - Dekorfärg6 7 8" xfId="44057" xr:uid="{00000000-0005-0000-0000-000019200000}"/>
    <cellStyle name="20% - Dekorfärg6 8" xfId="1100" xr:uid="{00000000-0005-0000-0000-00001A200000}"/>
    <cellStyle name="20% - Dekorfärg6 9" xfId="1101" xr:uid="{00000000-0005-0000-0000-00001B200000}"/>
    <cellStyle name="20% - Dekorfärg6_2013 Acq." xfId="44449" xr:uid="{00000000-0005-0000-0000-00001C200000}"/>
    <cellStyle name="40 % - Akzent1" xfId="1102" xr:uid="{00000000-0005-0000-0000-00001D200000}"/>
    <cellStyle name="40 % - Akzent1 2" xfId="1103" xr:uid="{00000000-0005-0000-0000-00001E200000}"/>
    <cellStyle name="40 % - Akzent1 2 2" xfId="1104" xr:uid="{00000000-0005-0000-0000-00001F200000}"/>
    <cellStyle name="40 % - Akzent1 2 2 2" xfId="1105" xr:uid="{00000000-0005-0000-0000-000020200000}"/>
    <cellStyle name="40 % - Akzent1 2 2 2 2" xfId="4665" xr:uid="{00000000-0005-0000-0000-000021200000}"/>
    <cellStyle name="40 % - Akzent1 2 2 2 2 2" xfId="25871" xr:uid="{00000000-0005-0000-0000-000022200000}"/>
    <cellStyle name="40 % - Akzent1 2 2 2 3" xfId="24468" xr:uid="{00000000-0005-0000-0000-000023200000}"/>
    <cellStyle name="40 % - Akzent1 2 2 3" xfId="11512" xr:uid="{00000000-0005-0000-0000-000024200000}"/>
    <cellStyle name="40 % - Akzent1 2 2 3 2" xfId="32289" xr:uid="{00000000-0005-0000-0000-000025200000}"/>
    <cellStyle name="40 % - Akzent1 2 2 4" xfId="16939" xr:uid="{00000000-0005-0000-0000-000026200000}"/>
    <cellStyle name="40 % - Akzent1 2 2 4 2" xfId="35847" xr:uid="{00000000-0005-0000-0000-000027200000}"/>
    <cellStyle name="40 % - Akzent1 2 2 5" xfId="24467" xr:uid="{00000000-0005-0000-0000-000028200000}"/>
    <cellStyle name="40 % - Akzent1 2 2 6" xfId="20847" xr:uid="{00000000-0005-0000-0000-000029200000}"/>
    <cellStyle name="40 % - Akzent1 2 2 7" xfId="43607" xr:uid="{00000000-0005-0000-0000-00002A200000}"/>
    <cellStyle name="40 % - Akzent1 2 2 8" xfId="44287" xr:uid="{00000000-0005-0000-0000-00002B200000}"/>
    <cellStyle name="40 % - Akzent1 2_DE Analysis" xfId="1106" xr:uid="{00000000-0005-0000-0000-00002C200000}"/>
    <cellStyle name="40 % - Akzent1 3" xfId="1107" xr:uid="{00000000-0005-0000-0000-00002D200000}"/>
    <cellStyle name="40 % - Akzent1 3 10" xfId="38263" xr:uid="{00000000-0005-0000-0000-00002E200000}"/>
    <cellStyle name="40 % - Akzent1 3 11" xfId="38400" xr:uid="{00000000-0005-0000-0000-00002F200000}"/>
    <cellStyle name="40 % - Akzent1 3 12" xfId="38543" xr:uid="{00000000-0005-0000-0000-000030200000}"/>
    <cellStyle name="40 % - Akzent1 3 13" xfId="43418" xr:uid="{00000000-0005-0000-0000-000031200000}"/>
    <cellStyle name="40 % - Akzent1 3 14" xfId="44288" xr:uid="{00000000-0005-0000-0000-000032200000}"/>
    <cellStyle name="40 % - Akzent1 3 2" xfId="1108" xr:uid="{00000000-0005-0000-0000-000033200000}"/>
    <cellStyle name="40 % - Akzent1 3 2 2" xfId="1109" xr:uid="{00000000-0005-0000-0000-000034200000}"/>
    <cellStyle name="40 % - Akzent1 3 2 2 2" xfId="14518" xr:uid="{00000000-0005-0000-0000-000035200000}"/>
    <cellStyle name="40 % - Akzent1 3 2 2 2 2" xfId="33678" xr:uid="{00000000-0005-0000-0000-000036200000}"/>
    <cellStyle name="40 % - Akzent1 3 2 2 3" xfId="15988" xr:uid="{00000000-0005-0000-0000-000037200000}"/>
    <cellStyle name="40 % - Akzent1 3 2 2 3 2" xfId="35120" xr:uid="{00000000-0005-0000-0000-000038200000}"/>
    <cellStyle name="40 % - Akzent1 3 2 2 4" xfId="24471" xr:uid="{00000000-0005-0000-0000-000039200000}"/>
    <cellStyle name="40 % - Akzent1 3 2 2 5" xfId="22412" xr:uid="{00000000-0005-0000-0000-00003A200000}"/>
    <cellStyle name="40 % - Akzent1 3 2 3" xfId="14517" xr:uid="{00000000-0005-0000-0000-00003B200000}"/>
    <cellStyle name="40 % - Akzent1 3 2 3 2" xfId="33677" xr:uid="{00000000-0005-0000-0000-00003C200000}"/>
    <cellStyle name="40 % - Akzent1 3 2 4" xfId="20155" xr:uid="{00000000-0005-0000-0000-00003D200000}"/>
    <cellStyle name="40 % - Akzent1 3 2 4 2" xfId="37503" xr:uid="{00000000-0005-0000-0000-00003E200000}"/>
    <cellStyle name="40 % - Akzent1 3 2 5" xfId="24470" xr:uid="{00000000-0005-0000-0000-00003F200000}"/>
    <cellStyle name="40 % - Akzent1 3 2 6" xfId="22411" xr:uid="{00000000-0005-0000-0000-000040200000}"/>
    <cellStyle name="40 % - Akzent1 3 2 7" xfId="44532" xr:uid="{00000000-0005-0000-0000-000041200000}"/>
    <cellStyle name="40 % - Akzent1 3 3" xfId="1110" xr:uid="{00000000-0005-0000-0000-000042200000}"/>
    <cellStyle name="40 % - Akzent1 3 3 2" xfId="1111" xr:uid="{00000000-0005-0000-0000-000043200000}"/>
    <cellStyle name="40 % - Akzent1 3 3 2 2" xfId="14520" xr:uid="{00000000-0005-0000-0000-000044200000}"/>
    <cellStyle name="40 % - Akzent1 3 3 2 2 2" xfId="33680" xr:uid="{00000000-0005-0000-0000-000045200000}"/>
    <cellStyle name="40 % - Akzent1 3 3 2 3" xfId="16105" xr:uid="{00000000-0005-0000-0000-000046200000}"/>
    <cellStyle name="40 % - Akzent1 3 3 2 3 2" xfId="35230" xr:uid="{00000000-0005-0000-0000-000047200000}"/>
    <cellStyle name="40 % - Akzent1 3 3 2 4" xfId="24473" xr:uid="{00000000-0005-0000-0000-000048200000}"/>
    <cellStyle name="40 % - Akzent1 3 3 2 5" xfId="22414" xr:uid="{00000000-0005-0000-0000-000049200000}"/>
    <cellStyle name="40 % - Akzent1 3 3 3" xfId="1112" xr:uid="{00000000-0005-0000-0000-00004A200000}"/>
    <cellStyle name="40 % - Akzent1 3 3 3 2" xfId="24474" xr:uid="{00000000-0005-0000-0000-00004B200000}"/>
    <cellStyle name="40 % - Akzent1 3 3 4" xfId="14519" xr:uid="{00000000-0005-0000-0000-00004C200000}"/>
    <cellStyle name="40 % - Akzent1 3 3 4 2" xfId="33679" xr:uid="{00000000-0005-0000-0000-00004D200000}"/>
    <cellStyle name="40 % - Akzent1 3 3 5" xfId="20134" xr:uid="{00000000-0005-0000-0000-00004E200000}"/>
    <cellStyle name="40 % - Akzent1 3 3 5 2" xfId="37483" xr:uid="{00000000-0005-0000-0000-00004F200000}"/>
    <cellStyle name="40 % - Akzent1 3 3 6" xfId="24472" xr:uid="{00000000-0005-0000-0000-000050200000}"/>
    <cellStyle name="40 % - Akzent1 3 3 7" xfId="22413" xr:uid="{00000000-0005-0000-0000-000051200000}"/>
    <cellStyle name="40 % - Akzent1 3 4" xfId="1113" xr:uid="{00000000-0005-0000-0000-000052200000}"/>
    <cellStyle name="40 % - Akzent1 3 4 2" xfId="14521" xr:uid="{00000000-0005-0000-0000-000053200000}"/>
    <cellStyle name="40 % - Akzent1 3 4 2 2" xfId="33681" xr:uid="{00000000-0005-0000-0000-000054200000}"/>
    <cellStyle name="40 % - Akzent1 3 4 3" xfId="16400" xr:uid="{00000000-0005-0000-0000-000055200000}"/>
    <cellStyle name="40 % - Akzent1 3 4 3 2" xfId="35522" xr:uid="{00000000-0005-0000-0000-000056200000}"/>
    <cellStyle name="40 % - Akzent1 3 4 4" xfId="24475" xr:uid="{00000000-0005-0000-0000-000057200000}"/>
    <cellStyle name="40 % - Akzent1 3 4 5" xfId="22415" xr:uid="{00000000-0005-0000-0000-000058200000}"/>
    <cellStyle name="40 % - Akzent1 3 5" xfId="11513" xr:uid="{00000000-0005-0000-0000-000059200000}"/>
    <cellStyle name="40 % - Akzent1 3 5 2" xfId="32290" xr:uid="{00000000-0005-0000-0000-00005A200000}"/>
    <cellStyle name="40 % - Akzent1 3 6" xfId="16071" xr:uid="{00000000-0005-0000-0000-00005B200000}"/>
    <cellStyle name="40 % - Akzent1 3 6 2" xfId="35197" xr:uid="{00000000-0005-0000-0000-00005C200000}"/>
    <cellStyle name="40 % - Akzent1 3 7" xfId="24469" xr:uid="{00000000-0005-0000-0000-00005D200000}"/>
    <cellStyle name="40 % - Akzent1 3 8" xfId="20848" xr:uid="{00000000-0005-0000-0000-00005E200000}"/>
    <cellStyle name="40 % - Akzent1 3 9" xfId="38088" xr:uid="{00000000-0005-0000-0000-00005F200000}"/>
    <cellStyle name="40 % - Akzent1 3_Balance sheet - Parent" xfId="38626" xr:uid="{00000000-0005-0000-0000-000060200000}"/>
    <cellStyle name="40 % - Akzent1_DE" xfId="1114" xr:uid="{00000000-0005-0000-0000-000061200000}"/>
    <cellStyle name="40 % - Akzent2" xfId="1115" xr:uid="{00000000-0005-0000-0000-000062200000}"/>
    <cellStyle name="40 % - Akzent2 2" xfId="1116" xr:uid="{00000000-0005-0000-0000-000063200000}"/>
    <cellStyle name="40 % - Akzent2 2 2" xfId="1117" xr:uid="{00000000-0005-0000-0000-000064200000}"/>
    <cellStyle name="40 % - Akzent2 2 2 2" xfId="1118" xr:uid="{00000000-0005-0000-0000-000065200000}"/>
    <cellStyle name="40 % - Akzent2 2 2 2 2" xfId="24477" xr:uid="{00000000-0005-0000-0000-000066200000}"/>
    <cellStyle name="40 % - Akzent2 2 2 3" xfId="16098" xr:uid="{00000000-0005-0000-0000-000067200000}"/>
    <cellStyle name="40 % - Akzent2 2 2 3 2" xfId="35224" xr:uid="{00000000-0005-0000-0000-000068200000}"/>
    <cellStyle name="40 % - Akzent2 2 2 4" xfId="24476" xr:uid="{00000000-0005-0000-0000-000069200000}"/>
    <cellStyle name="40 % - Akzent2 2 2 5" xfId="20849" xr:uid="{00000000-0005-0000-0000-00006A200000}"/>
    <cellStyle name="40 % - Akzent2 2 2 6" xfId="43608" xr:uid="{00000000-0005-0000-0000-00006B200000}"/>
    <cellStyle name="40 % - Akzent2 2 2 7" xfId="44289" xr:uid="{00000000-0005-0000-0000-00006C200000}"/>
    <cellStyle name="40 % - Akzent2 2_DE Analysis" xfId="1119" xr:uid="{00000000-0005-0000-0000-00006D200000}"/>
    <cellStyle name="40 % - Akzent2 3" xfId="1120" xr:uid="{00000000-0005-0000-0000-00006E200000}"/>
    <cellStyle name="40 % - Akzent2 3 10" xfId="38544" xr:uid="{00000000-0005-0000-0000-00006F200000}"/>
    <cellStyle name="40 % - Akzent2 3 11" xfId="43419" xr:uid="{00000000-0005-0000-0000-000070200000}"/>
    <cellStyle name="40 % - Akzent2 3 12" xfId="44290" xr:uid="{00000000-0005-0000-0000-000071200000}"/>
    <cellStyle name="40 % - Akzent2 3 2" xfId="1121" xr:uid="{00000000-0005-0000-0000-000072200000}"/>
    <cellStyle name="40 % - Akzent2 3 2 2" xfId="1122" xr:uid="{00000000-0005-0000-0000-000073200000}"/>
    <cellStyle name="40 % - Akzent2 3 2 2 2" xfId="17823" xr:uid="{00000000-0005-0000-0000-000074200000}"/>
    <cellStyle name="40 % - Akzent2 3 2 2 2 2" xfId="36231" xr:uid="{00000000-0005-0000-0000-000075200000}"/>
    <cellStyle name="40 % - Akzent2 3 2 2 3" xfId="22417" xr:uid="{00000000-0005-0000-0000-000076200000}"/>
    <cellStyle name="40 % - Akzent2 3 2 3" xfId="20273" xr:uid="{00000000-0005-0000-0000-000077200000}"/>
    <cellStyle name="40 % - Akzent2 3 2 3 2" xfId="37620" xr:uid="{00000000-0005-0000-0000-000078200000}"/>
    <cellStyle name="40 % - Akzent2 3 2 4" xfId="22416" xr:uid="{00000000-0005-0000-0000-000079200000}"/>
    <cellStyle name="40 % - Akzent2 3 2 5" xfId="44533" xr:uid="{00000000-0005-0000-0000-00007A200000}"/>
    <cellStyle name="40 % - Akzent2 3 3" xfId="1123" xr:uid="{00000000-0005-0000-0000-00007B200000}"/>
    <cellStyle name="40 % - Akzent2 3 3 2" xfId="1124" xr:uid="{00000000-0005-0000-0000-00007C200000}"/>
    <cellStyle name="40 % - Akzent2 3 3 2 2" xfId="19938" xr:uid="{00000000-0005-0000-0000-00007D200000}"/>
    <cellStyle name="40 % - Akzent2 3 3 2 2 2" xfId="37292" xr:uid="{00000000-0005-0000-0000-00007E200000}"/>
    <cellStyle name="40 % - Akzent2 3 3 2 3" xfId="22419" xr:uid="{00000000-0005-0000-0000-00007F200000}"/>
    <cellStyle name="40 % - Akzent2 3 3 3" xfId="1125" xr:uid="{00000000-0005-0000-0000-000080200000}"/>
    <cellStyle name="40 % - Akzent2 3 3 3 2" xfId="24479" xr:uid="{00000000-0005-0000-0000-000081200000}"/>
    <cellStyle name="40 % - Akzent2 3 3 4" xfId="20574" xr:uid="{00000000-0005-0000-0000-000082200000}"/>
    <cellStyle name="40 % - Akzent2 3 3 4 2" xfId="37918" xr:uid="{00000000-0005-0000-0000-000083200000}"/>
    <cellStyle name="40 % - Akzent2 3 3 5" xfId="24478" xr:uid="{00000000-0005-0000-0000-000084200000}"/>
    <cellStyle name="40 % - Akzent2 3 3 6" xfId="22418" xr:uid="{00000000-0005-0000-0000-000085200000}"/>
    <cellStyle name="40 % - Akzent2 3 4" xfId="1126" xr:uid="{00000000-0005-0000-0000-000086200000}"/>
    <cellStyle name="40 % - Akzent2 3 4 2" xfId="20452" xr:uid="{00000000-0005-0000-0000-000087200000}"/>
    <cellStyle name="40 % - Akzent2 3 4 2 2" xfId="37798" xr:uid="{00000000-0005-0000-0000-000088200000}"/>
    <cellStyle name="40 % - Akzent2 3 4 3" xfId="22420" xr:uid="{00000000-0005-0000-0000-000089200000}"/>
    <cellStyle name="40 % - Akzent2 3 5" xfId="16072" xr:uid="{00000000-0005-0000-0000-00008A200000}"/>
    <cellStyle name="40 % - Akzent2 3 5 2" xfId="35198" xr:uid="{00000000-0005-0000-0000-00008B200000}"/>
    <cellStyle name="40 % - Akzent2 3 6" xfId="20850" xr:uid="{00000000-0005-0000-0000-00008C200000}"/>
    <cellStyle name="40 % - Akzent2 3 7" xfId="38089" xr:uid="{00000000-0005-0000-0000-00008D200000}"/>
    <cellStyle name="40 % - Akzent2 3 8" xfId="38264" xr:uid="{00000000-0005-0000-0000-00008E200000}"/>
    <cellStyle name="40 % - Akzent2 3 9" xfId="38401" xr:uid="{00000000-0005-0000-0000-00008F200000}"/>
    <cellStyle name="40 % - Akzent2 3_Balance sheet - Parent" xfId="38627" xr:uid="{00000000-0005-0000-0000-000090200000}"/>
    <cellStyle name="40 % - Akzent2_DE" xfId="1127" xr:uid="{00000000-0005-0000-0000-000091200000}"/>
    <cellStyle name="40 % - Akzent3" xfId="1128" xr:uid="{00000000-0005-0000-0000-000092200000}"/>
    <cellStyle name="40 % - Akzent3 2" xfId="1129" xr:uid="{00000000-0005-0000-0000-000093200000}"/>
    <cellStyle name="40 % - Akzent3 2 2" xfId="1130" xr:uid="{00000000-0005-0000-0000-000094200000}"/>
    <cellStyle name="40 % - Akzent3 2 2 2" xfId="1131" xr:uid="{00000000-0005-0000-0000-000095200000}"/>
    <cellStyle name="40 % - Akzent3 2 2 2 2" xfId="4666" xr:uid="{00000000-0005-0000-0000-000096200000}"/>
    <cellStyle name="40 % - Akzent3 2 2 2 2 2" xfId="25872" xr:uid="{00000000-0005-0000-0000-000097200000}"/>
    <cellStyle name="40 % - Akzent3 2 2 2 3" xfId="24481" xr:uid="{00000000-0005-0000-0000-000098200000}"/>
    <cellStyle name="40 % - Akzent3 2 2 3" xfId="11514" xr:uid="{00000000-0005-0000-0000-000099200000}"/>
    <cellStyle name="40 % - Akzent3 2 2 3 2" xfId="32291" xr:uid="{00000000-0005-0000-0000-00009A200000}"/>
    <cellStyle name="40 % - Akzent3 2 2 4" xfId="19988" xr:uid="{00000000-0005-0000-0000-00009B200000}"/>
    <cellStyle name="40 % - Akzent3 2 2 4 2" xfId="37341" xr:uid="{00000000-0005-0000-0000-00009C200000}"/>
    <cellStyle name="40 % - Akzent3 2 2 5" xfId="24480" xr:uid="{00000000-0005-0000-0000-00009D200000}"/>
    <cellStyle name="40 % - Akzent3 2 2 6" xfId="20851" xr:uid="{00000000-0005-0000-0000-00009E200000}"/>
    <cellStyle name="40 % - Akzent3 2 2 7" xfId="43609" xr:uid="{00000000-0005-0000-0000-00009F200000}"/>
    <cellStyle name="40 % - Akzent3 2 2 8" xfId="44291" xr:uid="{00000000-0005-0000-0000-0000A0200000}"/>
    <cellStyle name="40 % - Akzent3 2_DE Analysis" xfId="1132" xr:uid="{00000000-0005-0000-0000-0000A1200000}"/>
    <cellStyle name="40 % - Akzent3 3" xfId="1133" xr:uid="{00000000-0005-0000-0000-0000A2200000}"/>
    <cellStyle name="40 % - Akzent3 3 10" xfId="38265" xr:uid="{00000000-0005-0000-0000-0000A3200000}"/>
    <cellStyle name="40 % - Akzent3 3 11" xfId="38402" xr:uid="{00000000-0005-0000-0000-0000A4200000}"/>
    <cellStyle name="40 % - Akzent3 3 12" xfId="38545" xr:uid="{00000000-0005-0000-0000-0000A5200000}"/>
    <cellStyle name="40 % - Akzent3 3 13" xfId="43420" xr:uid="{00000000-0005-0000-0000-0000A6200000}"/>
    <cellStyle name="40 % - Akzent3 3 14" xfId="44292" xr:uid="{00000000-0005-0000-0000-0000A7200000}"/>
    <cellStyle name="40 % - Akzent3 3 2" xfId="1134" xr:uid="{00000000-0005-0000-0000-0000A8200000}"/>
    <cellStyle name="40 % - Akzent3 3 2 2" xfId="1135" xr:uid="{00000000-0005-0000-0000-0000A9200000}"/>
    <cellStyle name="40 % - Akzent3 3 2 2 2" xfId="14523" xr:uid="{00000000-0005-0000-0000-0000AA200000}"/>
    <cellStyle name="40 % - Akzent3 3 2 2 2 2" xfId="33683" xr:uid="{00000000-0005-0000-0000-0000AB200000}"/>
    <cellStyle name="40 % - Akzent3 3 2 2 3" xfId="20415" xr:uid="{00000000-0005-0000-0000-0000AC200000}"/>
    <cellStyle name="40 % - Akzent3 3 2 2 3 2" xfId="37761" xr:uid="{00000000-0005-0000-0000-0000AD200000}"/>
    <cellStyle name="40 % - Akzent3 3 2 2 4" xfId="24484" xr:uid="{00000000-0005-0000-0000-0000AE200000}"/>
    <cellStyle name="40 % - Akzent3 3 2 2 5" xfId="22422" xr:uid="{00000000-0005-0000-0000-0000AF200000}"/>
    <cellStyle name="40 % - Akzent3 3 2 3" xfId="14522" xr:uid="{00000000-0005-0000-0000-0000B0200000}"/>
    <cellStyle name="40 % - Akzent3 3 2 3 2" xfId="33682" xr:uid="{00000000-0005-0000-0000-0000B1200000}"/>
    <cellStyle name="40 % - Akzent3 3 2 4" xfId="15940" xr:uid="{00000000-0005-0000-0000-0000B2200000}"/>
    <cellStyle name="40 % - Akzent3 3 2 4 2" xfId="35072" xr:uid="{00000000-0005-0000-0000-0000B3200000}"/>
    <cellStyle name="40 % - Akzent3 3 2 5" xfId="24483" xr:uid="{00000000-0005-0000-0000-0000B4200000}"/>
    <cellStyle name="40 % - Akzent3 3 2 6" xfId="22421" xr:uid="{00000000-0005-0000-0000-0000B5200000}"/>
    <cellStyle name="40 % - Akzent3 3 2 7" xfId="44534" xr:uid="{00000000-0005-0000-0000-0000B6200000}"/>
    <cellStyle name="40 % - Akzent3 3 3" xfId="1136" xr:uid="{00000000-0005-0000-0000-0000B7200000}"/>
    <cellStyle name="40 % - Akzent3 3 3 2" xfId="1137" xr:uid="{00000000-0005-0000-0000-0000B8200000}"/>
    <cellStyle name="40 % - Akzent3 3 3 2 2" xfId="14525" xr:uid="{00000000-0005-0000-0000-0000B9200000}"/>
    <cellStyle name="40 % - Akzent3 3 3 2 2 2" xfId="33685" xr:uid="{00000000-0005-0000-0000-0000BA200000}"/>
    <cellStyle name="40 % - Akzent3 3 3 2 3" xfId="20377" xr:uid="{00000000-0005-0000-0000-0000BB200000}"/>
    <cellStyle name="40 % - Akzent3 3 3 2 3 2" xfId="37723" xr:uid="{00000000-0005-0000-0000-0000BC200000}"/>
    <cellStyle name="40 % - Akzent3 3 3 2 4" xfId="24486" xr:uid="{00000000-0005-0000-0000-0000BD200000}"/>
    <cellStyle name="40 % - Akzent3 3 3 2 5" xfId="22424" xr:uid="{00000000-0005-0000-0000-0000BE200000}"/>
    <cellStyle name="40 % - Akzent3 3 3 3" xfId="1138" xr:uid="{00000000-0005-0000-0000-0000BF200000}"/>
    <cellStyle name="40 % - Akzent3 3 3 3 2" xfId="24487" xr:uid="{00000000-0005-0000-0000-0000C0200000}"/>
    <cellStyle name="40 % - Akzent3 3 3 4" xfId="14524" xr:uid="{00000000-0005-0000-0000-0000C1200000}"/>
    <cellStyle name="40 % - Akzent3 3 3 4 2" xfId="33684" xr:uid="{00000000-0005-0000-0000-0000C2200000}"/>
    <cellStyle name="40 % - Akzent3 3 3 5" xfId="20319" xr:uid="{00000000-0005-0000-0000-0000C3200000}"/>
    <cellStyle name="40 % - Akzent3 3 3 5 2" xfId="37666" xr:uid="{00000000-0005-0000-0000-0000C4200000}"/>
    <cellStyle name="40 % - Akzent3 3 3 6" xfId="24485" xr:uid="{00000000-0005-0000-0000-0000C5200000}"/>
    <cellStyle name="40 % - Akzent3 3 3 7" xfId="22423" xr:uid="{00000000-0005-0000-0000-0000C6200000}"/>
    <cellStyle name="40 % - Akzent3 3 4" xfId="1139" xr:uid="{00000000-0005-0000-0000-0000C7200000}"/>
    <cellStyle name="40 % - Akzent3 3 4 2" xfId="14526" xr:uid="{00000000-0005-0000-0000-0000C8200000}"/>
    <cellStyle name="40 % - Akzent3 3 4 2 2" xfId="33686" xr:uid="{00000000-0005-0000-0000-0000C9200000}"/>
    <cellStyle name="40 % - Akzent3 3 4 3" xfId="20087" xr:uid="{00000000-0005-0000-0000-0000CA200000}"/>
    <cellStyle name="40 % - Akzent3 3 4 3 2" xfId="37437" xr:uid="{00000000-0005-0000-0000-0000CB200000}"/>
    <cellStyle name="40 % - Akzent3 3 4 4" xfId="24488" xr:uid="{00000000-0005-0000-0000-0000CC200000}"/>
    <cellStyle name="40 % - Akzent3 3 4 5" xfId="22425" xr:uid="{00000000-0005-0000-0000-0000CD200000}"/>
    <cellStyle name="40 % - Akzent3 3 5" xfId="11515" xr:uid="{00000000-0005-0000-0000-0000CE200000}"/>
    <cellStyle name="40 % - Akzent3 3 5 2" xfId="32292" xr:uid="{00000000-0005-0000-0000-0000CF200000}"/>
    <cellStyle name="40 % - Akzent3 3 6" xfId="16073" xr:uid="{00000000-0005-0000-0000-0000D0200000}"/>
    <cellStyle name="40 % - Akzent3 3 6 2" xfId="35199" xr:uid="{00000000-0005-0000-0000-0000D1200000}"/>
    <cellStyle name="40 % - Akzent3 3 7" xfId="24482" xr:uid="{00000000-0005-0000-0000-0000D2200000}"/>
    <cellStyle name="40 % - Akzent3 3 8" xfId="20852" xr:uid="{00000000-0005-0000-0000-0000D3200000}"/>
    <cellStyle name="40 % - Akzent3 3 9" xfId="38090" xr:uid="{00000000-0005-0000-0000-0000D4200000}"/>
    <cellStyle name="40 % - Akzent3 3_Balance sheet - Parent" xfId="38628" xr:uid="{00000000-0005-0000-0000-0000D5200000}"/>
    <cellStyle name="40 % - Akzent3_DE" xfId="1140" xr:uid="{00000000-0005-0000-0000-0000D6200000}"/>
    <cellStyle name="40 % - Akzent4" xfId="1141" xr:uid="{00000000-0005-0000-0000-0000D7200000}"/>
    <cellStyle name="40 % - Akzent4 2" xfId="1142" xr:uid="{00000000-0005-0000-0000-0000D8200000}"/>
    <cellStyle name="40 % - Akzent4 2 2" xfId="1143" xr:uid="{00000000-0005-0000-0000-0000D9200000}"/>
    <cellStyle name="40 % - Akzent4 2 2 2" xfId="1144" xr:uid="{00000000-0005-0000-0000-0000DA200000}"/>
    <cellStyle name="40 % - Akzent4 2 2 2 2" xfId="4352" xr:uid="{00000000-0005-0000-0000-0000DB200000}"/>
    <cellStyle name="40 % - Akzent4 2 2 2 2 2" xfId="25747" xr:uid="{00000000-0005-0000-0000-0000DC200000}"/>
    <cellStyle name="40 % - Akzent4 2 2 2 3" xfId="24490" xr:uid="{00000000-0005-0000-0000-0000DD200000}"/>
    <cellStyle name="40 % - Akzent4 2 2 3" xfId="11516" xr:uid="{00000000-0005-0000-0000-0000DE200000}"/>
    <cellStyle name="40 % - Akzent4 2 2 3 2" xfId="32293" xr:uid="{00000000-0005-0000-0000-0000DF200000}"/>
    <cellStyle name="40 % - Akzent4 2 2 4" xfId="19591" xr:uid="{00000000-0005-0000-0000-0000E0200000}"/>
    <cellStyle name="40 % - Akzent4 2 2 4 2" xfId="36949" xr:uid="{00000000-0005-0000-0000-0000E1200000}"/>
    <cellStyle name="40 % - Akzent4 2 2 5" xfId="24489" xr:uid="{00000000-0005-0000-0000-0000E2200000}"/>
    <cellStyle name="40 % - Akzent4 2 2 6" xfId="20853" xr:uid="{00000000-0005-0000-0000-0000E3200000}"/>
    <cellStyle name="40 % - Akzent4 2 2 7" xfId="43610" xr:uid="{00000000-0005-0000-0000-0000E4200000}"/>
    <cellStyle name="40 % - Akzent4 2 2 8" xfId="44293" xr:uid="{00000000-0005-0000-0000-0000E5200000}"/>
    <cellStyle name="40 % - Akzent4 2_DE Analysis" xfId="1145" xr:uid="{00000000-0005-0000-0000-0000E6200000}"/>
    <cellStyle name="40 % - Akzent4 3" xfId="1146" xr:uid="{00000000-0005-0000-0000-0000E7200000}"/>
    <cellStyle name="40 % - Akzent4 3 10" xfId="38266" xr:uid="{00000000-0005-0000-0000-0000E8200000}"/>
    <cellStyle name="40 % - Akzent4 3 11" xfId="38403" xr:uid="{00000000-0005-0000-0000-0000E9200000}"/>
    <cellStyle name="40 % - Akzent4 3 12" xfId="38546" xr:uid="{00000000-0005-0000-0000-0000EA200000}"/>
    <cellStyle name="40 % - Akzent4 3 13" xfId="43421" xr:uid="{00000000-0005-0000-0000-0000EB200000}"/>
    <cellStyle name="40 % - Akzent4 3 14" xfId="44294" xr:uid="{00000000-0005-0000-0000-0000EC200000}"/>
    <cellStyle name="40 % - Akzent4 3 2" xfId="1147" xr:uid="{00000000-0005-0000-0000-0000ED200000}"/>
    <cellStyle name="40 % - Akzent4 3 2 2" xfId="1148" xr:uid="{00000000-0005-0000-0000-0000EE200000}"/>
    <cellStyle name="40 % - Akzent4 3 2 2 2" xfId="14528" xr:uid="{00000000-0005-0000-0000-0000EF200000}"/>
    <cellStyle name="40 % - Akzent4 3 2 2 2 2" xfId="33688" xr:uid="{00000000-0005-0000-0000-0000F0200000}"/>
    <cellStyle name="40 % - Akzent4 3 2 2 3" xfId="20236" xr:uid="{00000000-0005-0000-0000-0000F1200000}"/>
    <cellStyle name="40 % - Akzent4 3 2 2 3 2" xfId="37583" xr:uid="{00000000-0005-0000-0000-0000F2200000}"/>
    <cellStyle name="40 % - Akzent4 3 2 2 4" xfId="24493" xr:uid="{00000000-0005-0000-0000-0000F3200000}"/>
    <cellStyle name="40 % - Akzent4 3 2 2 5" xfId="22427" xr:uid="{00000000-0005-0000-0000-0000F4200000}"/>
    <cellStyle name="40 % - Akzent4 3 2 3" xfId="14527" xr:uid="{00000000-0005-0000-0000-0000F5200000}"/>
    <cellStyle name="40 % - Akzent4 3 2 3 2" xfId="33687" xr:uid="{00000000-0005-0000-0000-0000F6200000}"/>
    <cellStyle name="40 % - Akzent4 3 2 4" xfId="15783" xr:uid="{00000000-0005-0000-0000-0000F7200000}"/>
    <cellStyle name="40 % - Akzent4 3 2 4 2" xfId="34919" xr:uid="{00000000-0005-0000-0000-0000F8200000}"/>
    <cellStyle name="40 % - Akzent4 3 2 5" xfId="24492" xr:uid="{00000000-0005-0000-0000-0000F9200000}"/>
    <cellStyle name="40 % - Akzent4 3 2 6" xfId="22426" xr:uid="{00000000-0005-0000-0000-0000FA200000}"/>
    <cellStyle name="40 % - Akzent4 3 2 7" xfId="44535" xr:uid="{00000000-0005-0000-0000-0000FB200000}"/>
    <cellStyle name="40 % - Akzent4 3 3" xfId="1149" xr:uid="{00000000-0005-0000-0000-0000FC200000}"/>
    <cellStyle name="40 % - Akzent4 3 3 2" xfId="1150" xr:uid="{00000000-0005-0000-0000-0000FD200000}"/>
    <cellStyle name="40 % - Akzent4 3 3 2 2" xfId="14530" xr:uid="{00000000-0005-0000-0000-0000FE200000}"/>
    <cellStyle name="40 % - Akzent4 3 3 2 2 2" xfId="33690" xr:uid="{00000000-0005-0000-0000-0000FF200000}"/>
    <cellStyle name="40 % - Akzent4 3 3 2 3" xfId="15908" xr:uid="{00000000-0005-0000-0000-000000210000}"/>
    <cellStyle name="40 % - Akzent4 3 3 2 3 2" xfId="35041" xr:uid="{00000000-0005-0000-0000-000001210000}"/>
    <cellStyle name="40 % - Akzent4 3 3 2 4" xfId="24495" xr:uid="{00000000-0005-0000-0000-000002210000}"/>
    <cellStyle name="40 % - Akzent4 3 3 2 5" xfId="22429" xr:uid="{00000000-0005-0000-0000-000003210000}"/>
    <cellStyle name="40 % - Akzent4 3 3 3" xfId="1151" xr:uid="{00000000-0005-0000-0000-000004210000}"/>
    <cellStyle name="40 % - Akzent4 3 3 3 2" xfId="24496" xr:uid="{00000000-0005-0000-0000-000005210000}"/>
    <cellStyle name="40 % - Akzent4 3 3 4" xfId="14529" xr:uid="{00000000-0005-0000-0000-000006210000}"/>
    <cellStyle name="40 % - Akzent4 3 3 4 2" xfId="33689" xr:uid="{00000000-0005-0000-0000-000007210000}"/>
    <cellStyle name="40 % - Akzent4 3 3 5" xfId="16344" xr:uid="{00000000-0005-0000-0000-000008210000}"/>
    <cellStyle name="40 % - Akzent4 3 3 5 2" xfId="35466" xr:uid="{00000000-0005-0000-0000-000009210000}"/>
    <cellStyle name="40 % - Akzent4 3 3 6" xfId="24494" xr:uid="{00000000-0005-0000-0000-00000A210000}"/>
    <cellStyle name="40 % - Akzent4 3 3 7" xfId="22428" xr:uid="{00000000-0005-0000-0000-00000B210000}"/>
    <cellStyle name="40 % - Akzent4 3 4" xfId="1152" xr:uid="{00000000-0005-0000-0000-00000C210000}"/>
    <cellStyle name="40 % - Akzent4 3 4 2" xfId="14531" xr:uid="{00000000-0005-0000-0000-00000D210000}"/>
    <cellStyle name="40 % - Akzent4 3 4 2 2" xfId="33691" xr:uid="{00000000-0005-0000-0000-00000E210000}"/>
    <cellStyle name="40 % - Akzent4 3 4 3" xfId="19978" xr:uid="{00000000-0005-0000-0000-00000F210000}"/>
    <cellStyle name="40 % - Akzent4 3 4 3 2" xfId="37331" xr:uid="{00000000-0005-0000-0000-000010210000}"/>
    <cellStyle name="40 % - Akzent4 3 4 4" xfId="24497" xr:uid="{00000000-0005-0000-0000-000011210000}"/>
    <cellStyle name="40 % - Akzent4 3 4 5" xfId="22430" xr:uid="{00000000-0005-0000-0000-000012210000}"/>
    <cellStyle name="40 % - Akzent4 3 5" xfId="11517" xr:uid="{00000000-0005-0000-0000-000013210000}"/>
    <cellStyle name="40 % - Akzent4 3 5 2" xfId="32294" xr:uid="{00000000-0005-0000-0000-000014210000}"/>
    <cellStyle name="40 % - Akzent4 3 6" xfId="16074" xr:uid="{00000000-0005-0000-0000-000015210000}"/>
    <cellStyle name="40 % - Akzent4 3 6 2" xfId="35200" xr:uid="{00000000-0005-0000-0000-000016210000}"/>
    <cellStyle name="40 % - Akzent4 3 7" xfId="24491" xr:uid="{00000000-0005-0000-0000-000017210000}"/>
    <cellStyle name="40 % - Akzent4 3 8" xfId="20854" xr:uid="{00000000-0005-0000-0000-000018210000}"/>
    <cellStyle name="40 % - Akzent4 3 9" xfId="38091" xr:uid="{00000000-0005-0000-0000-000019210000}"/>
    <cellStyle name="40 % - Akzent4 3_Balance sheet - Parent" xfId="38629" xr:uid="{00000000-0005-0000-0000-00001A210000}"/>
    <cellStyle name="40 % - Akzent4_DE" xfId="1153" xr:uid="{00000000-0005-0000-0000-00001B210000}"/>
    <cellStyle name="40 % - Akzent5" xfId="1154" xr:uid="{00000000-0005-0000-0000-00001C210000}"/>
    <cellStyle name="40 % - Akzent5 2" xfId="1155" xr:uid="{00000000-0005-0000-0000-00001D210000}"/>
    <cellStyle name="40 % - Akzent5 2 2" xfId="1156" xr:uid="{00000000-0005-0000-0000-00001E210000}"/>
    <cellStyle name="40 % - Akzent5 2 2 2" xfId="1157" xr:uid="{00000000-0005-0000-0000-00001F210000}"/>
    <cellStyle name="40 % - Akzent5 2 2 2 2" xfId="4667" xr:uid="{00000000-0005-0000-0000-000020210000}"/>
    <cellStyle name="40 % - Akzent5 2 2 2 2 2" xfId="25873" xr:uid="{00000000-0005-0000-0000-000021210000}"/>
    <cellStyle name="40 % - Akzent5 2 2 2 3" xfId="24499" xr:uid="{00000000-0005-0000-0000-000022210000}"/>
    <cellStyle name="40 % - Akzent5 2 2 3" xfId="11518" xr:uid="{00000000-0005-0000-0000-000023210000}"/>
    <cellStyle name="40 % - Akzent5 2 2 3 2" xfId="32295" xr:uid="{00000000-0005-0000-0000-000024210000}"/>
    <cellStyle name="40 % - Akzent5 2 2 4" xfId="20391" xr:uid="{00000000-0005-0000-0000-000025210000}"/>
    <cellStyle name="40 % - Akzent5 2 2 4 2" xfId="37737" xr:uid="{00000000-0005-0000-0000-000026210000}"/>
    <cellStyle name="40 % - Akzent5 2 2 5" xfId="24498" xr:uid="{00000000-0005-0000-0000-000027210000}"/>
    <cellStyle name="40 % - Akzent5 2 2 6" xfId="20855" xr:uid="{00000000-0005-0000-0000-000028210000}"/>
    <cellStyle name="40 % - Akzent5 2 2 7" xfId="43611" xr:uid="{00000000-0005-0000-0000-000029210000}"/>
    <cellStyle name="40 % - Akzent5 2 2 8" xfId="44295" xr:uid="{00000000-0005-0000-0000-00002A210000}"/>
    <cellStyle name="40 % - Akzent5 2_DE Analysis" xfId="1158" xr:uid="{00000000-0005-0000-0000-00002B210000}"/>
    <cellStyle name="40 % - Akzent5 3" xfId="1159" xr:uid="{00000000-0005-0000-0000-00002C210000}"/>
    <cellStyle name="40 % - Akzent5 3 10" xfId="38267" xr:uid="{00000000-0005-0000-0000-00002D210000}"/>
    <cellStyle name="40 % - Akzent5 3 11" xfId="38404" xr:uid="{00000000-0005-0000-0000-00002E210000}"/>
    <cellStyle name="40 % - Akzent5 3 12" xfId="38547" xr:uid="{00000000-0005-0000-0000-00002F210000}"/>
    <cellStyle name="40 % - Akzent5 3 13" xfId="43422" xr:uid="{00000000-0005-0000-0000-000030210000}"/>
    <cellStyle name="40 % - Akzent5 3 14" xfId="44296" xr:uid="{00000000-0005-0000-0000-000031210000}"/>
    <cellStyle name="40 % - Akzent5 3 2" xfId="1160" xr:uid="{00000000-0005-0000-0000-000032210000}"/>
    <cellStyle name="40 % - Akzent5 3 2 2" xfId="1161" xr:uid="{00000000-0005-0000-0000-000033210000}"/>
    <cellStyle name="40 % - Akzent5 3 2 2 2" xfId="14533" xr:uid="{00000000-0005-0000-0000-000034210000}"/>
    <cellStyle name="40 % - Akzent5 3 2 2 2 2" xfId="33693" xr:uid="{00000000-0005-0000-0000-000035210000}"/>
    <cellStyle name="40 % - Akzent5 3 2 2 3" xfId="20590" xr:uid="{00000000-0005-0000-0000-000036210000}"/>
    <cellStyle name="40 % - Akzent5 3 2 2 3 2" xfId="37934" xr:uid="{00000000-0005-0000-0000-000037210000}"/>
    <cellStyle name="40 % - Akzent5 3 2 2 4" xfId="24502" xr:uid="{00000000-0005-0000-0000-000038210000}"/>
    <cellStyle name="40 % - Akzent5 3 2 2 5" xfId="22432" xr:uid="{00000000-0005-0000-0000-000039210000}"/>
    <cellStyle name="40 % - Akzent5 3 2 3" xfId="14532" xr:uid="{00000000-0005-0000-0000-00003A210000}"/>
    <cellStyle name="40 % - Akzent5 3 2 3 2" xfId="33692" xr:uid="{00000000-0005-0000-0000-00003B210000}"/>
    <cellStyle name="40 % - Akzent5 3 2 4" xfId="15884" xr:uid="{00000000-0005-0000-0000-00003C210000}"/>
    <cellStyle name="40 % - Akzent5 3 2 4 2" xfId="35017" xr:uid="{00000000-0005-0000-0000-00003D210000}"/>
    <cellStyle name="40 % - Akzent5 3 2 5" xfId="24501" xr:uid="{00000000-0005-0000-0000-00003E210000}"/>
    <cellStyle name="40 % - Akzent5 3 2 6" xfId="22431" xr:uid="{00000000-0005-0000-0000-00003F210000}"/>
    <cellStyle name="40 % - Akzent5 3 2 7" xfId="44536" xr:uid="{00000000-0005-0000-0000-000040210000}"/>
    <cellStyle name="40 % - Akzent5 3 3" xfId="1162" xr:uid="{00000000-0005-0000-0000-000041210000}"/>
    <cellStyle name="40 % - Akzent5 3 3 2" xfId="1163" xr:uid="{00000000-0005-0000-0000-000042210000}"/>
    <cellStyle name="40 % - Akzent5 3 3 2 2" xfId="14535" xr:uid="{00000000-0005-0000-0000-000043210000}"/>
    <cellStyle name="40 % - Akzent5 3 3 2 2 2" xfId="33695" xr:uid="{00000000-0005-0000-0000-000044210000}"/>
    <cellStyle name="40 % - Akzent5 3 3 2 3" xfId="15854" xr:uid="{00000000-0005-0000-0000-000045210000}"/>
    <cellStyle name="40 % - Akzent5 3 3 2 3 2" xfId="34988" xr:uid="{00000000-0005-0000-0000-000046210000}"/>
    <cellStyle name="40 % - Akzent5 3 3 2 4" xfId="24504" xr:uid="{00000000-0005-0000-0000-000047210000}"/>
    <cellStyle name="40 % - Akzent5 3 3 2 5" xfId="22434" xr:uid="{00000000-0005-0000-0000-000048210000}"/>
    <cellStyle name="40 % - Akzent5 3 3 3" xfId="1164" xr:uid="{00000000-0005-0000-0000-000049210000}"/>
    <cellStyle name="40 % - Akzent5 3 3 3 2" xfId="24505" xr:uid="{00000000-0005-0000-0000-00004A210000}"/>
    <cellStyle name="40 % - Akzent5 3 3 4" xfId="14534" xr:uid="{00000000-0005-0000-0000-00004B210000}"/>
    <cellStyle name="40 % - Akzent5 3 3 4 2" xfId="33694" xr:uid="{00000000-0005-0000-0000-00004C210000}"/>
    <cellStyle name="40 % - Akzent5 3 3 5" xfId="20576" xr:uid="{00000000-0005-0000-0000-00004D210000}"/>
    <cellStyle name="40 % - Akzent5 3 3 5 2" xfId="37920" xr:uid="{00000000-0005-0000-0000-00004E210000}"/>
    <cellStyle name="40 % - Akzent5 3 3 6" xfId="24503" xr:uid="{00000000-0005-0000-0000-00004F210000}"/>
    <cellStyle name="40 % - Akzent5 3 3 7" xfId="22433" xr:uid="{00000000-0005-0000-0000-000050210000}"/>
    <cellStyle name="40 % - Akzent5 3 4" xfId="1165" xr:uid="{00000000-0005-0000-0000-000051210000}"/>
    <cellStyle name="40 % - Akzent5 3 4 2" xfId="14536" xr:uid="{00000000-0005-0000-0000-000052210000}"/>
    <cellStyle name="40 % - Akzent5 3 4 2 2" xfId="33696" xr:uid="{00000000-0005-0000-0000-000053210000}"/>
    <cellStyle name="40 % - Akzent5 3 4 3" xfId="19577" xr:uid="{00000000-0005-0000-0000-000054210000}"/>
    <cellStyle name="40 % - Akzent5 3 4 3 2" xfId="36936" xr:uid="{00000000-0005-0000-0000-000055210000}"/>
    <cellStyle name="40 % - Akzent5 3 4 4" xfId="24506" xr:uid="{00000000-0005-0000-0000-000056210000}"/>
    <cellStyle name="40 % - Akzent5 3 4 5" xfId="22435" xr:uid="{00000000-0005-0000-0000-000057210000}"/>
    <cellStyle name="40 % - Akzent5 3 5" xfId="11519" xr:uid="{00000000-0005-0000-0000-000058210000}"/>
    <cellStyle name="40 % - Akzent5 3 5 2" xfId="32296" xr:uid="{00000000-0005-0000-0000-000059210000}"/>
    <cellStyle name="40 % - Akzent5 3 6" xfId="16075" xr:uid="{00000000-0005-0000-0000-00005A210000}"/>
    <cellStyle name="40 % - Akzent5 3 6 2" xfId="35201" xr:uid="{00000000-0005-0000-0000-00005B210000}"/>
    <cellStyle name="40 % - Akzent5 3 7" xfId="24500" xr:uid="{00000000-0005-0000-0000-00005C210000}"/>
    <cellStyle name="40 % - Akzent5 3 8" xfId="20856" xr:uid="{00000000-0005-0000-0000-00005D210000}"/>
    <cellStyle name="40 % - Akzent5 3 9" xfId="38092" xr:uid="{00000000-0005-0000-0000-00005E210000}"/>
    <cellStyle name="40 % - Akzent5 3_Balance sheet - Parent" xfId="38630" xr:uid="{00000000-0005-0000-0000-00005F210000}"/>
    <cellStyle name="40 % - Akzent5_DE" xfId="1166" xr:uid="{00000000-0005-0000-0000-000060210000}"/>
    <cellStyle name="40 % - Akzent6" xfId="1167" xr:uid="{00000000-0005-0000-0000-000061210000}"/>
    <cellStyle name="40 % - Akzent6 2" xfId="1168" xr:uid="{00000000-0005-0000-0000-000062210000}"/>
    <cellStyle name="40 % - Akzent6 2 2" xfId="1169" xr:uid="{00000000-0005-0000-0000-000063210000}"/>
    <cellStyle name="40 % - Akzent6 2 2 2" xfId="1170" xr:uid="{00000000-0005-0000-0000-000064210000}"/>
    <cellStyle name="40 % - Akzent6 2 2 2 2" xfId="4522" xr:uid="{00000000-0005-0000-0000-000065210000}"/>
    <cellStyle name="40 % - Akzent6 2 2 2 2 2" xfId="25819" xr:uid="{00000000-0005-0000-0000-000066210000}"/>
    <cellStyle name="40 % - Akzent6 2 2 2 3" xfId="24508" xr:uid="{00000000-0005-0000-0000-000067210000}"/>
    <cellStyle name="40 % - Akzent6 2 2 3" xfId="11520" xr:uid="{00000000-0005-0000-0000-000068210000}"/>
    <cellStyle name="40 % - Akzent6 2 2 3 2" xfId="32297" xr:uid="{00000000-0005-0000-0000-000069210000}"/>
    <cellStyle name="40 % - Akzent6 2 2 4" xfId="20554" xr:uid="{00000000-0005-0000-0000-00006A210000}"/>
    <cellStyle name="40 % - Akzent6 2 2 4 2" xfId="37898" xr:uid="{00000000-0005-0000-0000-00006B210000}"/>
    <cellStyle name="40 % - Akzent6 2 2 5" xfId="24507" xr:uid="{00000000-0005-0000-0000-00006C210000}"/>
    <cellStyle name="40 % - Akzent6 2 2 6" xfId="20857" xr:uid="{00000000-0005-0000-0000-00006D210000}"/>
    <cellStyle name="40 % - Akzent6 2 2 7" xfId="43612" xr:uid="{00000000-0005-0000-0000-00006E210000}"/>
    <cellStyle name="40 % - Akzent6 2 2 8" xfId="44297" xr:uid="{00000000-0005-0000-0000-00006F210000}"/>
    <cellStyle name="40 % - Akzent6 2_DE Analysis" xfId="1171" xr:uid="{00000000-0005-0000-0000-000070210000}"/>
    <cellStyle name="40 % - Akzent6 3" xfId="1172" xr:uid="{00000000-0005-0000-0000-000071210000}"/>
    <cellStyle name="40 % - Akzent6 3 10" xfId="38268" xr:uid="{00000000-0005-0000-0000-000072210000}"/>
    <cellStyle name="40 % - Akzent6 3 11" xfId="38405" xr:uid="{00000000-0005-0000-0000-000073210000}"/>
    <cellStyle name="40 % - Akzent6 3 12" xfId="38548" xr:uid="{00000000-0005-0000-0000-000074210000}"/>
    <cellStyle name="40 % - Akzent6 3 13" xfId="43423" xr:uid="{00000000-0005-0000-0000-000075210000}"/>
    <cellStyle name="40 % - Akzent6 3 14" xfId="44298" xr:uid="{00000000-0005-0000-0000-000076210000}"/>
    <cellStyle name="40 % - Akzent6 3 2" xfId="1173" xr:uid="{00000000-0005-0000-0000-000077210000}"/>
    <cellStyle name="40 % - Akzent6 3 2 2" xfId="1174" xr:uid="{00000000-0005-0000-0000-000078210000}"/>
    <cellStyle name="40 % - Akzent6 3 2 2 2" xfId="14538" xr:uid="{00000000-0005-0000-0000-000079210000}"/>
    <cellStyle name="40 % - Akzent6 3 2 2 2 2" xfId="33698" xr:uid="{00000000-0005-0000-0000-00007A210000}"/>
    <cellStyle name="40 % - Akzent6 3 2 2 3" xfId="18622" xr:uid="{00000000-0005-0000-0000-00007B210000}"/>
    <cellStyle name="40 % - Akzent6 3 2 2 3 2" xfId="36520" xr:uid="{00000000-0005-0000-0000-00007C210000}"/>
    <cellStyle name="40 % - Akzent6 3 2 2 4" xfId="24511" xr:uid="{00000000-0005-0000-0000-00007D210000}"/>
    <cellStyle name="40 % - Akzent6 3 2 2 5" xfId="22437" xr:uid="{00000000-0005-0000-0000-00007E210000}"/>
    <cellStyle name="40 % - Akzent6 3 2 3" xfId="14537" xr:uid="{00000000-0005-0000-0000-00007F210000}"/>
    <cellStyle name="40 % - Akzent6 3 2 3 2" xfId="33697" xr:uid="{00000000-0005-0000-0000-000080210000}"/>
    <cellStyle name="40 % - Akzent6 3 2 4" xfId="20488" xr:uid="{00000000-0005-0000-0000-000081210000}"/>
    <cellStyle name="40 % - Akzent6 3 2 4 2" xfId="37832" xr:uid="{00000000-0005-0000-0000-000082210000}"/>
    <cellStyle name="40 % - Akzent6 3 2 5" xfId="24510" xr:uid="{00000000-0005-0000-0000-000083210000}"/>
    <cellStyle name="40 % - Akzent6 3 2 6" xfId="22436" xr:uid="{00000000-0005-0000-0000-000084210000}"/>
    <cellStyle name="40 % - Akzent6 3 2 7" xfId="44537" xr:uid="{00000000-0005-0000-0000-000085210000}"/>
    <cellStyle name="40 % - Akzent6 3 3" xfId="1175" xr:uid="{00000000-0005-0000-0000-000086210000}"/>
    <cellStyle name="40 % - Akzent6 3 3 2" xfId="1176" xr:uid="{00000000-0005-0000-0000-000087210000}"/>
    <cellStyle name="40 % - Akzent6 3 3 2 2" xfId="14540" xr:uid="{00000000-0005-0000-0000-000088210000}"/>
    <cellStyle name="40 % - Akzent6 3 3 2 2 2" xfId="33700" xr:uid="{00000000-0005-0000-0000-000089210000}"/>
    <cellStyle name="40 % - Akzent6 3 3 2 3" xfId="20445" xr:uid="{00000000-0005-0000-0000-00008A210000}"/>
    <cellStyle name="40 % - Akzent6 3 3 2 3 2" xfId="37791" xr:uid="{00000000-0005-0000-0000-00008B210000}"/>
    <cellStyle name="40 % - Akzent6 3 3 2 4" xfId="24513" xr:uid="{00000000-0005-0000-0000-00008C210000}"/>
    <cellStyle name="40 % - Akzent6 3 3 2 5" xfId="22439" xr:uid="{00000000-0005-0000-0000-00008D210000}"/>
    <cellStyle name="40 % - Akzent6 3 3 3" xfId="1177" xr:uid="{00000000-0005-0000-0000-00008E210000}"/>
    <cellStyle name="40 % - Akzent6 3 3 3 2" xfId="24514" xr:uid="{00000000-0005-0000-0000-00008F210000}"/>
    <cellStyle name="40 % - Akzent6 3 3 4" xfId="14539" xr:uid="{00000000-0005-0000-0000-000090210000}"/>
    <cellStyle name="40 % - Akzent6 3 3 4 2" xfId="33699" xr:uid="{00000000-0005-0000-0000-000091210000}"/>
    <cellStyle name="40 % - Akzent6 3 3 5" xfId="16699" xr:uid="{00000000-0005-0000-0000-000092210000}"/>
    <cellStyle name="40 % - Akzent6 3 3 5 2" xfId="35644" xr:uid="{00000000-0005-0000-0000-000093210000}"/>
    <cellStyle name="40 % - Akzent6 3 3 6" xfId="24512" xr:uid="{00000000-0005-0000-0000-000094210000}"/>
    <cellStyle name="40 % - Akzent6 3 3 7" xfId="22438" xr:uid="{00000000-0005-0000-0000-000095210000}"/>
    <cellStyle name="40 % - Akzent6 3 4" xfId="1178" xr:uid="{00000000-0005-0000-0000-000096210000}"/>
    <cellStyle name="40 % - Akzent6 3 4 2" xfId="14541" xr:uid="{00000000-0005-0000-0000-000097210000}"/>
    <cellStyle name="40 % - Akzent6 3 4 2 2" xfId="33701" xr:uid="{00000000-0005-0000-0000-000098210000}"/>
    <cellStyle name="40 % - Akzent6 3 4 3" xfId="20197" xr:uid="{00000000-0005-0000-0000-000099210000}"/>
    <cellStyle name="40 % - Akzent6 3 4 3 2" xfId="37544" xr:uid="{00000000-0005-0000-0000-00009A210000}"/>
    <cellStyle name="40 % - Akzent6 3 4 4" xfId="24515" xr:uid="{00000000-0005-0000-0000-00009B210000}"/>
    <cellStyle name="40 % - Akzent6 3 4 5" xfId="22440" xr:uid="{00000000-0005-0000-0000-00009C210000}"/>
    <cellStyle name="40 % - Akzent6 3 5" xfId="11521" xr:uid="{00000000-0005-0000-0000-00009D210000}"/>
    <cellStyle name="40 % - Akzent6 3 5 2" xfId="32298" xr:uid="{00000000-0005-0000-0000-00009E210000}"/>
    <cellStyle name="40 % - Akzent6 3 6" xfId="16076" xr:uid="{00000000-0005-0000-0000-00009F210000}"/>
    <cellStyle name="40 % - Akzent6 3 6 2" xfId="35202" xr:uid="{00000000-0005-0000-0000-0000A0210000}"/>
    <cellStyle name="40 % - Akzent6 3 7" xfId="24509" xr:uid="{00000000-0005-0000-0000-0000A1210000}"/>
    <cellStyle name="40 % - Akzent6 3 8" xfId="20858" xr:uid="{00000000-0005-0000-0000-0000A2210000}"/>
    <cellStyle name="40 % - Akzent6 3 9" xfId="38093" xr:uid="{00000000-0005-0000-0000-0000A3210000}"/>
    <cellStyle name="40 % - Akzent6 3_Balance sheet - Parent" xfId="38631" xr:uid="{00000000-0005-0000-0000-0000A4210000}"/>
    <cellStyle name="40 % - Akzent6_DE" xfId="1179" xr:uid="{00000000-0005-0000-0000-0000A5210000}"/>
    <cellStyle name="40% - Accent1" xfId="43295" builtinId="31" customBuiltin="1"/>
    <cellStyle name="40% - Accent1 10" xfId="55939" xr:uid="{00000000-0005-0000-0000-0000A7210000}"/>
    <cellStyle name="40% - Accent1 11" xfId="44312" xr:uid="{00000000-0005-0000-0000-0000A8210000}"/>
    <cellStyle name="40% - Accent1 12" xfId="44403" xr:uid="{00000000-0005-0000-0000-0000A9210000}"/>
    <cellStyle name="40% - Accent1 13" xfId="44593" xr:uid="{00000000-0005-0000-0000-0000AA210000}"/>
    <cellStyle name="40% - Accent1 2" xfId="1180" xr:uid="{00000000-0005-0000-0000-0000AB210000}"/>
    <cellStyle name="40% - Accent1 2 10" xfId="11522" xr:uid="{00000000-0005-0000-0000-0000AC210000}"/>
    <cellStyle name="40% - Accent1 2 10 2" xfId="32299" xr:uid="{00000000-0005-0000-0000-0000AD210000}"/>
    <cellStyle name="40% - Accent1 2 100" xfId="49759" xr:uid="{00000000-0005-0000-0000-0000AE210000}"/>
    <cellStyle name="40% - Accent1 2 101" xfId="50024" xr:uid="{00000000-0005-0000-0000-0000AF210000}"/>
    <cellStyle name="40% - Accent1 2 102" xfId="50184" xr:uid="{00000000-0005-0000-0000-0000B0210000}"/>
    <cellStyle name="40% - Accent1 2 103" xfId="50155" xr:uid="{00000000-0005-0000-0000-0000B1210000}"/>
    <cellStyle name="40% - Accent1 2 104" xfId="49973" xr:uid="{00000000-0005-0000-0000-0000B2210000}"/>
    <cellStyle name="40% - Accent1 2 105" xfId="50250" xr:uid="{00000000-0005-0000-0000-0000B3210000}"/>
    <cellStyle name="40% - Accent1 2 106" xfId="50434" xr:uid="{00000000-0005-0000-0000-0000B4210000}"/>
    <cellStyle name="40% - Accent1 2 107" xfId="50479" xr:uid="{00000000-0005-0000-0000-0000B5210000}"/>
    <cellStyle name="40% - Accent1 2 108" xfId="50454" xr:uid="{00000000-0005-0000-0000-0000B6210000}"/>
    <cellStyle name="40% - Accent1 2 109" xfId="50396" xr:uid="{00000000-0005-0000-0000-0000B7210000}"/>
    <cellStyle name="40% - Accent1 2 11" xfId="15713" xr:uid="{00000000-0005-0000-0000-0000B8210000}"/>
    <cellStyle name="40% - Accent1 2 11 2" xfId="34850" xr:uid="{00000000-0005-0000-0000-0000B9210000}"/>
    <cellStyle name="40% - Accent1 2 110" xfId="49204" xr:uid="{00000000-0005-0000-0000-0000BA210000}"/>
    <cellStyle name="40% - Accent1 2 111" xfId="50572" xr:uid="{00000000-0005-0000-0000-0000BB210000}"/>
    <cellStyle name="40% - Accent1 2 112" xfId="50543" xr:uid="{00000000-0005-0000-0000-0000BC210000}"/>
    <cellStyle name="40% - Accent1 2 113" xfId="49137" xr:uid="{00000000-0005-0000-0000-0000BD210000}"/>
    <cellStyle name="40% - Accent1 2 114" xfId="50636" xr:uid="{00000000-0005-0000-0000-0000BE210000}"/>
    <cellStyle name="40% - Accent1 2 115" xfId="50823" xr:uid="{00000000-0005-0000-0000-0000BF210000}"/>
    <cellStyle name="40% - Accent1 2 116" xfId="50868" xr:uid="{00000000-0005-0000-0000-0000C0210000}"/>
    <cellStyle name="40% - Accent1 2 117" xfId="50843" xr:uid="{00000000-0005-0000-0000-0000C1210000}"/>
    <cellStyle name="40% - Accent1 2 118" xfId="50785" xr:uid="{00000000-0005-0000-0000-0000C2210000}"/>
    <cellStyle name="40% - Accent1 2 119" xfId="49936" xr:uid="{00000000-0005-0000-0000-0000C3210000}"/>
    <cellStyle name="40% - Accent1 2 12" xfId="24517" xr:uid="{00000000-0005-0000-0000-0000C4210000}"/>
    <cellStyle name="40% - Accent1 2 120" xfId="50956" xr:uid="{00000000-0005-0000-0000-0000C5210000}"/>
    <cellStyle name="40% - Accent1 2 121" xfId="50927" xr:uid="{00000000-0005-0000-0000-0000C6210000}"/>
    <cellStyle name="40% - Accent1 2 122" xfId="49027" xr:uid="{00000000-0005-0000-0000-0000C7210000}"/>
    <cellStyle name="40% - Accent1 2 123" xfId="51016" xr:uid="{00000000-0005-0000-0000-0000C8210000}"/>
    <cellStyle name="40% - Accent1 2 124" xfId="51201" xr:uid="{00000000-0005-0000-0000-0000C9210000}"/>
    <cellStyle name="40% - Accent1 2 125" xfId="51248" xr:uid="{00000000-0005-0000-0000-0000CA210000}"/>
    <cellStyle name="40% - Accent1 2 126" xfId="51223" xr:uid="{00000000-0005-0000-0000-0000CB210000}"/>
    <cellStyle name="40% - Accent1 2 127" xfId="51163" xr:uid="{00000000-0005-0000-0000-0000CC210000}"/>
    <cellStyle name="40% - Accent1 2 128" xfId="49484" xr:uid="{00000000-0005-0000-0000-0000CD210000}"/>
    <cellStyle name="40% - Accent1 2 129" xfId="51331" xr:uid="{00000000-0005-0000-0000-0000CE210000}"/>
    <cellStyle name="40% - Accent1 2 13" xfId="20859" xr:uid="{00000000-0005-0000-0000-0000CF210000}"/>
    <cellStyle name="40% - Accent1 2 130" xfId="51301" xr:uid="{00000000-0005-0000-0000-0000D0210000}"/>
    <cellStyle name="40% - Accent1 2 131" xfId="49451" xr:uid="{00000000-0005-0000-0000-0000D1210000}"/>
    <cellStyle name="40% - Accent1 2 132" xfId="51388" xr:uid="{00000000-0005-0000-0000-0000D2210000}"/>
    <cellStyle name="40% - Accent1 2 133" xfId="51572" xr:uid="{00000000-0005-0000-0000-0000D3210000}"/>
    <cellStyle name="40% - Accent1 2 134" xfId="51614" xr:uid="{00000000-0005-0000-0000-0000D4210000}"/>
    <cellStyle name="40% - Accent1 2 135" xfId="51589" xr:uid="{00000000-0005-0000-0000-0000D5210000}"/>
    <cellStyle name="40% - Accent1 2 136" xfId="51534" xr:uid="{00000000-0005-0000-0000-0000D6210000}"/>
    <cellStyle name="40% - Accent1 2 137" xfId="49183" xr:uid="{00000000-0005-0000-0000-0000D7210000}"/>
    <cellStyle name="40% - Accent1 2 138" xfId="51690" xr:uid="{00000000-0005-0000-0000-0000D8210000}"/>
    <cellStyle name="40% - Accent1 2 139" xfId="51661" xr:uid="{00000000-0005-0000-0000-0000D9210000}"/>
    <cellStyle name="40% - Accent1 2 14" xfId="38005" xr:uid="{00000000-0005-0000-0000-0000DA210000}"/>
    <cellStyle name="40% - Accent1 2 140" xfId="49899" xr:uid="{00000000-0005-0000-0000-0000DB210000}"/>
    <cellStyle name="40% - Accent1 2 141" xfId="51745" xr:uid="{00000000-0005-0000-0000-0000DC210000}"/>
    <cellStyle name="40% - Accent1 2 142" xfId="51929" xr:uid="{00000000-0005-0000-0000-0000DD210000}"/>
    <cellStyle name="40% - Accent1 2 143" xfId="51971" xr:uid="{00000000-0005-0000-0000-0000DE210000}"/>
    <cellStyle name="40% - Accent1 2 144" xfId="51946" xr:uid="{00000000-0005-0000-0000-0000DF210000}"/>
    <cellStyle name="40% - Accent1 2 145" xfId="51891" xr:uid="{00000000-0005-0000-0000-0000E0210000}"/>
    <cellStyle name="40% - Accent1 2 146" xfId="49112" xr:uid="{00000000-0005-0000-0000-0000E1210000}"/>
    <cellStyle name="40% - Accent1 2 147" xfId="52045" xr:uid="{00000000-0005-0000-0000-0000E2210000}"/>
    <cellStyle name="40% - Accent1 2 148" xfId="52016" xr:uid="{00000000-0005-0000-0000-0000E3210000}"/>
    <cellStyle name="40% - Accent1 2 149" xfId="49457" xr:uid="{00000000-0005-0000-0000-0000E4210000}"/>
    <cellStyle name="40% - Accent1 2 15" xfId="38182" xr:uid="{00000000-0005-0000-0000-0000E5210000}"/>
    <cellStyle name="40% - Accent1 2 150" xfId="52100" xr:uid="{00000000-0005-0000-0000-0000E6210000}"/>
    <cellStyle name="40% - Accent1 2 151" xfId="52284" xr:uid="{00000000-0005-0000-0000-0000E7210000}"/>
    <cellStyle name="40% - Accent1 2 152" xfId="52324" xr:uid="{00000000-0005-0000-0000-0000E8210000}"/>
    <cellStyle name="40% - Accent1 2 153" xfId="52299" xr:uid="{00000000-0005-0000-0000-0000E9210000}"/>
    <cellStyle name="40% - Accent1 2 154" xfId="52246" xr:uid="{00000000-0005-0000-0000-0000EA210000}"/>
    <cellStyle name="40% - Accent1 2 155" xfId="48516" xr:uid="{00000000-0005-0000-0000-0000EB210000}"/>
    <cellStyle name="40% - Accent1 2 156" xfId="48412" xr:uid="{00000000-0005-0000-0000-0000EC210000}"/>
    <cellStyle name="40% - Accent1 2 157" xfId="52419" xr:uid="{00000000-0005-0000-0000-0000ED210000}"/>
    <cellStyle name="40% - Accent1 2 158" xfId="52388" xr:uid="{00000000-0005-0000-0000-0000EE210000}"/>
    <cellStyle name="40% - Accent1 2 159" xfId="48436" xr:uid="{00000000-0005-0000-0000-0000EF210000}"/>
    <cellStyle name="40% - Accent1 2 16" xfId="38317" xr:uid="{00000000-0005-0000-0000-0000F0210000}"/>
    <cellStyle name="40% - Accent1 2 160" xfId="53008" xr:uid="{00000000-0005-0000-0000-0000F1210000}"/>
    <cellStyle name="40% - Accent1 2 161" xfId="53119" xr:uid="{00000000-0005-0000-0000-0000F2210000}"/>
    <cellStyle name="40% - Accent1 2 162" xfId="53090" xr:uid="{00000000-0005-0000-0000-0000F3210000}"/>
    <cellStyle name="40% - Accent1 2 163" xfId="52964" xr:uid="{00000000-0005-0000-0000-0000F4210000}"/>
    <cellStyle name="40% - Accent1 2 164" xfId="53174" xr:uid="{00000000-0005-0000-0000-0000F5210000}"/>
    <cellStyle name="40% - Accent1 2 165" xfId="53360" xr:uid="{00000000-0005-0000-0000-0000F6210000}"/>
    <cellStyle name="40% - Accent1 2 166" xfId="53400" xr:uid="{00000000-0005-0000-0000-0000F7210000}"/>
    <cellStyle name="40% - Accent1 2 167" xfId="53375" xr:uid="{00000000-0005-0000-0000-0000F8210000}"/>
    <cellStyle name="40% - Accent1 2 168" xfId="53322" xr:uid="{00000000-0005-0000-0000-0000F9210000}"/>
    <cellStyle name="40% - Accent1 2 169" xfId="53586" xr:uid="{00000000-0005-0000-0000-0000FA210000}"/>
    <cellStyle name="40% - Accent1 2 17" xfId="38464" xr:uid="{00000000-0005-0000-0000-0000FB210000}"/>
    <cellStyle name="40% - Accent1 2 170" xfId="53746" xr:uid="{00000000-0005-0000-0000-0000FC210000}"/>
    <cellStyle name="40% - Accent1 2 171" xfId="53717" xr:uid="{00000000-0005-0000-0000-0000FD210000}"/>
    <cellStyle name="40% - Accent1 2 172" xfId="53535" xr:uid="{00000000-0005-0000-0000-0000FE210000}"/>
    <cellStyle name="40% - Accent1 2 173" xfId="53812" xr:uid="{00000000-0005-0000-0000-0000FF210000}"/>
    <cellStyle name="40% - Accent1 2 174" xfId="53996" xr:uid="{00000000-0005-0000-0000-000000220000}"/>
    <cellStyle name="40% - Accent1 2 175" xfId="54041" xr:uid="{00000000-0005-0000-0000-000001220000}"/>
    <cellStyle name="40% - Accent1 2 176" xfId="54016" xr:uid="{00000000-0005-0000-0000-000002220000}"/>
    <cellStyle name="40% - Accent1 2 177" xfId="53958" xr:uid="{00000000-0005-0000-0000-000003220000}"/>
    <cellStyle name="40% - Accent1 2 178" xfId="52789" xr:uid="{00000000-0005-0000-0000-000004220000}"/>
    <cellStyle name="40% - Accent1 2 179" xfId="54134" xr:uid="{00000000-0005-0000-0000-000005220000}"/>
    <cellStyle name="40% - Accent1 2 18" xfId="43292" xr:uid="{00000000-0005-0000-0000-000006220000}"/>
    <cellStyle name="40% - Accent1 2 180" xfId="54105" xr:uid="{00000000-0005-0000-0000-000007220000}"/>
    <cellStyle name="40% - Accent1 2 181" xfId="52722" xr:uid="{00000000-0005-0000-0000-000008220000}"/>
    <cellStyle name="40% - Accent1 2 182" xfId="54198" xr:uid="{00000000-0005-0000-0000-000009220000}"/>
    <cellStyle name="40% - Accent1 2 183" xfId="54385" xr:uid="{00000000-0005-0000-0000-00000A220000}"/>
    <cellStyle name="40% - Accent1 2 184" xfId="54430" xr:uid="{00000000-0005-0000-0000-00000B220000}"/>
    <cellStyle name="40% - Accent1 2 185" xfId="54405" xr:uid="{00000000-0005-0000-0000-00000C220000}"/>
    <cellStyle name="40% - Accent1 2 186" xfId="54347" xr:uid="{00000000-0005-0000-0000-00000D220000}"/>
    <cellStyle name="40% - Accent1 2 187" xfId="53498" xr:uid="{00000000-0005-0000-0000-00000E220000}"/>
    <cellStyle name="40% - Accent1 2 188" xfId="54518" xr:uid="{00000000-0005-0000-0000-00000F220000}"/>
    <cellStyle name="40% - Accent1 2 189" xfId="54489" xr:uid="{00000000-0005-0000-0000-000010220000}"/>
    <cellStyle name="40% - Accent1 2 19" xfId="43835" xr:uid="{00000000-0005-0000-0000-000011220000}"/>
    <cellStyle name="40% - Accent1 2 190" xfId="52611" xr:uid="{00000000-0005-0000-0000-000012220000}"/>
    <cellStyle name="40% - Accent1 2 191" xfId="54578" xr:uid="{00000000-0005-0000-0000-000013220000}"/>
    <cellStyle name="40% - Accent1 2 192" xfId="54763" xr:uid="{00000000-0005-0000-0000-000014220000}"/>
    <cellStyle name="40% - Accent1 2 193" xfId="54810" xr:uid="{00000000-0005-0000-0000-000015220000}"/>
    <cellStyle name="40% - Accent1 2 194" xfId="54785" xr:uid="{00000000-0005-0000-0000-000016220000}"/>
    <cellStyle name="40% - Accent1 2 195" xfId="54725" xr:uid="{00000000-0005-0000-0000-000017220000}"/>
    <cellStyle name="40% - Accent1 2 196" xfId="53057" xr:uid="{00000000-0005-0000-0000-000018220000}"/>
    <cellStyle name="40% - Accent1 2 197" xfId="54893" xr:uid="{00000000-0005-0000-0000-000019220000}"/>
    <cellStyle name="40% - Accent1 2 198" xfId="54863" xr:uid="{00000000-0005-0000-0000-00001A220000}"/>
    <cellStyle name="40% - Accent1 2 199" xfId="53024" xr:uid="{00000000-0005-0000-0000-00001B220000}"/>
    <cellStyle name="40% - Accent1 2 2" xfId="1181" xr:uid="{00000000-0005-0000-0000-00001C220000}"/>
    <cellStyle name="40% - Accent1 2 2 10" xfId="20860" xr:uid="{00000000-0005-0000-0000-00001D220000}"/>
    <cellStyle name="40% - Accent1 2 2 100" xfId="50150" xr:uid="{00000000-0005-0000-0000-00001E220000}"/>
    <cellStyle name="40% - Accent1 2 2 101" xfId="49881" xr:uid="{00000000-0005-0000-0000-00001F220000}"/>
    <cellStyle name="40% - Accent1 2 2 102" xfId="50293" xr:uid="{00000000-0005-0000-0000-000020220000}"/>
    <cellStyle name="40% - Accent1 2 2 103" xfId="50395" xr:uid="{00000000-0005-0000-0000-000021220000}"/>
    <cellStyle name="40% - Accent1 2 2 104" xfId="50412" xr:uid="{00000000-0005-0000-0000-000022220000}"/>
    <cellStyle name="40% - Accent1 2 2 105" xfId="50450" xr:uid="{00000000-0005-0000-0000-000023220000}"/>
    <cellStyle name="40% - Accent1 2 2 106" xfId="50339" xr:uid="{00000000-0005-0000-0000-000024220000}"/>
    <cellStyle name="40% - Accent1 2 2 107" xfId="49136" xr:uid="{00000000-0005-0000-0000-000025220000}"/>
    <cellStyle name="40% - Accent1 2 2 108" xfId="49246" xr:uid="{00000000-0005-0000-0000-000026220000}"/>
    <cellStyle name="40% - Accent1 2 2 109" xfId="50539" xr:uid="{00000000-0005-0000-0000-000027220000}"/>
    <cellStyle name="40% - Accent1 2 2 11" xfId="38110" xr:uid="{00000000-0005-0000-0000-000028220000}"/>
    <cellStyle name="40% - Accent1 2 2 110" xfId="48964" xr:uid="{00000000-0005-0000-0000-000029220000}"/>
    <cellStyle name="40% - Accent1 2 2 111" xfId="50679" xr:uid="{00000000-0005-0000-0000-00002A220000}"/>
    <cellStyle name="40% - Accent1 2 2 112" xfId="50784" xr:uid="{00000000-0005-0000-0000-00002B220000}"/>
    <cellStyle name="40% - Accent1 2 2 113" xfId="50801" xr:uid="{00000000-0005-0000-0000-00002C220000}"/>
    <cellStyle name="40% - Accent1 2 2 114" xfId="50839" xr:uid="{00000000-0005-0000-0000-00002D220000}"/>
    <cellStyle name="40% - Accent1 2 2 115" xfId="50726" xr:uid="{00000000-0005-0000-0000-00002E220000}"/>
    <cellStyle name="40% - Accent1 2 2 116" xfId="49145" xr:uid="{00000000-0005-0000-0000-00002F220000}"/>
    <cellStyle name="40% - Accent1 2 2 117" xfId="50064" xr:uid="{00000000-0005-0000-0000-000030220000}"/>
    <cellStyle name="40% - Accent1 2 2 118" xfId="50922" xr:uid="{00000000-0005-0000-0000-000031220000}"/>
    <cellStyle name="40% - Accent1 2 2 119" xfId="50051" xr:uid="{00000000-0005-0000-0000-000032220000}"/>
    <cellStyle name="40% - Accent1 2 2 12" xfId="38284" xr:uid="{00000000-0005-0000-0000-000033220000}"/>
    <cellStyle name="40% - Accent1 2 2 120" xfId="51059" xr:uid="{00000000-0005-0000-0000-000034220000}"/>
    <cellStyle name="40% - Accent1 2 2 121" xfId="51162" xr:uid="{00000000-0005-0000-0000-000035220000}"/>
    <cellStyle name="40% - Accent1 2 2 122" xfId="51179" xr:uid="{00000000-0005-0000-0000-000036220000}"/>
    <cellStyle name="40% - Accent1 2 2 123" xfId="51219" xr:uid="{00000000-0005-0000-0000-000037220000}"/>
    <cellStyle name="40% - Accent1 2 2 124" xfId="51106" xr:uid="{00000000-0005-0000-0000-000038220000}"/>
    <cellStyle name="40% - Accent1 2 2 125" xfId="49930" xr:uid="{00000000-0005-0000-0000-000039220000}"/>
    <cellStyle name="40% - Accent1 2 2 126" xfId="49178" xr:uid="{00000000-0005-0000-0000-00003A220000}"/>
    <cellStyle name="40% - Accent1 2 2 127" xfId="51296" xr:uid="{00000000-0005-0000-0000-00003B220000}"/>
    <cellStyle name="40% - Accent1 2 2 128" xfId="49076" xr:uid="{00000000-0005-0000-0000-00003C220000}"/>
    <cellStyle name="40% - Accent1 2 2 129" xfId="51431" xr:uid="{00000000-0005-0000-0000-00003D220000}"/>
    <cellStyle name="40% - Accent1 2 2 13" xfId="38421" xr:uid="{00000000-0005-0000-0000-00003E220000}"/>
    <cellStyle name="40% - Accent1 2 2 130" xfId="51533" xr:uid="{00000000-0005-0000-0000-00003F220000}"/>
    <cellStyle name="40% - Accent1 2 2 131" xfId="51550" xr:uid="{00000000-0005-0000-0000-000040220000}"/>
    <cellStyle name="40% - Accent1 2 2 132" xfId="51585" xr:uid="{00000000-0005-0000-0000-000041220000}"/>
    <cellStyle name="40% - Accent1 2 2 133" xfId="51477" xr:uid="{00000000-0005-0000-0000-000042220000}"/>
    <cellStyle name="40% - Accent1 2 2 134" xfId="50030" xr:uid="{00000000-0005-0000-0000-000043220000}"/>
    <cellStyle name="40% - Accent1 2 2 135" xfId="49437" xr:uid="{00000000-0005-0000-0000-000044220000}"/>
    <cellStyle name="40% - Accent1 2 2 136" xfId="51657" xr:uid="{00000000-0005-0000-0000-000045220000}"/>
    <cellStyle name="40% - Accent1 2 2 137" xfId="49114" xr:uid="{00000000-0005-0000-0000-000046220000}"/>
    <cellStyle name="40% - Accent1 2 2 138" xfId="51788" xr:uid="{00000000-0005-0000-0000-000047220000}"/>
    <cellStyle name="40% - Accent1 2 2 139" xfId="51890" xr:uid="{00000000-0005-0000-0000-000048220000}"/>
    <cellStyle name="40% - Accent1 2 2 14" xfId="38564" xr:uid="{00000000-0005-0000-0000-000049220000}"/>
    <cellStyle name="40% - Accent1 2 2 140" xfId="51907" xr:uid="{00000000-0005-0000-0000-00004A220000}"/>
    <cellStyle name="40% - Accent1 2 2 141" xfId="51942" xr:uid="{00000000-0005-0000-0000-00004B220000}"/>
    <cellStyle name="40% - Accent1 2 2 142" xfId="51834" xr:uid="{00000000-0005-0000-0000-00004C220000}"/>
    <cellStyle name="40% - Accent1 2 2 143" xfId="49155" xr:uid="{00000000-0005-0000-0000-00004D220000}"/>
    <cellStyle name="40% - Accent1 2 2 144" xfId="49284" xr:uid="{00000000-0005-0000-0000-00004E220000}"/>
    <cellStyle name="40% - Accent1 2 2 145" xfId="52012" xr:uid="{00000000-0005-0000-0000-00004F220000}"/>
    <cellStyle name="40% - Accent1 2 2 146" xfId="49043" xr:uid="{00000000-0005-0000-0000-000050220000}"/>
    <cellStyle name="40% - Accent1 2 2 147" xfId="52143" xr:uid="{00000000-0005-0000-0000-000051220000}"/>
    <cellStyle name="40% - Accent1 2 2 148" xfId="52245" xr:uid="{00000000-0005-0000-0000-000052220000}"/>
    <cellStyle name="40% - Accent1 2 2 149" xfId="52262" xr:uid="{00000000-0005-0000-0000-000053220000}"/>
    <cellStyle name="40% - Accent1 2 2 15" xfId="43441" xr:uid="{00000000-0005-0000-0000-000054220000}"/>
    <cellStyle name="40% - Accent1 2 2 150" xfId="52295" xr:uid="{00000000-0005-0000-0000-000055220000}"/>
    <cellStyle name="40% - Accent1 2 2 151" xfId="52189" xr:uid="{00000000-0005-0000-0000-000056220000}"/>
    <cellStyle name="40% - Accent1 2 2 152" xfId="48390" xr:uid="{00000000-0005-0000-0000-000057220000}"/>
    <cellStyle name="40% - Accent1 2 2 153" xfId="48437" xr:uid="{00000000-0005-0000-0000-000058220000}"/>
    <cellStyle name="40% - Accent1 2 2 154" xfId="48423" xr:uid="{00000000-0005-0000-0000-000059220000}"/>
    <cellStyle name="40% - Accent1 2 2 155" xfId="52384" xr:uid="{00000000-0005-0000-0000-00005A220000}"/>
    <cellStyle name="40% - Accent1 2 2 156" xfId="48397" xr:uid="{00000000-0005-0000-0000-00005B220000}"/>
    <cellStyle name="40% - Accent1 2 2 157" xfId="52963" xr:uid="{00000000-0005-0000-0000-00005C220000}"/>
    <cellStyle name="40% - Accent1 2 2 158" xfId="52984" xr:uid="{00000000-0005-0000-0000-00005D220000}"/>
    <cellStyle name="40% - Accent1 2 2 159" xfId="53086" xr:uid="{00000000-0005-0000-0000-00005E220000}"/>
    <cellStyle name="40% - Accent1 2 2 16" xfId="44058" xr:uid="{00000000-0005-0000-0000-00005F220000}"/>
    <cellStyle name="40% - Accent1 2 2 160" xfId="52895" xr:uid="{00000000-0005-0000-0000-000060220000}"/>
    <cellStyle name="40% - Accent1 2 2 161" xfId="53217" xr:uid="{00000000-0005-0000-0000-000061220000}"/>
    <cellStyle name="40% - Accent1 2 2 162" xfId="53321" xr:uid="{00000000-0005-0000-0000-000062220000}"/>
    <cellStyle name="40% - Accent1 2 2 163" xfId="53338" xr:uid="{00000000-0005-0000-0000-000063220000}"/>
    <cellStyle name="40% - Accent1 2 2 164" xfId="53371" xr:uid="{00000000-0005-0000-0000-000064220000}"/>
    <cellStyle name="40% - Accent1 2 2 165" xfId="53263" xr:uid="{00000000-0005-0000-0000-000065220000}"/>
    <cellStyle name="40% - Accent1 2 2 166" xfId="53534" xr:uid="{00000000-0005-0000-0000-000066220000}"/>
    <cellStyle name="40% - Accent1 2 2 167" xfId="53559" xr:uid="{00000000-0005-0000-0000-000067220000}"/>
    <cellStyle name="40% - Accent1 2 2 168" xfId="53712" xr:uid="{00000000-0005-0000-0000-000068220000}"/>
    <cellStyle name="40% - Accent1 2 2 169" xfId="53443" xr:uid="{00000000-0005-0000-0000-000069220000}"/>
    <cellStyle name="40% - Accent1 2 2 17" xfId="44459" xr:uid="{00000000-0005-0000-0000-00006A220000}"/>
    <cellStyle name="40% - Accent1 2 2 170" xfId="53855" xr:uid="{00000000-0005-0000-0000-00006B220000}"/>
    <cellStyle name="40% - Accent1 2 2 171" xfId="53957" xr:uid="{00000000-0005-0000-0000-00006C220000}"/>
    <cellStyle name="40% - Accent1 2 2 172" xfId="53974" xr:uid="{00000000-0005-0000-0000-00006D220000}"/>
    <cellStyle name="40% - Accent1 2 2 173" xfId="54012" xr:uid="{00000000-0005-0000-0000-00006E220000}"/>
    <cellStyle name="40% - Accent1 2 2 174" xfId="53901" xr:uid="{00000000-0005-0000-0000-00006F220000}"/>
    <cellStyle name="40% - Accent1 2 2 175" xfId="52721" xr:uid="{00000000-0005-0000-0000-000070220000}"/>
    <cellStyle name="40% - Accent1 2 2 176" xfId="52831" xr:uid="{00000000-0005-0000-0000-000071220000}"/>
    <cellStyle name="40% - Accent1 2 2 177" xfId="54101" xr:uid="{00000000-0005-0000-0000-000072220000}"/>
    <cellStyle name="40% - Accent1 2 2 178" xfId="52548" xr:uid="{00000000-0005-0000-0000-000073220000}"/>
    <cellStyle name="40% - Accent1 2 2 179" xfId="54241" xr:uid="{00000000-0005-0000-0000-000074220000}"/>
    <cellStyle name="40% - Accent1 2 2 18" xfId="44495" xr:uid="{00000000-0005-0000-0000-000075220000}"/>
    <cellStyle name="40% - Accent1 2 2 180" xfId="54346" xr:uid="{00000000-0005-0000-0000-000076220000}"/>
    <cellStyle name="40% - Accent1 2 2 181" xfId="54363" xr:uid="{00000000-0005-0000-0000-000077220000}"/>
    <cellStyle name="40% - Accent1 2 2 182" xfId="54401" xr:uid="{00000000-0005-0000-0000-000078220000}"/>
    <cellStyle name="40% - Accent1 2 2 183" xfId="54288" xr:uid="{00000000-0005-0000-0000-000079220000}"/>
    <cellStyle name="40% - Accent1 2 2 184" xfId="52730" xr:uid="{00000000-0005-0000-0000-00007A220000}"/>
    <cellStyle name="40% - Accent1 2 2 185" xfId="53626" xr:uid="{00000000-0005-0000-0000-00007B220000}"/>
    <cellStyle name="40% - Accent1 2 2 186" xfId="54484" xr:uid="{00000000-0005-0000-0000-00007C220000}"/>
    <cellStyle name="40% - Accent1 2 2 187" xfId="53613" xr:uid="{00000000-0005-0000-0000-00007D220000}"/>
    <cellStyle name="40% - Accent1 2 2 188" xfId="54621" xr:uid="{00000000-0005-0000-0000-00007E220000}"/>
    <cellStyle name="40% - Accent1 2 2 189" xfId="54724" xr:uid="{00000000-0005-0000-0000-00007F220000}"/>
    <cellStyle name="40% - Accent1 2 2 19" xfId="44626" xr:uid="{00000000-0005-0000-0000-000080220000}"/>
    <cellStyle name="40% - Accent1 2 2 190" xfId="54741" xr:uid="{00000000-0005-0000-0000-000081220000}"/>
    <cellStyle name="40% - Accent1 2 2 191" xfId="54781" xr:uid="{00000000-0005-0000-0000-000082220000}"/>
    <cellStyle name="40% - Accent1 2 2 192" xfId="54668" xr:uid="{00000000-0005-0000-0000-000083220000}"/>
    <cellStyle name="40% - Accent1 2 2 193" xfId="53492" xr:uid="{00000000-0005-0000-0000-000084220000}"/>
    <cellStyle name="40% - Accent1 2 2 194" xfId="52763" xr:uid="{00000000-0005-0000-0000-000085220000}"/>
    <cellStyle name="40% - Accent1 2 2 195" xfId="54858" xr:uid="{00000000-0005-0000-0000-000086220000}"/>
    <cellStyle name="40% - Accent1 2 2 196" xfId="52660" xr:uid="{00000000-0005-0000-0000-000087220000}"/>
    <cellStyle name="40% - Accent1 2 2 197" xfId="54993" xr:uid="{00000000-0005-0000-0000-000088220000}"/>
    <cellStyle name="40% - Accent1 2 2 198" xfId="55095" xr:uid="{00000000-0005-0000-0000-000089220000}"/>
    <cellStyle name="40% - Accent1 2 2 199" xfId="55112" xr:uid="{00000000-0005-0000-0000-00008A220000}"/>
    <cellStyle name="40% - Accent1 2 2 2" xfId="1182" xr:uid="{00000000-0005-0000-0000-00008B220000}"/>
    <cellStyle name="40% - Accent1 2 2 2 10" xfId="43613" xr:uid="{00000000-0005-0000-0000-00008C220000}"/>
    <cellStyle name="40% - Accent1 2 2 2 11" xfId="44059" xr:uid="{00000000-0005-0000-0000-00008D220000}"/>
    <cellStyle name="40% - Accent1 2 2 2 2" xfId="1183" xr:uid="{00000000-0005-0000-0000-00008E220000}"/>
    <cellStyle name="40% - Accent1 2 2 2 2 2" xfId="1184" xr:uid="{00000000-0005-0000-0000-00008F220000}"/>
    <cellStyle name="40% - Accent1 2 2 2 2 2 2" xfId="1185" xr:uid="{00000000-0005-0000-0000-000090220000}"/>
    <cellStyle name="40% - Accent1 2 2 2 2 2 2 2" xfId="14544" xr:uid="{00000000-0005-0000-0000-000091220000}"/>
    <cellStyle name="40% - Accent1 2 2 2 2 2 2 2 2" xfId="33704" xr:uid="{00000000-0005-0000-0000-000092220000}"/>
    <cellStyle name="40% - Accent1 2 2 2 2 2 2 3" xfId="18749" xr:uid="{00000000-0005-0000-0000-000093220000}"/>
    <cellStyle name="40% - Accent1 2 2 2 2 2 2 3 2" xfId="36588" xr:uid="{00000000-0005-0000-0000-000094220000}"/>
    <cellStyle name="40% - Accent1 2 2 2 2 2 2 4" xfId="24522" xr:uid="{00000000-0005-0000-0000-000095220000}"/>
    <cellStyle name="40% - Accent1 2 2 2 2 2 2 5" xfId="22443" xr:uid="{00000000-0005-0000-0000-000096220000}"/>
    <cellStyle name="40% - Accent1 2 2 2 2 2 3" xfId="14543" xr:uid="{00000000-0005-0000-0000-000097220000}"/>
    <cellStyle name="40% - Accent1 2 2 2 2 2 3 2" xfId="33703" xr:uid="{00000000-0005-0000-0000-000098220000}"/>
    <cellStyle name="40% - Accent1 2 2 2 2 2 4" xfId="16303" xr:uid="{00000000-0005-0000-0000-000099220000}"/>
    <cellStyle name="40% - Accent1 2 2 2 2 2 4 2" xfId="35425" xr:uid="{00000000-0005-0000-0000-00009A220000}"/>
    <cellStyle name="40% - Accent1 2 2 2 2 2 5" xfId="24521" xr:uid="{00000000-0005-0000-0000-00009B220000}"/>
    <cellStyle name="40% - Accent1 2 2 2 2 2 6" xfId="22442" xr:uid="{00000000-0005-0000-0000-00009C220000}"/>
    <cellStyle name="40% - Accent1 2 2 2 2 3" xfId="1186" xr:uid="{00000000-0005-0000-0000-00009D220000}"/>
    <cellStyle name="40% - Accent1 2 2 2 2 3 2" xfId="1187" xr:uid="{00000000-0005-0000-0000-00009E220000}"/>
    <cellStyle name="40% - Accent1 2 2 2 2 3 2 2" xfId="14546" xr:uid="{00000000-0005-0000-0000-00009F220000}"/>
    <cellStyle name="40% - Accent1 2 2 2 2 3 2 2 2" xfId="33706" xr:uid="{00000000-0005-0000-0000-0000A0220000}"/>
    <cellStyle name="40% - Accent1 2 2 2 2 3 2 3" xfId="17529" xr:uid="{00000000-0005-0000-0000-0000A1220000}"/>
    <cellStyle name="40% - Accent1 2 2 2 2 3 2 3 2" xfId="36094" xr:uid="{00000000-0005-0000-0000-0000A2220000}"/>
    <cellStyle name="40% - Accent1 2 2 2 2 3 2 4" xfId="24524" xr:uid="{00000000-0005-0000-0000-0000A3220000}"/>
    <cellStyle name="40% - Accent1 2 2 2 2 3 2 5" xfId="22445" xr:uid="{00000000-0005-0000-0000-0000A4220000}"/>
    <cellStyle name="40% - Accent1 2 2 2 2 3 3" xfId="14545" xr:uid="{00000000-0005-0000-0000-0000A5220000}"/>
    <cellStyle name="40% - Accent1 2 2 2 2 3 3 2" xfId="33705" xr:uid="{00000000-0005-0000-0000-0000A6220000}"/>
    <cellStyle name="40% - Accent1 2 2 2 2 3 4" xfId="20562" xr:uid="{00000000-0005-0000-0000-0000A7220000}"/>
    <cellStyle name="40% - Accent1 2 2 2 2 3 4 2" xfId="37906" xr:uid="{00000000-0005-0000-0000-0000A8220000}"/>
    <cellStyle name="40% - Accent1 2 2 2 2 3 5" xfId="24523" xr:uid="{00000000-0005-0000-0000-0000A9220000}"/>
    <cellStyle name="40% - Accent1 2 2 2 2 3 6" xfId="22444" xr:uid="{00000000-0005-0000-0000-0000AA220000}"/>
    <cellStyle name="40% - Accent1 2 2 2 2 4" xfId="1188" xr:uid="{00000000-0005-0000-0000-0000AB220000}"/>
    <cellStyle name="40% - Accent1 2 2 2 2 4 2" xfId="14547" xr:uid="{00000000-0005-0000-0000-0000AC220000}"/>
    <cellStyle name="40% - Accent1 2 2 2 2 4 2 2" xfId="33707" xr:uid="{00000000-0005-0000-0000-0000AD220000}"/>
    <cellStyle name="40% - Accent1 2 2 2 2 4 3" xfId="16382" xr:uid="{00000000-0005-0000-0000-0000AE220000}"/>
    <cellStyle name="40% - Accent1 2 2 2 2 4 3 2" xfId="35504" xr:uid="{00000000-0005-0000-0000-0000AF220000}"/>
    <cellStyle name="40% - Accent1 2 2 2 2 4 4" xfId="24525" xr:uid="{00000000-0005-0000-0000-0000B0220000}"/>
    <cellStyle name="40% - Accent1 2 2 2 2 4 5" xfId="22446" xr:uid="{00000000-0005-0000-0000-0000B1220000}"/>
    <cellStyle name="40% - Accent1 2 2 2 2 5" xfId="14542" xr:uid="{00000000-0005-0000-0000-0000B2220000}"/>
    <cellStyle name="40% - Accent1 2 2 2 2 5 2" xfId="33702" xr:uid="{00000000-0005-0000-0000-0000B3220000}"/>
    <cellStyle name="40% - Accent1 2 2 2 2 6" xfId="20480" xr:uid="{00000000-0005-0000-0000-0000B4220000}"/>
    <cellStyle name="40% - Accent1 2 2 2 2 6 2" xfId="37825" xr:uid="{00000000-0005-0000-0000-0000B5220000}"/>
    <cellStyle name="40% - Accent1 2 2 2 2 7" xfId="24520" xr:uid="{00000000-0005-0000-0000-0000B6220000}"/>
    <cellStyle name="40% - Accent1 2 2 2 2 8" xfId="22441" xr:uid="{00000000-0005-0000-0000-0000B7220000}"/>
    <cellStyle name="40% - Accent1 2 2 2 3" xfId="1189" xr:uid="{00000000-0005-0000-0000-0000B8220000}"/>
    <cellStyle name="40% - Accent1 2 2 2 3 2" xfId="1190" xr:uid="{00000000-0005-0000-0000-0000B9220000}"/>
    <cellStyle name="40% - Accent1 2 2 2 3 2 2" xfId="14549" xr:uid="{00000000-0005-0000-0000-0000BA220000}"/>
    <cellStyle name="40% - Accent1 2 2 2 3 2 2 2" xfId="33709" xr:uid="{00000000-0005-0000-0000-0000BB220000}"/>
    <cellStyle name="40% - Accent1 2 2 2 3 2 3" xfId="16350" xr:uid="{00000000-0005-0000-0000-0000BC220000}"/>
    <cellStyle name="40% - Accent1 2 2 2 3 2 3 2" xfId="35472" xr:uid="{00000000-0005-0000-0000-0000BD220000}"/>
    <cellStyle name="40% - Accent1 2 2 2 3 2 4" xfId="24527" xr:uid="{00000000-0005-0000-0000-0000BE220000}"/>
    <cellStyle name="40% - Accent1 2 2 2 3 2 5" xfId="22448" xr:uid="{00000000-0005-0000-0000-0000BF220000}"/>
    <cellStyle name="40% - Accent1 2 2 2 3 3" xfId="14548" xr:uid="{00000000-0005-0000-0000-0000C0220000}"/>
    <cellStyle name="40% - Accent1 2 2 2 3 3 2" xfId="33708" xr:uid="{00000000-0005-0000-0000-0000C1220000}"/>
    <cellStyle name="40% - Accent1 2 2 2 3 4" xfId="15727" xr:uid="{00000000-0005-0000-0000-0000C2220000}"/>
    <cellStyle name="40% - Accent1 2 2 2 3 4 2" xfId="34864" xr:uid="{00000000-0005-0000-0000-0000C3220000}"/>
    <cellStyle name="40% - Accent1 2 2 2 3 5" xfId="24526" xr:uid="{00000000-0005-0000-0000-0000C4220000}"/>
    <cellStyle name="40% - Accent1 2 2 2 3 6" xfId="22447" xr:uid="{00000000-0005-0000-0000-0000C5220000}"/>
    <cellStyle name="40% - Accent1 2 2 2 4" xfId="1191" xr:uid="{00000000-0005-0000-0000-0000C6220000}"/>
    <cellStyle name="40% - Accent1 2 2 2 4 2" xfId="1192" xr:uid="{00000000-0005-0000-0000-0000C7220000}"/>
    <cellStyle name="40% - Accent1 2 2 2 4 2 2" xfId="14551" xr:uid="{00000000-0005-0000-0000-0000C8220000}"/>
    <cellStyle name="40% - Accent1 2 2 2 4 2 2 2" xfId="33711" xr:uid="{00000000-0005-0000-0000-0000C9220000}"/>
    <cellStyle name="40% - Accent1 2 2 2 4 2 3" xfId="15764" xr:uid="{00000000-0005-0000-0000-0000CA220000}"/>
    <cellStyle name="40% - Accent1 2 2 2 4 2 3 2" xfId="34900" xr:uid="{00000000-0005-0000-0000-0000CB220000}"/>
    <cellStyle name="40% - Accent1 2 2 2 4 2 4" xfId="24529" xr:uid="{00000000-0005-0000-0000-0000CC220000}"/>
    <cellStyle name="40% - Accent1 2 2 2 4 2 5" xfId="22450" xr:uid="{00000000-0005-0000-0000-0000CD220000}"/>
    <cellStyle name="40% - Accent1 2 2 2 4 3" xfId="14550" xr:uid="{00000000-0005-0000-0000-0000CE220000}"/>
    <cellStyle name="40% - Accent1 2 2 2 4 3 2" xfId="33710" xr:uid="{00000000-0005-0000-0000-0000CF220000}"/>
    <cellStyle name="40% - Accent1 2 2 2 4 4" xfId="20508" xr:uid="{00000000-0005-0000-0000-0000D0220000}"/>
    <cellStyle name="40% - Accent1 2 2 2 4 4 2" xfId="37852" xr:uid="{00000000-0005-0000-0000-0000D1220000}"/>
    <cellStyle name="40% - Accent1 2 2 2 4 5" xfId="24528" xr:uid="{00000000-0005-0000-0000-0000D2220000}"/>
    <cellStyle name="40% - Accent1 2 2 2 4 6" xfId="22449" xr:uid="{00000000-0005-0000-0000-0000D3220000}"/>
    <cellStyle name="40% - Accent1 2 2 2 5" xfId="1193" xr:uid="{00000000-0005-0000-0000-0000D4220000}"/>
    <cellStyle name="40% - Accent1 2 2 2 5 2" xfId="14552" xr:uid="{00000000-0005-0000-0000-0000D5220000}"/>
    <cellStyle name="40% - Accent1 2 2 2 5 2 2" xfId="33712" xr:uid="{00000000-0005-0000-0000-0000D6220000}"/>
    <cellStyle name="40% - Accent1 2 2 2 5 3" xfId="15852" xr:uid="{00000000-0005-0000-0000-0000D7220000}"/>
    <cellStyle name="40% - Accent1 2 2 2 5 3 2" xfId="34986" xr:uid="{00000000-0005-0000-0000-0000D8220000}"/>
    <cellStyle name="40% - Accent1 2 2 2 5 4" xfId="24530" xr:uid="{00000000-0005-0000-0000-0000D9220000}"/>
    <cellStyle name="40% - Accent1 2 2 2 5 5" xfId="22451" xr:uid="{00000000-0005-0000-0000-0000DA220000}"/>
    <cellStyle name="40% - Accent1 2 2 2 6" xfId="11524" xr:uid="{00000000-0005-0000-0000-0000DB220000}"/>
    <cellStyle name="40% - Accent1 2 2 2 6 2" xfId="32301" xr:uid="{00000000-0005-0000-0000-0000DC220000}"/>
    <cellStyle name="40% - Accent1 2 2 2 7" xfId="20457" xr:uid="{00000000-0005-0000-0000-0000DD220000}"/>
    <cellStyle name="40% - Accent1 2 2 2 7 2" xfId="37803" xr:uid="{00000000-0005-0000-0000-0000DE220000}"/>
    <cellStyle name="40% - Accent1 2 2 2 8" xfId="24519" xr:uid="{00000000-0005-0000-0000-0000DF220000}"/>
    <cellStyle name="40% - Accent1 2 2 2 9" xfId="20861" xr:uid="{00000000-0005-0000-0000-0000E0220000}"/>
    <cellStyle name="40% - Accent1 2 2 20" xfId="44349" xr:uid="{00000000-0005-0000-0000-0000E1220000}"/>
    <cellStyle name="40% - Accent1 2 2 200" xfId="55147" xr:uid="{00000000-0005-0000-0000-0000E2220000}"/>
    <cellStyle name="40% - Accent1 2 2 201" xfId="55039" xr:uid="{00000000-0005-0000-0000-0000E3220000}"/>
    <cellStyle name="40% - Accent1 2 2 202" xfId="53592" xr:uid="{00000000-0005-0000-0000-0000E4220000}"/>
    <cellStyle name="40% - Accent1 2 2 203" xfId="53010" xr:uid="{00000000-0005-0000-0000-0000E5220000}"/>
    <cellStyle name="40% - Accent1 2 2 204" xfId="55219" xr:uid="{00000000-0005-0000-0000-0000E6220000}"/>
    <cellStyle name="40% - Accent1 2 2 205" xfId="52699" xr:uid="{00000000-0005-0000-0000-0000E7220000}"/>
    <cellStyle name="40% - Accent1 2 2 206" xfId="55350" xr:uid="{00000000-0005-0000-0000-0000E8220000}"/>
    <cellStyle name="40% - Accent1 2 2 207" xfId="55452" xr:uid="{00000000-0005-0000-0000-0000E9220000}"/>
    <cellStyle name="40% - Accent1 2 2 208" xfId="55469" xr:uid="{00000000-0005-0000-0000-0000EA220000}"/>
    <cellStyle name="40% - Accent1 2 2 209" xfId="55504" xr:uid="{00000000-0005-0000-0000-0000EB220000}"/>
    <cellStyle name="40% - Accent1 2 2 21" xfId="45299" xr:uid="{00000000-0005-0000-0000-0000EC220000}"/>
    <cellStyle name="40% - Accent1 2 2 210" xfId="55396" xr:uid="{00000000-0005-0000-0000-0000ED220000}"/>
    <cellStyle name="40% - Accent1 2 2 211" xfId="52740" xr:uid="{00000000-0005-0000-0000-0000EE220000}"/>
    <cellStyle name="40% - Accent1 2 2 212" xfId="52868" xr:uid="{00000000-0005-0000-0000-0000EF220000}"/>
    <cellStyle name="40% - Accent1 2 2 213" xfId="55574" xr:uid="{00000000-0005-0000-0000-0000F0220000}"/>
    <cellStyle name="40% - Accent1 2 2 214" xfId="52627" xr:uid="{00000000-0005-0000-0000-0000F1220000}"/>
    <cellStyle name="40% - Accent1 2 2 215" xfId="55705" xr:uid="{00000000-0005-0000-0000-0000F2220000}"/>
    <cellStyle name="40% - Accent1 2 2 216" xfId="55807" xr:uid="{00000000-0005-0000-0000-0000F3220000}"/>
    <cellStyle name="40% - Accent1 2 2 217" xfId="55824" xr:uid="{00000000-0005-0000-0000-0000F4220000}"/>
    <cellStyle name="40% - Accent1 2 2 218" xfId="55857" xr:uid="{00000000-0005-0000-0000-0000F5220000}"/>
    <cellStyle name="40% - Accent1 2 2 219" xfId="55751" xr:uid="{00000000-0005-0000-0000-0000F6220000}"/>
    <cellStyle name="40% - Accent1 2 2 22" xfId="45332" xr:uid="{00000000-0005-0000-0000-0000F7220000}"/>
    <cellStyle name="40% - Accent1 2 2 23" xfId="45468" xr:uid="{00000000-0005-0000-0000-0000F8220000}"/>
    <cellStyle name="40% - Accent1 2 2 24" xfId="45173" xr:uid="{00000000-0005-0000-0000-0000F9220000}"/>
    <cellStyle name="40% - Accent1 2 2 25" xfId="45631" xr:uid="{00000000-0005-0000-0000-0000FA220000}"/>
    <cellStyle name="40% - Accent1 2 2 26" xfId="45737" xr:uid="{00000000-0005-0000-0000-0000FB220000}"/>
    <cellStyle name="40% - Accent1 2 2 27" xfId="45754" xr:uid="{00000000-0005-0000-0000-0000FC220000}"/>
    <cellStyle name="40% - Accent1 2 2 28" xfId="45799" xr:uid="{00000000-0005-0000-0000-0000FD220000}"/>
    <cellStyle name="40% - Accent1 2 2 29" xfId="45678" xr:uid="{00000000-0005-0000-0000-0000FE220000}"/>
    <cellStyle name="40% - Accent1 2 2 3" xfId="1194" xr:uid="{00000000-0005-0000-0000-0000FF220000}"/>
    <cellStyle name="40% - Accent1 2 2 3 2" xfId="1195" xr:uid="{00000000-0005-0000-0000-000000230000}"/>
    <cellStyle name="40% - Accent1 2 2 3 2 2" xfId="1196" xr:uid="{00000000-0005-0000-0000-000001230000}"/>
    <cellStyle name="40% - Accent1 2 2 3 2 2 2" xfId="14555" xr:uid="{00000000-0005-0000-0000-000002230000}"/>
    <cellStyle name="40% - Accent1 2 2 3 2 2 2 2" xfId="33715" xr:uid="{00000000-0005-0000-0000-000003230000}"/>
    <cellStyle name="40% - Accent1 2 2 3 2 2 3" xfId="20103" xr:uid="{00000000-0005-0000-0000-000004230000}"/>
    <cellStyle name="40% - Accent1 2 2 3 2 2 3 2" xfId="37453" xr:uid="{00000000-0005-0000-0000-000005230000}"/>
    <cellStyle name="40% - Accent1 2 2 3 2 2 4" xfId="24533" xr:uid="{00000000-0005-0000-0000-000006230000}"/>
    <cellStyle name="40% - Accent1 2 2 3 2 2 5" xfId="22454" xr:uid="{00000000-0005-0000-0000-000007230000}"/>
    <cellStyle name="40% - Accent1 2 2 3 2 3" xfId="14554" xr:uid="{00000000-0005-0000-0000-000008230000}"/>
    <cellStyle name="40% - Accent1 2 2 3 2 3 2" xfId="33714" xr:uid="{00000000-0005-0000-0000-000009230000}"/>
    <cellStyle name="40% - Accent1 2 2 3 2 4" xfId="19933" xr:uid="{00000000-0005-0000-0000-00000A230000}"/>
    <cellStyle name="40% - Accent1 2 2 3 2 4 2" xfId="37287" xr:uid="{00000000-0005-0000-0000-00000B230000}"/>
    <cellStyle name="40% - Accent1 2 2 3 2 5" xfId="24532" xr:uid="{00000000-0005-0000-0000-00000C230000}"/>
    <cellStyle name="40% - Accent1 2 2 3 2 6" xfId="22453" xr:uid="{00000000-0005-0000-0000-00000D230000}"/>
    <cellStyle name="40% - Accent1 2 2 3 3" xfId="1197" xr:uid="{00000000-0005-0000-0000-00000E230000}"/>
    <cellStyle name="40% - Accent1 2 2 3 3 2" xfId="1198" xr:uid="{00000000-0005-0000-0000-00000F230000}"/>
    <cellStyle name="40% - Accent1 2 2 3 3 2 2" xfId="14557" xr:uid="{00000000-0005-0000-0000-000010230000}"/>
    <cellStyle name="40% - Accent1 2 2 3 3 2 2 2" xfId="33717" xr:uid="{00000000-0005-0000-0000-000011230000}"/>
    <cellStyle name="40% - Accent1 2 2 3 3 2 3" xfId="20187" xr:uid="{00000000-0005-0000-0000-000012230000}"/>
    <cellStyle name="40% - Accent1 2 2 3 3 2 3 2" xfId="37534" xr:uid="{00000000-0005-0000-0000-000013230000}"/>
    <cellStyle name="40% - Accent1 2 2 3 3 2 4" xfId="24535" xr:uid="{00000000-0005-0000-0000-000014230000}"/>
    <cellStyle name="40% - Accent1 2 2 3 3 2 5" xfId="22456" xr:uid="{00000000-0005-0000-0000-000015230000}"/>
    <cellStyle name="40% - Accent1 2 2 3 3 3" xfId="14556" xr:uid="{00000000-0005-0000-0000-000016230000}"/>
    <cellStyle name="40% - Accent1 2 2 3 3 3 2" xfId="33716" xr:uid="{00000000-0005-0000-0000-000017230000}"/>
    <cellStyle name="40% - Accent1 2 2 3 3 4" xfId="15745" xr:uid="{00000000-0005-0000-0000-000018230000}"/>
    <cellStyle name="40% - Accent1 2 2 3 3 4 2" xfId="34881" xr:uid="{00000000-0005-0000-0000-000019230000}"/>
    <cellStyle name="40% - Accent1 2 2 3 3 5" xfId="24534" xr:uid="{00000000-0005-0000-0000-00001A230000}"/>
    <cellStyle name="40% - Accent1 2 2 3 3 6" xfId="22455" xr:uid="{00000000-0005-0000-0000-00001B230000}"/>
    <cellStyle name="40% - Accent1 2 2 3 4" xfId="1199" xr:uid="{00000000-0005-0000-0000-00001C230000}"/>
    <cellStyle name="40% - Accent1 2 2 3 4 2" xfId="14558" xr:uid="{00000000-0005-0000-0000-00001D230000}"/>
    <cellStyle name="40% - Accent1 2 2 3 4 2 2" xfId="33718" xr:uid="{00000000-0005-0000-0000-00001E230000}"/>
    <cellStyle name="40% - Accent1 2 2 3 4 3" xfId="16221" xr:uid="{00000000-0005-0000-0000-00001F230000}"/>
    <cellStyle name="40% - Accent1 2 2 3 4 3 2" xfId="35345" xr:uid="{00000000-0005-0000-0000-000020230000}"/>
    <cellStyle name="40% - Accent1 2 2 3 4 4" xfId="24536" xr:uid="{00000000-0005-0000-0000-000021230000}"/>
    <cellStyle name="40% - Accent1 2 2 3 4 5" xfId="22457" xr:uid="{00000000-0005-0000-0000-000022230000}"/>
    <cellStyle name="40% - Accent1 2 2 3 5" xfId="14553" xr:uid="{00000000-0005-0000-0000-000023230000}"/>
    <cellStyle name="40% - Accent1 2 2 3 5 2" xfId="33713" xr:uid="{00000000-0005-0000-0000-000024230000}"/>
    <cellStyle name="40% - Accent1 2 2 3 6" xfId="16917" xr:uid="{00000000-0005-0000-0000-000025230000}"/>
    <cellStyle name="40% - Accent1 2 2 3 6 2" xfId="35826" xr:uid="{00000000-0005-0000-0000-000026230000}"/>
    <cellStyle name="40% - Accent1 2 2 3 7" xfId="24531" xr:uid="{00000000-0005-0000-0000-000027230000}"/>
    <cellStyle name="40% - Accent1 2 2 3 8" xfId="22452" xr:uid="{00000000-0005-0000-0000-000028230000}"/>
    <cellStyle name="40% - Accent1 2 2 30" xfId="45962" xr:uid="{00000000-0005-0000-0000-000029230000}"/>
    <cellStyle name="40% - Accent1 2 2 31" xfId="45987" xr:uid="{00000000-0005-0000-0000-00002A230000}"/>
    <cellStyle name="40% - Accent1 2 2 32" xfId="46140" xr:uid="{00000000-0005-0000-0000-00002B230000}"/>
    <cellStyle name="40% - Accent1 2 2 33" xfId="45871" xr:uid="{00000000-0005-0000-0000-00002C230000}"/>
    <cellStyle name="40% - Accent1 2 2 34" xfId="46283" xr:uid="{00000000-0005-0000-0000-00002D230000}"/>
    <cellStyle name="40% - Accent1 2 2 35" xfId="46385" xr:uid="{00000000-0005-0000-0000-00002E230000}"/>
    <cellStyle name="40% - Accent1 2 2 36" xfId="46402" xr:uid="{00000000-0005-0000-0000-00002F230000}"/>
    <cellStyle name="40% - Accent1 2 2 37" xfId="46440" xr:uid="{00000000-0005-0000-0000-000030230000}"/>
    <cellStyle name="40% - Accent1 2 2 38" xfId="46329" xr:uid="{00000000-0005-0000-0000-000031230000}"/>
    <cellStyle name="40% - Accent1 2 2 39" xfId="44966" xr:uid="{00000000-0005-0000-0000-000032230000}"/>
    <cellStyle name="40% - Accent1 2 2 4" xfId="1200" xr:uid="{00000000-0005-0000-0000-000033230000}"/>
    <cellStyle name="40% - Accent1 2 2 4 2" xfId="1201" xr:uid="{00000000-0005-0000-0000-000034230000}"/>
    <cellStyle name="40% - Accent1 2 2 4 2 2" xfId="14560" xr:uid="{00000000-0005-0000-0000-000035230000}"/>
    <cellStyle name="40% - Accent1 2 2 4 2 2 2" xfId="33720" xr:uid="{00000000-0005-0000-0000-000036230000}"/>
    <cellStyle name="40% - Accent1 2 2 4 2 3" xfId="16110" xr:uid="{00000000-0005-0000-0000-000037230000}"/>
    <cellStyle name="40% - Accent1 2 2 4 2 3 2" xfId="35235" xr:uid="{00000000-0005-0000-0000-000038230000}"/>
    <cellStyle name="40% - Accent1 2 2 4 2 4" xfId="24538" xr:uid="{00000000-0005-0000-0000-000039230000}"/>
    <cellStyle name="40% - Accent1 2 2 4 2 5" xfId="22459" xr:uid="{00000000-0005-0000-0000-00003A230000}"/>
    <cellStyle name="40% - Accent1 2 2 4 3" xfId="1202" xr:uid="{00000000-0005-0000-0000-00003B230000}"/>
    <cellStyle name="40% - Accent1 2 2 4 3 2" xfId="24539" xr:uid="{00000000-0005-0000-0000-00003C230000}"/>
    <cellStyle name="40% - Accent1 2 2 4 4" xfId="14559" xr:uid="{00000000-0005-0000-0000-00003D230000}"/>
    <cellStyle name="40% - Accent1 2 2 4 4 2" xfId="33719" xr:uid="{00000000-0005-0000-0000-00003E230000}"/>
    <cellStyle name="40% - Accent1 2 2 4 5" xfId="20233" xr:uid="{00000000-0005-0000-0000-00003F230000}"/>
    <cellStyle name="40% - Accent1 2 2 4 5 2" xfId="37580" xr:uid="{00000000-0005-0000-0000-000040230000}"/>
    <cellStyle name="40% - Accent1 2 2 4 6" xfId="24537" xr:uid="{00000000-0005-0000-0000-000041230000}"/>
    <cellStyle name="40% - Accent1 2 2 4 7" xfId="22458" xr:uid="{00000000-0005-0000-0000-000042230000}"/>
    <cellStyle name="40% - Accent1 2 2 40" xfId="45076" xr:uid="{00000000-0005-0000-0000-000043230000}"/>
    <cellStyle name="40% - Accent1 2 2 41" xfId="46529" xr:uid="{00000000-0005-0000-0000-000044230000}"/>
    <cellStyle name="40% - Accent1 2 2 42" xfId="44794" xr:uid="{00000000-0005-0000-0000-000045230000}"/>
    <cellStyle name="40% - Accent1 2 2 43" xfId="46669" xr:uid="{00000000-0005-0000-0000-000046230000}"/>
    <cellStyle name="40% - Accent1 2 2 44" xfId="46774" xr:uid="{00000000-0005-0000-0000-000047230000}"/>
    <cellStyle name="40% - Accent1 2 2 45" xfId="46791" xr:uid="{00000000-0005-0000-0000-000048230000}"/>
    <cellStyle name="40% - Accent1 2 2 46" xfId="46829" xr:uid="{00000000-0005-0000-0000-000049230000}"/>
    <cellStyle name="40% - Accent1 2 2 47" xfId="46716" xr:uid="{00000000-0005-0000-0000-00004A230000}"/>
    <cellStyle name="40% - Accent1 2 2 48" xfId="44975" xr:uid="{00000000-0005-0000-0000-00004B230000}"/>
    <cellStyle name="40% - Accent1 2 2 49" xfId="46054" xr:uid="{00000000-0005-0000-0000-00004C230000}"/>
    <cellStyle name="40% - Accent1 2 2 5" xfId="1203" xr:uid="{00000000-0005-0000-0000-00004D230000}"/>
    <cellStyle name="40% - Accent1 2 2 5 2" xfId="1204" xr:uid="{00000000-0005-0000-0000-00004E230000}"/>
    <cellStyle name="40% - Accent1 2 2 5 2 2" xfId="14562" xr:uid="{00000000-0005-0000-0000-00004F230000}"/>
    <cellStyle name="40% - Accent1 2 2 5 2 2 2" xfId="33722" xr:uid="{00000000-0005-0000-0000-000050230000}"/>
    <cellStyle name="40% - Accent1 2 2 5 2 3" xfId="16126" xr:uid="{00000000-0005-0000-0000-000051230000}"/>
    <cellStyle name="40% - Accent1 2 2 5 2 3 2" xfId="35250" xr:uid="{00000000-0005-0000-0000-000052230000}"/>
    <cellStyle name="40% - Accent1 2 2 5 2 4" xfId="24541" xr:uid="{00000000-0005-0000-0000-000053230000}"/>
    <cellStyle name="40% - Accent1 2 2 5 2 5" xfId="22461" xr:uid="{00000000-0005-0000-0000-000054230000}"/>
    <cellStyle name="40% - Accent1 2 2 5 3" xfId="14561" xr:uid="{00000000-0005-0000-0000-000055230000}"/>
    <cellStyle name="40% - Accent1 2 2 5 3 2" xfId="33721" xr:uid="{00000000-0005-0000-0000-000056230000}"/>
    <cellStyle name="40% - Accent1 2 2 5 4" xfId="19857" xr:uid="{00000000-0005-0000-0000-000057230000}"/>
    <cellStyle name="40% - Accent1 2 2 5 4 2" xfId="37212" xr:uid="{00000000-0005-0000-0000-000058230000}"/>
    <cellStyle name="40% - Accent1 2 2 5 5" xfId="24540" xr:uid="{00000000-0005-0000-0000-000059230000}"/>
    <cellStyle name="40% - Accent1 2 2 5 6" xfId="22460" xr:uid="{00000000-0005-0000-0000-00005A230000}"/>
    <cellStyle name="40% - Accent1 2 2 50" xfId="46912" xr:uid="{00000000-0005-0000-0000-00005B230000}"/>
    <cellStyle name="40% - Accent1 2 2 51" xfId="46041" xr:uid="{00000000-0005-0000-0000-00005C230000}"/>
    <cellStyle name="40% - Accent1 2 2 52" xfId="47049" xr:uid="{00000000-0005-0000-0000-00005D230000}"/>
    <cellStyle name="40% - Accent1 2 2 53" xfId="47152" xr:uid="{00000000-0005-0000-0000-00005E230000}"/>
    <cellStyle name="40% - Accent1 2 2 54" xfId="47169" xr:uid="{00000000-0005-0000-0000-00005F230000}"/>
    <cellStyle name="40% - Accent1 2 2 55" xfId="47209" xr:uid="{00000000-0005-0000-0000-000060230000}"/>
    <cellStyle name="40% - Accent1 2 2 56" xfId="47096" xr:uid="{00000000-0005-0000-0000-000061230000}"/>
    <cellStyle name="40% - Accent1 2 2 57" xfId="45920" xr:uid="{00000000-0005-0000-0000-000062230000}"/>
    <cellStyle name="40% - Accent1 2 2 58" xfId="45008" xr:uid="{00000000-0005-0000-0000-000063230000}"/>
    <cellStyle name="40% - Accent1 2 2 59" xfId="47286" xr:uid="{00000000-0005-0000-0000-000064230000}"/>
    <cellStyle name="40% - Accent1 2 2 6" xfId="1205" xr:uid="{00000000-0005-0000-0000-000065230000}"/>
    <cellStyle name="40% - Accent1 2 2 6 2" xfId="14563" xr:uid="{00000000-0005-0000-0000-000066230000}"/>
    <cellStyle name="40% - Accent1 2 2 6 2 2" xfId="33723" xr:uid="{00000000-0005-0000-0000-000067230000}"/>
    <cellStyle name="40% - Accent1 2 2 6 3" xfId="15903" xr:uid="{00000000-0005-0000-0000-000068230000}"/>
    <cellStyle name="40% - Accent1 2 2 6 3 2" xfId="35036" xr:uid="{00000000-0005-0000-0000-000069230000}"/>
    <cellStyle name="40% - Accent1 2 2 6 4" xfId="24542" xr:uid="{00000000-0005-0000-0000-00006A230000}"/>
    <cellStyle name="40% - Accent1 2 2 6 5" xfId="22462" xr:uid="{00000000-0005-0000-0000-00006B230000}"/>
    <cellStyle name="40% - Accent1 2 2 60" xfId="44906" xr:uid="{00000000-0005-0000-0000-00006C230000}"/>
    <cellStyle name="40% - Accent1 2 2 61" xfId="47421" xr:uid="{00000000-0005-0000-0000-00006D230000}"/>
    <cellStyle name="40% - Accent1 2 2 62" xfId="47523" xr:uid="{00000000-0005-0000-0000-00006E230000}"/>
    <cellStyle name="40% - Accent1 2 2 63" xfId="47540" xr:uid="{00000000-0005-0000-0000-00006F230000}"/>
    <cellStyle name="40% - Accent1 2 2 64" xfId="47575" xr:uid="{00000000-0005-0000-0000-000070230000}"/>
    <cellStyle name="40% - Accent1 2 2 65" xfId="47467" xr:uid="{00000000-0005-0000-0000-000071230000}"/>
    <cellStyle name="40% - Accent1 2 2 66" xfId="46020" xr:uid="{00000000-0005-0000-0000-000072230000}"/>
    <cellStyle name="40% - Accent1 2 2 67" xfId="45360" xr:uid="{00000000-0005-0000-0000-000073230000}"/>
    <cellStyle name="40% - Accent1 2 2 68" xfId="47647" xr:uid="{00000000-0005-0000-0000-000074230000}"/>
    <cellStyle name="40% - Accent1 2 2 69" xfId="44944" xr:uid="{00000000-0005-0000-0000-000075230000}"/>
    <cellStyle name="40% - Accent1 2 2 7" xfId="11523" xr:uid="{00000000-0005-0000-0000-000076230000}"/>
    <cellStyle name="40% - Accent1 2 2 7 2" xfId="32300" xr:uid="{00000000-0005-0000-0000-000077230000}"/>
    <cellStyle name="40% - Accent1 2 2 70" xfId="47778" xr:uid="{00000000-0005-0000-0000-000078230000}"/>
    <cellStyle name="40% - Accent1 2 2 71" xfId="47880" xr:uid="{00000000-0005-0000-0000-000079230000}"/>
    <cellStyle name="40% - Accent1 2 2 72" xfId="47897" xr:uid="{00000000-0005-0000-0000-00007A230000}"/>
    <cellStyle name="40% - Accent1 2 2 73" xfId="47932" xr:uid="{00000000-0005-0000-0000-00007B230000}"/>
    <cellStyle name="40% - Accent1 2 2 74" xfId="47824" xr:uid="{00000000-0005-0000-0000-00007C230000}"/>
    <cellStyle name="40% - Accent1 2 2 75" xfId="44985" xr:uid="{00000000-0005-0000-0000-00007D230000}"/>
    <cellStyle name="40% - Accent1 2 2 76" xfId="45114" xr:uid="{00000000-0005-0000-0000-00007E230000}"/>
    <cellStyle name="40% - Accent1 2 2 77" xfId="48002" xr:uid="{00000000-0005-0000-0000-00007F230000}"/>
    <cellStyle name="40% - Accent1 2 2 78" xfId="44873" xr:uid="{00000000-0005-0000-0000-000080230000}"/>
    <cellStyle name="40% - Accent1 2 2 79" xfId="48133" xr:uid="{00000000-0005-0000-0000-000081230000}"/>
    <cellStyle name="40% - Accent1 2 2 8" xfId="16141" xr:uid="{00000000-0005-0000-0000-000082230000}"/>
    <cellStyle name="40% - Accent1 2 2 8 2" xfId="35265" xr:uid="{00000000-0005-0000-0000-000083230000}"/>
    <cellStyle name="40% - Accent1 2 2 80" xfId="48235" xr:uid="{00000000-0005-0000-0000-000084230000}"/>
    <cellStyle name="40% - Accent1 2 2 81" xfId="48252" xr:uid="{00000000-0005-0000-0000-000085230000}"/>
    <cellStyle name="40% - Accent1 2 2 82" xfId="48285" xr:uid="{00000000-0005-0000-0000-000086230000}"/>
    <cellStyle name="40% - Accent1 2 2 83" xfId="48179" xr:uid="{00000000-0005-0000-0000-000087230000}"/>
    <cellStyle name="40% - Accent1 2 2 84" xfId="48490" xr:uid="{00000000-0005-0000-0000-000088230000}"/>
    <cellStyle name="40% - Accent1 2 2 85" xfId="48692" xr:uid="{00000000-0005-0000-0000-000089230000}"/>
    <cellStyle name="40% - Accent1 2 2 86" xfId="48722" xr:uid="{00000000-0005-0000-0000-00008A230000}"/>
    <cellStyle name="40% - Accent1 2 2 87" xfId="48798" xr:uid="{00000000-0005-0000-0000-00008B230000}"/>
    <cellStyle name="40% - Accent1 2 2 88" xfId="48572" xr:uid="{00000000-0005-0000-0000-00008C230000}"/>
    <cellStyle name="40% - Accent1 2 2 89" xfId="49389" xr:uid="{00000000-0005-0000-0000-00008D230000}"/>
    <cellStyle name="40% - Accent1 2 2 9" xfId="24518" xr:uid="{00000000-0005-0000-0000-00008E230000}"/>
    <cellStyle name="40% - Accent1 2 2 90" xfId="49411" xr:uid="{00000000-0005-0000-0000-00008F230000}"/>
    <cellStyle name="40% - Accent1 2 2 91" xfId="49517" xr:uid="{00000000-0005-0000-0000-000090230000}"/>
    <cellStyle name="40% - Accent1 2 2 92" xfId="49316" xr:uid="{00000000-0005-0000-0000-000091230000}"/>
    <cellStyle name="40% - Accent1 2 2 93" xfId="49654" xr:uid="{00000000-0005-0000-0000-000092230000}"/>
    <cellStyle name="40% - Accent1 2 2 94" xfId="49758" xr:uid="{00000000-0005-0000-0000-000093230000}"/>
    <cellStyle name="40% - Accent1 2 2 95" xfId="49775" xr:uid="{00000000-0005-0000-0000-000094230000}"/>
    <cellStyle name="40% - Accent1 2 2 96" xfId="49809" xr:uid="{00000000-0005-0000-0000-000095230000}"/>
    <cellStyle name="40% - Accent1 2 2 97" xfId="49700" xr:uid="{00000000-0005-0000-0000-000096230000}"/>
    <cellStyle name="40% - Accent1 2 2 98" xfId="49972" xr:uid="{00000000-0005-0000-0000-000097230000}"/>
    <cellStyle name="40% - Accent1 2 2 99" xfId="49997" xr:uid="{00000000-0005-0000-0000-000098230000}"/>
    <cellStyle name="40% - Accent1 2 2_Balance sheet - Parent" xfId="38632" xr:uid="{00000000-0005-0000-0000-000099230000}"/>
    <cellStyle name="40% - Accent1 2 20" xfId="44520" xr:uid="{00000000-0005-0000-0000-00009A230000}"/>
    <cellStyle name="40% - Accent1 2 200" xfId="54950" xr:uid="{00000000-0005-0000-0000-00009B230000}"/>
    <cellStyle name="40% - Accent1 2 201" xfId="55134" xr:uid="{00000000-0005-0000-0000-00009C230000}"/>
    <cellStyle name="40% - Accent1 2 202" xfId="55176" xr:uid="{00000000-0005-0000-0000-00009D230000}"/>
    <cellStyle name="40% - Accent1 2 203" xfId="55151" xr:uid="{00000000-0005-0000-0000-00009E230000}"/>
    <cellStyle name="40% - Accent1 2 204" xfId="55096" xr:uid="{00000000-0005-0000-0000-00009F230000}"/>
    <cellStyle name="40% - Accent1 2 205" xfId="52768" xr:uid="{00000000-0005-0000-0000-0000A0230000}"/>
    <cellStyle name="40% - Accent1 2 206" xfId="55252" xr:uid="{00000000-0005-0000-0000-0000A1230000}"/>
    <cellStyle name="40% - Accent1 2 207" xfId="55223" xr:uid="{00000000-0005-0000-0000-0000A2230000}"/>
    <cellStyle name="40% - Accent1 2 208" xfId="53461" xr:uid="{00000000-0005-0000-0000-0000A3230000}"/>
    <cellStyle name="40% - Accent1 2 209" xfId="55307" xr:uid="{00000000-0005-0000-0000-0000A4230000}"/>
    <cellStyle name="40% - Accent1 2 21" xfId="44665" xr:uid="{00000000-0005-0000-0000-0000A5230000}"/>
    <cellStyle name="40% - Accent1 2 210" xfId="55491" xr:uid="{00000000-0005-0000-0000-0000A6230000}"/>
    <cellStyle name="40% - Accent1 2 211" xfId="55533" xr:uid="{00000000-0005-0000-0000-0000A7230000}"/>
    <cellStyle name="40% - Accent1 2 212" xfId="55508" xr:uid="{00000000-0005-0000-0000-0000A8230000}"/>
    <cellStyle name="40% - Accent1 2 213" xfId="55453" xr:uid="{00000000-0005-0000-0000-0000A9230000}"/>
    <cellStyle name="40% - Accent1 2 214" xfId="52697" xr:uid="{00000000-0005-0000-0000-0000AA230000}"/>
    <cellStyle name="40% - Accent1 2 215" xfId="55607" xr:uid="{00000000-0005-0000-0000-0000AB230000}"/>
    <cellStyle name="40% - Accent1 2 216" xfId="55578" xr:uid="{00000000-0005-0000-0000-0000AC230000}"/>
    <cellStyle name="40% - Accent1 2 217" xfId="53030" xr:uid="{00000000-0005-0000-0000-0000AD230000}"/>
    <cellStyle name="40% - Accent1 2 218" xfId="55662" xr:uid="{00000000-0005-0000-0000-0000AE230000}"/>
    <cellStyle name="40% - Accent1 2 219" xfId="55846" xr:uid="{00000000-0005-0000-0000-0000AF230000}"/>
    <cellStyle name="40% - Accent1 2 22" xfId="44633" xr:uid="{00000000-0005-0000-0000-0000B0230000}"/>
    <cellStyle name="40% - Accent1 2 220" xfId="55886" xr:uid="{00000000-0005-0000-0000-0000B1230000}"/>
    <cellStyle name="40% - Accent1 2 221" xfId="55861" xr:uid="{00000000-0005-0000-0000-0000B2230000}"/>
    <cellStyle name="40% - Accent1 2 222" xfId="55808" xr:uid="{00000000-0005-0000-0000-0000B3230000}"/>
    <cellStyle name="40% - Accent1 2 23" xfId="44460" xr:uid="{00000000-0005-0000-0000-0000B4230000}"/>
    <cellStyle name="40% - Accent1 2 24" xfId="45358" xr:uid="{00000000-0005-0000-0000-0000B5230000}"/>
    <cellStyle name="40% - Accent1 2 25" xfId="45503" xr:uid="{00000000-0005-0000-0000-0000B6230000}"/>
    <cellStyle name="40% - Accent1 2 26" xfId="45472" xr:uid="{00000000-0005-0000-0000-0000B7230000}"/>
    <cellStyle name="40% - Accent1 2 27" xfId="45300" xr:uid="{00000000-0005-0000-0000-0000B8230000}"/>
    <cellStyle name="40% - Accent1 2 28" xfId="45589" xr:uid="{00000000-0005-0000-0000-0000B9230000}"/>
    <cellStyle name="40% - Accent1 2 29" xfId="45776" xr:uid="{00000000-0005-0000-0000-0000BA230000}"/>
    <cellStyle name="40% - Accent1 2 3" xfId="1206" xr:uid="{00000000-0005-0000-0000-0000BB230000}"/>
    <cellStyle name="40% - Accent1 2 3 10" xfId="16432" xr:uid="{00000000-0005-0000-0000-0000BC230000}"/>
    <cellStyle name="40% - Accent1 2 3 10 2" xfId="35541" xr:uid="{00000000-0005-0000-0000-0000BD230000}"/>
    <cellStyle name="40% - Accent1 2 3 11" xfId="20862" xr:uid="{00000000-0005-0000-0000-0000BE230000}"/>
    <cellStyle name="40% - Accent1 2 3 12" xfId="44060" xr:uid="{00000000-0005-0000-0000-0000BF230000}"/>
    <cellStyle name="40% - Accent1 2 3 2" xfId="1207" xr:uid="{00000000-0005-0000-0000-0000C0230000}"/>
    <cellStyle name="40% - Accent1 2 3 2 10" xfId="43615" xr:uid="{00000000-0005-0000-0000-0000C1230000}"/>
    <cellStyle name="40% - Accent1 2 3 2 11" xfId="44061" xr:uid="{00000000-0005-0000-0000-0000C2230000}"/>
    <cellStyle name="40% - Accent1 2 3 2 2" xfId="1208" xr:uid="{00000000-0005-0000-0000-0000C3230000}"/>
    <cellStyle name="40% - Accent1 2 3 2 2 2" xfId="1209" xr:uid="{00000000-0005-0000-0000-0000C4230000}"/>
    <cellStyle name="40% - Accent1 2 3 2 2 2 2" xfId="1210" xr:uid="{00000000-0005-0000-0000-0000C5230000}"/>
    <cellStyle name="40% - Accent1 2 3 2 2 2 2 2" xfId="14566" xr:uid="{00000000-0005-0000-0000-0000C6230000}"/>
    <cellStyle name="40% - Accent1 2 3 2 2 2 2 2 2" xfId="33726" xr:uid="{00000000-0005-0000-0000-0000C7230000}"/>
    <cellStyle name="40% - Accent1 2 3 2 2 2 2 3" xfId="16017" xr:uid="{00000000-0005-0000-0000-0000C8230000}"/>
    <cellStyle name="40% - Accent1 2 3 2 2 2 2 3 2" xfId="35147" xr:uid="{00000000-0005-0000-0000-0000C9230000}"/>
    <cellStyle name="40% - Accent1 2 3 2 2 2 2 4" xfId="24546" xr:uid="{00000000-0005-0000-0000-0000CA230000}"/>
    <cellStyle name="40% - Accent1 2 3 2 2 2 2 5" xfId="22465" xr:uid="{00000000-0005-0000-0000-0000CB230000}"/>
    <cellStyle name="40% - Accent1 2 3 2 2 2 3" xfId="14565" xr:uid="{00000000-0005-0000-0000-0000CC230000}"/>
    <cellStyle name="40% - Accent1 2 3 2 2 2 3 2" xfId="33725" xr:uid="{00000000-0005-0000-0000-0000CD230000}"/>
    <cellStyle name="40% - Accent1 2 3 2 2 2 4" xfId="16842" xr:uid="{00000000-0005-0000-0000-0000CE230000}"/>
    <cellStyle name="40% - Accent1 2 3 2 2 2 4 2" xfId="35767" xr:uid="{00000000-0005-0000-0000-0000CF230000}"/>
    <cellStyle name="40% - Accent1 2 3 2 2 2 5" xfId="24545" xr:uid="{00000000-0005-0000-0000-0000D0230000}"/>
    <cellStyle name="40% - Accent1 2 3 2 2 2 6" xfId="22464" xr:uid="{00000000-0005-0000-0000-0000D1230000}"/>
    <cellStyle name="40% - Accent1 2 3 2 2 3" xfId="1211" xr:uid="{00000000-0005-0000-0000-0000D2230000}"/>
    <cellStyle name="40% - Accent1 2 3 2 2 3 2" xfId="1212" xr:uid="{00000000-0005-0000-0000-0000D3230000}"/>
    <cellStyle name="40% - Accent1 2 3 2 2 3 2 2" xfId="14568" xr:uid="{00000000-0005-0000-0000-0000D4230000}"/>
    <cellStyle name="40% - Accent1 2 3 2 2 3 2 2 2" xfId="33728" xr:uid="{00000000-0005-0000-0000-0000D5230000}"/>
    <cellStyle name="40% - Accent1 2 3 2 2 3 2 3" xfId="20330" xr:uid="{00000000-0005-0000-0000-0000D6230000}"/>
    <cellStyle name="40% - Accent1 2 3 2 2 3 2 3 2" xfId="37677" xr:uid="{00000000-0005-0000-0000-0000D7230000}"/>
    <cellStyle name="40% - Accent1 2 3 2 2 3 2 4" xfId="24548" xr:uid="{00000000-0005-0000-0000-0000D8230000}"/>
    <cellStyle name="40% - Accent1 2 3 2 2 3 2 5" xfId="22467" xr:uid="{00000000-0005-0000-0000-0000D9230000}"/>
    <cellStyle name="40% - Accent1 2 3 2 2 3 3" xfId="14567" xr:uid="{00000000-0005-0000-0000-0000DA230000}"/>
    <cellStyle name="40% - Accent1 2 3 2 2 3 3 2" xfId="33727" xr:uid="{00000000-0005-0000-0000-0000DB230000}"/>
    <cellStyle name="40% - Accent1 2 3 2 2 3 4" xfId="15866" xr:uid="{00000000-0005-0000-0000-0000DC230000}"/>
    <cellStyle name="40% - Accent1 2 3 2 2 3 4 2" xfId="34999" xr:uid="{00000000-0005-0000-0000-0000DD230000}"/>
    <cellStyle name="40% - Accent1 2 3 2 2 3 5" xfId="24547" xr:uid="{00000000-0005-0000-0000-0000DE230000}"/>
    <cellStyle name="40% - Accent1 2 3 2 2 3 6" xfId="22466" xr:uid="{00000000-0005-0000-0000-0000DF230000}"/>
    <cellStyle name="40% - Accent1 2 3 2 2 4" xfId="1213" xr:uid="{00000000-0005-0000-0000-0000E0230000}"/>
    <cellStyle name="40% - Accent1 2 3 2 2 4 2" xfId="14569" xr:uid="{00000000-0005-0000-0000-0000E1230000}"/>
    <cellStyle name="40% - Accent1 2 3 2 2 4 2 2" xfId="33729" xr:uid="{00000000-0005-0000-0000-0000E2230000}"/>
    <cellStyle name="40% - Accent1 2 3 2 2 4 3" xfId="15900" xr:uid="{00000000-0005-0000-0000-0000E3230000}"/>
    <cellStyle name="40% - Accent1 2 3 2 2 4 3 2" xfId="35033" xr:uid="{00000000-0005-0000-0000-0000E4230000}"/>
    <cellStyle name="40% - Accent1 2 3 2 2 4 4" xfId="24549" xr:uid="{00000000-0005-0000-0000-0000E5230000}"/>
    <cellStyle name="40% - Accent1 2 3 2 2 4 5" xfId="22468" xr:uid="{00000000-0005-0000-0000-0000E6230000}"/>
    <cellStyle name="40% - Accent1 2 3 2 2 5" xfId="14564" xr:uid="{00000000-0005-0000-0000-0000E7230000}"/>
    <cellStyle name="40% - Accent1 2 3 2 2 5 2" xfId="33724" xr:uid="{00000000-0005-0000-0000-0000E8230000}"/>
    <cellStyle name="40% - Accent1 2 3 2 2 6" xfId="16936" xr:uid="{00000000-0005-0000-0000-0000E9230000}"/>
    <cellStyle name="40% - Accent1 2 3 2 2 6 2" xfId="35844" xr:uid="{00000000-0005-0000-0000-0000EA230000}"/>
    <cellStyle name="40% - Accent1 2 3 2 2 7" xfId="24544" xr:uid="{00000000-0005-0000-0000-0000EB230000}"/>
    <cellStyle name="40% - Accent1 2 3 2 2 8" xfId="22463" xr:uid="{00000000-0005-0000-0000-0000EC230000}"/>
    <cellStyle name="40% - Accent1 2 3 2 3" xfId="1214" xr:uid="{00000000-0005-0000-0000-0000ED230000}"/>
    <cellStyle name="40% - Accent1 2 3 2 3 2" xfId="1215" xr:uid="{00000000-0005-0000-0000-0000EE230000}"/>
    <cellStyle name="40% - Accent1 2 3 2 3 2 2" xfId="14571" xr:uid="{00000000-0005-0000-0000-0000EF230000}"/>
    <cellStyle name="40% - Accent1 2 3 2 3 2 2 2" xfId="33731" xr:uid="{00000000-0005-0000-0000-0000F0230000}"/>
    <cellStyle name="40% - Accent1 2 3 2 3 2 3" xfId="19977" xr:uid="{00000000-0005-0000-0000-0000F1230000}"/>
    <cellStyle name="40% - Accent1 2 3 2 3 2 3 2" xfId="37330" xr:uid="{00000000-0005-0000-0000-0000F2230000}"/>
    <cellStyle name="40% - Accent1 2 3 2 3 2 4" xfId="24551" xr:uid="{00000000-0005-0000-0000-0000F3230000}"/>
    <cellStyle name="40% - Accent1 2 3 2 3 2 5" xfId="22470" xr:uid="{00000000-0005-0000-0000-0000F4230000}"/>
    <cellStyle name="40% - Accent1 2 3 2 3 3" xfId="14570" xr:uid="{00000000-0005-0000-0000-0000F5230000}"/>
    <cellStyle name="40% - Accent1 2 3 2 3 3 2" xfId="33730" xr:uid="{00000000-0005-0000-0000-0000F6230000}"/>
    <cellStyle name="40% - Accent1 2 3 2 3 4" xfId="15913" xr:uid="{00000000-0005-0000-0000-0000F7230000}"/>
    <cellStyle name="40% - Accent1 2 3 2 3 4 2" xfId="35045" xr:uid="{00000000-0005-0000-0000-0000F8230000}"/>
    <cellStyle name="40% - Accent1 2 3 2 3 5" xfId="24550" xr:uid="{00000000-0005-0000-0000-0000F9230000}"/>
    <cellStyle name="40% - Accent1 2 3 2 3 6" xfId="22469" xr:uid="{00000000-0005-0000-0000-0000FA230000}"/>
    <cellStyle name="40% - Accent1 2 3 2 4" xfId="1216" xr:uid="{00000000-0005-0000-0000-0000FB230000}"/>
    <cellStyle name="40% - Accent1 2 3 2 4 2" xfId="1217" xr:uid="{00000000-0005-0000-0000-0000FC230000}"/>
    <cellStyle name="40% - Accent1 2 3 2 4 2 2" xfId="14573" xr:uid="{00000000-0005-0000-0000-0000FD230000}"/>
    <cellStyle name="40% - Accent1 2 3 2 4 2 2 2" xfId="33733" xr:uid="{00000000-0005-0000-0000-0000FE230000}"/>
    <cellStyle name="40% - Accent1 2 3 2 4 2 3" xfId="16533" xr:uid="{00000000-0005-0000-0000-0000FF230000}"/>
    <cellStyle name="40% - Accent1 2 3 2 4 2 3 2" xfId="35589" xr:uid="{00000000-0005-0000-0000-000000240000}"/>
    <cellStyle name="40% - Accent1 2 3 2 4 2 4" xfId="24553" xr:uid="{00000000-0005-0000-0000-000001240000}"/>
    <cellStyle name="40% - Accent1 2 3 2 4 2 5" xfId="22472" xr:uid="{00000000-0005-0000-0000-000002240000}"/>
    <cellStyle name="40% - Accent1 2 3 2 4 3" xfId="14572" xr:uid="{00000000-0005-0000-0000-000003240000}"/>
    <cellStyle name="40% - Accent1 2 3 2 4 3 2" xfId="33732" xr:uid="{00000000-0005-0000-0000-000004240000}"/>
    <cellStyle name="40% - Accent1 2 3 2 4 4" xfId="16335" xr:uid="{00000000-0005-0000-0000-000005240000}"/>
    <cellStyle name="40% - Accent1 2 3 2 4 4 2" xfId="35457" xr:uid="{00000000-0005-0000-0000-000006240000}"/>
    <cellStyle name="40% - Accent1 2 3 2 4 5" xfId="24552" xr:uid="{00000000-0005-0000-0000-000007240000}"/>
    <cellStyle name="40% - Accent1 2 3 2 4 6" xfId="22471" xr:uid="{00000000-0005-0000-0000-000008240000}"/>
    <cellStyle name="40% - Accent1 2 3 2 5" xfId="1218" xr:uid="{00000000-0005-0000-0000-000009240000}"/>
    <cellStyle name="40% - Accent1 2 3 2 5 2" xfId="14574" xr:uid="{00000000-0005-0000-0000-00000A240000}"/>
    <cellStyle name="40% - Accent1 2 3 2 5 2 2" xfId="33734" xr:uid="{00000000-0005-0000-0000-00000B240000}"/>
    <cellStyle name="40% - Accent1 2 3 2 5 3" xfId="20049" xr:uid="{00000000-0005-0000-0000-00000C240000}"/>
    <cellStyle name="40% - Accent1 2 3 2 5 3 2" xfId="37399" xr:uid="{00000000-0005-0000-0000-00000D240000}"/>
    <cellStyle name="40% - Accent1 2 3 2 5 4" xfId="24554" xr:uid="{00000000-0005-0000-0000-00000E240000}"/>
    <cellStyle name="40% - Accent1 2 3 2 5 5" xfId="22473" xr:uid="{00000000-0005-0000-0000-00000F240000}"/>
    <cellStyle name="40% - Accent1 2 3 2 6" xfId="11526" xr:uid="{00000000-0005-0000-0000-000010240000}"/>
    <cellStyle name="40% - Accent1 2 3 2 6 2" xfId="32303" xr:uid="{00000000-0005-0000-0000-000011240000}"/>
    <cellStyle name="40% - Accent1 2 3 2 7" xfId="19987" xr:uid="{00000000-0005-0000-0000-000012240000}"/>
    <cellStyle name="40% - Accent1 2 3 2 7 2" xfId="37340" xr:uid="{00000000-0005-0000-0000-000013240000}"/>
    <cellStyle name="40% - Accent1 2 3 2 8" xfId="24543" xr:uid="{00000000-0005-0000-0000-000014240000}"/>
    <cellStyle name="40% - Accent1 2 3 2 9" xfId="20863" xr:uid="{00000000-0005-0000-0000-000015240000}"/>
    <cellStyle name="40% - Accent1 2 3 3" xfId="1219" xr:uid="{00000000-0005-0000-0000-000016240000}"/>
    <cellStyle name="40% - Accent1 2 3 3 2" xfId="1220" xr:uid="{00000000-0005-0000-0000-000017240000}"/>
    <cellStyle name="40% - Accent1 2 3 3 2 2" xfId="1221" xr:uid="{00000000-0005-0000-0000-000018240000}"/>
    <cellStyle name="40% - Accent1 2 3 3 2 2 2" xfId="14577" xr:uid="{00000000-0005-0000-0000-000019240000}"/>
    <cellStyle name="40% - Accent1 2 3 3 2 2 2 2" xfId="33737" xr:uid="{00000000-0005-0000-0000-00001A240000}"/>
    <cellStyle name="40% - Accent1 2 3 3 2 2 3" xfId="20090" xr:uid="{00000000-0005-0000-0000-00001B240000}"/>
    <cellStyle name="40% - Accent1 2 3 3 2 2 3 2" xfId="37440" xr:uid="{00000000-0005-0000-0000-00001C240000}"/>
    <cellStyle name="40% - Accent1 2 3 3 2 2 4" xfId="24557" xr:uid="{00000000-0005-0000-0000-00001D240000}"/>
    <cellStyle name="40% - Accent1 2 3 3 2 2 5" xfId="22476" xr:uid="{00000000-0005-0000-0000-00001E240000}"/>
    <cellStyle name="40% - Accent1 2 3 3 2 3" xfId="14576" xr:uid="{00000000-0005-0000-0000-00001F240000}"/>
    <cellStyle name="40% - Accent1 2 3 3 2 3 2" xfId="33736" xr:uid="{00000000-0005-0000-0000-000020240000}"/>
    <cellStyle name="40% - Accent1 2 3 3 2 4" xfId="20079" xr:uid="{00000000-0005-0000-0000-000021240000}"/>
    <cellStyle name="40% - Accent1 2 3 3 2 4 2" xfId="37429" xr:uid="{00000000-0005-0000-0000-000022240000}"/>
    <cellStyle name="40% - Accent1 2 3 3 2 5" xfId="24556" xr:uid="{00000000-0005-0000-0000-000023240000}"/>
    <cellStyle name="40% - Accent1 2 3 3 2 6" xfId="22475" xr:uid="{00000000-0005-0000-0000-000024240000}"/>
    <cellStyle name="40% - Accent1 2 3 3 3" xfId="1222" xr:uid="{00000000-0005-0000-0000-000025240000}"/>
    <cellStyle name="40% - Accent1 2 3 3 3 2" xfId="1223" xr:uid="{00000000-0005-0000-0000-000026240000}"/>
    <cellStyle name="40% - Accent1 2 3 3 3 2 2" xfId="14579" xr:uid="{00000000-0005-0000-0000-000027240000}"/>
    <cellStyle name="40% - Accent1 2 3 3 3 2 2 2" xfId="33739" xr:uid="{00000000-0005-0000-0000-000028240000}"/>
    <cellStyle name="40% - Accent1 2 3 3 3 2 3" xfId="16099" xr:uid="{00000000-0005-0000-0000-000029240000}"/>
    <cellStyle name="40% - Accent1 2 3 3 3 2 3 2" xfId="35225" xr:uid="{00000000-0005-0000-0000-00002A240000}"/>
    <cellStyle name="40% - Accent1 2 3 3 3 2 4" xfId="24559" xr:uid="{00000000-0005-0000-0000-00002B240000}"/>
    <cellStyle name="40% - Accent1 2 3 3 3 2 5" xfId="22478" xr:uid="{00000000-0005-0000-0000-00002C240000}"/>
    <cellStyle name="40% - Accent1 2 3 3 3 3" xfId="14578" xr:uid="{00000000-0005-0000-0000-00002D240000}"/>
    <cellStyle name="40% - Accent1 2 3 3 3 3 2" xfId="33738" xr:uid="{00000000-0005-0000-0000-00002E240000}"/>
    <cellStyle name="40% - Accent1 2 3 3 3 4" xfId="20019" xr:uid="{00000000-0005-0000-0000-00002F240000}"/>
    <cellStyle name="40% - Accent1 2 3 3 3 4 2" xfId="37372" xr:uid="{00000000-0005-0000-0000-000030240000}"/>
    <cellStyle name="40% - Accent1 2 3 3 3 5" xfId="24558" xr:uid="{00000000-0005-0000-0000-000031240000}"/>
    <cellStyle name="40% - Accent1 2 3 3 3 6" xfId="22477" xr:uid="{00000000-0005-0000-0000-000032240000}"/>
    <cellStyle name="40% - Accent1 2 3 3 4" xfId="1224" xr:uid="{00000000-0005-0000-0000-000033240000}"/>
    <cellStyle name="40% - Accent1 2 3 3 4 2" xfId="14580" xr:uid="{00000000-0005-0000-0000-000034240000}"/>
    <cellStyle name="40% - Accent1 2 3 3 4 2 2" xfId="33740" xr:uid="{00000000-0005-0000-0000-000035240000}"/>
    <cellStyle name="40% - Accent1 2 3 3 4 3" xfId="19910" xr:uid="{00000000-0005-0000-0000-000036240000}"/>
    <cellStyle name="40% - Accent1 2 3 3 4 3 2" xfId="37264" xr:uid="{00000000-0005-0000-0000-000037240000}"/>
    <cellStyle name="40% - Accent1 2 3 3 4 4" xfId="24560" xr:uid="{00000000-0005-0000-0000-000038240000}"/>
    <cellStyle name="40% - Accent1 2 3 3 4 5" xfId="22479" xr:uid="{00000000-0005-0000-0000-000039240000}"/>
    <cellStyle name="40% - Accent1 2 3 3 5" xfId="14575" xr:uid="{00000000-0005-0000-0000-00003A240000}"/>
    <cellStyle name="40% - Accent1 2 3 3 5 2" xfId="33735" xr:uid="{00000000-0005-0000-0000-00003B240000}"/>
    <cellStyle name="40% - Accent1 2 3 3 6" xfId="15731" xr:uid="{00000000-0005-0000-0000-00003C240000}"/>
    <cellStyle name="40% - Accent1 2 3 3 6 2" xfId="34868" xr:uid="{00000000-0005-0000-0000-00003D240000}"/>
    <cellStyle name="40% - Accent1 2 3 3 7" xfId="24555" xr:uid="{00000000-0005-0000-0000-00003E240000}"/>
    <cellStyle name="40% - Accent1 2 3 3 8" xfId="22474" xr:uid="{00000000-0005-0000-0000-00003F240000}"/>
    <cellStyle name="40% - Accent1 2 3 3 9" xfId="43787" xr:uid="{00000000-0005-0000-0000-000040240000}"/>
    <cellStyle name="40% - Accent1 2 3 4" xfId="1225" xr:uid="{00000000-0005-0000-0000-000041240000}"/>
    <cellStyle name="40% - Accent1 2 3 4 2" xfId="1226" xr:uid="{00000000-0005-0000-0000-000042240000}"/>
    <cellStyle name="40% - Accent1 2 3 4 2 2" xfId="14582" xr:uid="{00000000-0005-0000-0000-000043240000}"/>
    <cellStyle name="40% - Accent1 2 3 4 2 2 2" xfId="33742" xr:uid="{00000000-0005-0000-0000-000044240000}"/>
    <cellStyle name="40% - Accent1 2 3 4 2 3" xfId="20138" xr:uid="{00000000-0005-0000-0000-000045240000}"/>
    <cellStyle name="40% - Accent1 2 3 4 2 3 2" xfId="37487" xr:uid="{00000000-0005-0000-0000-000046240000}"/>
    <cellStyle name="40% - Accent1 2 3 4 2 4" xfId="24562" xr:uid="{00000000-0005-0000-0000-000047240000}"/>
    <cellStyle name="40% - Accent1 2 3 4 2 5" xfId="22481" xr:uid="{00000000-0005-0000-0000-000048240000}"/>
    <cellStyle name="40% - Accent1 2 3 4 3" xfId="1227" xr:uid="{00000000-0005-0000-0000-000049240000}"/>
    <cellStyle name="40% - Accent1 2 3 4 3 2" xfId="24563" xr:uid="{00000000-0005-0000-0000-00004A240000}"/>
    <cellStyle name="40% - Accent1 2 3 4 4" xfId="14581" xr:uid="{00000000-0005-0000-0000-00004B240000}"/>
    <cellStyle name="40% - Accent1 2 3 4 4 2" xfId="33741" xr:uid="{00000000-0005-0000-0000-00004C240000}"/>
    <cellStyle name="40% - Accent1 2 3 4 5" xfId="15740" xr:uid="{00000000-0005-0000-0000-00004D240000}"/>
    <cellStyle name="40% - Accent1 2 3 4 5 2" xfId="34877" xr:uid="{00000000-0005-0000-0000-00004E240000}"/>
    <cellStyle name="40% - Accent1 2 3 4 6" xfId="24561" xr:uid="{00000000-0005-0000-0000-00004F240000}"/>
    <cellStyle name="40% - Accent1 2 3 4 7" xfId="22480" xr:uid="{00000000-0005-0000-0000-000050240000}"/>
    <cellStyle name="40% - Accent1 2 3 4 8" xfId="43614" xr:uid="{00000000-0005-0000-0000-000051240000}"/>
    <cellStyle name="40% - Accent1 2 3 4 9" xfId="55940" xr:uid="{00000000-0005-0000-0000-000052240000}"/>
    <cellStyle name="40% - Accent1 2 3 5" xfId="1228" xr:uid="{00000000-0005-0000-0000-000053240000}"/>
    <cellStyle name="40% - Accent1 2 3 5 2" xfId="1229" xr:uid="{00000000-0005-0000-0000-000054240000}"/>
    <cellStyle name="40% - Accent1 2 3 5 2 2" xfId="14584" xr:uid="{00000000-0005-0000-0000-000055240000}"/>
    <cellStyle name="40% - Accent1 2 3 5 2 2 2" xfId="33744" xr:uid="{00000000-0005-0000-0000-000056240000}"/>
    <cellStyle name="40% - Accent1 2 3 5 2 3" xfId="16148" xr:uid="{00000000-0005-0000-0000-000057240000}"/>
    <cellStyle name="40% - Accent1 2 3 5 2 3 2" xfId="35272" xr:uid="{00000000-0005-0000-0000-000058240000}"/>
    <cellStyle name="40% - Accent1 2 3 5 2 4" xfId="24565" xr:uid="{00000000-0005-0000-0000-000059240000}"/>
    <cellStyle name="40% - Accent1 2 3 5 2 5" xfId="22483" xr:uid="{00000000-0005-0000-0000-00005A240000}"/>
    <cellStyle name="40% - Accent1 2 3 5 3" xfId="14583" xr:uid="{00000000-0005-0000-0000-00005B240000}"/>
    <cellStyle name="40% - Accent1 2 3 5 3 2" xfId="33743" xr:uid="{00000000-0005-0000-0000-00005C240000}"/>
    <cellStyle name="40% - Accent1 2 3 5 4" xfId="15962" xr:uid="{00000000-0005-0000-0000-00005D240000}"/>
    <cellStyle name="40% - Accent1 2 3 5 4 2" xfId="35094" xr:uid="{00000000-0005-0000-0000-00005E240000}"/>
    <cellStyle name="40% - Accent1 2 3 5 5" xfId="24564" xr:uid="{00000000-0005-0000-0000-00005F240000}"/>
    <cellStyle name="40% - Accent1 2 3 5 6" xfId="22482" xr:uid="{00000000-0005-0000-0000-000060240000}"/>
    <cellStyle name="40% - Accent1 2 3 6" xfId="1230" xr:uid="{00000000-0005-0000-0000-000061240000}"/>
    <cellStyle name="40% - Accent1 2 3 6 2" xfId="14585" xr:uid="{00000000-0005-0000-0000-000062240000}"/>
    <cellStyle name="40% - Accent1 2 3 6 2 2" xfId="33745" xr:uid="{00000000-0005-0000-0000-000063240000}"/>
    <cellStyle name="40% - Accent1 2 3 6 3" xfId="16048" xr:uid="{00000000-0005-0000-0000-000064240000}"/>
    <cellStyle name="40% - Accent1 2 3 6 3 2" xfId="35177" xr:uid="{00000000-0005-0000-0000-000065240000}"/>
    <cellStyle name="40% - Accent1 2 3 6 4" xfId="24566" xr:uid="{00000000-0005-0000-0000-000066240000}"/>
    <cellStyle name="40% - Accent1 2 3 6 5" xfId="22484" xr:uid="{00000000-0005-0000-0000-000067240000}"/>
    <cellStyle name="40% - Accent1 2 3 7" xfId="1231" xr:uid="{00000000-0005-0000-0000-000068240000}"/>
    <cellStyle name="40% - Accent1 2 3 7 2" xfId="14586" xr:uid="{00000000-0005-0000-0000-000069240000}"/>
    <cellStyle name="40% - Accent1 2 3 7 2 2" xfId="33746" xr:uid="{00000000-0005-0000-0000-00006A240000}"/>
    <cellStyle name="40% - Accent1 2 3 7 3" xfId="20127" xr:uid="{00000000-0005-0000-0000-00006B240000}"/>
    <cellStyle name="40% - Accent1 2 3 7 3 2" xfId="37476" xr:uid="{00000000-0005-0000-0000-00006C240000}"/>
    <cellStyle name="40% - Accent1 2 3 7 4" xfId="24567" xr:uid="{00000000-0005-0000-0000-00006D240000}"/>
    <cellStyle name="40% - Accent1 2 3 7 5" xfId="22485" xr:uid="{00000000-0005-0000-0000-00006E240000}"/>
    <cellStyle name="40% - Accent1 2 3 8" xfId="1232" xr:uid="{00000000-0005-0000-0000-00006F240000}"/>
    <cellStyle name="40% - Accent1 2 3 9" xfId="11525" xr:uid="{00000000-0005-0000-0000-000070240000}"/>
    <cellStyle name="40% - Accent1 2 3 9 2" xfId="32302" xr:uid="{00000000-0005-0000-0000-000071240000}"/>
    <cellStyle name="40% - Accent1 2 3_Brygga Q" xfId="1233" xr:uid="{00000000-0005-0000-0000-000072240000}"/>
    <cellStyle name="40% - Accent1 2 30" xfId="45828" xr:uid="{00000000-0005-0000-0000-000073240000}"/>
    <cellStyle name="40% - Accent1 2 31" xfId="45803" xr:uid="{00000000-0005-0000-0000-000074240000}"/>
    <cellStyle name="40% - Accent1 2 32" xfId="45738" xr:uid="{00000000-0005-0000-0000-000075240000}"/>
    <cellStyle name="40% - Accent1 2 33" xfId="46014" xr:uid="{00000000-0005-0000-0000-000076240000}"/>
    <cellStyle name="40% - Accent1 2 34" xfId="46174" xr:uid="{00000000-0005-0000-0000-000077240000}"/>
    <cellStyle name="40% - Accent1 2 35" xfId="46145" xr:uid="{00000000-0005-0000-0000-000078240000}"/>
    <cellStyle name="40% - Accent1 2 36" xfId="45963" xr:uid="{00000000-0005-0000-0000-000079240000}"/>
    <cellStyle name="40% - Accent1 2 37" xfId="46240" xr:uid="{00000000-0005-0000-0000-00007A240000}"/>
    <cellStyle name="40% - Accent1 2 38" xfId="46424" xr:uid="{00000000-0005-0000-0000-00007B240000}"/>
    <cellStyle name="40% - Accent1 2 39" xfId="46469" xr:uid="{00000000-0005-0000-0000-00007C240000}"/>
    <cellStyle name="40% - Accent1 2 4" xfId="1234" xr:uid="{00000000-0005-0000-0000-00007D240000}"/>
    <cellStyle name="40% - Accent1 2 4 2" xfId="1235" xr:uid="{00000000-0005-0000-0000-00007E240000}"/>
    <cellStyle name="40% - Accent1 2 4 2 2" xfId="1236" xr:uid="{00000000-0005-0000-0000-00007F240000}"/>
    <cellStyle name="40% - Accent1 2 4 2 3" xfId="4668" xr:uid="{00000000-0005-0000-0000-000080240000}"/>
    <cellStyle name="40% - Accent1 2 4 2 3 2" xfId="25874" xr:uid="{00000000-0005-0000-0000-000081240000}"/>
    <cellStyle name="40% - Accent1 2 4 2 4" xfId="24569" xr:uid="{00000000-0005-0000-0000-000082240000}"/>
    <cellStyle name="40% - Accent1 2 4 3" xfId="1237" xr:uid="{00000000-0005-0000-0000-000083240000}"/>
    <cellStyle name="40% - Accent1 2 4 4" xfId="11527" xr:uid="{00000000-0005-0000-0000-000084240000}"/>
    <cellStyle name="40% - Accent1 2 4 4 2" xfId="32304" xr:uid="{00000000-0005-0000-0000-000085240000}"/>
    <cellStyle name="40% - Accent1 2 4 5" xfId="20206" xr:uid="{00000000-0005-0000-0000-000086240000}"/>
    <cellStyle name="40% - Accent1 2 4 5 2" xfId="37553" xr:uid="{00000000-0005-0000-0000-000087240000}"/>
    <cellStyle name="40% - Accent1 2 4 6" xfId="24568" xr:uid="{00000000-0005-0000-0000-000088240000}"/>
    <cellStyle name="40% - Accent1 2 4 7" xfId="20864" xr:uid="{00000000-0005-0000-0000-000089240000}"/>
    <cellStyle name="40% - Accent1 2 4 8" xfId="43616" xr:uid="{00000000-0005-0000-0000-00008A240000}"/>
    <cellStyle name="40% - Accent1 2 4 9" xfId="44062" xr:uid="{00000000-0005-0000-0000-00008B240000}"/>
    <cellStyle name="40% - Accent1 2 40" xfId="46444" xr:uid="{00000000-0005-0000-0000-00008C240000}"/>
    <cellStyle name="40% - Accent1 2 41" xfId="46386" xr:uid="{00000000-0005-0000-0000-00008D240000}"/>
    <cellStyle name="40% - Accent1 2 42" xfId="45034" xr:uid="{00000000-0005-0000-0000-00008E240000}"/>
    <cellStyle name="40% - Accent1 2 43" xfId="46562" xr:uid="{00000000-0005-0000-0000-00008F240000}"/>
    <cellStyle name="40% - Accent1 2 44" xfId="46533" xr:uid="{00000000-0005-0000-0000-000090240000}"/>
    <cellStyle name="40% - Accent1 2 45" xfId="44967" xr:uid="{00000000-0005-0000-0000-000091240000}"/>
    <cellStyle name="40% - Accent1 2 46" xfId="46626" xr:uid="{00000000-0005-0000-0000-000092240000}"/>
    <cellStyle name="40% - Accent1 2 47" xfId="46813" xr:uid="{00000000-0005-0000-0000-000093240000}"/>
    <cellStyle name="40% - Accent1 2 48" xfId="46858" xr:uid="{00000000-0005-0000-0000-000094240000}"/>
    <cellStyle name="40% - Accent1 2 49" xfId="46833" xr:uid="{00000000-0005-0000-0000-000095240000}"/>
    <cellStyle name="40% - Accent1 2 5" xfId="1238" xr:uid="{00000000-0005-0000-0000-000096240000}"/>
    <cellStyle name="40% - Accent1 2 5 2" xfId="1239" xr:uid="{00000000-0005-0000-0000-000097240000}"/>
    <cellStyle name="40% - Accent1 2 50" xfId="46775" xr:uid="{00000000-0005-0000-0000-000098240000}"/>
    <cellStyle name="40% - Accent1 2 51" xfId="45926" xr:uid="{00000000-0005-0000-0000-000099240000}"/>
    <cellStyle name="40% - Accent1 2 52" xfId="46946" xr:uid="{00000000-0005-0000-0000-00009A240000}"/>
    <cellStyle name="40% - Accent1 2 53" xfId="46917" xr:uid="{00000000-0005-0000-0000-00009B240000}"/>
    <cellStyle name="40% - Accent1 2 54" xfId="44857" xr:uid="{00000000-0005-0000-0000-00009C240000}"/>
    <cellStyle name="40% - Accent1 2 55" xfId="47006" xr:uid="{00000000-0005-0000-0000-00009D240000}"/>
    <cellStyle name="40% - Accent1 2 56" xfId="47191" xr:uid="{00000000-0005-0000-0000-00009E240000}"/>
    <cellStyle name="40% - Accent1 2 57" xfId="47238" xr:uid="{00000000-0005-0000-0000-00009F240000}"/>
    <cellStyle name="40% - Accent1 2 58" xfId="47213" xr:uid="{00000000-0005-0000-0000-0000A0240000}"/>
    <cellStyle name="40% - Accent1 2 59" xfId="47153" xr:uid="{00000000-0005-0000-0000-0000A1240000}"/>
    <cellStyle name="40% - Accent1 2 6" xfId="1240" xr:uid="{00000000-0005-0000-0000-0000A2240000}"/>
    <cellStyle name="40% - Accent1 2 6 2" xfId="1241" xr:uid="{00000000-0005-0000-0000-0000A3240000}"/>
    <cellStyle name="40% - Accent1 2 6 3" xfId="4353" xr:uid="{00000000-0005-0000-0000-0000A4240000}"/>
    <cellStyle name="40% - Accent1 2 6 3 2" xfId="25748" xr:uid="{00000000-0005-0000-0000-0000A5240000}"/>
    <cellStyle name="40% - Accent1 2 6 4" xfId="24570" xr:uid="{00000000-0005-0000-0000-0000A6240000}"/>
    <cellStyle name="40% - Accent1 2 60" xfId="45407" xr:uid="{00000000-0005-0000-0000-0000A7240000}"/>
    <cellStyle name="40% - Accent1 2 61" xfId="47321" xr:uid="{00000000-0005-0000-0000-0000A8240000}"/>
    <cellStyle name="40% - Accent1 2 62" xfId="47291" xr:uid="{00000000-0005-0000-0000-0000A9240000}"/>
    <cellStyle name="40% - Accent1 2 63" xfId="45374" xr:uid="{00000000-0005-0000-0000-0000AA240000}"/>
    <cellStyle name="40% - Accent1 2 64" xfId="47378" xr:uid="{00000000-0005-0000-0000-0000AB240000}"/>
    <cellStyle name="40% - Accent1 2 65" xfId="47562" xr:uid="{00000000-0005-0000-0000-0000AC240000}"/>
    <cellStyle name="40% - Accent1 2 66" xfId="47604" xr:uid="{00000000-0005-0000-0000-0000AD240000}"/>
    <cellStyle name="40% - Accent1 2 67" xfId="47579" xr:uid="{00000000-0005-0000-0000-0000AE240000}"/>
    <cellStyle name="40% - Accent1 2 68" xfId="47524" xr:uid="{00000000-0005-0000-0000-0000AF240000}"/>
    <cellStyle name="40% - Accent1 2 69" xfId="45013" xr:uid="{00000000-0005-0000-0000-0000B0240000}"/>
    <cellStyle name="40% - Accent1 2 7" xfId="1242" xr:uid="{00000000-0005-0000-0000-0000B1240000}"/>
    <cellStyle name="40% - Accent1 2 7 2" xfId="1243" xr:uid="{00000000-0005-0000-0000-0000B2240000}"/>
    <cellStyle name="40% - Accent1 2 7 3" xfId="4521" xr:uid="{00000000-0005-0000-0000-0000B3240000}"/>
    <cellStyle name="40% - Accent1 2 7 4" xfId="24571" xr:uid="{00000000-0005-0000-0000-0000B4240000}"/>
    <cellStyle name="40% - Accent1 2 70" xfId="47680" xr:uid="{00000000-0005-0000-0000-0000B5240000}"/>
    <cellStyle name="40% - Accent1 2 71" xfId="47651" xr:uid="{00000000-0005-0000-0000-0000B6240000}"/>
    <cellStyle name="40% - Accent1 2 72" xfId="45889" xr:uid="{00000000-0005-0000-0000-0000B7240000}"/>
    <cellStyle name="40% - Accent1 2 73" xfId="47735" xr:uid="{00000000-0005-0000-0000-0000B8240000}"/>
    <cellStyle name="40% - Accent1 2 74" xfId="47919" xr:uid="{00000000-0005-0000-0000-0000B9240000}"/>
    <cellStyle name="40% - Accent1 2 75" xfId="47961" xr:uid="{00000000-0005-0000-0000-0000BA240000}"/>
    <cellStyle name="40% - Accent1 2 76" xfId="47936" xr:uid="{00000000-0005-0000-0000-0000BB240000}"/>
    <cellStyle name="40% - Accent1 2 77" xfId="47881" xr:uid="{00000000-0005-0000-0000-0000BC240000}"/>
    <cellStyle name="40% - Accent1 2 78" xfId="44942" xr:uid="{00000000-0005-0000-0000-0000BD240000}"/>
    <cellStyle name="40% - Accent1 2 79" xfId="48035" xr:uid="{00000000-0005-0000-0000-0000BE240000}"/>
    <cellStyle name="40% - Accent1 2 8" xfId="1244" xr:uid="{00000000-0005-0000-0000-0000BF240000}"/>
    <cellStyle name="40% - Accent1 2 80" xfId="48006" xr:uid="{00000000-0005-0000-0000-0000C0240000}"/>
    <cellStyle name="40% - Accent1 2 81" xfId="45380" xr:uid="{00000000-0005-0000-0000-0000C1240000}"/>
    <cellStyle name="40% - Accent1 2 82" xfId="48090" xr:uid="{00000000-0005-0000-0000-0000C2240000}"/>
    <cellStyle name="40% - Accent1 2 83" xfId="48274" xr:uid="{00000000-0005-0000-0000-0000C3240000}"/>
    <cellStyle name="40% - Accent1 2 84" xfId="48314" xr:uid="{00000000-0005-0000-0000-0000C4240000}"/>
    <cellStyle name="40% - Accent1 2 85" xfId="48289" xr:uid="{00000000-0005-0000-0000-0000C5240000}"/>
    <cellStyle name="40% - Accent1 2 86" xfId="48236" xr:uid="{00000000-0005-0000-0000-0000C6240000}"/>
    <cellStyle name="40% - Accent1 2 87" xfId="48350" xr:uid="{00000000-0005-0000-0000-0000C7240000}"/>
    <cellStyle name="40% - Accent1 2 88" xfId="48747" xr:uid="{00000000-0005-0000-0000-0000C8240000}"/>
    <cellStyle name="40% - Accent1 2 89" xfId="48835" xr:uid="{00000000-0005-0000-0000-0000C9240000}"/>
    <cellStyle name="40% - Accent1 2 9" xfId="1245" xr:uid="{00000000-0005-0000-0000-0000CA240000}"/>
    <cellStyle name="40% - Accent1 2 90" xfId="48803" xr:uid="{00000000-0005-0000-0000-0000CB240000}"/>
    <cellStyle name="40% - Accent1 2 91" xfId="48693" xr:uid="{00000000-0005-0000-0000-0000CC240000}"/>
    <cellStyle name="40% - Accent1 2 92" xfId="49435" xr:uid="{00000000-0005-0000-0000-0000CD240000}"/>
    <cellStyle name="40% - Accent1 2 93" xfId="49550" xr:uid="{00000000-0005-0000-0000-0000CE240000}"/>
    <cellStyle name="40% - Accent1 2 94" xfId="49521" xr:uid="{00000000-0005-0000-0000-0000CF240000}"/>
    <cellStyle name="40% - Accent1 2 95" xfId="49390" xr:uid="{00000000-0005-0000-0000-0000D0240000}"/>
    <cellStyle name="40% - Accent1 2 96" xfId="49611" xr:uid="{00000000-0005-0000-0000-0000D1240000}"/>
    <cellStyle name="40% - Accent1 2 97" xfId="49797" xr:uid="{00000000-0005-0000-0000-0000D2240000}"/>
    <cellStyle name="40% - Accent1 2 98" xfId="49838" xr:uid="{00000000-0005-0000-0000-0000D3240000}"/>
    <cellStyle name="40% - Accent1 2 99" xfId="49813" xr:uid="{00000000-0005-0000-0000-0000D4240000}"/>
    <cellStyle name="40% - Accent1 2_Accounts" xfId="1246" xr:uid="{00000000-0005-0000-0000-0000D5240000}"/>
    <cellStyle name="40% - Accent1 3" xfId="1247" xr:uid="{00000000-0005-0000-0000-0000D6240000}"/>
    <cellStyle name="40% - Accent1 4" xfId="1248" xr:uid="{00000000-0005-0000-0000-0000D7240000}"/>
    <cellStyle name="40% - Accent1 5" xfId="1249" xr:uid="{00000000-0005-0000-0000-0000D8240000}"/>
    <cellStyle name="40% - Accent1 5 2" xfId="4669" xr:uid="{00000000-0005-0000-0000-0000D9240000}"/>
    <cellStyle name="40% - Accent1 5 3" xfId="45128" xr:uid="{00000000-0005-0000-0000-0000DA240000}"/>
    <cellStyle name="40% - Accent1 6" xfId="24516" xr:uid="{00000000-0005-0000-0000-0000DB240000}"/>
    <cellStyle name="40% - Accent1 6 2" xfId="45238" xr:uid="{00000000-0005-0000-0000-0000DC240000}"/>
    <cellStyle name="40% - Accent1 7" xfId="45430" xr:uid="{00000000-0005-0000-0000-0000DD240000}"/>
    <cellStyle name="40% - Accent1 8" xfId="45780" xr:uid="{00000000-0005-0000-0000-0000DE240000}"/>
    <cellStyle name="40% - Accent1 9" xfId="55941" xr:uid="{00000000-0005-0000-0000-0000DF240000}"/>
    <cellStyle name="40% - Accent2" xfId="43365" builtinId="35" customBuiltin="1"/>
    <cellStyle name="40% - Accent2 10" xfId="20865" xr:uid="{00000000-0005-0000-0000-0000E1240000}"/>
    <cellStyle name="40% - Accent2 11" xfId="38024" xr:uid="{00000000-0005-0000-0000-0000E2240000}"/>
    <cellStyle name="40% - Accent2 12" xfId="38201" xr:uid="{00000000-0005-0000-0000-0000E3240000}"/>
    <cellStyle name="40% - Accent2 13" xfId="38336" xr:uid="{00000000-0005-0000-0000-0000E4240000}"/>
    <cellStyle name="40% - Accent2 14" xfId="38482" xr:uid="{00000000-0005-0000-0000-0000E5240000}"/>
    <cellStyle name="40% - Accent2 15" xfId="43345" xr:uid="{00000000-0005-0000-0000-0000E6240000}"/>
    <cellStyle name="40% - Accent2 16" xfId="44314" xr:uid="{00000000-0005-0000-0000-0000E7240000}"/>
    <cellStyle name="40% - Accent2 17" xfId="44405" xr:uid="{00000000-0005-0000-0000-0000E8240000}"/>
    <cellStyle name="40% - Accent2 18" xfId="44594" xr:uid="{00000000-0005-0000-0000-0000E9240000}"/>
    <cellStyle name="40% - Accent2 2" xfId="1250" xr:uid="{00000000-0005-0000-0000-0000EA240000}"/>
    <cellStyle name="40% - Accent2 2 10" xfId="20264" xr:uid="{00000000-0005-0000-0000-0000EB240000}"/>
    <cellStyle name="40% - Accent2 2 10 2" xfId="37611" xr:uid="{00000000-0005-0000-0000-0000EC240000}"/>
    <cellStyle name="40% - Accent2 2 100" xfId="49915" xr:uid="{00000000-0005-0000-0000-0000ED240000}"/>
    <cellStyle name="40% - Accent2 2 101" xfId="50183" xr:uid="{00000000-0005-0000-0000-0000EE240000}"/>
    <cellStyle name="40% - Accent2 2 102" xfId="50156" xr:uid="{00000000-0005-0000-0000-0000EF240000}"/>
    <cellStyle name="40% - Accent2 2 103" xfId="49882" xr:uid="{00000000-0005-0000-0000-0000F0240000}"/>
    <cellStyle name="40% - Accent2 2 104" xfId="50271" xr:uid="{00000000-0005-0000-0000-0000F1240000}"/>
    <cellStyle name="40% - Accent2 2 105" xfId="50358" xr:uid="{00000000-0005-0000-0000-0000F2240000}"/>
    <cellStyle name="40% - Accent2 2 106" xfId="50478" xr:uid="{00000000-0005-0000-0000-0000F3240000}"/>
    <cellStyle name="40% - Accent2 2 107" xfId="50455" xr:uid="{00000000-0005-0000-0000-0000F4240000}"/>
    <cellStyle name="40% - Accent2 2 108" xfId="50340" xr:uid="{00000000-0005-0000-0000-0000F5240000}"/>
    <cellStyle name="40% - Accent2 2 109" xfId="49099" xr:uid="{00000000-0005-0000-0000-0000F6240000}"/>
    <cellStyle name="40% - Accent2 2 11" xfId="24573" xr:uid="{00000000-0005-0000-0000-0000F7240000}"/>
    <cellStyle name="40% - Accent2 2 110" xfId="50571" xr:uid="{00000000-0005-0000-0000-0000F8240000}"/>
    <cellStyle name="40% - Accent2 2 111" xfId="50544" xr:uid="{00000000-0005-0000-0000-0000F9240000}"/>
    <cellStyle name="40% - Accent2 2 112" xfId="49144" xr:uid="{00000000-0005-0000-0000-0000FA240000}"/>
    <cellStyle name="40% - Accent2 2 113" xfId="50657" xr:uid="{00000000-0005-0000-0000-0000FB240000}"/>
    <cellStyle name="40% - Accent2 2 114" xfId="50745" xr:uid="{00000000-0005-0000-0000-0000FC240000}"/>
    <cellStyle name="40% - Accent2 2 115" xfId="50867" xr:uid="{00000000-0005-0000-0000-0000FD240000}"/>
    <cellStyle name="40% - Accent2 2 116" xfId="50844" xr:uid="{00000000-0005-0000-0000-0000FE240000}"/>
    <cellStyle name="40% - Accent2 2 117" xfId="50727" xr:uid="{00000000-0005-0000-0000-0000FF240000}"/>
    <cellStyle name="40% - Accent2 2 118" xfId="49218" xr:uid="{00000000-0005-0000-0000-000000250000}"/>
    <cellStyle name="40% - Accent2 2 119" xfId="50955" xr:uid="{00000000-0005-0000-0000-000001250000}"/>
    <cellStyle name="40% - Accent2 2 12" xfId="20866" xr:uid="{00000000-0005-0000-0000-000002250000}"/>
    <cellStyle name="40% - Accent2 2 120" xfId="50928" xr:uid="{00000000-0005-0000-0000-000003250000}"/>
    <cellStyle name="40% - Accent2 2 121" xfId="50052" xr:uid="{00000000-0005-0000-0000-000004250000}"/>
    <cellStyle name="40% - Accent2 2 122" xfId="51037" xr:uid="{00000000-0005-0000-0000-000005250000}"/>
    <cellStyle name="40% - Accent2 2 123" xfId="51125" xr:uid="{00000000-0005-0000-0000-000006250000}"/>
    <cellStyle name="40% - Accent2 2 124" xfId="51247" xr:uid="{00000000-0005-0000-0000-000007250000}"/>
    <cellStyle name="40% - Accent2 2 125" xfId="51224" xr:uid="{00000000-0005-0000-0000-000008250000}"/>
    <cellStyle name="40% - Accent2 2 126" xfId="51107" xr:uid="{00000000-0005-0000-0000-000009250000}"/>
    <cellStyle name="40% - Accent2 2 127" xfId="48922" xr:uid="{00000000-0005-0000-0000-00000A250000}"/>
    <cellStyle name="40% - Accent2 2 128" xfId="51330" xr:uid="{00000000-0005-0000-0000-00000B250000}"/>
    <cellStyle name="40% - Accent2 2 129" xfId="51302" xr:uid="{00000000-0005-0000-0000-00000C250000}"/>
    <cellStyle name="40% - Accent2 2 13" xfId="38032" xr:uid="{00000000-0005-0000-0000-00000D250000}"/>
    <cellStyle name="40% - Accent2 2 130" xfId="50107" xr:uid="{00000000-0005-0000-0000-00000E250000}"/>
    <cellStyle name="40% - Accent2 2 131" xfId="51409" xr:uid="{00000000-0005-0000-0000-00000F250000}"/>
    <cellStyle name="40% - Accent2 2 132" xfId="51496" xr:uid="{00000000-0005-0000-0000-000010250000}"/>
    <cellStyle name="40% - Accent2 2 133" xfId="51613" xr:uid="{00000000-0005-0000-0000-000011250000}"/>
    <cellStyle name="40% - Accent2 2 134" xfId="51590" xr:uid="{00000000-0005-0000-0000-000012250000}"/>
    <cellStyle name="40% - Accent2 2 135" xfId="51478" xr:uid="{00000000-0005-0000-0000-000013250000}"/>
    <cellStyle name="40% - Accent2 2 136" xfId="50072" xr:uid="{00000000-0005-0000-0000-000014250000}"/>
    <cellStyle name="40% - Accent2 2 137" xfId="51689" xr:uid="{00000000-0005-0000-0000-000015250000}"/>
    <cellStyle name="40% - Accent2 2 138" xfId="51662" xr:uid="{00000000-0005-0000-0000-000016250000}"/>
    <cellStyle name="40% - Accent2 2 139" xfId="49268" xr:uid="{00000000-0005-0000-0000-000017250000}"/>
    <cellStyle name="40% - Accent2 2 14" xfId="38209" xr:uid="{00000000-0005-0000-0000-000018250000}"/>
    <cellStyle name="40% - Accent2 2 140" xfId="51766" xr:uid="{00000000-0005-0000-0000-000019250000}"/>
    <cellStyle name="40% - Accent2 2 141" xfId="51853" xr:uid="{00000000-0005-0000-0000-00001A250000}"/>
    <cellStyle name="40% - Accent2 2 142" xfId="51970" xr:uid="{00000000-0005-0000-0000-00001B250000}"/>
    <cellStyle name="40% - Accent2 2 143" xfId="51947" xr:uid="{00000000-0005-0000-0000-00001C250000}"/>
    <cellStyle name="40% - Accent2 2 144" xfId="51835" xr:uid="{00000000-0005-0000-0000-00001D250000}"/>
    <cellStyle name="40% - Accent2 2 145" xfId="49273" xr:uid="{00000000-0005-0000-0000-00001E250000}"/>
    <cellStyle name="40% - Accent2 2 146" xfId="52044" xr:uid="{00000000-0005-0000-0000-00001F250000}"/>
    <cellStyle name="40% - Accent2 2 147" xfId="52017" xr:uid="{00000000-0005-0000-0000-000020250000}"/>
    <cellStyle name="40% - Accent2 2 148" xfId="49140" xr:uid="{00000000-0005-0000-0000-000021250000}"/>
    <cellStyle name="40% - Accent2 2 149" xfId="52121" xr:uid="{00000000-0005-0000-0000-000022250000}"/>
    <cellStyle name="40% - Accent2 2 15" xfId="38344" xr:uid="{00000000-0005-0000-0000-000023250000}"/>
    <cellStyle name="40% - Accent2 2 150" xfId="52208" xr:uid="{00000000-0005-0000-0000-000024250000}"/>
    <cellStyle name="40% - Accent2 2 151" xfId="52323" xr:uid="{00000000-0005-0000-0000-000025250000}"/>
    <cellStyle name="40% - Accent2 2 152" xfId="52300" xr:uid="{00000000-0005-0000-0000-000026250000}"/>
    <cellStyle name="40% - Accent2 2 153" xfId="52190" xr:uid="{00000000-0005-0000-0000-000027250000}"/>
    <cellStyle name="40% - Accent2 2 154" xfId="48759" xr:uid="{00000000-0005-0000-0000-000028250000}"/>
    <cellStyle name="40% - Accent2 2 155" xfId="48481" xr:uid="{00000000-0005-0000-0000-000029250000}"/>
    <cellStyle name="40% - Accent2 2 156" xfId="52418" xr:uid="{00000000-0005-0000-0000-00002A250000}"/>
    <cellStyle name="40% - Accent2 2 157" xfId="52389" xr:uid="{00000000-0005-0000-0000-00002B250000}"/>
    <cellStyle name="40% - Accent2 2 158" xfId="48754" xr:uid="{00000000-0005-0000-0000-00002C250000}"/>
    <cellStyle name="40% - Accent2 2 159" xfId="52920" xr:uid="{00000000-0005-0000-0000-00002D250000}"/>
    <cellStyle name="40% - Accent2 2 16" xfId="38490" xr:uid="{00000000-0005-0000-0000-00002E250000}"/>
    <cellStyle name="40% - Accent2 2 160" xfId="53118" xr:uid="{00000000-0005-0000-0000-00002F250000}"/>
    <cellStyle name="40% - Accent2 2 161" xfId="53091" xr:uid="{00000000-0005-0000-0000-000030250000}"/>
    <cellStyle name="40% - Accent2 2 162" xfId="52896" xr:uid="{00000000-0005-0000-0000-000031250000}"/>
    <cellStyle name="40% - Accent2 2 163" xfId="53195" xr:uid="{00000000-0005-0000-0000-000032250000}"/>
    <cellStyle name="40% - Accent2 2 164" xfId="53282" xr:uid="{00000000-0005-0000-0000-000033250000}"/>
    <cellStyle name="40% - Accent2 2 165" xfId="53399" xr:uid="{00000000-0005-0000-0000-000034250000}"/>
    <cellStyle name="40% - Accent2 2 166" xfId="53376" xr:uid="{00000000-0005-0000-0000-000035250000}"/>
    <cellStyle name="40% - Accent2 2 167" xfId="53264" xr:uid="{00000000-0005-0000-0000-000036250000}"/>
    <cellStyle name="40% - Accent2 2 168" xfId="53477" xr:uid="{00000000-0005-0000-0000-000037250000}"/>
    <cellStyle name="40% - Accent2 2 169" xfId="53745" xr:uid="{00000000-0005-0000-0000-000038250000}"/>
    <cellStyle name="40% - Accent2 2 17" xfId="43353" xr:uid="{00000000-0005-0000-0000-000039250000}"/>
    <cellStyle name="40% - Accent2 2 170" xfId="53718" xr:uid="{00000000-0005-0000-0000-00003A250000}"/>
    <cellStyle name="40% - Accent2 2 171" xfId="53444" xr:uid="{00000000-0005-0000-0000-00003B250000}"/>
    <cellStyle name="40% - Accent2 2 172" xfId="53833" xr:uid="{00000000-0005-0000-0000-00003C250000}"/>
    <cellStyle name="40% - Accent2 2 173" xfId="53920" xr:uid="{00000000-0005-0000-0000-00003D250000}"/>
    <cellStyle name="40% - Accent2 2 174" xfId="54040" xr:uid="{00000000-0005-0000-0000-00003E250000}"/>
    <cellStyle name="40% - Accent2 2 175" xfId="54017" xr:uid="{00000000-0005-0000-0000-00003F250000}"/>
    <cellStyle name="40% - Accent2 2 176" xfId="53902" xr:uid="{00000000-0005-0000-0000-000040250000}"/>
    <cellStyle name="40% - Accent2 2 177" xfId="52684" xr:uid="{00000000-0005-0000-0000-000041250000}"/>
    <cellStyle name="40% - Accent2 2 178" xfId="54133" xr:uid="{00000000-0005-0000-0000-000042250000}"/>
    <cellStyle name="40% - Accent2 2 179" xfId="54106" xr:uid="{00000000-0005-0000-0000-000043250000}"/>
    <cellStyle name="40% - Accent2 2 18" xfId="43897" xr:uid="{00000000-0005-0000-0000-000044250000}"/>
    <cellStyle name="40% - Accent2 2 180" xfId="52729" xr:uid="{00000000-0005-0000-0000-000045250000}"/>
    <cellStyle name="40% - Accent2 2 181" xfId="54219" xr:uid="{00000000-0005-0000-0000-000046250000}"/>
    <cellStyle name="40% - Accent2 2 182" xfId="54307" xr:uid="{00000000-0005-0000-0000-000047250000}"/>
    <cellStyle name="40% - Accent2 2 183" xfId="54429" xr:uid="{00000000-0005-0000-0000-000048250000}"/>
    <cellStyle name="40% - Accent2 2 184" xfId="54406" xr:uid="{00000000-0005-0000-0000-000049250000}"/>
    <cellStyle name="40% - Accent2 2 185" xfId="54289" xr:uid="{00000000-0005-0000-0000-00004A250000}"/>
    <cellStyle name="40% - Accent2 2 186" xfId="52803" xr:uid="{00000000-0005-0000-0000-00004B250000}"/>
    <cellStyle name="40% - Accent2 2 187" xfId="54517" xr:uid="{00000000-0005-0000-0000-00004C250000}"/>
    <cellStyle name="40% - Accent2 2 188" xfId="54490" xr:uid="{00000000-0005-0000-0000-00004D250000}"/>
    <cellStyle name="40% - Accent2 2 189" xfId="53614" xr:uid="{00000000-0005-0000-0000-00004E250000}"/>
    <cellStyle name="40% - Accent2 2 19" xfId="44391" xr:uid="{00000000-0005-0000-0000-00004F250000}"/>
    <cellStyle name="40% - Accent2 2 190" xfId="54599" xr:uid="{00000000-0005-0000-0000-000050250000}"/>
    <cellStyle name="40% - Accent2 2 191" xfId="54687" xr:uid="{00000000-0005-0000-0000-000051250000}"/>
    <cellStyle name="40% - Accent2 2 192" xfId="54809" xr:uid="{00000000-0005-0000-0000-000052250000}"/>
    <cellStyle name="40% - Accent2 2 193" xfId="54786" xr:uid="{00000000-0005-0000-0000-000053250000}"/>
    <cellStyle name="40% - Accent2 2 194" xfId="54669" xr:uid="{00000000-0005-0000-0000-000054250000}"/>
    <cellStyle name="40% - Accent2 2 195" xfId="52506" xr:uid="{00000000-0005-0000-0000-000055250000}"/>
    <cellStyle name="40% - Accent2 2 196" xfId="54892" xr:uid="{00000000-0005-0000-0000-000056250000}"/>
    <cellStyle name="40% - Accent2 2 197" xfId="54864" xr:uid="{00000000-0005-0000-0000-000057250000}"/>
    <cellStyle name="40% - Accent2 2 198" xfId="53669" xr:uid="{00000000-0005-0000-0000-000058250000}"/>
    <cellStyle name="40% - Accent2 2 199" xfId="54971" xr:uid="{00000000-0005-0000-0000-000059250000}"/>
    <cellStyle name="40% - Accent2 2 2" xfId="1251" xr:uid="{00000000-0005-0000-0000-00005A250000}"/>
    <cellStyle name="40% - Accent2 2 2 10" xfId="44619" xr:uid="{00000000-0005-0000-0000-00005B250000}"/>
    <cellStyle name="40% - Accent2 2 2 100" xfId="50532" xr:uid="{00000000-0005-0000-0000-00005C250000}"/>
    <cellStyle name="40% - Accent2 2 2 101" xfId="49058" xr:uid="{00000000-0005-0000-0000-00005D250000}"/>
    <cellStyle name="40% - Accent2 2 2 102" xfId="49955" xr:uid="{00000000-0005-0000-0000-00005E250000}"/>
    <cellStyle name="40% - Accent2 2 2 103" xfId="50680" xr:uid="{00000000-0005-0000-0000-00005F250000}"/>
    <cellStyle name="40% - Accent2 2 2 104" xfId="50782" xr:uid="{00000000-0005-0000-0000-000060250000}"/>
    <cellStyle name="40% - Accent2 2 2 105" xfId="50833" xr:uid="{00000000-0005-0000-0000-000061250000}"/>
    <cellStyle name="40% - Accent2 2 2 106" xfId="50780" xr:uid="{00000000-0005-0000-0000-000062250000}"/>
    <cellStyle name="40% - Accent2 2 2 107" xfId="50803" xr:uid="{00000000-0005-0000-0000-000063250000}"/>
    <cellStyle name="40% - Accent2 2 2 108" xfId="49035" xr:uid="{00000000-0005-0000-0000-000064250000}"/>
    <cellStyle name="40% - Accent2 2 2 109" xfId="50915" xr:uid="{00000000-0005-0000-0000-000065250000}"/>
    <cellStyle name="40% - Accent2 2 2 11" xfId="44454" xr:uid="{00000000-0005-0000-0000-000066250000}"/>
    <cellStyle name="40% - Accent2 2 2 110" xfId="49491" xr:uid="{00000000-0005-0000-0000-000067250000}"/>
    <cellStyle name="40% - Accent2 2 2 111" xfId="50065" xr:uid="{00000000-0005-0000-0000-000068250000}"/>
    <cellStyle name="40% - Accent2 2 2 112" xfId="51060" xr:uid="{00000000-0005-0000-0000-000069250000}"/>
    <cellStyle name="40% - Accent2 2 2 113" xfId="51160" xr:uid="{00000000-0005-0000-0000-00006A250000}"/>
    <cellStyle name="40% - Accent2 2 2 114" xfId="51213" xr:uid="{00000000-0005-0000-0000-00006B250000}"/>
    <cellStyle name="40% - Accent2 2 2 115" xfId="51158" xr:uid="{00000000-0005-0000-0000-00006C250000}"/>
    <cellStyle name="40% - Accent2 2 2 116" xfId="51181" xr:uid="{00000000-0005-0000-0000-00006D250000}"/>
    <cellStyle name="40% - Accent2 2 2 117" xfId="50752" xr:uid="{00000000-0005-0000-0000-00006E250000}"/>
    <cellStyle name="40% - Accent2 2 2 118" xfId="51289" xr:uid="{00000000-0005-0000-0000-00006F250000}"/>
    <cellStyle name="40% - Accent2 2 2 119" xfId="49460" xr:uid="{00000000-0005-0000-0000-000070250000}"/>
    <cellStyle name="40% - Accent2 2 2 12" xfId="44497" xr:uid="{00000000-0005-0000-0000-000071250000}"/>
    <cellStyle name="40% - Accent2 2 2 120" xfId="49907" xr:uid="{00000000-0005-0000-0000-000072250000}"/>
    <cellStyle name="40% - Accent2 2 2 121" xfId="51432" xr:uid="{00000000-0005-0000-0000-000073250000}"/>
    <cellStyle name="40% - Accent2 2 2 122" xfId="51531" xr:uid="{00000000-0005-0000-0000-000074250000}"/>
    <cellStyle name="40% - Accent2 2 2 123" xfId="51579" xr:uid="{00000000-0005-0000-0000-000075250000}"/>
    <cellStyle name="40% - Accent2 2 2 124" xfId="51529" xr:uid="{00000000-0005-0000-0000-000076250000}"/>
    <cellStyle name="40% - Accent2 2 2 125" xfId="51552" xr:uid="{00000000-0005-0000-0000-000077250000}"/>
    <cellStyle name="40% - Accent2 2 2 126" xfId="49245" xr:uid="{00000000-0005-0000-0000-000078250000}"/>
    <cellStyle name="40% - Accent2 2 2 127" xfId="51650" xr:uid="{00000000-0005-0000-0000-000079250000}"/>
    <cellStyle name="40% - Accent2 2 2 128" xfId="50220" xr:uid="{00000000-0005-0000-0000-00007A250000}"/>
    <cellStyle name="40% - Accent2 2 2 129" xfId="49494" xr:uid="{00000000-0005-0000-0000-00007B250000}"/>
    <cellStyle name="40% - Accent2 2 2 13" xfId="45296" xr:uid="{00000000-0005-0000-0000-00007C250000}"/>
    <cellStyle name="40% - Accent2 2 2 130" xfId="51789" xr:uid="{00000000-0005-0000-0000-00007D250000}"/>
    <cellStyle name="40% - Accent2 2 2 131" xfId="51888" xr:uid="{00000000-0005-0000-0000-00007E250000}"/>
    <cellStyle name="40% - Accent2 2 2 132" xfId="51936" xr:uid="{00000000-0005-0000-0000-00007F250000}"/>
    <cellStyle name="40% - Accent2 2 2 133" xfId="51886" xr:uid="{00000000-0005-0000-0000-000080250000}"/>
    <cellStyle name="40% - Accent2 2 2 134" xfId="51909" xr:uid="{00000000-0005-0000-0000-000081250000}"/>
    <cellStyle name="40% - Accent2 2 2 135" xfId="51282" xr:uid="{00000000-0005-0000-0000-000082250000}"/>
    <cellStyle name="40% - Accent2 2 2 136" xfId="52005" xr:uid="{00000000-0005-0000-0000-000083250000}"/>
    <cellStyle name="40% - Accent2 2 2 137" xfId="48954" xr:uid="{00000000-0005-0000-0000-000084250000}"/>
    <cellStyle name="40% - Accent2 2 2 138" xfId="49104" xr:uid="{00000000-0005-0000-0000-000085250000}"/>
    <cellStyle name="40% - Accent2 2 2 139" xfId="52144" xr:uid="{00000000-0005-0000-0000-000086250000}"/>
    <cellStyle name="40% - Accent2 2 2 14" xfId="45460" xr:uid="{00000000-0005-0000-0000-000087250000}"/>
    <cellStyle name="40% - Accent2 2 2 140" xfId="52243" xr:uid="{00000000-0005-0000-0000-000088250000}"/>
    <cellStyle name="40% - Accent2 2 2 141" xfId="52289" xr:uid="{00000000-0005-0000-0000-000089250000}"/>
    <cellStyle name="40% - Accent2 2 2 142" xfId="52241" xr:uid="{00000000-0005-0000-0000-00008A250000}"/>
    <cellStyle name="40% - Accent2 2 2 143" xfId="52264" xr:uid="{00000000-0005-0000-0000-00008B250000}"/>
    <cellStyle name="40% - Accent2 2 2 144" xfId="48389" xr:uid="{00000000-0005-0000-0000-00008C250000}"/>
    <cellStyle name="40% - Accent2 2 2 145" xfId="48439" xr:uid="{00000000-0005-0000-0000-00008D250000}"/>
    <cellStyle name="40% - Accent2 2 2 146" xfId="52377" xr:uid="{00000000-0005-0000-0000-00008E250000}"/>
    <cellStyle name="40% - Accent2 2 2 147" xfId="48348" xr:uid="{00000000-0005-0000-0000-00008F250000}"/>
    <cellStyle name="40% - Accent2 2 2 148" xfId="48547" xr:uid="{00000000-0005-0000-0000-000090250000}"/>
    <cellStyle name="40% - Accent2 2 2 149" xfId="52960" xr:uid="{00000000-0005-0000-0000-000091250000}"/>
    <cellStyle name="40% - Accent2 2 2 15" xfId="45294" xr:uid="{00000000-0005-0000-0000-000092250000}"/>
    <cellStyle name="40% - Accent2 2 2 150" xfId="53078" xr:uid="{00000000-0005-0000-0000-000093250000}"/>
    <cellStyle name="40% - Accent2 2 2 151" xfId="52958" xr:uid="{00000000-0005-0000-0000-000094250000}"/>
    <cellStyle name="40% - Accent2 2 2 152" xfId="52986" xr:uid="{00000000-0005-0000-0000-000095250000}"/>
    <cellStyle name="40% - Accent2 2 2 153" xfId="53218" xr:uid="{00000000-0005-0000-0000-000096250000}"/>
    <cellStyle name="40% - Accent2 2 2 154" xfId="53319" xr:uid="{00000000-0005-0000-0000-000097250000}"/>
    <cellStyle name="40% - Accent2 2 2 155" xfId="53365" xr:uid="{00000000-0005-0000-0000-000098250000}"/>
    <cellStyle name="40% - Accent2 2 2 156" xfId="53317" xr:uid="{00000000-0005-0000-0000-000099250000}"/>
    <cellStyle name="40% - Accent2 2 2 157" xfId="53340" xr:uid="{00000000-0005-0000-0000-00009A250000}"/>
    <cellStyle name="40% - Accent2 2 2 158" xfId="53532" xr:uid="{00000000-0005-0000-0000-00009B250000}"/>
    <cellStyle name="40% - Accent2 2 2 159" xfId="53705" xr:uid="{00000000-0005-0000-0000-00009C250000}"/>
    <cellStyle name="40% - Accent2 2 2 16" xfId="45334" xr:uid="{00000000-0005-0000-0000-00009D250000}"/>
    <cellStyle name="40% - Accent2 2 2 160" xfId="53530" xr:uid="{00000000-0005-0000-0000-00009E250000}"/>
    <cellStyle name="40% - Accent2 2 2 161" xfId="53561" xr:uid="{00000000-0005-0000-0000-00009F250000}"/>
    <cellStyle name="40% - Accent2 2 2 162" xfId="53856" xr:uid="{00000000-0005-0000-0000-0000A0250000}"/>
    <cellStyle name="40% - Accent2 2 2 163" xfId="53955" xr:uid="{00000000-0005-0000-0000-0000A1250000}"/>
    <cellStyle name="40% - Accent2 2 2 164" xfId="54006" xr:uid="{00000000-0005-0000-0000-0000A2250000}"/>
    <cellStyle name="40% - Accent2 2 2 165" xfId="53953" xr:uid="{00000000-0005-0000-0000-0000A3250000}"/>
    <cellStyle name="40% - Accent2 2 2 166" xfId="53976" xr:uid="{00000000-0005-0000-0000-0000A4250000}"/>
    <cellStyle name="40% - Accent2 2 2 167" xfId="52800" xr:uid="{00000000-0005-0000-0000-0000A5250000}"/>
    <cellStyle name="40% - Accent2 2 2 168" xfId="54094" xr:uid="{00000000-0005-0000-0000-0000A6250000}"/>
    <cellStyle name="40% - Accent2 2 2 169" xfId="52642" xr:uid="{00000000-0005-0000-0000-0000A7250000}"/>
    <cellStyle name="40% - Accent2 2 2 17" xfId="45632" xr:uid="{00000000-0005-0000-0000-0000A8250000}"/>
    <cellStyle name="40% - Accent2 2 2 170" xfId="53517" xr:uid="{00000000-0005-0000-0000-0000A9250000}"/>
    <cellStyle name="40% - Accent2 2 2 171" xfId="54242" xr:uid="{00000000-0005-0000-0000-0000AA250000}"/>
    <cellStyle name="40% - Accent2 2 2 172" xfId="54344" xr:uid="{00000000-0005-0000-0000-0000AB250000}"/>
    <cellStyle name="40% - Accent2 2 2 173" xfId="54395" xr:uid="{00000000-0005-0000-0000-0000AC250000}"/>
    <cellStyle name="40% - Accent2 2 2 174" xfId="54342" xr:uid="{00000000-0005-0000-0000-0000AD250000}"/>
    <cellStyle name="40% - Accent2 2 2 175" xfId="54365" xr:uid="{00000000-0005-0000-0000-0000AE250000}"/>
    <cellStyle name="40% - Accent2 2 2 176" xfId="52619" xr:uid="{00000000-0005-0000-0000-0000AF250000}"/>
    <cellStyle name="40% - Accent2 2 2 177" xfId="54477" xr:uid="{00000000-0005-0000-0000-0000B0250000}"/>
    <cellStyle name="40% - Accent2 2 2 178" xfId="53064" xr:uid="{00000000-0005-0000-0000-0000B1250000}"/>
    <cellStyle name="40% - Accent2 2 2 179" xfId="53627" xr:uid="{00000000-0005-0000-0000-0000B2250000}"/>
    <cellStyle name="40% - Accent2 2 2 18" xfId="45735" xr:uid="{00000000-0005-0000-0000-0000B3250000}"/>
    <cellStyle name="40% - Accent2 2 2 180" xfId="54622" xr:uid="{00000000-0005-0000-0000-0000B4250000}"/>
    <cellStyle name="40% - Accent2 2 2 181" xfId="54722" xr:uid="{00000000-0005-0000-0000-0000B5250000}"/>
    <cellStyle name="40% - Accent2 2 2 182" xfId="54775" xr:uid="{00000000-0005-0000-0000-0000B6250000}"/>
    <cellStyle name="40% - Accent2 2 2 183" xfId="54720" xr:uid="{00000000-0005-0000-0000-0000B7250000}"/>
    <cellStyle name="40% - Accent2 2 2 184" xfId="54743" xr:uid="{00000000-0005-0000-0000-0000B8250000}"/>
    <cellStyle name="40% - Accent2 2 2 185" xfId="54314" xr:uid="{00000000-0005-0000-0000-0000B9250000}"/>
    <cellStyle name="40% - Accent2 2 2 186" xfId="54851" xr:uid="{00000000-0005-0000-0000-0000BA250000}"/>
    <cellStyle name="40% - Accent2 2 2 187" xfId="53033" xr:uid="{00000000-0005-0000-0000-0000BB250000}"/>
    <cellStyle name="40% - Accent2 2 2 188" xfId="53469" xr:uid="{00000000-0005-0000-0000-0000BC250000}"/>
    <cellStyle name="40% - Accent2 2 2 189" xfId="54994" xr:uid="{00000000-0005-0000-0000-0000BD250000}"/>
    <cellStyle name="40% - Accent2 2 2 19" xfId="45793" xr:uid="{00000000-0005-0000-0000-0000BE250000}"/>
    <cellStyle name="40% - Accent2 2 2 190" xfId="55093" xr:uid="{00000000-0005-0000-0000-0000BF250000}"/>
    <cellStyle name="40% - Accent2 2 2 191" xfId="55141" xr:uid="{00000000-0005-0000-0000-0000C0250000}"/>
    <cellStyle name="40% - Accent2 2 2 192" xfId="55091" xr:uid="{00000000-0005-0000-0000-0000C1250000}"/>
    <cellStyle name="40% - Accent2 2 2 193" xfId="55114" xr:uid="{00000000-0005-0000-0000-0000C2250000}"/>
    <cellStyle name="40% - Accent2 2 2 194" xfId="52830" xr:uid="{00000000-0005-0000-0000-0000C3250000}"/>
    <cellStyle name="40% - Accent2 2 2 195" xfId="55212" xr:uid="{00000000-0005-0000-0000-0000C4250000}"/>
    <cellStyle name="40% - Accent2 2 2 196" xfId="53782" xr:uid="{00000000-0005-0000-0000-0000C5250000}"/>
    <cellStyle name="40% - Accent2 2 2 197" xfId="53067" xr:uid="{00000000-0005-0000-0000-0000C6250000}"/>
    <cellStyle name="40% - Accent2 2 2 198" xfId="55351" xr:uid="{00000000-0005-0000-0000-0000C7250000}"/>
    <cellStyle name="40% - Accent2 2 2 199" xfId="55450" xr:uid="{00000000-0005-0000-0000-0000C8250000}"/>
    <cellStyle name="40% - Accent2 2 2 2" xfId="1252" xr:uid="{00000000-0005-0000-0000-0000C9250000}"/>
    <cellStyle name="40% - Accent2 2 2 2 2" xfId="1253" xr:uid="{00000000-0005-0000-0000-0000CA250000}"/>
    <cellStyle name="40% - Accent2 2 2 2 2 2" xfId="24575" xr:uid="{00000000-0005-0000-0000-0000CB250000}"/>
    <cellStyle name="40% - Accent2 2 2 2 3" xfId="20419" xr:uid="{00000000-0005-0000-0000-0000CC250000}"/>
    <cellStyle name="40% - Accent2 2 2 2 3 2" xfId="37765" xr:uid="{00000000-0005-0000-0000-0000CD250000}"/>
    <cellStyle name="40% - Accent2 2 2 2 4" xfId="24574" xr:uid="{00000000-0005-0000-0000-0000CE250000}"/>
    <cellStyle name="40% - Accent2 2 2 2 5" xfId="20868" xr:uid="{00000000-0005-0000-0000-0000CF250000}"/>
    <cellStyle name="40% - Accent2 2 2 2 6" xfId="43618" xr:uid="{00000000-0005-0000-0000-0000D0250000}"/>
    <cellStyle name="40% - Accent2 2 2 2 7" xfId="44064" xr:uid="{00000000-0005-0000-0000-0000D1250000}"/>
    <cellStyle name="40% - Accent2 2 2 20" xfId="45733" xr:uid="{00000000-0005-0000-0000-0000D2250000}"/>
    <cellStyle name="40% - Accent2 2 2 200" xfId="55498" xr:uid="{00000000-0005-0000-0000-0000D3250000}"/>
    <cellStyle name="40% - Accent2 2 2 201" xfId="55448" xr:uid="{00000000-0005-0000-0000-0000D4250000}"/>
    <cellStyle name="40% - Accent2 2 2 202" xfId="55471" xr:uid="{00000000-0005-0000-0000-0000D5250000}"/>
    <cellStyle name="40% - Accent2 2 2 203" xfId="54844" xr:uid="{00000000-0005-0000-0000-0000D6250000}"/>
    <cellStyle name="40% - Accent2 2 2 204" xfId="55567" xr:uid="{00000000-0005-0000-0000-0000D7250000}"/>
    <cellStyle name="40% - Accent2 2 2 205" xfId="52538" xr:uid="{00000000-0005-0000-0000-0000D8250000}"/>
    <cellStyle name="40% - Accent2 2 2 206" xfId="52689" xr:uid="{00000000-0005-0000-0000-0000D9250000}"/>
    <cellStyle name="40% - Accent2 2 2 207" xfId="55706" xr:uid="{00000000-0005-0000-0000-0000DA250000}"/>
    <cellStyle name="40% - Accent2 2 2 208" xfId="55805" xr:uid="{00000000-0005-0000-0000-0000DB250000}"/>
    <cellStyle name="40% - Accent2 2 2 209" xfId="55851" xr:uid="{00000000-0005-0000-0000-0000DC250000}"/>
    <cellStyle name="40% - Accent2 2 2 21" xfId="45756" xr:uid="{00000000-0005-0000-0000-0000DD250000}"/>
    <cellStyle name="40% - Accent2 2 2 210" xfId="55803" xr:uid="{00000000-0005-0000-0000-0000DE250000}"/>
    <cellStyle name="40% - Accent2 2 2 211" xfId="55826" xr:uid="{00000000-0005-0000-0000-0000DF250000}"/>
    <cellStyle name="40% - Accent2 2 2 22" xfId="45960" xr:uid="{00000000-0005-0000-0000-0000E0250000}"/>
    <cellStyle name="40% - Accent2 2 2 23" xfId="46133" xr:uid="{00000000-0005-0000-0000-0000E1250000}"/>
    <cellStyle name="40% - Accent2 2 2 24" xfId="45958" xr:uid="{00000000-0005-0000-0000-0000E2250000}"/>
    <cellStyle name="40% - Accent2 2 2 25" xfId="45989" xr:uid="{00000000-0005-0000-0000-0000E3250000}"/>
    <cellStyle name="40% - Accent2 2 2 26" xfId="46284" xr:uid="{00000000-0005-0000-0000-0000E4250000}"/>
    <cellStyle name="40% - Accent2 2 2 27" xfId="46383" xr:uid="{00000000-0005-0000-0000-0000E5250000}"/>
    <cellStyle name="40% - Accent2 2 2 28" xfId="46434" xr:uid="{00000000-0005-0000-0000-0000E6250000}"/>
    <cellStyle name="40% - Accent2 2 2 29" xfId="46381" xr:uid="{00000000-0005-0000-0000-0000E7250000}"/>
    <cellStyle name="40% - Accent2 2 2 3" xfId="1254" xr:uid="{00000000-0005-0000-0000-0000E8250000}"/>
    <cellStyle name="40% - Accent2 2 2 3 2" xfId="1255" xr:uid="{00000000-0005-0000-0000-0000E9250000}"/>
    <cellStyle name="40% - Accent2 2 2 3 3" xfId="24576" xr:uid="{00000000-0005-0000-0000-0000EA250000}"/>
    <cellStyle name="40% - Accent2 2 2 30" xfId="46404" xr:uid="{00000000-0005-0000-0000-0000EB250000}"/>
    <cellStyle name="40% - Accent2 2 2 31" xfId="45045" xr:uid="{00000000-0005-0000-0000-0000EC250000}"/>
    <cellStyle name="40% - Accent2 2 2 32" xfId="46522" xr:uid="{00000000-0005-0000-0000-0000ED250000}"/>
    <cellStyle name="40% - Accent2 2 2 33" xfId="44888" xr:uid="{00000000-0005-0000-0000-0000EE250000}"/>
    <cellStyle name="40% - Accent2 2 2 34" xfId="45945" xr:uid="{00000000-0005-0000-0000-0000EF250000}"/>
    <cellStyle name="40% - Accent2 2 2 35" xfId="46670" xr:uid="{00000000-0005-0000-0000-0000F0250000}"/>
    <cellStyle name="40% - Accent2 2 2 36" xfId="46772" xr:uid="{00000000-0005-0000-0000-0000F1250000}"/>
    <cellStyle name="40% - Accent2 2 2 37" xfId="46823" xr:uid="{00000000-0005-0000-0000-0000F2250000}"/>
    <cellStyle name="40% - Accent2 2 2 38" xfId="46770" xr:uid="{00000000-0005-0000-0000-0000F3250000}"/>
    <cellStyle name="40% - Accent2 2 2 39" xfId="46793" xr:uid="{00000000-0005-0000-0000-0000F4250000}"/>
    <cellStyle name="40% - Accent2 2 2 4" xfId="1256" xr:uid="{00000000-0005-0000-0000-0000F5250000}"/>
    <cellStyle name="40% - Accent2 2 2 40" xfId="44865" xr:uid="{00000000-0005-0000-0000-0000F6250000}"/>
    <cellStyle name="40% - Accent2 2 2 41" xfId="46905" xr:uid="{00000000-0005-0000-0000-0000F7250000}"/>
    <cellStyle name="40% - Accent2 2 2 42" xfId="45414" xr:uid="{00000000-0005-0000-0000-0000F8250000}"/>
    <cellStyle name="40% - Accent2 2 2 43" xfId="46055" xr:uid="{00000000-0005-0000-0000-0000F9250000}"/>
    <cellStyle name="40% - Accent2 2 2 44" xfId="47050" xr:uid="{00000000-0005-0000-0000-0000FA250000}"/>
    <cellStyle name="40% - Accent2 2 2 45" xfId="47150" xr:uid="{00000000-0005-0000-0000-0000FB250000}"/>
    <cellStyle name="40% - Accent2 2 2 46" xfId="47203" xr:uid="{00000000-0005-0000-0000-0000FC250000}"/>
    <cellStyle name="40% - Accent2 2 2 47" xfId="47148" xr:uid="{00000000-0005-0000-0000-0000FD250000}"/>
    <cellStyle name="40% - Accent2 2 2 48" xfId="47171" xr:uid="{00000000-0005-0000-0000-0000FE250000}"/>
    <cellStyle name="40% - Accent2 2 2 49" xfId="46742" xr:uid="{00000000-0005-0000-0000-0000FF250000}"/>
    <cellStyle name="40% - Accent2 2 2 5" xfId="16273" xr:uid="{00000000-0005-0000-0000-000000260000}"/>
    <cellStyle name="40% - Accent2 2 2 5 2" xfId="35396" xr:uid="{00000000-0005-0000-0000-000001260000}"/>
    <cellStyle name="40% - Accent2 2 2 50" xfId="47279" xr:uid="{00000000-0005-0000-0000-000002260000}"/>
    <cellStyle name="40% - Accent2 2 2 51" xfId="45383" xr:uid="{00000000-0005-0000-0000-000003260000}"/>
    <cellStyle name="40% - Accent2 2 2 52" xfId="45897" xr:uid="{00000000-0005-0000-0000-000004260000}"/>
    <cellStyle name="40% - Accent2 2 2 53" xfId="47422" xr:uid="{00000000-0005-0000-0000-000005260000}"/>
    <cellStyle name="40% - Accent2 2 2 54" xfId="47521" xr:uid="{00000000-0005-0000-0000-000006260000}"/>
    <cellStyle name="40% - Accent2 2 2 55" xfId="47569" xr:uid="{00000000-0005-0000-0000-000007260000}"/>
    <cellStyle name="40% - Accent2 2 2 56" xfId="47519" xr:uid="{00000000-0005-0000-0000-000008260000}"/>
    <cellStyle name="40% - Accent2 2 2 57" xfId="47542" xr:uid="{00000000-0005-0000-0000-000009260000}"/>
    <cellStyle name="40% - Accent2 2 2 58" xfId="45075" xr:uid="{00000000-0005-0000-0000-00000A260000}"/>
    <cellStyle name="40% - Accent2 2 2 59" xfId="47640" xr:uid="{00000000-0005-0000-0000-00000B260000}"/>
    <cellStyle name="40% - Accent2 2 2 6" xfId="20867" xr:uid="{00000000-0005-0000-0000-00000C260000}"/>
    <cellStyle name="40% - Accent2 2 2 60" xfId="46210" xr:uid="{00000000-0005-0000-0000-00000D260000}"/>
    <cellStyle name="40% - Accent2 2 2 61" xfId="45417" xr:uid="{00000000-0005-0000-0000-00000E260000}"/>
    <cellStyle name="40% - Accent2 2 2 62" xfId="47779" xr:uid="{00000000-0005-0000-0000-00000F260000}"/>
    <cellStyle name="40% - Accent2 2 2 63" xfId="47878" xr:uid="{00000000-0005-0000-0000-000010260000}"/>
    <cellStyle name="40% - Accent2 2 2 64" xfId="47926" xr:uid="{00000000-0005-0000-0000-000011260000}"/>
    <cellStyle name="40% - Accent2 2 2 65" xfId="47876" xr:uid="{00000000-0005-0000-0000-000012260000}"/>
    <cellStyle name="40% - Accent2 2 2 66" xfId="47899" xr:uid="{00000000-0005-0000-0000-000013260000}"/>
    <cellStyle name="40% - Accent2 2 2 67" xfId="47272" xr:uid="{00000000-0005-0000-0000-000014260000}"/>
    <cellStyle name="40% - Accent2 2 2 68" xfId="47995" xr:uid="{00000000-0005-0000-0000-000015260000}"/>
    <cellStyle name="40% - Accent2 2 2 69" xfId="44784" xr:uid="{00000000-0005-0000-0000-000016260000}"/>
    <cellStyle name="40% - Accent2 2 2 7" xfId="43617" xr:uid="{00000000-0005-0000-0000-000017260000}"/>
    <cellStyle name="40% - Accent2 2 2 70" xfId="44934" xr:uid="{00000000-0005-0000-0000-000018260000}"/>
    <cellStyle name="40% - Accent2 2 2 71" xfId="48134" xr:uid="{00000000-0005-0000-0000-000019260000}"/>
    <cellStyle name="40% - Accent2 2 2 72" xfId="48233" xr:uid="{00000000-0005-0000-0000-00001A260000}"/>
    <cellStyle name="40% - Accent2 2 2 73" xfId="48279" xr:uid="{00000000-0005-0000-0000-00001B260000}"/>
    <cellStyle name="40% - Accent2 2 2 74" xfId="48231" xr:uid="{00000000-0005-0000-0000-00001C260000}"/>
    <cellStyle name="40% - Accent2 2 2 75" xfId="48254" xr:uid="{00000000-0005-0000-0000-00001D260000}"/>
    <cellStyle name="40% - Accent2 2 2 76" xfId="48496" xr:uid="{00000000-0005-0000-0000-00001E260000}"/>
    <cellStyle name="40% - Accent2 2 2 77" xfId="48690" xr:uid="{00000000-0005-0000-0000-00001F260000}"/>
    <cellStyle name="40% - Accent2 2 2 78" xfId="48791" xr:uid="{00000000-0005-0000-0000-000020260000}"/>
    <cellStyle name="40% - Accent2 2 2 79" xfId="48688" xr:uid="{00000000-0005-0000-0000-000021260000}"/>
    <cellStyle name="40% - Accent2 2 2 8" xfId="44063" xr:uid="{00000000-0005-0000-0000-000022260000}"/>
    <cellStyle name="40% - Accent2 2 2 80" xfId="48724" xr:uid="{00000000-0005-0000-0000-000023260000}"/>
    <cellStyle name="40% - Accent2 2 2 81" xfId="49386" xr:uid="{00000000-0005-0000-0000-000024260000}"/>
    <cellStyle name="40% - Accent2 2 2 82" xfId="49509" xr:uid="{00000000-0005-0000-0000-000025260000}"/>
    <cellStyle name="40% - Accent2 2 2 83" xfId="49384" xr:uid="{00000000-0005-0000-0000-000026260000}"/>
    <cellStyle name="40% - Accent2 2 2 84" xfId="49413" xr:uid="{00000000-0005-0000-0000-000027260000}"/>
    <cellStyle name="40% - Accent2 2 2 85" xfId="49655" xr:uid="{00000000-0005-0000-0000-000028260000}"/>
    <cellStyle name="40% - Accent2 2 2 86" xfId="49756" xr:uid="{00000000-0005-0000-0000-000029260000}"/>
    <cellStyle name="40% - Accent2 2 2 87" xfId="49803" xr:uid="{00000000-0005-0000-0000-00002A260000}"/>
    <cellStyle name="40% - Accent2 2 2 88" xfId="49754" xr:uid="{00000000-0005-0000-0000-00002B260000}"/>
    <cellStyle name="40% - Accent2 2 2 89" xfId="49777" xr:uid="{00000000-0005-0000-0000-00002C260000}"/>
    <cellStyle name="40% - Accent2 2 2 9" xfId="44456" xr:uid="{00000000-0005-0000-0000-00002D260000}"/>
    <cellStyle name="40% - Accent2 2 2 90" xfId="49970" xr:uid="{00000000-0005-0000-0000-00002E260000}"/>
    <cellStyle name="40% - Accent2 2 2 91" xfId="50143" xr:uid="{00000000-0005-0000-0000-00002F260000}"/>
    <cellStyle name="40% - Accent2 2 2 92" xfId="49968" xr:uid="{00000000-0005-0000-0000-000030260000}"/>
    <cellStyle name="40% - Accent2 2 2 93" xfId="49999" xr:uid="{00000000-0005-0000-0000-000031260000}"/>
    <cellStyle name="40% - Accent2 2 2 94" xfId="50294" xr:uid="{00000000-0005-0000-0000-000032260000}"/>
    <cellStyle name="40% - Accent2 2 2 95" xfId="50393" xr:uid="{00000000-0005-0000-0000-000033260000}"/>
    <cellStyle name="40% - Accent2 2 2 96" xfId="50444" xr:uid="{00000000-0005-0000-0000-000034260000}"/>
    <cellStyle name="40% - Accent2 2 2 97" xfId="50391" xr:uid="{00000000-0005-0000-0000-000035260000}"/>
    <cellStyle name="40% - Accent2 2 2 98" xfId="50414" xr:uid="{00000000-0005-0000-0000-000036260000}"/>
    <cellStyle name="40% - Accent2 2 2 99" xfId="49215" xr:uid="{00000000-0005-0000-0000-000037260000}"/>
    <cellStyle name="40% - Accent2 2 2_Brygga Q" xfId="1257" xr:uid="{00000000-0005-0000-0000-000038260000}"/>
    <cellStyle name="40% - Accent2 2 20" xfId="44664" xr:uid="{00000000-0005-0000-0000-000039260000}"/>
    <cellStyle name="40% - Accent2 2 200" xfId="55058" xr:uid="{00000000-0005-0000-0000-00003A260000}"/>
    <cellStyle name="40% - Accent2 2 201" xfId="55175" xr:uid="{00000000-0005-0000-0000-00003B260000}"/>
    <cellStyle name="40% - Accent2 2 202" xfId="55152" xr:uid="{00000000-0005-0000-0000-00003C260000}"/>
    <cellStyle name="40% - Accent2 2 203" xfId="55040" xr:uid="{00000000-0005-0000-0000-00003D260000}"/>
    <cellStyle name="40% - Accent2 2 204" xfId="53634" xr:uid="{00000000-0005-0000-0000-00003E260000}"/>
    <cellStyle name="40% - Accent2 2 205" xfId="55251" xr:uid="{00000000-0005-0000-0000-00003F260000}"/>
    <cellStyle name="40% - Accent2 2 206" xfId="55224" xr:uid="{00000000-0005-0000-0000-000040260000}"/>
    <cellStyle name="40% - Accent2 2 207" xfId="52853" xr:uid="{00000000-0005-0000-0000-000041260000}"/>
    <cellStyle name="40% - Accent2 2 208" xfId="55328" xr:uid="{00000000-0005-0000-0000-000042260000}"/>
    <cellStyle name="40% - Accent2 2 209" xfId="55415" xr:uid="{00000000-0005-0000-0000-000043260000}"/>
    <cellStyle name="40% - Accent2 2 21" xfId="44634" xr:uid="{00000000-0005-0000-0000-000044260000}"/>
    <cellStyle name="40% - Accent2 2 210" xfId="55532" xr:uid="{00000000-0005-0000-0000-000045260000}"/>
    <cellStyle name="40% - Accent2 2 211" xfId="55509" xr:uid="{00000000-0005-0000-0000-000046260000}"/>
    <cellStyle name="40% - Accent2 2 212" xfId="55397" xr:uid="{00000000-0005-0000-0000-000047260000}"/>
    <cellStyle name="40% - Accent2 2 213" xfId="52858" xr:uid="{00000000-0005-0000-0000-000048260000}"/>
    <cellStyle name="40% - Accent2 2 214" xfId="55606" xr:uid="{00000000-0005-0000-0000-000049260000}"/>
    <cellStyle name="40% - Accent2 2 215" xfId="55579" xr:uid="{00000000-0005-0000-0000-00004A260000}"/>
    <cellStyle name="40% - Accent2 2 216" xfId="52725" xr:uid="{00000000-0005-0000-0000-00004B260000}"/>
    <cellStyle name="40% - Accent2 2 217" xfId="55683" xr:uid="{00000000-0005-0000-0000-00004C260000}"/>
    <cellStyle name="40% - Accent2 2 218" xfId="55770" xr:uid="{00000000-0005-0000-0000-00004D260000}"/>
    <cellStyle name="40% - Accent2 2 219" xfId="55885" xr:uid="{00000000-0005-0000-0000-00004E260000}"/>
    <cellStyle name="40% - Accent2 2 22" xfId="44350" xr:uid="{00000000-0005-0000-0000-00004F260000}"/>
    <cellStyle name="40% - Accent2 2 220" xfId="55862" xr:uid="{00000000-0005-0000-0000-000050260000}"/>
    <cellStyle name="40% - Accent2 2 221" xfId="55752" xr:uid="{00000000-0005-0000-0000-000051260000}"/>
    <cellStyle name="40% - Accent2 2 23" xfId="45216" xr:uid="{00000000-0005-0000-0000-000052260000}"/>
    <cellStyle name="40% - Accent2 2 24" xfId="45502" xr:uid="{00000000-0005-0000-0000-000053260000}"/>
    <cellStyle name="40% - Accent2 2 25" xfId="45473" xr:uid="{00000000-0005-0000-0000-000054260000}"/>
    <cellStyle name="40% - Accent2 2 26" xfId="45174" xr:uid="{00000000-0005-0000-0000-000055260000}"/>
    <cellStyle name="40% - Accent2 2 27" xfId="45609" xr:uid="{00000000-0005-0000-0000-000056260000}"/>
    <cellStyle name="40% - Accent2 2 28" xfId="45697" xr:uid="{00000000-0005-0000-0000-000057260000}"/>
    <cellStyle name="40% - Accent2 2 29" xfId="45827" xr:uid="{00000000-0005-0000-0000-000058260000}"/>
    <cellStyle name="40% - Accent2 2 3" xfId="1258" xr:uid="{00000000-0005-0000-0000-000059260000}"/>
    <cellStyle name="40% - Accent2 2 3 2" xfId="1259" xr:uid="{00000000-0005-0000-0000-00005A260000}"/>
    <cellStyle name="40% - Accent2 2 3 2 2" xfId="24578" xr:uid="{00000000-0005-0000-0000-00005B260000}"/>
    <cellStyle name="40% - Accent2 2 3 3" xfId="16290" xr:uid="{00000000-0005-0000-0000-00005C260000}"/>
    <cellStyle name="40% - Accent2 2 3 3 2" xfId="35413" xr:uid="{00000000-0005-0000-0000-00005D260000}"/>
    <cellStyle name="40% - Accent2 2 3 4" xfId="24577" xr:uid="{00000000-0005-0000-0000-00005E260000}"/>
    <cellStyle name="40% - Accent2 2 3 5" xfId="20869" xr:uid="{00000000-0005-0000-0000-00005F260000}"/>
    <cellStyle name="40% - Accent2 2 3 6" xfId="43619" xr:uid="{00000000-0005-0000-0000-000060260000}"/>
    <cellStyle name="40% - Accent2 2 3 7" xfId="44065" xr:uid="{00000000-0005-0000-0000-000061260000}"/>
    <cellStyle name="40% - Accent2 2 30" xfId="45804" xr:uid="{00000000-0005-0000-0000-000062260000}"/>
    <cellStyle name="40% - Accent2 2 31" xfId="45679" xr:uid="{00000000-0005-0000-0000-000063260000}"/>
    <cellStyle name="40% - Accent2 2 32" xfId="45905" xr:uid="{00000000-0005-0000-0000-000064260000}"/>
    <cellStyle name="40% - Accent2 2 33" xfId="46173" xr:uid="{00000000-0005-0000-0000-000065260000}"/>
    <cellStyle name="40% - Accent2 2 34" xfId="46146" xr:uid="{00000000-0005-0000-0000-000066260000}"/>
    <cellStyle name="40% - Accent2 2 35" xfId="45872" xr:uid="{00000000-0005-0000-0000-000067260000}"/>
    <cellStyle name="40% - Accent2 2 36" xfId="46261" xr:uid="{00000000-0005-0000-0000-000068260000}"/>
    <cellStyle name="40% - Accent2 2 37" xfId="46348" xr:uid="{00000000-0005-0000-0000-000069260000}"/>
    <cellStyle name="40% - Accent2 2 38" xfId="46468" xr:uid="{00000000-0005-0000-0000-00006A260000}"/>
    <cellStyle name="40% - Accent2 2 39" xfId="46445" xr:uid="{00000000-0005-0000-0000-00006B260000}"/>
    <cellStyle name="40% - Accent2 2 4" xfId="1260" xr:uid="{00000000-0005-0000-0000-00006C260000}"/>
    <cellStyle name="40% - Accent2 2 4 2" xfId="1261" xr:uid="{00000000-0005-0000-0000-00006D260000}"/>
    <cellStyle name="40% - Accent2 2 4 2 2" xfId="24580" xr:uid="{00000000-0005-0000-0000-00006E260000}"/>
    <cellStyle name="40% - Accent2 2 4 3" xfId="19689" xr:uid="{00000000-0005-0000-0000-00006F260000}"/>
    <cellStyle name="40% - Accent2 2 4 3 2" xfId="37047" xr:uid="{00000000-0005-0000-0000-000070260000}"/>
    <cellStyle name="40% - Accent2 2 4 4" xfId="24579" xr:uid="{00000000-0005-0000-0000-000071260000}"/>
    <cellStyle name="40% - Accent2 2 4 5" xfId="20870" xr:uid="{00000000-0005-0000-0000-000072260000}"/>
    <cellStyle name="40% - Accent2 2 4 6" xfId="43620" xr:uid="{00000000-0005-0000-0000-000073260000}"/>
    <cellStyle name="40% - Accent2 2 4 7" xfId="44066" xr:uid="{00000000-0005-0000-0000-000074260000}"/>
    <cellStyle name="40% - Accent2 2 40" xfId="46330" xr:uid="{00000000-0005-0000-0000-000075260000}"/>
    <cellStyle name="40% - Accent2 2 41" xfId="44929" xr:uid="{00000000-0005-0000-0000-000076260000}"/>
    <cellStyle name="40% - Accent2 2 42" xfId="46561" xr:uid="{00000000-0005-0000-0000-000077260000}"/>
    <cellStyle name="40% - Accent2 2 43" xfId="46534" xr:uid="{00000000-0005-0000-0000-000078260000}"/>
    <cellStyle name="40% - Accent2 2 44" xfId="44974" xr:uid="{00000000-0005-0000-0000-000079260000}"/>
    <cellStyle name="40% - Accent2 2 45" xfId="46647" xr:uid="{00000000-0005-0000-0000-00007A260000}"/>
    <cellStyle name="40% - Accent2 2 46" xfId="46735" xr:uid="{00000000-0005-0000-0000-00007B260000}"/>
    <cellStyle name="40% - Accent2 2 47" xfId="46857" xr:uid="{00000000-0005-0000-0000-00007C260000}"/>
    <cellStyle name="40% - Accent2 2 48" xfId="46834" xr:uid="{00000000-0005-0000-0000-00007D260000}"/>
    <cellStyle name="40% - Accent2 2 49" xfId="46717" xr:uid="{00000000-0005-0000-0000-00007E260000}"/>
    <cellStyle name="40% - Accent2 2 5" xfId="1262" xr:uid="{00000000-0005-0000-0000-00007F260000}"/>
    <cellStyle name="40% - Accent2 2 50" xfId="45048" xr:uid="{00000000-0005-0000-0000-000080260000}"/>
    <cellStyle name="40% - Accent2 2 51" xfId="46945" xr:uid="{00000000-0005-0000-0000-000081260000}"/>
    <cellStyle name="40% - Accent2 2 52" xfId="46918" xr:uid="{00000000-0005-0000-0000-000082260000}"/>
    <cellStyle name="40% - Accent2 2 53" xfId="46042" xr:uid="{00000000-0005-0000-0000-000083260000}"/>
    <cellStyle name="40% - Accent2 2 54" xfId="47027" xr:uid="{00000000-0005-0000-0000-000084260000}"/>
    <cellStyle name="40% - Accent2 2 55" xfId="47115" xr:uid="{00000000-0005-0000-0000-000085260000}"/>
    <cellStyle name="40% - Accent2 2 56" xfId="47237" xr:uid="{00000000-0005-0000-0000-000086260000}"/>
    <cellStyle name="40% - Accent2 2 57" xfId="47214" xr:uid="{00000000-0005-0000-0000-000087260000}"/>
    <cellStyle name="40% - Accent2 2 58" xfId="47097" xr:uid="{00000000-0005-0000-0000-000088260000}"/>
    <cellStyle name="40% - Accent2 2 59" xfId="44752" xr:uid="{00000000-0005-0000-0000-000089260000}"/>
    <cellStyle name="40% - Accent2 2 6" xfId="1263" xr:uid="{00000000-0005-0000-0000-00008A260000}"/>
    <cellStyle name="40% - Accent2 2 6 2" xfId="24581" xr:uid="{00000000-0005-0000-0000-00008B260000}"/>
    <cellStyle name="40% - Accent2 2 6 3" xfId="55942" xr:uid="{00000000-0005-0000-0000-00008C260000}"/>
    <cellStyle name="40% - Accent2 2 60" xfId="47320" xr:uid="{00000000-0005-0000-0000-00008D260000}"/>
    <cellStyle name="40% - Accent2 2 61" xfId="47292" xr:uid="{00000000-0005-0000-0000-00008E260000}"/>
    <cellStyle name="40% - Accent2 2 62" xfId="46097" xr:uid="{00000000-0005-0000-0000-00008F260000}"/>
    <cellStyle name="40% - Accent2 2 63" xfId="47399" xr:uid="{00000000-0005-0000-0000-000090260000}"/>
    <cellStyle name="40% - Accent2 2 64" xfId="47486" xr:uid="{00000000-0005-0000-0000-000091260000}"/>
    <cellStyle name="40% - Accent2 2 65" xfId="47603" xr:uid="{00000000-0005-0000-0000-000092260000}"/>
    <cellStyle name="40% - Accent2 2 66" xfId="47580" xr:uid="{00000000-0005-0000-0000-000093260000}"/>
    <cellStyle name="40% - Accent2 2 67" xfId="47468" xr:uid="{00000000-0005-0000-0000-000094260000}"/>
    <cellStyle name="40% - Accent2 2 68" xfId="46062" xr:uid="{00000000-0005-0000-0000-000095260000}"/>
    <cellStyle name="40% - Accent2 2 69" xfId="47679" xr:uid="{00000000-0005-0000-0000-000096260000}"/>
    <cellStyle name="40% - Accent2 2 7" xfId="1264" xr:uid="{00000000-0005-0000-0000-000097260000}"/>
    <cellStyle name="40% - Accent2 2 7 2" xfId="4523" xr:uid="{00000000-0005-0000-0000-000098260000}"/>
    <cellStyle name="40% - Accent2 2 70" xfId="47652" xr:uid="{00000000-0005-0000-0000-000099260000}"/>
    <cellStyle name="40% - Accent2 2 71" xfId="45098" xr:uid="{00000000-0005-0000-0000-00009A260000}"/>
    <cellStyle name="40% - Accent2 2 72" xfId="47756" xr:uid="{00000000-0005-0000-0000-00009B260000}"/>
    <cellStyle name="40% - Accent2 2 73" xfId="47843" xr:uid="{00000000-0005-0000-0000-00009C260000}"/>
    <cellStyle name="40% - Accent2 2 74" xfId="47960" xr:uid="{00000000-0005-0000-0000-00009D260000}"/>
    <cellStyle name="40% - Accent2 2 75" xfId="47937" xr:uid="{00000000-0005-0000-0000-00009E260000}"/>
    <cellStyle name="40% - Accent2 2 76" xfId="47825" xr:uid="{00000000-0005-0000-0000-00009F260000}"/>
    <cellStyle name="40% - Accent2 2 77" xfId="45103" xr:uid="{00000000-0005-0000-0000-0000A0260000}"/>
    <cellStyle name="40% - Accent2 2 78" xfId="48034" xr:uid="{00000000-0005-0000-0000-0000A1260000}"/>
    <cellStyle name="40% - Accent2 2 79" xfId="48007" xr:uid="{00000000-0005-0000-0000-0000A2260000}"/>
    <cellStyle name="40% - Accent2 2 8" xfId="15799" xr:uid="{00000000-0005-0000-0000-0000A3260000}"/>
    <cellStyle name="40% - Accent2 2 8 2" xfId="34935" xr:uid="{00000000-0005-0000-0000-0000A4260000}"/>
    <cellStyle name="40% - Accent2 2 80" xfId="44970" xr:uid="{00000000-0005-0000-0000-0000A5260000}"/>
    <cellStyle name="40% - Accent2 2 81" xfId="48111" xr:uid="{00000000-0005-0000-0000-0000A6260000}"/>
    <cellStyle name="40% - Accent2 2 82" xfId="48198" xr:uid="{00000000-0005-0000-0000-0000A7260000}"/>
    <cellStyle name="40% - Accent2 2 83" xfId="48313" xr:uid="{00000000-0005-0000-0000-0000A8260000}"/>
    <cellStyle name="40% - Accent2 2 84" xfId="48290" xr:uid="{00000000-0005-0000-0000-0000A9260000}"/>
    <cellStyle name="40% - Accent2 2 85" xfId="48180" xr:uid="{00000000-0005-0000-0000-0000AA260000}"/>
    <cellStyle name="40% - Accent2 2 86" xfId="48371" xr:uid="{00000000-0005-0000-0000-0000AB260000}"/>
    <cellStyle name="40% - Accent2 2 87" xfId="48615" xr:uid="{00000000-0005-0000-0000-0000AC260000}"/>
    <cellStyle name="40% - Accent2 2 88" xfId="48834" xr:uid="{00000000-0005-0000-0000-0000AD260000}"/>
    <cellStyle name="40% - Accent2 2 89" xfId="48804" xr:uid="{00000000-0005-0000-0000-0000AE260000}"/>
    <cellStyle name="40% - Accent2 2 9" xfId="16431" xr:uid="{00000000-0005-0000-0000-0000AF260000}"/>
    <cellStyle name="40% - Accent2 2 9 2" xfId="35540" xr:uid="{00000000-0005-0000-0000-0000B0260000}"/>
    <cellStyle name="40% - Accent2 2 90" xfId="48573" xr:uid="{00000000-0005-0000-0000-0000B1260000}"/>
    <cellStyle name="40% - Accent2 2 91" xfId="49343" xr:uid="{00000000-0005-0000-0000-0000B2260000}"/>
    <cellStyle name="40% - Accent2 2 92" xfId="49549" xr:uid="{00000000-0005-0000-0000-0000B3260000}"/>
    <cellStyle name="40% - Accent2 2 93" xfId="49522" xr:uid="{00000000-0005-0000-0000-0000B4260000}"/>
    <cellStyle name="40% - Accent2 2 94" xfId="49317" xr:uid="{00000000-0005-0000-0000-0000B5260000}"/>
    <cellStyle name="40% - Accent2 2 95" xfId="49632" xr:uid="{00000000-0005-0000-0000-0000B6260000}"/>
    <cellStyle name="40% - Accent2 2 96" xfId="49719" xr:uid="{00000000-0005-0000-0000-0000B7260000}"/>
    <cellStyle name="40% - Accent2 2 97" xfId="49837" xr:uid="{00000000-0005-0000-0000-0000B8260000}"/>
    <cellStyle name="40% - Accent2 2 98" xfId="49814" xr:uid="{00000000-0005-0000-0000-0000B9260000}"/>
    <cellStyle name="40% - Accent2 2 99" xfId="49701" xr:uid="{00000000-0005-0000-0000-0000BA260000}"/>
    <cellStyle name="40% - Accent2 2_Accounts" xfId="1265" xr:uid="{00000000-0005-0000-0000-0000BB260000}"/>
    <cellStyle name="40% - Accent2 3" xfId="1266" xr:uid="{00000000-0005-0000-0000-0000BC260000}"/>
    <cellStyle name="40% - Accent2 3 10" xfId="38573" xr:uid="{00000000-0005-0000-0000-0000BD260000}"/>
    <cellStyle name="40% - Accent2 3 11" xfId="43450" xr:uid="{00000000-0005-0000-0000-0000BE260000}"/>
    <cellStyle name="40% - Accent2 3 12" xfId="43889" xr:uid="{00000000-0005-0000-0000-0000BF260000}"/>
    <cellStyle name="40% - Accent2 3 2" xfId="1267" xr:uid="{00000000-0005-0000-0000-0000C0260000}"/>
    <cellStyle name="40% - Accent2 3 2 2" xfId="1268" xr:uid="{00000000-0005-0000-0000-0000C1260000}"/>
    <cellStyle name="40% - Accent2 3 2 2 2" xfId="24583" xr:uid="{00000000-0005-0000-0000-0000C2260000}"/>
    <cellStyle name="40% - Accent2 3 2 3" xfId="16474" xr:uid="{00000000-0005-0000-0000-0000C3260000}"/>
    <cellStyle name="40% - Accent2 3 2 3 2" xfId="35566" xr:uid="{00000000-0005-0000-0000-0000C4260000}"/>
    <cellStyle name="40% - Accent2 3 2 4" xfId="24582" xr:uid="{00000000-0005-0000-0000-0000C5260000}"/>
    <cellStyle name="40% - Accent2 3 2 5" xfId="20872" xr:uid="{00000000-0005-0000-0000-0000C6260000}"/>
    <cellStyle name="40% - Accent2 3 2 6" xfId="43621" xr:uid="{00000000-0005-0000-0000-0000C7260000}"/>
    <cellStyle name="40% - Accent2 3 2 7" xfId="44067" xr:uid="{00000000-0005-0000-0000-0000C8260000}"/>
    <cellStyle name="40% - Accent2 3 3" xfId="1269" xr:uid="{00000000-0005-0000-0000-0000C9260000}"/>
    <cellStyle name="40% - Accent2 3 3 2" xfId="24584" xr:uid="{00000000-0005-0000-0000-0000CA260000}"/>
    <cellStyle name="40% - Accent2 3 4" xfId="1270" xr:uid="{00000000-0005-0000-0000-0000CB260000}"/>
    <cellStyle name="40% - Accent2 3 5" xfId="16169" xr:uid="{00000000-0005-0000-0000-0000CC260000}"/>
    <cellStyle name="40% - Accent2 3 5 2" xfId="35293" xr:uid="{00000000-0005-0000-0000-0000CD260000}"/>
    <cellStyle name="40% - Accent2 3 6" xfId="20871" xr:uid="{00000000-0005-0000-0000-0000CE260000}"/>
    <cellStyle name="40% - Accent2 3 7" xfId="38120" xr:uid="{00000000-0005-0000-0000-0000CF260000}"/>
    <cellStyle name="40% - Accent2 3 8" xfId="38293" xr:uid="{00000000-0005-0000-0000-0000D0260000}"/>
    <cellStyle name="40% - Accent2 3 9" xfId="38430" xr:uid="{00000000-0005-0000-0000-0000D1260000}"/>
    <cellStyle name="40% - Accent2 3_Accounts" xfId="1271" xr:uid="{00000000-0005-0000-0000-0000D2260000}"/>
    <cellStyle name="40% - Accent2 4" xfId="1272" xr:uid="{00000000-0005-0000-0000-0000D3260000}"/>
    <cellStyle name="40% - Accent2 4 2" xfId="24585" xr:uid="{00000000-0005-0000-0000-0000D4260000}"/>
    <cellStyle name="40% - Accent2 4 3" xfId="45132" xr:uid="{00000000-0005-0000-0000-0000D5260000}"/>
    <cellStyle name="40% - Accent2 5" xfId="1273" xr:uid="{00000000-0005-0000-0000-0000D6260000}"/>
    <cellStyle name="40% - Accent2 5 2" xfId="45242" xr:uid="{00000000-0005-0000-0000-0000D7260000}"/>
    <cellStyle name="40% - Accent2 6" xfId="15790" xr:uid="{00000000-0005-0000-0000-0000D8260000}"/>
    <cellStyle name="40% - Accent2 6 2" xfId="34926" xr:uid="{00000000-0005-0000-0000-0000D9260000}"/>
    <cellStyle name="40% - Accent2 6 3" xfId="45431" xr:uid="{00000000-0005-0000-0000-0000DA260000}"/>
    <cellStyle name="40% - Accent2 7" xfId="16003" xr:uid="{00000000-0005-0000-0000-0000DB260000}"/>
    <cellStyle name="40% - Accent2 7 2" xfId="35134" xr:uid="{00000000-0005-0000-0000-0000DC260000}"/>
    <cellStyle name="40% - Accent2 7 3" xfId="45781" xr:uid="{00000000-0005-0000-0000-0000DD260000}"/>
    <cellStyle name="40% - Accent2 8" xfId="18538" xr:uid="{00000000-0005-0000-0000-0000DE260000}"/>
    <cellStyle name="40% - Accent2 8 2" xfId="36482" xr:uid="{00000000-0005-0000-0000-0000DF260000}"/>
    <cellStyle name="40% - Accent2 9" xfId="24572" xr:uid="{00000000-0005-0000-0000-0000E0260000}"/>
    <cellStyle name="40% - Accent3" xfId="43366" builtinId="39" customBuiltin="1"/>
    <cellStyle name="40% - Accent3 10" xfId="20873" xr:uid="{00000000-0005-0000-0000-0000E2260000}"/>
    <cellStyle name="40% - Accent3 11" xfId="38026" xr:uid="{00000000-0005-0000-0000-0000E3260000}"/>
    <cellStyle name="40% - Accent3 12" xfId="38203" xr:uid="{00000000-0005-0000-0000-0000E4260000}"/>
    <cellStyle name="40% - Accent3 13" xfId="38338" xr:uid="{00000000-0005-0000-0000-0000E5260000}"/>
    <cellStyle name="40% - Accent3 14" xfId="38484" xr:uid="{00000000-0005-0000-0000-0000E6260000}"/>
    <cellStyle name="40% - Accent3 15" xfId="43347" xr:uid="{00000000-0005-0000-0000-0000E7260000}"/>
    <cellStyle name="40% - Accent3 16" xfId="44316" xr:uid="{00000000-0005-0000-0000-0000E8260000}"/>
    <cellStyle name="40% - Accent3 17" xfId="44407" xr:uid="{00000000-0005-0000-0000-0000E9260000}"/>
    <cellStyle name="40% - Accent3 18" xfId="44595" xr:uid="{00000000-0005-0000-0000-0000EA260000}"/>
    <cellStyle name="40% - Accent3 2" xfId="1274" xr:uid="{00000000-0005-0000-0000-0000EB260000}"/>
    <cellStyle name="40% - Accent3 2 10" xfId="16101" xr:uid="{00000000-0005-0000-0000-0000EC260000}"/>
    <cellStyle name="40% - Accent3 2 10 2" xfId="35227" xr:uid="{00000000-0005-0000-0000-0000ED260000}"/>
    <cellStyle name="40% - Accent3 2 100" xfId="49944" xr:uid="{00000000-0005-0000-0000-0000EE260000}"/>
    <cellStyle name="40% - Accent3 2 101" xfId="50182" xr:uid="{00000000-0005-0000-0000-0000EF260000}"/>
    <cellStyle name="40% - Accent3 2 102" xfId="50157" xr:uid="{00000000-0005-0000-0000-0000F0260000}"/>
    <cellStyle name="40% - Accent3 2 103" xfId="49974" xr:uid="{00000000-0005-0000-0000-0000F1260000}"/>
    <cellStyle name="40% - Accent3 2 104" xfId="50273" xr:uid="{00000000-0005-0000-0000-0000F2260000}"/>
    <cellStyle name="40% - Accent3 2 105" xfId="50371" xr:uid="{00000000-0005-0000-0000-0000F3260000}"/>
    <cellStyle name="40% - Accent3 2 106" xfId="50477" xr:uid="{00000000-0005-0000-0000-0000F4260000}"/>
    <cellStyle name="40% - Accent3 2 107" xfId="50456" xr:uid="{00000000-0005-0000-0000-0000F5260000}"/>
    <cellStyle name="40% - Accent3 2 108" xfId="50397" xr:uid="{00000000-0005-0000-0000-0000F6260000}"/>
    <cellStyle name="40% - Accent3 2 109" xfId="49127" xr:uid="{00000000-0005-0000-0000-0000F7260000}"/>
    <cellStyle name="40% - Accent3 2 11" xfId="24587" xr:uid="{00000000-0005-0000-0000-0000F8260000}"/>
    <cellStyle name="40% - Accent3 2 110" xfId="50570" xr:uid="{00000000-0005-0000-0000-0000F9260000}"/>
    <cellStyle name="40% - Accent3 2 111" xfId="50545" xr:uid="{00000000-0005-0000-0000-0000FA260000}"/>
    <cellStyle name="40% - Accent3 2 112" xfId="49060" xr:uid="{00000000-0005-0000-0000-0000FB260000}"/>
    <cellStyle name="40% - Accent3 2 113" xfId="50659" xr:uid="{00000000-0005-0000-0000-0000FC260000}"/>
    <cellStyle name="40% - Accent3 2 114" xfId="50760" xr:uid="{00000000-0005-0000-0000-0000FD260000}"/>
    <cellStyle name="40% - Accent3 2 115" xfId="50866" xr:uid="{00000000-0005-0000-0000-0000FE260000}"/>
    <cellStyle name="40% - Accent3 2 116" xfId="50845" xr:uid="{00000000-0005-0000-0000-0000FF260000}"/>
    <cellStyle name="40% - Accent3 2 117" xfId="50786" xr:uid="{00000000-0005-0000-0000-000000270000}"/>
    <cellStyle name="40% - Accent3 2 118" xfId="50084" xr:uid="{00000000-0005-0000-0000-000001270000}"/>
    <cellStyle name="40% - Accent3 2 119" xfId="50954" xr:uid="{00000000-0005-0000-0000-000002270000}"/>
    <cellStyle name="40% - Accent3 2 12" xfId="20874" xr:uid="{00000000-0005-0000-0000-000003270000}"/>
    <cellStyle name="40% - Accent3 2 120" xfId="50929" xr:uid="{00000000-0005-0000-0000-000004270000}"/>
    <cellStyle name="40% - Accent3 2 121" xfId="48994" xr:uid="{00000000-0005-0000-0000-000005270000}"/>
    <cellStyle name="40% - Accent3 2 122" xfId="51039" xr:uid="{00000000-0005-0000-0000-000006270000}"/>
    <cellStyle name="40% - Accent3 2 123" xfId="51138" xr:uid="{00000000-0005-0000-0000-000007270000}"/>
    <cellStyle name="40% - Accent3 2 124" xfId="51246" xr:uid="{00000000-0005-0000-0000-000008270000}"/>
    <cellStyle name="40% - Accent3 2 125" xfId="51225" xr:uid="{00000000-0005-0000-0000-000009270000}"/>
    <cellStyle name="40% - Accent3 2 126" xfId="51164" xr:uid="{00000000-0005-0000-0000-00000A270000}"/>
    <cellStyle name="40% - Accent3 2 127" xfId="48960" xr:uid="{00000000-0005-0000-0000-00000B270000}"/>
    <cellStyle name="40% - Accent3 2 128" xfId="51329" xr:uid="{00000000-0005-0000-0000-00000C270000}"/>
    <cellStyle name="40% - Accent3 2 129" xfId="51303" xr:uid="{00000000-0005-0000-0000-00000D270000}"/>
    <cellStyle name="40% - Accent3 2 13" xfId="38034" xr:uid="{00000000-0005-0000-0000-00000E270000}"/>
    <cellStyle name="40% - Accent3 2 130" xfId="49018" xr:uid="{00000000-0005-0000-0000-00000F270000}"/>
    <cellStyle name="40% - Accent3 2 131" xfId="51411" xr:uid="{00000000-0005-0000-0000-000010270000}"/>
    <cellStyle name="40% - Accent3 2 132" xfId="51509" xr:uid="{00000000-0005-0000-0000-000011270000}"/>
    <cellStyle name="40% - Accent3 2 133" xfId="51612" xr:uid="{00000000-0005-0000-0000-000012270000}"/>
    <cellStyle name="40% - Accent3 2 134" xfId="51591" xr:uid="{00000000-0005-0000-0000-000013270000}"/>
    <cellStyle name="40% - Accent3 2 135" xfId="51535" xr:uid="{00000000-0005-0000-0000-000014270000}"/>
    <cellStyle name="40% - Accent3 2 136" xfId="49925" xr:uid="{00000000-0005-0000-0000-000015270000}"/>
    <cellStyle name="40% - Accent3 2 137" xfId="51688" xr:uid="{00000000-0005-0000-0000-000016270000}"/>
    <cellStyle name="40% - Accent3 2 138" xfId="51663" xr:uid="{00000000-0005-0000-0000-000017270000}"/>
    <cellStyle name="40% - Accent3 2 139" xfId="49883" xr:uid="{00000000-0005-0000-0000-000018270000}"/>
    <cellStyle name="40% - Accent3 2 14" xfId="38211" xr:uid="{00000000-0005-0000-0000-000019270000}"/>
    <cellStyle name="40% - Accent3 2 140" xfId="51768" xr:uid="{00000000-0005-0000-0000-00001A270000}"/>
    <cellStyle name="40% - Accent3 2 141" xfId="51866" xr:uid="{00000000-0005-0000-0000-00001B270000}"/>
    <cellStyle name="40% - Accent3 2 142" xfId="51969" xr:uid="{00000000-0005-0000-0000-00001C270000}"/>
    <cellStyle name="40% - Accent3 2 143" xfId="51948" xr:uid="{00000000-0005-0000-0000-00001D270000}"/>
    <cellStyle name="40% - Accent3 2 144" xfId="51892" xr:uid="{00000000-0005-0000-0000-00001E270000}"/>
    <cellStyle name="40% - Accent3 2 145" xfId="50528" xr:uid="{00000000-0005-0000-0000-00001F270000}"/>
    <cellStyle name="40% - Accent3 2 146" xfId="52043" xr:uid="{00000000-0005-0000-0000-000020270000}"/>
    <cellStyle name="40% - Accent3 2 147" xfId="52018" xr:uid="{00000000-0005-0000-0000-000021270000}"/>
    <cellStyle name="40% - Accent3 2 148" xfId="49101" xr:uid="{00000000-0005-0000-0000-000022270000}"/>
    <cellStyle name="40% - Accent3 2 149" xfId="52123" xr:uid="{00000000-0005-0000-0000-000023270000}"/>
    <cellStyle name="40% - Accent3 2 15" xfId="38346" xr:uid="{00000000-0005-0000-0000-000024270000}"/>
    <cellStyle name="40% - Accent3 2 150" xfId="52221" xr:uid="{00000000-0005-0000-0000-000025270000}"/>
    <cellStyle name="40% - Accent3 2 151" xfId="52322" xr:uid="{00000000-0005-0000-0000-000026270000}"/>
    <cellStyle name="40% - Accent3 2 152" xfId="52301" xr:uid="{00000000-0005-0000-0000-000027270000}"/>
    <cellStyle name="40% - Accent3 2 153" xfId="52247" xr:uid="{00000000-0005-0000-0000-000028270000}"/>
    <cellStyle name="40% - Accent3 2 154" xfId="48758" xr:uid="{00000000-0005-0000-0000-000029270000}"/>
    <cellStyle name="40% - Accent3 2 155" xfId="48362" xr:uid="{00000000-0005-0000-0000-00002A270000}"/>
    <cellStyle name="40% - Accent3 2 156" xfId="52417" xr:uid="{00000000-0005-0000-0000-00002B270000}"/>
    <cellStyle name="40% - Accent3 2 157" xfId="52390" xr:uid="{00000000-0005-0000-0000-00002C270000}"/>
    <cellStyle name="40% - Accent3 2 158" xfId="48359" xr:uid="{00000000-0005-0000-0000-00002D270000}"/>
    <cellStyle name="40% - Accent3 2 159" xfId="52938" xr:uid="{00000000-0005-0000-0000-00002E270000}"/>
    <cellStyle name="40% - Accent3 2 16" xfId="38492" xr:uid="{00000000-0005-0000-0000-00002F270000}"/>
    <cellStyle name="40% - Accent3 2 160" xfId="53117" xr:uid="{00000000-0005-0000-0000-000030270000}"/>
    <cellStyle name="40% - Accent3 2 161" xfId="53092" xr:uid="{00000000-0005-0000-0000-000031270000}"/>
    <cellStyle name="40% - Accent3 2 162" xfId="52965" xr:uid="{00000000-0005-0000-0000-000032270000}"/>
    <cellStyle name="40% - Accent3 2 163" xfId="53197" xr:uid="{00000000-0005-0000-0000-000033270000}"/>
    <cellStyle name="40% - Accent3 2 164" xfId="53297" xr:uid="{00000000-0005-0000-0000-000034270000}"/>
    <cellStyle name="40% - Accent3 2 165" xfId="53398" xr:uid="{00000000-0005-0000-0000-000035270000}"/>
    <cellStyle name="40% - Accent3 2 166" xfId="53377" xr:uid="{00000000-0005-0000-0000-000036270000}"/>
    <cellStyle name="40% - Accent3 2 167" xfId="53323" xr:uid="{00000000-0005-0000-0000-000037270000}"/>
    <cellStyle name="40% - Accent3 2 168" xfId="53506" xr:uid="{00000000-0005-0000-0000-000038270000}"/>
    <cellStyle name="40% - Accent3 2 169" xfId="53744" xr:uid="{00000000-0005-0000-0000-000039270000}"/>
    <cellStyle name="40% - Accent3 2 17" xfId="43355" xr:uid="{00000000-0005-0000-0000-00003A270000}"/>
    <cellStyle name="40% - Accent3 2 170" xfId="53719" xr:uid="{00000000-0005-0000-0000-00003B270000}"/>
    <cellStyle name="40% - Accent3 2 171" xfId="53536" xr:uid="{00000000-0005-0000-0000-00003C270000}"/>
    <cellStyle name="40% - Accent3 2 172" xfId="53835" xr:uid="{00000000-0005-0000-0000-00003D270000}"/>
    <cellStyle name="40% - Accent3 2 173" xfId="53933" xr:uid="{00000000-0005-0000-0000-00003E270000}"/>
    <cellStyle name="40% - Accent3 2 174" xfId="54039" xr:uid="{00000000-0005-0000-0000-00003F270000}"/>
    <cellStyle name="40% - Accent3 2 175" xfId="54018" xr:uid="{00000000-0005-0000-0000-000040270000}"/>
    <cellStyle name="40% - Accent3 2 176" xfId="53959" xr:uid="{00000000-0005-0000-0000-000041270000}"/>
    <cellStyle name="40% - Accent3 2 177" xfId="52712" xr:uid="{00000000-0005-0000-0000-000042270000}"/>
    <cellStyle name="40% - Accent3 2 178" xfId="54132" xr:uid="{00000000-0005-0000-0000-000043270000}"/>
    <cellStyle name="40% - Accent3 2 179" xfId="54107" xr:uid="{00000000-0005-0000-0000-000044270000}"/>
    <cellStyle name="40% - Accent3 2 18" xfId="43899" xr:uid="{00000000-0005-0000-0000-000045270000}"/>
    <cellStyle name="40% - Accent3 2 180" xfId="52644" xr:uid="{00000000-0005-0000-0000-000046270000}"/>
    <cellStyle name="40% - Accent3 2 181" xfId="54221" xr:uid="{00000000-0005-0000-0000-000047270000}"/>
    <cellStyle name="40% - Accent3 2 182" xfId="54322" xr:uid="{00000000-0005-0000-0000-000048270000}"/>
    <cellStyle name="40% - Accent3 2 183" xfId="54428" xr:uid="{00000000-0005-0000-0000-000049270000}"/>
    <cellStyle name="40% - Accent3 2 184" xfId="54407" xr:uid="{00000000-0005-0000-0000-00004A270000}"/>
    <cellStyle name="40% - Accent3 2 185" xfId="54348" xr:uid="{00000000-0005-0000-0000-00004B270000}"/>
    <cellStyle name="40% - Accent3 2 186" xfId="53646" xr:uid="{00000000-0005-0000-0000-00004C270000}"/>
    <cellStyle name="40% - Accent3 2 187" xfId="54516" xr:uid="{00000000-0005-0000-0000-00004D270000}"/>
    <cellStyle name="40% - Accent3 2 188" xfId="54491" xr:uid="{00000000-0005-0000-0000-00004E270000}"/>
    <cellStyle name="40% - Accent3 2 189" xfId="52578" xr:uid="{00000000-0005-0000-0000-00004F270000}"/>
    <cellStyle name="40% - Accent3 2 19" xfId="44425" xr:uid="{00000000-0005-0000-0000-000050270000}"/>
    <cellStyle name="40% - Accent3 2 190" xfId="54601" xr:uid="{00000000-0005-0000-0000-000051270000}"/>
    <cellStyle name="40% - Accent3 2 191" xfId="54700" xr:uid="{00000000-0005-0000-0000-000052270000}"/>
    <cellStyle name="40% - Accent3 2 192" xfId="54808" xr:uid="{00000000-0005-0000-0000-000053270000}"/>
    <cellStyle name="40% - Accent3 2 193" xfId="54787" xr:uid="{00000000-0005-0000-0000-000054270000}"/>
    <cellStyle name="40% - Accent3 2 194" xfId="54726" xr:uid="{00000000-0005-0000-0000-000055270000}"/>
    <cellStyle name="40% - Accent3 2 195" xfId="52544" xr:uid="{00000000-0005-0000-0000-000056270000}"/>
    <cellStyle name="40% - Accent3 2 196" xfId="54891" xr:uid="{00000000-0005-0000-0000-000057270000}"/>
    <cellStyle name="40% - Accent3 2 197" xfId="54865" xr:uid="{00000000-0005-0000-0000-000058270000}"/>
    <cellStyle name="40% - Accent3 2 198" xfId="52602" xr:uid="{00000000-0005-0000-0000-000059270000}"/>
    <cellStyle name="40% - Accent3 2 199" xfId="54973" xr:uid="{00000000-0005-0000-0000-00005A270000}"/>
    <cellStyle name="40% - Accent3 2 2" xfId="1275" xr:uid="{00000000-0005-0000-0000-00005B270000}"/>
    <cellStyle name="40% - Accent3 2 2 10" xfId="44068" xr:uid="{00000000-0005-0000-0000-00005C270000}"/>
    <cellStyle name="40% - Accent3 2 2 100" xfId="50355" xr:uid="{00000000-0005-0000-0000-00005D270000}"/>
    <cellStyle name="40% - Accent3 2 2 101" xfId="49059" xr:uid="{00000000-0005-0000-0000-00005E270000}"/>
    <cellStyle name="40% - Accent3 2 2 102" xfId="50549" xr:uid="{00000000-0005-0000-0000-00005F270000}"/>
    <cellStyle name="40% - Accent3 2 2 103" xfId="49073" xr:uid="{00000000-0005-0000-0000-000060270000}"/>
    <cellStyle name="40% - Accent3 2 2 104" xfId="49019" xr:uid="{00000000-0005-0000-0000-000061270000}"/>
    <cellStyle name="40% - Accent3 2 2 105" xfId="50681" xr:uid="{00000000-0005-0000-0000-000062270000}"/>
    <cellStyle name="40% - Accent3 2 2 106" xfId="50781" xr:uid="{00000000-0005-0000-0000-000063270000}"/>
    <cellStyle name="40% - Accent3 2 2 107" xfId="50849" xr:uid="{00000000-0005-0000-0000-000064270000}"/>
    <cellStyle name="40% - Accent3 2 2 108" xfId="50788" xr:uid="{00000000-0005-0000-0000-000065270000}"/>
    <cellStyle name="40% - Accent3 2 2 109" xfId="50742" xr:uid="{00000000-0005-0000-0000-000066270000}"/>
    <cellStyle name="40% - Accent3 2 2 11" xfId="44455" xr:uid="{00000000-0005-0000-0000-000067270000}"/>
    <cellStyle name="40% - Accent3 2 2 110" xfId="48945" xr:uid="{00000000-0005-0000-0000-000068270000}"/>
    <cellStyle name="40% - Accent3 2 2 111" xfId="50933" xr:uid="{00000000-0005-0000-0000-000069270000}"/>
    <cellStyle name="40% - Accent3 2 2 112" xfId="48959" xr:uid="{00000000-0005-0000-0000-00006A270000}"/>
    <cellStyle name="40% - Accent3 2 2 113" xfId="50056" xr:uid="{00000000-0005-0000-0000-00006B270000}"/>
    <cellStyle name="40% - Accent3 2 2 114" xfId="51061" xr:uid="{00000000-0005-0000-0000-00006C270000}"/>
    <cellStyle name="40% - Accent3 2 2 115" xfId="51159" xr:uid="{00000000-0005-0000-0000-00006D270000}"/>
    <cellStyle name="40% - Accent3 2 2 116" xfId="51229" xr:uid="{00000000-0005-0000-0000-00006E270000}"/>
    <cellStyle name="40% - Accent3 2 2 117" xfId="51166" xr:uid="{00000000-0005-0000-0000-00006F270000}"/>
    <cellStyle name="40% - Accent3 2 2 118" xfId="51122" xr:uid="{00000000-0005-0000-0000-000070270000}"/>
    <cellStyle name="40% - Accent3 2 2 119" xfId="49470" xr:uid="{00000000-0005-0000-0000-000071270000}"/>
    <cellStyle name="40% - Accent3 2 2 12" xfId="44639" xr:uid="{00000000-0005-0000-0000-000072270000}"/>
    <cellStyle name="40% - Accent3 2 2 120" xfId="51307" xr:uid="{00000000-0005-0000-0000-000073270000}"/>
    <cellStyle name="40% - Accent3 2 2 121" xfId="48999" xr:uid="{00000000-0005-0000-0000-000074270000}"/>
    <cellStyle name="40% - Accent3 2 2 122" xfId="50098" xr:uid="{00000000-0005-0000-0000-000075270000}"/>
    <cellStyle name="40% - Accent3 2 2 123" xfId="51433" xr:uid="{00000000-0005-0000-0000-000076270000}"/>
    <cellStyle name="40% - Accent3 2 2 124" xfId="51530" xr:uid="{00000000-0005-0000-0000-000077270000}"/>
    <cellStyle name="40% - Accent3 2 2 125" xfId="51595" xr:uid="{00000000-0005-0000-0000-000078270000}"/>
    <cellStyle name="40% - Accent3 2 2 126" xfId="51537" xr:uid="{00000000-0005-0000-0000-000079270000}"/>
    <cellStyle name="40% - Accent3 2 2 127" xfId="51493" xr:uid="{00000000-0005-0000-0000-00007A270000}"/>
    <cellStyle name="40% - Accent3 2 2 128" xfId="50043" xr:uid="{00000000-0005-0000-0000-00007B270000}"/>
    <cellStyle name="40% - Accent3 2 2 129" xfId="51667" xr:uid="{00000000-0005-0000-0000-00007C270000}"/>
    <cellStyle name="40% - Accent3 2 2 13" xfId="44465" xr:uid="{00000000-0005-0000-0000-00007D270000}"/>
    <cellStyle name="40% - Accent3 2 2 130" xfId="49173" xr:uid="{00000000-0005-0000-0000-00007E270000}"/>
    <cellStyle name="40% - Accent3 2 2 131" xfId="49248" xr:uid="{00000000-0005-0000-0000-00007F270000}"/>
    <cellStyle name="40% - Accent3 2 2 132" xfId="51790" xr:uid="{00000000-0005-0000-0000-000080270000}"/>
    <cellStyle name="40% - Accent3 2 2 133" xfId="51887" xr:uid="{00000000-0005-0000-0000-000081270000}"/>
    <cellStyle name="40% - Accent3 2 2 134" xfId="51952" xr:uid="{00000000-0005-0000-0000-000082270000}"/>
    <cellStyle name="40% - Accent3 2 2 135" xfId="51894" xr:uid="{00000000-0005-0000-0000-000083270000}"/>
    <cellStyle name="40% - Accent3 2 2 136" xfId="51850" xr:uid="{00000000-0005-0000-0000-000084270000}"/>
    <cellStyle name="40% - Accent3 2 2 137" xfId="50616" xr:uid="{00000000-0005-0000-0000-000085270000}"/>
    <cellStyle name="40% - Accent3 2 2 138" xfId="52022" xr:uid="{00000000-0005-0000-0000-000086270000}"/>
    <cellStyle name="40% - Accent3 2 2 139" xfId="50097" xr:uid="{00000000-0005-0000-0000-000087270000}"/>
    <cellStyle name="40% - Accent3 2 2 14" xfId="44388" xr:uid="{00000000-0005-0000-0000-000088270000}"/>
    <cellStyle name="40% - Accent3 2 2 140" xfId="51300" xr:uid="{00000000-0005-0000-0000-000089270000}"/>
    <cellStyle name="40% - Accent3 2 2 141" xfId="52145" xr:uid="{00000000-0005-0000-0000-00008A270000}"/>
    <cellStyle name="40% - Accent3 2 2 142" xfId="52242" xr:uid="{00000000-0005-0000-0000-00008B270000}"/>
    <cellStyle name="40% - Accent3 2 2 143" xfId="52305" xr:uid="{00000000-0005-0000-0000-00008C270000}"/>
    <cellStyle name="40% - Accent3 2 2 144" xfId="52249" xr:uid="{00000000-0005-0000-0000-00008D270000}"/>
    <cellStyle name="40% - Accent3 2 2 145" xfId="52205" xr:uid="{00000000-0005-0000-0000-00008E270000}"/>
    <cellStyle name="40% - Accent3 2 2 146" xfId="48344" xr:uid="{00000000-0005-0000-0000-00008F270000}"/>
    <cellStyle name="40% - Accent3 2 2 147" xfId="48440" xr:uid="{00000000-0005-0000-0000-000090270000}"/>
    <cellStyle name="40% - Accent3 2 2 148" xfId="52394" xr:uid="{00000000-0005-0000-0000-000091270000}"/>
    <cellStyle name="40% - Accent3 2 2 149" xfId="48347" xr:uid="{00000000-0005-0000-0000-000092270000}"/>
    <cellStyle name="40% - Accent3 2 2 15" xfId="45295" xr:uid="{00000000-0005-0000-0000-000093270000}"/>
    <cellStyle name="40% - Accent3 2 2 150" xfId="48377" xr:uid="{00000000-0005-0000-0000-000094270000}"/>
    <cellStyle name="40% - Accent3 2 2 151" xfId="52959" xr:uid="{00000000-0005-0000-0000-000095270000}"/>
    <cellStyle name="40% - Accent3 2 2 152" xfId="53096" xr:uid="{00000000-0005-0000-0000-000096270000}"/>
    <cellStyle name="40% - Accent3 2 2 153" xfId="52967" xr:uid="{00000000-0005-0000-0000-000097270000}"/>
    <cellStyle name="40% - Accent3 2 2 154" xfId="52917" xr:uid="{00000000-0005-0000-0000-000098270000}"/>
    <cellStyle name="40% - Accent3 2 2 155" xfId="53219" xr:uid="{00000000-0005-0000-0000-000099270000}"/>
    <cellStyle name="40% - Accent3 2 2 156" xfId="53318" xr:uid="{00000000-0005-0000-0000-00009A270000}"/>
    <cellStyle name="40% - Accent3 2 2 157" xfId="53381" xr:uid="{00000000-0005-0000-0000-00009B270000}"/>
    <cellStyle name="40% - Accent3 2 2 158" xfId="53325" xr:uid="{00000000-0005-0000-0000-00009C270000}"/>
    <cellStyle name="40% - Accent3 2 2 159" xfId="53279" xr:uid="{00000000-0005-0000-0000-00009D270000}"/>
    <cellStyle name="40% - Accent3 2 2 16" xfId="45478" xr:uid="{00000000-0005-0000-0000-00009E270000}"/>
    <cellStyle name="40% - Accent3 2 2 160" xfId="53531" xr:uid="{00000000-0005-0000-0000-00009F270000}"/>
    <cellStyle name="40% - Accent3 2 2 161" xfId="53723" xr:uid="{00000000-0005-0000-0000-0000A0270000}"/>
    <cellStyle name="40% - Accent3 2 2 162" xfId="53540" xr:uid="{00000000-0005-0000-0000-0000A1270000}"/>
    <cellStyle name="40% - Accent3 2 2 163" xfId="53474" xr:uid="{00000000-0005-0000-0000-0000A2270000}"/>
    <cellStyle name="40% - Accent3 2 2 164" xfId="53857" xr:uid="{00000000-0005-0000-0000-0000A3270000}"/>
    <cellStyle name="40% - Accent3 2 2 165" xfId="53954" xr:uid="{00000000-0005-0000-0000-0000A4270000}"/>
    <cellStyle name="40% - Accent3 2 2 166" xfId="54022" xr:uid="{00000000-0005-0000-0000-0000A5270000}"/>
    <cellStyle name="40% - Accent3 2 2 167" xfId="53961" xr:uid="{00000000-0005-0000-0000-0000A6270000}"/>
    <cellStyle name="40% - Accent3 2 2 168" xfId="53917" xr:uid="{00000000-0005-0000-0000-0000A7270000}"/>
    <cellStyle name="40% - Accent3 2 2 169" xfId="52643" xr:uid="{00000000-0005-0000-0000-0000A8270000}"/>
    <cellStyle name="40% - Accent3 2 2 17" xfId="45303" xr:uid="{00000000-0005-0000-0000-0000A9270000}"/>
    <cellStyle name="40% - Accent3 2 2 170" xfId="54111" xr:uid="{00000000-0005-0000-0000-0000AA270000}"/>
    <cellStyle name="40% - Accent3 2 2 171" xfId="52657" xr:uid="{00000000-0005-0000-0000-0000AB270000}"/>
    <cellStyle name="40% - Accent3 2 2 172" xfId="52603" xr:uid="{00000000-0005-0000-0000-0000AC270000}"/>
    <cellStyle name="40% - Accent3 2 2 173" xfId="54243" xr:uid="{00000000-0005-0000-0000-0000AD270000}"/>
    <cellStyle name="40% - Accent3 2 2 174" xfId="54343" xr:uid="{00000000-0005-0000-0000-0000AE270000}"/>
    <cellStyle name="40% - Accent3 2 2 175" xfId="54411" xr:uid="{00000000-0005-0000-0000-0000AF270000}"/>
    <cellStyle name="40% - Accent3 2 2 176" xfId="54350" xr:uid="{00000000-0005-0000-0000-0000B0270000}"/>
    <cellStyle name="40% - Accent3 2 2 177" xfId="54304" xr:uid="{00000000-0005-0000-0000-0000B1270000}"/>
    <cellStyle name="40% - Accent3 2 2 178" xfId="52529" xr:uid="{00000000-0005-0000-0000-0000B2270000}"/>
    <cellStyle name="40% - Accent3 2 2 179" xfId="54495" xr:uid="{00000000-0005-0000-0000-0000B3270000}"/>
    <cellStyle name="40% - Accent3 2 2 18" xfId="45213" xr:uid="{00000000-0005-0000-0000-0000B4270000}"/>
    <cellStyle name="40% - Accent3 2 2 180" xfId="52543" xr:uid="{00000000-0005-0000-0000-0000B5270000}"/>
    <cellStyle name="40% - Accent3 2 2 181" xfId="53618" xr:uid="{00000000-0005-0000-0000-0000B6270000}"/>
    <cellStyle name="40% - Accent3 2 2 182" xfId="54623" xr:uid="{00000000-0005-0000-0000-0000B7270000}"/>
    <cellStyle name="40% - Accent3 2 2 183" xfId="54721" xr:uid="{00000000-0005-0000-0000-0000B8270000}"/>
    <cellStyle name="40% - Accent3 2 2 184" xfId="54791" xr:uid="{00000000-0005-0000-0000-0000B9270000}"/>
    <cellStyle name="40% - Accent3 2 2 185" xfId="54728" xr:uid="{00000000-0005-0000-0000-0000BA270000}"/>
    <cellStyle name="40% - Accent3 2 2 186" xfId="54684" xr:uid="{00000000-0005-0000-0000-0000BB270000}"/>
    <cellStyle name="40% - Accent3 2 2 187" xfId="53043" xr:uid="{00000000-0005-0000-0000-0000BC270000}"/>
    <cellStyle name="40% - Accent3 2 2 188" xfId="54869" xr:uid="{00000000-0005-0000-0000-0000BD270000}"/>
    <cellStyle name="40% - Accent3 2 2 189" xfId="52583" xr:uid="{00000000-0005-0000-0000-0000BE270000}"/>
    <cellStyle name="40% - Accent3 2 2 19" xfId="45633" xr:uid="{00000000-0005-0000-0000-0000BF270000}"/>
    <cellStyle name="40% - Accent3 2 2 190" xfId="53660" xr:uid="{00000000-0005-0000-0000-0000C0270000}"/>
    <cellStyle name="40% - Accent3 2 2 191" xfId="54995" xr:uid="{00000000-0005-0000-0000-0000C1270000}"/>
    <cellStyle name="40% - Accent3 2 2 192" xfId="55092" xr:uid="{00000000-0005-0000-0000-0000C2270000}"/>
    <cellStyle name="40% - Accent3 2 2 193" xfId="55157" xr:uid="{00000000-0005-0000-0000-0000C3270000}"/>
    <cellStyle name="40% - Accent3 2 2 194" xfId="55099" xr:uid="{00000000-0005-0000-0000-0000C4270000}"/>
    <cellStyle name="40% - Accent3 2 2 195" xfId="55055" xr:uid="{00000000-0005-0000-0000-0000C5270000}"/>
    <cellStyle name="40% - Accent3 2 2 196" xfId="53605" xr:uid="{00000000-0005-0000-0000-0000C6270000}"/>
    <cellStyle name="40% - Accent3 2 2 197" xfId="55229" xr:uid="{00000000-0005-0000-0000-0000C7270000}"/>
    <cellStyle name="40% - Accent3 2 2 198" xfId="52758" xr:uid="{00000000-0005-0000-0000-0000C8270000}"/>
    <cellStyle name="40% - Accent3 2 2 199" xfId="52833" xr:uid="{00000000-0005-0000-0000-0000C9270000}"/>
    <cellStyle name="40% - Accent3 2 2 2" xfId="1276" xr:uid="{00000000-0005-0000-0000-0000CA270000}"/>
    <cellStyle name="40% - Accent3 2 2 2 2" xfId="1277" xr:uid="{00000000-0005-0000-0000-0000CB270000}"/>
    <cellStyle name="40% - Accent3 2 2 2 2 2" xfId="4354" xr:uid="{00000000-0005-0000-0000-0000CC270000}"/>
    <cellStyle name="40% - Accent3 2 2 2 2 2 2" xfId="25749" xr:uid="{00000000-0005-0000-0000-0000CD270000}"/>
    <cellStyle name="40% - Accent3 2 2 2 2 3" xfId="24590" xr:uid="{00000000-0005-0000-0000-0000CE270000}"/>
    <cellStyle name="40% - Accent3 2 2 2 3" xfId="11531" xr:uid="{00000000-0005-0000-0000-0000CF270000}"/>
    <cellStyle name="40% - Accent3 2 2 2 3 2" xfId="32308" xr:uid="{00000000-0005-0000-0000-0000D0270000}"/>
    <cellStyle name="40% - Accent3 2 2 2 4" xfId="19598" xr:uid="{00000000-0005-0000-0000-0000D1270000}"/>
    <cellStyle name="40% - Accent3 2 2 2 4 2" xfId="36956" xr:uid="{00000000-0005-0000-0000-0000D2270000}"/>
    <cellStyle name="40% - Accent3 2 2 2 5" xfId="24589" xr:uid="{00000000-0005-0000-0000-0000D3270000}"/>
    <cellStyle name="40% - Accent3 2 2 2 6" xfId="20876" xr:uid="{00000000-0005-0000-0000-0000D4270000}"/>
    <cellStyle name="40% - Accent3 2 2 2 7" xfId="43623" xr:uid="{00000000-0005-0000-0000-0000D5270000}"/>
    <cellStyle name="40% - Accent3 2 2 2 8" xfId="44069" xr:uid="{00000000-0005-0000-0000-0000D6270000}"/>
    <cellStyle name="40% - Accent3 2 2 20" xfId="45734" xr:uid="{00000000-0005-0000-0000-0000D7270000}"/>
    <cellStyle name="40% - Accent3 2 2 200" xfId="55352" xr:uid="{00000000-0005-0000-0000-0000D8270000}"/>
    <cellStyle name="40% - Accent3 2 2 201" xfId="55449" xr:uid="{00000000-0005-0000-0000-0000D9270000}"/>
    <cellStyle name="40% - Accent3 2 2 202" xfId="55514" xr:uid="{00000000-0005-0000-0000-0000DA270000}"/>
    <cellStyle name="40% - Accent3 2 2 203" xfId="55456" xr:uid="{00000000-0005-0000-0000-0000DB270000}"/>
    <cellStyle name="40% - Accent3 2 2 204" xfId="55412" xr:uid="{00000000-0005-0000-0000-0000DC270000}"/>
    <cellStyle name="40% - Accent3 2 2 205" xfId="54178" xr:uid="{00000000-0005-0000-0000-0000DD270000}"/>
    <cellStyle name="40% - Accent3 2 2 206" xfId="55584" xr:uid="{00000000-0005-0000-0000-0000DE270000}"/>
    <cellStyle name="40% - Accent3 2 2 207" xfId="53659" xr:uid="{00000000-0005-0000-0000-0000DF270000}"/>
    <cellStyle name="40% - Accent3 2 2 208" xfId="54862" xr:uid="{00000000-0005-0000-0000-0000E0270000}"/>
    <cellStyle name="40% - Accent3 2 2 209" xfId="55707" xr:uid="{00000000-0005-0000-0000-0000E1270000}"/>
    <cellStyle name="40% - Accent3 2 2 21" xfId="45809" xr:uid="{00000000-0005-0000-0000-0000E2270000}"/>
    <cellStyle name="40% - Accent3 2 2 210" xfId="55804" xr:uid="{00000000-0005-0000-0000-0000E3270000}"/>
    <cellStyle name="40% - Accent3 2 2 211" xfId="55867" xr:uid="{00000000-0005-0000-0000-0000E4270000}"/>
    <cellStyle name="40% - Accent3 2 2 212" xfId="55811" xr:uid="{00000000-0005-0000-0000-0000E5270000}"/>
    <cellStyle name="40% - Accent3 2 2 213" xfId="55767" xr:uid="{00000000-0005-0000-0000-0000E6270000}"/>
    <cellStyle name="40% - Accent3 2 2 22" xfId="45741" xr:uid="{00000000-0005-0000-0000-0000E7270000}"/>
    <cellStyle name="40% - Accent3 2 2 23" xfId="45694" xr:uid="{00000000-0005-0000-0000-0000E8270000}"/>
    <cellStyle name="40% - Accent3 2 2 24" xfId="45959" xr:uid="{00000000-0005-0000-0000-0000E9270000}"/>
    <cellStyle name="40% - Accent3 2 2 25" xfId="46151" xr:uid="{00000000-0005-0000-0000-0000EA270000}"/>
    <cellStyle name="40% - Accent3 2 2 26" xfId="45968" xr:uid="{00000000-0005-0000-0000-0000EB270000}"/>
    <cellStyle name="40% - Accent3 2 2 27" xfId="45902" xr:uid="{00000000-0005-0000-0000-0000EC270000}"/>
    <cellStyle name="40% - Accent3 2 2 28" xfId="46285" xr:uid="{00000000-0005-0000-0000-0000ED270000}"/>
    <cellStyle name="40% - Accent3 2 2 29" xfId="46382" xr:uid="{00000000-0005-0000-0000-0000EE270000}"/>
    <cellStyle name="40% - Accent3 2 2 3" xfId="1278" xr:uid="{00000000-0005-0000-0000-0000EF270000}"/>
    <cellStyle name="40% - Accent3 2 2 3 2" xfId="1279" xr:uid="{00000000-0005-0000-0000-0000F0270000}"/>
    <cellStyle name="40% - Accent3 2 2 3 3" xfId="4524" xr:uid="{00000000-0005-0000-0000-0000F1270000}"/>
    <cellStyle name="40% - Accent3 2 2 3 3 2" xfId="25820" xr:uid="{00000000-0005-0000-0000-0000F2270000}"/>
    <cellStyle name="40% - Accent3 2 2 3 4" xfId="24591" xr:uid="{00000000-0005-0000-0000-0000F3270000}"/>
    <cellStyle name="40% - Accent3 2 2 30" xfId="46450" xr:uid="{00000000-0005-0000-0000-0000F4270000}"/>
    <cellStyle name="40% - Accent3 2 2 31" xfId="46389" xr:uid="{00000000-0005-0000-0000-0000F5270000}"/>
    <cellStyle name="40% - Accent3 2 2 32" xfId="46345" xr:uid="{00000000-0005-0000-0000-0000F6270000}"/>
    <cellStyle name="40% - Accent3 2 2 33" xfId="44889" xr:uid="{00000000-0005-0000-0000-0000F7270000}"/>
    <cellStyle name="40% - Accent3 2 2 34" xfId="46539" xr:uid="{00000000-0005-0000-0000-0000F8270000}"/>
    <cellStyle name="40% - Accent3 2 2 35" xfId="44903" xr:uid="{00000000-0005-0000-0000-0000F9270000}"/>
    <cellStyle name="40% - Accent3 2 2 36" xfId="44849" xr:uid="{00000000-0005-0000-0000-0000FA270000}"/>
    <cellStyle name="40% - Accent3 2 2 37" xfId="46671" xr:uid="{00000000-0005-0000-0000-0000FB270000}"/>
    <cellStyle name="40% - Accent3 2 2 38" xfId="46771" xr:uid="{00000000-0005-0000-0000-0000FC270000}"/>
    <cellStyle name="40% - Accent3 2 2 39" xfId="46839" xr:uid="{00000000-0005-0000-0000-0000FD270000}"/>
    <cellStyle name="40% - Accent3 2 2 4" xfId="1280" xr:uid="{00000000-0005-0000-0000-0000FE270000}"/>
    <cellStyle name="40% - Accent3 2 2 40" xfId="46778" xr:uid="{00000000-0005-0000-0000-0000FF270000}"/>
    <cellStyle name="40% - Accent3 2 2 41" xfId="46732" xr:uid="{00000000-0005-0000-0000-000000280000}"/>
    <cellStyle name="40% - Accent3 2 2 42" xfId="44775" xr:uid="{00000000-0005-0000-0000-000001280000}"/>
    <cellStyle name="40% - Accent3 2 2 43" xfId="46923" xr:uid="{00000000-0005-0000-0000-000002280000}"/>
    <cellStyle name="40% - Accent3 2 2 44" xfId="44789" xr:uid="{00000000-0005-0000-0000-000003280000}"/>
    <cellStyle name="40% - Accent3 2 2 45" xfId="46046" xr:uid="{00000000-0005-0000-0000-000004280000}"/>
    <cellStyle name="40% - Accent3 2 2 46" xfId="47051" xr:uid="{00000000-0005-0000-0000-000005280000}"/>
    <cellStyle name="40% - Accent3 2 2 47" xfId="47149" xr:uid="{00000000-0005-0000-0000-000006280000}"/>
    <cellStyle name="40% - Accent3 2 2 48" xfId="47219" xr:uid="{00000000-0005-0000-0000-000007280000}"/>
    <cellStyle name="40% - Accent3 2 2 49" xfId="47156" xr:uid="{00000000-0005-0000-0000-000008280000}"/>
    <cellStyle name="40% - Accent3 2 2 5" xfId="11530" xr:uid="{00000000-0005-0000-0000-000009280000}"/>
    <cellStyle name="40% - Accent3 2 2 5 2" xfId="32307" xr:uid="{00000000-0005-0000-0000-00000A280000}"/>
    <cellStyle name="40% - Accent3 2 2 50" xfId="47112" xr:uid="{00000000-0005-0000-0000-00000B280000}"/>
    <cellStyle name="40% - Accent3 2 2 51" xfId="45393" xr:uid="{00000000-0005-0000-0000-00000C280000}"/>
    <cellStyle name="40% - Accent3 2 2 52" xfId="47297" xr:uid="{00000000-0005-0000-0000-00000D280000}"/>
    <cellStyle name="40% - Accent3 2 2 53" xfId="44829" xr:uid="{00000000-0005-0000-0000-00000E280000}"/>
    <cellStyle name="40% - Accent3 2 2 54" xfId="46088" xr:uid="{00000000-0005-0000-0000-00000F280000}"/>
    <cellStyle name="40% - Accent3 2 2 55" xfId="47423" xr:uid="{00000000-0005-0000-0000-000010280000}"/>
    <cellStyle name="40% - Accent3 2 2 56" xfId="47520" xr:uid="{00000000-0005-0000-0000-000011280000}"/>
    <cellStyle name="40% - Accent3 2 2 57" xfId="47585" xr:uid="{00000000-0005-0000-0000-000012280000}"/>
    <cellStyle name="40% - Accent3 2 2 58" xfId="47527" xr:uid="{00000000-0005-0000-0000-000013280000}"/>
    <cellStyle name="40% - Accent3 2 2 59" xfId="47483" xr:uid="{00000000-0005-0000-0000-000014280000}"/>
    <cellStyle name="40% - Accent3 2 2 6" xfId="20559" xr:uid="{00000000-0005-0000-0000-000015280000}"/>
    <cellStyle name="40% - Accent3 2 2 6 2" xfId="37903" xr:uid="{00000000-0005-0000-0000-000016280000}"/>
    <cellStyle name="40% - Accent3 2 2 60" xfId="46033" xr:uid="{00000000-0005-0000-0000-000017280000}"/>
    <cellStyle name="40% - Accent3 2 2 61" xfId="47657" xr:uid="{00000000-0005-0000-0000-000018280000}"/>
    <cellStyle name="40% - Accent3 2 2 62" xfId="45003" xr:uid="{00000000-0005-0000-0000-000019280000}"/>
    <cellStyle name="40% - Accent3 2 2 63" xfId="45078" xr:uid="{00000000-0005-0000-0000-00001A280000}"/>
    <cellStyle name="40% - Accent3 2 2 64" xfId="47780" xr:uid="{00000000-0005-0000-0000-00001B280000}"/>
    <cellStyle name="40% - Accent3 2 2 65" xfId="47877" xr:uid="{00000000-0005-0000-0000-00001C280000}"/>
    <cellStyle name="40% - Accent3 2 2 66" xfId="47942" xr:uid="{00000000-0005-0000-0000-00001D280000}"/>
    <cellStyle name="40% - Accent3 2 2 67" xfId="47884" xr:uid="{00000000-0005-0000-0000-00001E280000}"/>
    <cellStyle name="40% - Accent3 2 2 68" xfId="47840" xr:uid="{00000000-0005-0000-0000-00001F280000}"/>
    <cellStyle name="40% - Accent3 2 2 69" xfId="46606" xr:uid="{00000000-0005-0000-0000-000020280000}"/>
    <cellStyle name="40% - Accent3 2 2 7" xfId="24588" xr:uid="{00000000-0005-0000-0000-000021280000}"/>
    <cellStyle name="40% - Accent3 2 2 70" xfId="48012" xr:uid="{00000000-0005-0000-0000-000022280000}"/>
    <cellStyle name="40% - Accent3 2 2 71" xfId="46087" xr:uid="{00000000-0005-0000-0000-000023280000}"/>
    <cellStyle name="40% - Accent3 2 2 72" xfId="47290" xr:uid="{00000000-0005-0000-0000-000024280000}"/>
    <cellStyle name="40% - Accent3 2 2 73" xfId="48135" xr:uid="{00000000-0005-0000-0000-000025280000}"/>
    <cellStyle name="40% - Accent3 2 2 74" xfId="48232" xr:uid="{00000000-0005-0000-0000-000026280000}"/>
    <cellStyle name="40% - Accent3 2 2 75" xfId="48295" xr:uid="{00000000-0005-0000-0000-000027280000}"/>
    <cellStyle name="40% - Accent3 2 2 76" xfId="48239" xr:uid="{00000000-0005-0000-0000-000028280000}"/>
    <cellStyle name="40% - Accent3 2 2 77" xfId="48195" xr:uid="{00000000-0005-0000-0000-000029280000}"/>
    <cellStyle name="40% - Accent3 2 2 78" xfId="48500" xr:uid="{00000000-0005-0000-0000-00002A280000}"/>
    <cellStyle name="40% - Accent3 2 2 79" xfId="48689" xr:uid="{00000000-0005-0000-0000-00002B280000}"/>
    <cellStyle name="40% - Accent3 2 2 8" xfId="20875" xr:uid="{00000000-0005-0000-0000-00002C280000}"/>
    <cellStyle name="40% - Accent3 2 2 80" xfId="48809" xr:uid="{00000000-0005-0000-0000-00002D280000}"/>
    <cellStyle name="40% - Accent3 2 2 81" xfId="48696" xr:uid="{00000000-0005-0000-0000-00002E280000}"/>
    <cellStyle name="40% - Accent3 2 2 82" xfId="48612" xr:uid="{00000000-0005-0000-0000-00002F280000}"/>
    <cellStyle name="40% - Accent3 2 2 83" xfId="49385" xr:uid="{00000000-0005-0000-0000-000030280000}"/>
    <cellStyle name="40% - Accent3 2 2 84" xfId="49527" xr:uid="{00000000-0005-0000-0000-000031280000}"/>
    <cellStyle name="40% - Accent3 2 2 85" xfId="49393" xr:uid="{00000000-0005-0000-0000-000032280000}"/>
    <cellStyle name="40% - Accent3 2 2 86" xfId="49340" xr:uid="{00000000-0005-0000-0000-000033280000}"/>
    <cellStyle name="40% - Accent3 2 2 87" xfId="49656" xr:uid="{00000000-0005-0000-0000-000034280000}"/>
    <cellStyle name="40% - Accent3 2 2 88" xfId="49755" xr:uid="{00000000-0005-0000-0000-000035280000}"/>
    <cellStyle name="40% - Accent3 2 2 89" xfId="49819" xr:uid="{00000000-0005-0000-0000-000036280000}"/>
    <cellStyle name="40% - Accent3 2 2 9" xfId="43622" xr:uid="{00000000-0005-0000-0000-000037280000}"/>
    <cellStyle name="40% - Accent3 2 2 90" xfId="49762" xr:uid="{00000000-0005-0000-0000-000038280000}"/>
    <cellStyle name="40% - Accent3 2 2 91" xfId="49716" xr:uid="{00000000-0005-0000-0000-000039280000}"/>
    <cellStyle name="40% - Accent3 2 2 92" xfId="49969" xr:uid="{00000000-0005-0000-0000-00003A280000}"/>
    <cellStyle name="40% - Accent3 2 2 93" xfId="50161" xr:uid="{00000000-0005-0000-0000-00003B280000}"/>
    <cellStyle name="40% - Accent3 2 2 94" xfId="49978" xr:uid="{00000000-0005-0000-0000-00003C280000}"/>
    <cellStyle name="40% - Accent3 2 2 95" xfId="49912" xr:uid="{00000000-0005-0000-0000-00003D280000}"/>
    <cellStyle name="40% - Accent3 2 2 96" xfId="50295" xr:uid="{00000000-0005-0000-0000-00003E280000}"/>
    <cellStyle name="40% - Accent3 2 2 97" xfId="50392" xr:uid="{00000000-0005-0000-0000-00003F280000}"/>
    <cellStyle name="40% - Accent3 2 2 98" xfId="50460" xr:uid="{00000000-0005-0000-0000-000040280000}"/>
    <cellStyle name="40% - Accent3 2 2 99" xfId="50399" xr:uid="{00000000-0005-0000-0000-000041280000}"/>
    <cellStyle name="40% - Accent3 2 2_Brygga Q" xfId="1281" xr:uid="{00000000-0005-0000-0000-000042280000}"/>
    <cellStyle name="40% - Accent3 2 20" xfId="44663" xr:uid="{00000000-0005-0000-0000-000043280000}"/>
    <cellStyle name="40% - Accent3 2 200" xfId="55071" xr:uid="{00000000-0005-0000-0000-000044280000}"/>
    <cellStyle name="40% - Accent3 2 201" xfId="55174" xr:uid="{00000000-0005-0000-0000-000045280000}"/>
    <cellStyle name="40% - Accent3 2 202" xfId="55153" xr:uid="{00000000-0005-0000-0000-000046280000}"/>
    <cellStyle name="40% - Accent3 2 203" xfId="55097" xr:uid="{00000000-0005-0000-0000-000047280000}"/>
    <cellStyle name="40% - Accent3 2 204" xfId="53487" xr:uid="{00000000-0005-0000-0000-000048280000}"/>
    <cellStyle name="40% - Accent3 2 205" xfId="55250" xr:uid="{00000000-0005-0000-0000-000049280000}"/>
    <cellStyle name="40% - Accent3 2 206" xfId="55225" xr:uid="{00000000-0005-0000-0000-00004A280000}"/>
    <cellStyle name="40% - Accent3 2 207" xfId="53445" xr:uid="{00000000-0005-0000-0000-00004B280000}"/>
    <cellStyle name="40% - Accent3 2 208" xfId="55330" xr:uid="{00000000-0005-0000-0000-00004C280000}"/>
    <cellStyle name="40% - Accent3 2 209" xfId="55428" xr:uid="{00000000-0005-0000-0000-00004D280000}"/>
    <cellStyle name="40% - Accent3 2 21" xfId="44635" xr:uid="{00000000-0005-0000-0000-00004E280000}"/>
    <cellStyle name="40% - Accent3 2 210" xfId="55531" xr:uid="{00000000-0005-0000-0000-00004F280000}"/>
    <cellStyle name="40% - Accent3 2 211" xfId="55510" xr:uid="{00000000-0005-0000-0000-000050280000}"/>
    <cellStyle name="40% - Accent3 2 212" xfId="55454" xr:uid="{00000000-0005-0000-0000-000051280000}"/>
    <cellStyle name="40% - Accent3 2 213" xfId="54090" xr:uid="{00000000-0005-0000-0000-000052280000}"/>
    <cellStyle name="40% - Accent3 2 214" xfId="55605" xr:uid="{00000000-0005-0000-0000-000053280000}"/>
    <cellStyle name="40% - Accent3 2 215" xfId="55580" xr:uid="{00000000-0005-0000-0000-000054280000}"/>
    <cellStyle name="40% - Accent3 2 216" xfId="52686" xr:uid="{00000000-0005-0000-0000-000055280000}"/>
    <cellStyle name="40% - Accent3 2 217" xfId="55685" xr:uid="{00000000-0005-0000-0000-000056280000}"/>
    <cellStyle name="40% - Accent3 2 218" xfId="55783" xr:uid="{00000000-0005-0000-0000-000057280000}"/>
    <cellStyle name="40% - Accent3 2 219" xfId="55884" xr:uid="{00000000-0005-0000-0000-000058280000}"/>
    <cellStyle name="40% - Accent3 2 22" xfId="44461" xr:uid="{00000000-0005-0000-0000-000059280000}"/>
    <cellStyle name="40% - Accent3 2 220" xfId="55863" xr:uid="{00000000-0005-0000-0000-00005A280000}"/>
    <cellStyle name="40% - Accent3 2 221" xfId="55809" xr:uid="{00000000-0005-0000-0000-00005B280000}"/>
    <cellStyle name="40% - Accent3 2 23" xfId="45271" xr:uid="{00000000-0005-0000-0000-00005C280000}"/>
    <cellStyle name="40% - Accent3 2 24" xfId="45501" xr:uid="{00000000-0005-0000-0000-00005D280000}"/>
    <cellStyle name="40% - Accent3 2 25" xfId="45474" xr:uid="{00000000-0005-0000-0000-00005E280000}"/>
    <cellStyle name="40% - Accent3 2 26" xfId="45301" xr:uid="{00000000-0005-0000-0000-00005F280000}"/>
    <cellStyle name="40% - Accent3 2 27" xfId="45611" xr:uid="{00000000-0005-0000-0000-000060280000}"/>
    <cellStyle name="40% - Accent3 2 28" xfId="45713" xr:uid="{00000000-0005-0000-0000-000061280000}"/>
    <cellStyle name="40% - Accent3 2 29" xfId="45826" xr:uid="{00000000-0005-0000-0000-000062280000}"/>
    <cellStyle name="40% - Accent3 2 3" xfId="1282" xr:uid="{00000000-0005-0000-0000-000063280000}"/>
    <cellStyle name="40% - Accent3 2 3 2" xfId="1283" xr:uid="{00000000-0005-0000-0000-000064280000}"/>
    <cellStyle name="40% - Accent3 2 3 2 2" xfId="4356" xr:uid="{00000000-0005-0000-0000-000065280000}"/>
    <cellStyle name="40% - Accent3 2 3 2 2 2" xfId="25751" xr:uid="{00000000-0005-0000-0000-000066280000}"/>
    <cellStyle name="40% - Accent3 2 3 2 3" xfId="24593" xr:uid="{00000000-0005-0000-0000-000067280000}"/>
    <cellStyle name="40% - Accent3 2 3 3" xfId="11532" xr:uid="{00000000-0005-0000-0000-000068280000}"/>
    <cellStyle name="40% - Accent3 2 3 3 2" xfId="32309" xr:uid="{00000000-0005-0000-0000-000069280000}"/>
    <cellStyle name="40% - Accent3 2 3 4" xfId="16181" xr:uid="{00000000-0005-0000-0000-00006A280000}"/>
    <cellStyle name="40% - Accent3 2 3 4 2" xfId="35305" xr:uid="{00000000-0005-0000-0000-00006B280000}"/>
    <cellStyle name="40% - Accent3 2 3 5" xfId="24592" xr:uid="{00000000-0005-0000-0000-00006C280000}"/>
    <cellStyle name="40% - Accent3 2 3 6" xfId="20877" xr:uid="{00000000-0005-0000-0000-00006D280000}"/>
    <cellStyle name="40% - Accent3 2 3 7" xfId="43624" xr:uid="{00000000-0005-0000-0000-00006E280000}"/>
    <cellStyle name="40% - Accent3 2 3 8" xfId="44070" xr:uid="{00000000-0005-0000-0000-00006F280000}"/>
    <cellStyle name="40% - Accent3 2 30" xfId="45805" xr:uid="{00000000-0005-0000-0000-000070280000}"/>
    <cellStyle name="40% - Accent3 2 31" xfId="45739" xr:uid="{00000000-0005-0000-0000-000071280000}"/>
    <cellStyle name="40% - Accent3 2 32" xfId="45934" xr:uid="{00000000-0005-0000-0000-000072280000}"/>
    <cellStyle name="40% - Accent3 2 33" xfId="46172" xr:uid="{00000000-0005-0000-0000-000073280000}"/>
    <cellStyle name="40% - Accent3 2 34" xfId="46147" xr:uid="{00000000-0005-0000-0000-000074280000}"/>
    <cellStyle name="40% - Accent3 2 35" xfId="45964" xr:uid="{00000000-0005-0000-0000-000075280000}"/>
    <cellStyle name="40% - Accent3 2 36" xfId="46263" xr:uid="{00000000-0005-0000-0000-000076280000}"/>
    <cellStyle name="40% - Accent3 2 37" xfId="46361" xr:uid="{00000000-0005-0000-0000-000077280000}"/>
    <cellStyle name="40% - Accent3 2 38" xfId="46467" xr:uid="{00000000-0005-0000-0000-000078280000}"/>
    <cellStyle name="40% - Accent3 2 39" xfId="46446" xr:uid="{00000000-0005-0000-0000-000079280000}"/>
    <cellStyle name="40% - Accent3 2 4" xfId="1284" xr:uid="{00000000-0005-0000-0000-00007A280000}"/>
    <cellStyle name="40% - Accent3 2 4 2" xfId="1285" xr:uid="{00000000-0005-0000-0000-00007B280000}"/>
    <cellStyle name="40% - Accent3 2 4 2 2" xfId="4355" xr:uid="{00000000-0005-0000-0000-00007C280000}"/>
    <cellStyle name="40% - Accent3 2 4 2 2 2" xfId="25750" xr:uid="{00000000-0005-0000-0000-00007D280000}"/>
    <cellStyle name="40% - Accent3 2 4 2 3" xfId="24595" xr:uid="{00000000-0005-0000-0000-00007E280000}"/>
    <cellStyle name="40% - Accent3 2 4 3" xfId="11533" xr:uid="{00000000-0005-0000-0000-00007F280000}"/>
    <cellStyle name="40% - Accent3 2 4 3 2" xfId="32310" xr:uid="{00000000-0005-0000-0000-000080280000}"/>
    <cellStyle name="40% - Accent3 2 4 4" xfId="15938" xr:uid="{00000000-0005-0000-0000-000081280000}"/>
    <cellStyle name="40% - Accent3 2 4 4 2" xfId="35070" xr:uid="{00000000-0005-0000-0000-000082280000}"/>
    <cellStyle name="40% - Accent3 2 4 5" xfId="24594" xr:uid="{00000000-0005-0000-0000-000083280000}"/>
    <cellStyle name="40% - Accent3 2 4 6" xfId="20878" xr:uid="{00000000-0005-0000-0000-000084280000}"/>
    <cellStyle name="40% - Accent3 2 4 7" xfId="43625" xr:uid="{00000000-0005-0000-0000-000085280000}"/>
    <cellStyle name="40% - Accent3 2 4 8" xfId="44071" xr:uid="{00000000-0005-0000-0000-000086280000}"/>
    <cellStyle name="40% - Accent3 2 40" xfId="46387" xr:uid="{00000000-0005-0000-0000-000087280000}"/>
    <cellStyle name="40% - Accent3 2 41" xfId="44957" xr:uid="{00000000-0005-0000-0000-000088280000}"/>
    <cellStyle name="40% - Accent3 2 42" xfId="46560" xr:uid="{00000000-0005-0000-0000-000089280000}"/>
    <cellStyle name="40% - Accent3 2 43" xfId="46535" xr:uid="{00000000-0005-0000-0000-00008A280000}"/>
    <cellStyle name="40% - Accent3 2 44" xfId="44890" xr:uid="{00000000-0005-0000-0000-00008B280000}"/>
    <cellStyle name="40% - Accent3 2 45" xfId="46649" xr:uid="{00000000-0005-0000-0000-00008C280000}"/>
    <cellStyle name="40% - Accent3 2 46" xfId="46750" xr:uid="{00000000-0005-0000-0000-00008D280000}"/>
    <cellStyle name="40% - Accent3 2 47" xfId="46856" xr:uid="{00000000-0005-0000-0000-00008E280000}"/>
    <cellStyle name="40% - Accent3 2 48" xfId="46835" xr:uid="{00000000-0005-0000-0000-00008F280000}"/>
    <cellStyle name="40% - Accent3 2 49" xfId="46776" xr:uid="{00000000-0005-0000-0000-000090280000}"/>
    <cellStyle name="40% - Accent3 2 5" xfId="1286" xr:uid="{00000000-0005-0000-0000-000091280000}"/>
    <cellStyle name="40% - Accent3 2 50" xfId="46074" xr:uid="{00000000-0005-0000-0000-000092280000}"/>
    <cellStyle name="40% - Accent3 2 51" xfId="46944" xr:uid="{00000000-0005-0000-0000-000093280000}"/>
    <cellStyle name="40% - Accent3 2 52" xfId="46919" xr:uid="{00000000-0005-0000-0000-000094280000}"/>
    <cellStyle name="40% - Accent3 2 53" xfId="44824" xr:uid="{00000000-0005-0000-0000-000095280000}"/>
    <cellStyle name="40% - Accent3 2 54" xfId="47029" xr:uid="{00000000-0005-0000-0000-000096280000}"/>
    <cellStyle name="40% - Accent3 2 55" xfId="47128" xr:uid="{00000000-0005-0000-0000-000097280000}"/>
    <cellStyle name="40% - Accent3 2 56" xfId="47236" xr:uid="{00000000-0005-0000-0000-000098280000}"/>
    <cellStyle name="40% - Accent3 2 57" xfId="47215" xr:uid="{00000000-0005-0000-0000-000099280000}"/>
    <cellStyle name="40% - Accent3 2 58" xfId="47154" xr:uid="{00000000-0005-0000-0000-00009A280000}"/>
    <cellStyle name="40% - Accent3 2 59" xfId="44790" xr:uid="{00000000-0005-0000-0000-00009B280000}"/>
    <cellStyle name="40% - Accent3 2 6" xfId="1287" xr:uid="{00000000-0005-0000-0000-00009C280000}"/>
    <cellStyle name="40% - Accent3 2 6 2" xfId="4670" xr:uid="{00000000-0005-0000-0000-00009D280000}"/>
    <cellStyle name="40% - Accent3 2 6 2 2" xfId="25875" xr:uid="{00000000-0005-0000-0000-00009E280000}"/>
    <cellStyle name="40% - Accent3 2 6 3" xfId="24596" xr:uid="{00000000-0005-0000-0000-00009F280000}"/>
    <cellStyle name="40% - Accent3 2 6 4" xfId="55943" xr:uid="{00000000-0005-0000-0000-0000A0280000}"/>
    <cellStyle name="40% - Accent3 2 60" xfId="47319" xr:uid="{00000000-0005-0000-0000-0000A1280000}"/>
    <cellStyle name="40% - Accent3 2 61" xfId="47293" xr:uid="{00000000-0005-0000-0000-0000A2280000}"/>
    <cellStyle name="40% - Accent3 2 62" xfId="44848" xr:uid="{00000000-0005-0000-0000-0000A3280000}"/>
    <cellStyle name="40% - Accent3 2 63" xfId="47401" xr:uid="{00000000-0005-0000-0000-0000A4280000}"/>
    <cellStyle name="40% - Accent3 2 64" xfId="47499" xr:uid="{00000000-0005-0000-0000-0000A5280000}"/>
    <cellStyle name="40% - Accent3 2 65" xfId="47602" xr:uid="{00000000-0005-0000-0000-0000A6280000}"/>
    <cellStyle name="40% - Accent3 2 66" xfId="47581" xr:uid="{00000000-0005-0000-0000-0000A7280000}"/>
    <cellStyle name="40% - Accent3 2 67" xfId="47525" xr:uid="{00000000-0005-0000-0000-0000A8280000}"/>
    <cellStyle name="40% - Accent3 2 68" xfId="45915" xr:uid="{00000000-0005-0000-0000-0000A9280000}"/>
    <cellStyle name="40% - Accent3 2 69" xfId="47678" xr:uid="{00000000-0005-0000-0000-0000AA280000}"/>
    <cellStyle name="40% - Accent3 2 7" xfId="1288" xr:uid="{00000000-0005-0000-0000-0000AB280000}"/>
    <cellStyle name="40% - Accent3 2 7 2" xfId="4671" xr:uid="{00000000-0005-0000-0000-0000AC280000}"/>
    <cellStyle name="40% - Accent3 2 70" xfId="47653" xr:uid="{00000000-0005-0000-0000-0000AD280000}"/>
    <cellStyle name="40% - Accent3 2 71" xfId="45873" xr:uid="{00000000-0005-0000-0000-0000AE280000}"/>
    <cellStyle name="40% - Accent3 2 72" xfId="47758" xr:uid="{00000000-0005-0000-0000-0000AF280000}"/>
    <cellStyle name="40% - Accent3 2 73" xfId="47856" xr:uid="{00000000-0005-0000-0000-0000B0280000}"/>
    <cellStyle name="40% - Accent3 2 74" xfId="47959" xr:uid="{00000000-0005-0000-0000-0000B1280000}"/>
    <cellStyle name="40% - Accent3 2 75" xfId="47938" xr:uid="{00000000-0005-0000-0000-0000B2280000}"/>
    <cellStyle name="40% - Accent3 2 76" xfId="47882" xr:uid="{00000000-0005-0000-0000-0000B3280000}"/>
    <cellStyle name="40% - Accent3 2 77" xfId="46518" xr:uid="{00000000-0005-0000-0000-0000B4280000}"/>
    <cellStyle name="40% - Accent3 2 78" xfId="48033" xr:uid="{00000000-0005-0000-0000-0000B5280000}"/>
    <cellStyle name="40% - Accent3 2 79" xfId="48008" xr:uid="{00000000-0005-0000-0000-0000B6280000}"/>
    <cellStyle name="40% - Accent3 2 8" xfId="11529" xr:uid="{00000000-0005-0000-0000-0000B7280000}"/>
    <cellStyle name="40% - Accent3 2 8 2" xfId="32306" xr:uid="{00000000-0005-0000-0000-0000B8280000}"/>
    <cellStyle name="40% - Accent3 2 80" xfId="44931" xr:uid="{00000000-0005-0000-0000-0000B9280000}"/>
    <cellStyle name="40% - Accent3 2 81" xfId="48113" xr:uid="{00000000-0005-0000-0000-0000BA280000}"/>
    <cellStyle name="40% - Accent3 2 82" xfId="48211" xr:uid="{00000000-0005-0000-0000-0000BB280000}"/>
    <cellStyle name="40% - Accent3 2 83" xfId="48312" xr:uid="{00000000-0005-0000-0000-0000BC280000}"/>
    <cellStyle name="40% - Accent3 2 84" xfId="48291" xr:uid="{00000000-0005-0000-0000-0000BD280000}"/>
    <cellStyle name="40% - Accent3 2 85" xfId="48237" xr:uid="{00000000-0005-0000-0000-0000BE280000}"/>
    <cellStyle name="40% - Accent3 2 86" xfId="48372" xr:uid="{00000000-0005-0000-0000-0000BF280000}"/>
    <cellStyle name="40% - Accent3 2 87" xfId="48660" xr:uid="{00000000-0005-0000-0000-0000C0280000}"/>
    <cellStyle name="40% - Accent3 2 88" xfId="48833" xr:uid="{00000000-0005-0000-0000-0000C1280000}"/>
    <cellStyle name="40% - Accent3 2 89" xfId="48805" xr:uid="{00000000-0005-0000-0000-0000C2280000}"/>
    <cellStyle name="40% - Accent3 2 9" xfId="15801" xr:uid="{00000000-0005-0000-0000-0000C3280000}"/>
    <cellStyle name="40% - Accent3 2 9 2" xfId="34937" xr:uid="{00000000-0005-0000-0000-0000C4280000}"/>
    <cellStyle name="40% - Accent3 2 90" xfId="48694" xr:uid="{00000000-0005-0000-0000-0000C5280000}"/>
    <cellStyle name="40% - Accent3 2 91" xfId="49364" xr:uid="{00000000-0005-0000-0000-0000C6280000}"/>
    <cellStyle name="40% - Accent3 2 92" xfId="49548" xr:uid="{00000000-0005-0000-0000-0000C7280000}"/>
    <cellStyle name="40% - Accent3 2 93" xfId="49523" xr:uid="{00000000-0005-0000-0000-0000C8280000}"/>
    <cellStyle name="40% - Accent3 2 94" xfId="49391" xr:uid="{00000000-0005-0000-0000-0000C9280000}"/>
    <cellStyle name="40% - Accent3 2 95" xfId="49634" xr:uid="{00000000-0005-0000-0000-0000CA280000}"/>
    <cellStyle name="40% - Accent3 2 96" xfId="49734" xr:uid="{00000000-0005-0000-0000-0000CB280000}"/>
    <cellStyle name="40% - Accent3 2 97" xfId="49836" xr:uid="{00000000-0005-0000-0000-0000CC280000}"/>
    <cellStyle name="40% - Accent3 2 98" xfId="49815" xr:uid="{00000000-0005-0000-0000-0000CD280000}"/>
    <cellStyle name="40% - Accent3 2 99" xfId="49760" xr:uid="{00000000-0005-0000-0000-0000CE280000}"/>
    <cellStyle name="40% - Accent3 2_Accounts" xfId="1289" xr:uid="{00000000-0005-0000-0000-0000CF280000}"/>
    <cellStyle name="40% - Accent3 3" xfId="1290" xr:uid="{00000000-0005-0000-0000-0000D0280000}"/>
    <cellStyle name="40% - Accent3 3 10" xfId="38294" xr:uid="{00000000-0005-0000-0000-0000D1280000}"/>
    <cellStyle name="40% - Accent3 3 11" xfId="38431" xr:uid="{00000000-0005-0000-0000-0000D2280000}"/>
    <cellStyle name="40% - Accent3 3 12" xfId="38574" xr:uid="{00000000-0005-0000-0000-0000D3280000}"/>
    <cellStyle name="40% - Accent3 3 13" xfId="43451" xr:uid="{00000000-0005-0000-0000-0000D4280000}"/>
    <cellStyle name="40% - Accent3 3 14" xfId="43891" xr:uid="{00000000-0005-0000-0000-0000D5280000}"/>
    <cellStyle name="40% - Accent3 3 2" xfId="1291" xr:uid="{00000000-0005-0000-0000-0000D6280000}"/>
    <cellStyle name="40% - Accent3 3 2 2" xfId="1292" xr:uid="{00000000-0005-0000-0000-0000D7280000}"/>
    <cellStyle name="40% - Accent3 3 2 2 2" xfId="4368" xr:uid="{00000000-0005-0000-0000-0000D8280000}"/>
    <cellStyle name="40% - Accent3 3 2 2 2 2" xfId="25760" xr:uid="{00000000-0005-0000-0000-0000D9280000}"/>
    <cellStyle name="40% - Accent3 3 2 2 3" xfId="24599" xr:uid="{00000000-0005-0000-0000-0000DA280000}"/>
    <cellStyle name="40% - Accent3 3 2 3" xfId="11535" xr:uid="{00000000-0005-0000-0000-0000DB280000}"/>
    <cellStyle name="40% - Accent3 3 2 3 2" xfId="32312" xr:uid="{00000000-0005-0000-0000-0000DC280000}"/>
    <cellStyle name="40% - Accent3 3 2 4" xfId="20593" xr:uid="{00000000-0005-0000-0000-0000DD280000}"/>
    <cellStyle name="40% - Accent3 3 2 4 2" xfId="37937" xr:uid="{00000000-0005-0000-0000-0000DE280000}"/>
    <cellStyle name="40% - Accent3 3 2 5" xfId="24598" xr:uid="{00000000-0005-0000-0000-0000DF280000}"/>
    <cellStyle name="40% - Accent3 3 2 6" xfId="20880" xr:uid="{00000000-0005-0000-0000-0000E0280000}"/>
    <cellStyle name="40% - Accent3 3 2 7" xfId="43626" xr:uid="{00000000-0005-0000-0000-0000E1280000}"/>
    <cellStyle name="40% - Accent3 3 2 8" xfId="44072" xr:uid="{00000000-0005-0000-0000-0000E2280000}"/>
    <cellStyle name="40% - Accent3 3 3" xfId="1293" xr:uid="{00000000-0005-0000-0000-0000E3280000}"/>
    <cellStyle name="40% - Accent3 3 3 2" xfId="4357" xr:uid="{00000000-0005-0000-0000-0000E4280000}"/>
    <cellStyle name="40% - Accent3 3 3 2 2" xfId="25752" xr:uid="{00000000-0005-0000-0000-0000E5280000}"/>
    <cellStyle name="40% - Accent3 3 3 3" xfId="24600" xr:uid="{00000000-0005-0000-0000-0000E6280000}"/>
    <cellStyle name="40% - Accent3 3 4" xfId="1294" xr:uid="{00000000-0005-0000-0000-0000E7280000}"/>
    <cellStyle name="40% - Accent3 3 5" xfId="11534" xr:uid="{00000000-0005-0000-0000-0000E8280000}"/>
    <cellStyle name="40% - Accent3 3 5 2" xfId="32311" xr:uid="{00000000-0005-0000-0000-0000E9280000}"/>
    <cellStyle name="40% - Accent3 3 6" xfId="16170" xr:uid="{00000000-0005-0000-0000-0000EA280000}"/>
    <cellStyle name="40% - Accent3 3 6 2" xfId="35294" xr:uid="{00000000-0005-0000-0000-0000EB280000}"/>
    <cellStyle name="40% - Accent3 3 7" xfId="24597" xr:uid="{00000000-0005-0000-0000-0000EC280000}"/>
    <cellStyle name="40% - Accent3 3 8" xfId="20879" xr:uid="{00000000-0005-0000-0000-0000ED280000}"/>
    <cellStyle name="40% - Accent3 3 9" xfId="38121" xr:uid="{00000000-0005-0000-0000-0000EE280000}"/>
    <cellStyle name="40% - Accent3 3_Accounts" xfId="1295" xr:uid="{00000000-0005-0000-0000-0000EF280000}"/>
    <cellStyle name="40% - Accent3 4" xfId="1296" xr:uid="{00000000-0005-0000-0000-0000F0280000}"/>
    <cellStyle name="40% - Accent3 4 2" xfId="1297" xr:uid="{00000000-0005-0000-0000-0000F1280000}"/>
    <cellStyle name="40% - Accent3 4 2 2" xfId="24602" xr:uid="{00000000-0005-0000-0000-0000F2280000}"/>
    <cellStyle name="40% - Accent3 4 3" xfId="4672" xr:uid="{00000000-0005-0000-0000-0000F3280000}"/>
    <cellStyle name="40% - Accent3 4 3 2" xfId="25876" xr:uid="{00000000-0005-0000-0000-0000F4280000}"/>
    <cellStyle name="40% - Accent3 4 4" xfId="24601" xr:uid="{00000000-0005-0000-0000-0000F5280000}"/>
    <cellStyle name="40% - Accent3 4 5" xfId="45136" xr:uid="{00000000-0005-0000-0000-0000F6280000}"/>
    <cellStyle name="40% - Accent3 5" xfId="1298" xr:uid="{00000000-0005-0000-0000-0000F7280000}"/>
    <cellStyle name="40% - Accent3 5 2" xfId="4358" xr:uid="{00000000-0005-0000-0000-0000F8280000}"/>
    <cellStyle name="40% - Accent3 5 3" xfId="45246" xr:uid="{00000000-0005-0000-0000-0000F9280000}"/>
    <cellStyle name="40% - Accent3 6" xfId="11528" xr:uid="{00000000-0005-0000-0000-0000FA280000}"/>
    <cellStyle name="40% - Accent3 6 2" xfId="32305" xr:uid="{00000000-0005-0000-0000-0000FB280000}"/>
    <cellStyle name="40% - Accent3 6 3" xfId="45432" xr:uid="{00000000-0005-0000-0000-0000FC280000}"/>
    <cellStyle name="40% - Accent3 7" xfId="15792" xr:uid="{00000000-0005-0000-0000-0000FD280000}"/>
    <cellStyle name="40% - Accent3 7 2" xfId="34928" xr:uid="{00000000-0005-0000-0000-0000FE280000}"/>
    <cellStyle name="40% - Accent3 7 3" xfId="45782" xr:uid="{00000000-0005-0000-0000-0000FF280000}"/>
    <cellStyle name="40% - Accent3 8" xfId="16383" xr:uid="{00000000-0005-0000-0000-000000290000}"/>
    <cellStyle name="40% - Accent3 8 2" xfId="35505" xr:uid="{00000000-0005-0000-0000-000001290000}"/>
    <cellStyle name="40% - Accent3 9" xfId="24586" xr:uid="{00000000-0005-0000-0000-000002290000}"/>
    <cellStyle name="40% - Accent4" xfId="43367" builtinId="43" customBuiltin="1"/>
    <cellStyle name="40% - Accent4 10" xfId="20881" xr:uid="{00000000-0005-0000-0000-000004290000}"/>
    <cellStyle name="40% - Accent4 11" xfId="38028" xr:uid="{00000000-0005-0000-0000-000005290000}"/>
    <cellStyle name="40% - Accent4 12" xfId="38205" xr:uid="{00000000-0005-0000-0000-000006290000}"/>
    <cellStyle name="40% - Accent4 13" xfId="38340" xr:uid="{00000000-0005-0000-0000-000007290000}"/>
    <cellStyle name="40% - Accent4 14" xfId="38486" xr:uid="{00000000-0005-0000-0000-000008290000}"/>
    <cellStyle name="40% - Accent4 15" xfId="43349" xr:uid="{00000000-0005-0000-0000-000009290000}"/>
    <cellStyle name="40% - Accent4 16" xfId="44318" xr:uid="{00000000-0005-0000-0000-00000A290000}"/>
    <cellStyle name="40% - Accent4 17" xfId="44409" xr:uid="{00000000-0005-0000-0000-00000B290000}"/>
    <cellStyle name="40% - Accent4 18" xfId="44596" xr:uid="{00000000-0005-0000-0000-00000C290000}"/>
    <cellStyle name="40% - Accent4 2" xfId="1299" xr:uid="{00000000-0005-0000-0000-00000D290000}"/>
    <cellStyle name="40% - Accent4 2 10" xfId="16000" xr:uid="{00000000-0005-0000-0000-00000E290000}"/>
    <cellStyle name="40% - Accent4 2 10 2" xfId="35131" xr:uid="{00000000-0005-0000-0000-00000F290000}"/>
    <cellStyle name="40% - Accent4 2 100" xfId="49914" xr:uid="{00000000-0005-0000-0000-000010290000}"/>
    <cellStyle name="40% - Accent4 2 101" xfId="50181" xr:uid="{00000000-0005-0000-0000-000011290000}"/>
    <cellStyle name="40% - Accent4 2 102" xfId="50158" xr:uid="{00000000-0005-0000-0000-000012290000}"/>
    <cellStyle name="40% - Accent4 2 103" xfId="49938" xr:uid="{00000000-0005-0000-0000-000013290000}"/>
    <cellStyle name="40% - Accent4 2 104" xfId="50275" xr:uid="{00000000-0005-0000-0000-000014290000}"/>
    <cellStyle name="40% - Accent4 2 105" xfId="50357" xr:uid="{00000000-0005-0000-0000-000015290000}"/>
    <cellStyle name="40% - Accent4 2 106" xfId="50476" xr:uid="{00000000-0005-0000-0000-000016290000}"/>
    <cellStyle name="40% - Accent4 2 107" xfId="50457" xr:uid="{00000000-0005-0000-0000-000017290000}"/>
    <cellStyle name="40% - Accent4 2 108" xfId="50366" xr:uid="{00000000-0005-0000-0000-000018290000}"/>
    <cellStyle name="40% - Accent4 2 109" xfId="49458" xr:uid="{00000000-0005-0000-0000-000019290000}"/>
    <cellStyle name="40% - Accent4 2 11" xfId="24604" xr:uid="{00000000-0005-0000-0000-00001A290000}"/>
    <cellStyle name="40% - Accent4 2 110" xfId="50569" xr:uid="{00000000-0005-0000-0000-00001B290000}"/>
    <cellStyle name="40% - Accent4 2 111" xfId="50546" xr:uid="{00000000-0005-0000-0000-00001C290000}"/>
    <cellStyle name="40% - Accent4 2 112" xfId="49254" xr:uid="{00000000-0005-0000-0000-00001D290000}"/>
    <cellStyle name="40% - Accent4 2 113" xfId="50661" xr:uid="{00000000-0005-0000-0000-00001E290000}"/>
    <cellStyle name="40% - Accent4 2 114" xfId="50744" xr:uid="{00000000-0005-0000-0000-00001F290000}"/>
    <cellStyle name="40% - Accent4 2 115" xfId="50865" xr:uid="{00000000-0005-0000-0000-000020290000}"/>
    <cellStyle name="40% - Accent4 2 116" xfId="50846" xr:uid="{00000000-0005-0000-0000-000021290000}"/>
    <cellStyle name="40% - Accent4 2 117" xfId="50754" xr:uid="{00000000-0005-0000-0000-000022290000}"/>
    <cellStyle name="40% - Accent4 2 118" xfId="48921" xr:uid="{00000000-0005-0000-0000-000023290000}"/>
    <cellStyle name="40% - Accent4 2 119" xfId="50953" xr:uid="{00000000-0005-0000-0000-000024290000}"/>
    <cellStyle name="40% - Accent4 2 12" xfId="20882" xr:uid="{00000000-0005-0000-0000-000025290000}"/>
    <cellStyle name="40% - Accent4 2 120" xfId="50930" xr:uid="{00000000-0005-0000-0000-000026290000}"/>
    <cellStyle name="40% - Accent4 2 121" xfId="50105" xr:uid="{00000000-0005-0000-0000-000027290000}"/>
    <cellStyle name="40% - Accent4 2 122" xfId="51041" xr:uid="{00000000-0005-0000-0000-000028290000}"/>
    <cellStyle name="40% - Accent4 2 123" xfId="51124" xr:uid="{00000000-0005-0000-0000-000029290000}"/>
    <cellStyle name="40% - Accent4 2 124" xfId="51245" xr:uid="{00000000-0005-0000-0000-00002A290000}"/>
    <cellStyle name="40% - Accent4 2 125" xfId="51226" xr:uid="{00000000-0005-0000-0000-00002B290000}"/>
    <cellStyle name="40% - Accent4 2 126" xfId="51133" xr:uid="{00000000-0005-0000-0000-00002C290000}"/>
    <cellStyle name="40% - Accent4 2 127" xfId="50511" xr:uid="{00000000-0005-0000-0000-00002D290000}"/>
    <cellStyle name="40% - Accent4 2 128" xfId="51328" xr:uid="{00000000-0005-0000-0000-00002E290000}"/>
    <cellStyle name="40% - Accent4 2 129" xfId="51304" xr:uid="{00000000-0005-0000-0000-00002F290000}"/>
    <cellStyle name="40% - Accent4 2 13" xfId="38036" xr:uid="{00000000-0005-0000-0000-000030290000}"/>
    <cellStyle name="40% - Accent4 2 130" xfId="51203" xr:uid="{00000000-0005-0000-0000-000031290000}"/>
    <cellStyle name="40% - Accent4 2 131" xfId="51413" xr:uid="{00000000-0005-0000-0000-000032290000}"/>
    <cellStyle name="40% - Accent4 2 132" xfId="51495" xr:uid="{00000000-0005-0000-0000-000033290000}"/>
    <cellStyle name="40% - Accent4 2 133" xfId="51611" xr:uid="{00000000-0005-0000-0000-000034290000}"/>
    <cellStyle name="40% - Accent4 2 134" xfId="51592" xr:uid="{00000000-0005-0000-0000-000035290000}"/>
    <cellStyle name="40% - Accent4 2 135" xfId="51504" xr:uid="{00000000-0005-0000-0000-000036290000}"/>
    <cellStyle name="40% - Accent4 2 136" xfId="49042" xr:uid="{00000000-0005-0000-0000-000037290000}"/>
    <cellStyle name="40% - Accent4 2 137" xfId="51687" xr:uid="{00000000-0005-0000-0000-000038290000}"/>
    <cellStyle name="40% - Accent4 2 138" xfId="51664" xr:uid="{00000000-0005-0000-0000-000039290000}"/>
    <cellStyle name="40% - Accent4 2 139" xfId="48943" xr:uid="{00000000-0005-0000-0000-00003A290000}"/>
    <cellStyle name="40% - Accent4 2 14" xfId="38213" xr:uid="{00000000-0005-0000-0000-00003B290000}"/>
    <cellStyle name="40% - Accent4 2 140" xfId="51770" xr:uid="{00000000-0005-0000-0000-00003C290000}"/>
    <cellStyle name="40% - Accent4 2 141" xfId="51852" xr:uid="{00000000-0005-0000-0000-00003D290000}"/>
    <cellStyle name="40% - Accent4 2 142" xfId="51968" xr:uid="{00000000-0005-0000-0000-00003E290000}"/>
    <cellStyle name="40% - Accent4 2 143" xfId="51949" xr:uid="{00000000-0005-0000-0000-00003F290000}"/>
    <cellStyle name="40% - Accent4 2 144" xfId="51861" xr:uid="{00000000-0005-0000-0000-000040290000}"/>
    <cellStyle name="40% - Accent4 2 145" xfId="51310" xr:uid="{00000000-0005-0000-0000-000041290000}"/>
    <cellStyle name="40% - Accent4 2 146" xfId="52042" xr:uid="{00000000-0005-0000-0000-000042290000}"/>
    <cellStyle name="40% - Accent4 2 147" xfId="52019" xr:uid="{00000000-0005-0000-0000-000043290000}"/>
    <cellStyle name="40% - Accent4 2 148" xfId="50079" xr:uid="{00000000-0005-0000-0000-000044290000}"/>
    <cellStyle name="40% - Accent4 2 149" xfId="52125" xr:uid="{00000000-0005-0000-0000-000045290000}"/>
    <cellStyle name="40% - Accent4 2 15" xfId="38348" xr:uid="{00000000-0005-0000-0000-000046290000}"/>
    <cellStyle name="40% - Accent4 2 150" xfId="52207" xr:uid="{00000000-0005-0000-0000-000047290000}"/>
    <cellStyle name="40% - Accent4 2 151" xfId="52321" xr:uid="{00000000-0005-0000-0000-000048290000}"/>
    <cellStyle name="40% - Accent4 2 152" xfId="52302" xr:uid="{00000000-0005-0000-0000-000049290000}"/>
    <cellStyle name="40% - Accent4 2 153" xfId="52216" xr:uid="{00000000-0005-0000-0000-00004A290000}"/>
    <cellStyle name="40% - Accent4 2 154" xfId="48757" xr:uid="{00000000-0005-0000-0000-00004B290000}"/>
    <cellStyle name="40% - Accent4 2 155" xfId="48482" xr:uid="{00000000-0005-0000-0000-00004C290000}"/>
    <cellStyle name="40% - Accent4 2 156" xfId="52416" xr:uid="{00000000-0005-0000-0000-00004D290000}"/>
    <cellStyle name="40% - Accent4 2 157" xfId="52391" xr:uid="{00000000-0005-0000-0000-00004E290000}"/>
    <cellStyle name="40% - Accent4 2 158" xfId="48462" xr:uid="{00000000-0005-0000-0000-00004F290000}"/>
    <cellStyle name="40% - Accent4 2 159" xfId="52919" xr:uid="{00000000-0005-0000-0000-000050290000}"/>
    <cellStyle name="40% - Accent4 2 16" xfId="38494" xr:uid="{00000000-0005-0000-0000-000051290000}"/>
    <cellStyle name="40% - Accent4 2 160" xfId="53116" xr:uid="{00000000-0005-0000-0000-000052290000}"/>
    <cellStyle name="40% - Accent4 2 161" xfId="53093" xr:uid="{00000000-0005-0000-0000-000053290000}"/>
    <cellStyle name="40% - Accent4 2 162" xfId="52932" xr:uid="{00000000-0005-0000-0000-000054290000}"/>
    <cellStyle name="40% - Accent4 2 163" xfId="53199" xr:uid="{00000000-0005-0000-0000-000055290000}"/>
    <cellStyle name="40% - Accent4 2 164" xfId="53281" xr:uid="{00000000-0005-0000-0000-000056290000}"/>
    <cellStyle name="40% - Accent4 2 165" xfId="53397" xr:uid="{00000000-0005-0000-0000-000057290000}"/>
    <cellStyle name="40% - Accent4 2 166" xfId="53378" xr:uid="{00000000-0005-0000-0000-000058290000}"/>
    <cellStyle name="40% - Accent4 2 167" xfId="53292" xr:uid="{00000000-0005-0000-0000-000059290000}"/>
    <cellStyle name="40% - Accent4 2 168" xfId="53476" xr:uid="{00000000-0005-0000-0000-00005A290000}"/>
    <cellStyle name="40% - Accent4 2 169" xfId="53743" xr:uid="{00000000-0005-0000-0000-00005B290000}"/>
    <cellStyle name="40% - Accent4 2 17" xfId="43357" xr:uid="{00000000-0005-0000-0000-00005C290000}"/>
    <cellStyle name="40% - Accent4 2 170" xfId="53720" xr:uid="{00000000-0005-0000-0000-00005D290000}"/>
    <cellStyle name="40% - Accent4 2 171" xfId="53500" xr:uid="{00000000-0005-0000-0000-00005E290000}"/>
    <cellStyle name="40% - Accent4 2 172" xfId="53837" xr:uid="{00000000-0005-0000-0000-00005F290000}"/>
    <cellStyle name="40% - Accent4 2 173" xfId="53919" xr:uid="{00000000-0005-0000-0000-000060290000}"/>
    <cellStyle name="40% - Accent4 2 174" xfId="54038" xr:uid="{00000000-0005-0000-0000-000061290000}"/>
    <cellStyle name="40% - Accent4 2 175" xfId="54019" xr:uid="{00000000-0005-0000-0000-000062290000}"/>
    <cellStyle name="40% - Accent4 2 176" xfId="53928" xr:uid="{00000000-0005-0000-0000-000063290000}"/>
    <cellStyle name="40% - Accent4 2 177" xfId="53031" xr:uid="{00000000-0005-0000-0000-000064290000}"/>
    <cellStyle name="40% - Accent4 2 178" xfId="54131" xr:uid="{00000000-0005-0000-0000-000065290000}"/>
    <cellStyle name="40% - Accent4 2 179" xfId="54108" xr:uid="{00000000-0005-0000-0000-000066290000}"/>
    <cellStyle name="40% - Accent4 2 18" xfId="43901" xr:uid="{00000000-0005-0000-0000-000067290000}"/>
    <cellStyle name="40% - Accent4 2 180" xfId="52839" xr:uid="{00000000-0005-0000-0000-000068290000}"/>
    <cellStyle name="40% - Accent4 2 181" xfId="54223" xr:uid="{00000000-0005-0000-0000-000069290000}"/>
    <cellStyle name="40% - Accent4 2 182" xfId="54306" xr:uid="{00000000-0005-0000-0000-00006A290000}"/>
    <cellStyle name="40% - Accent4 2 183" xfId="54427" xr:uid="{00000000-0005-0000-0000-00006B290000}"/>
    <cellStyle name="40% - Accent4 2 184" xfId="54408" xr:uid="{00000000-0005-0000-0000-00006C290000}"/>
    <cellStyle name="40% - Accent4 2 185" xfId="54316" xr:uid="{00000000-0005-0000-0000-00006D290000}"/>
    <cellStyle name="40% - Accent4 2 186" xfId="52505" xr:uid="{00000000-0005-0000-0000-00006E290000}"/>
    <cellStyle name="40% - Accent4 2 187" xfId="54515" xr:uid="{00000000-0005-0000-0000-00006F290000}"/>
    <cellStyle name="40% - Accent4 2 188" xfId="54492" xr:uid="{00000000-0005-0000-0000-000070290000}"/>
    <cellStyle name="40% - Accent4 2 189" xfId="53667" xr:uid="{00000000-0005-0000-0000-000071290000}"/>
    <cellStyle name="40% - Accent4 2 19" xfId="44390" xr:uid="{00000000-0005-0000-0000-000072290000}"/>
    <cellStyle name="40% - Accent4 2 190" xfId="54603" xr:uid="{00000000-0005-0000-0000-000073290000}"/>
    <cellStyle name="40% - Accent4 2 191" xfId="54686" xr:uid="{00000000-0005-0000-0000-000074290000}"/>
    <cellStyle name="40% - Accent4 2 192" xfId="54807" xr:uid="{00000000-0005-0000-0000-000075290000}"/>
    <cellStyle name="40% - Accent4 2 193" xfId="54788" xr:uid="{00000000-0005-0000-0000-000076290000}"/>
    <cellStyle name="40% - Accent4 2 194" xfId="54695" xr:uid="{00000000-0005-0000-0000-000077290000}"/>
    <cellStyle name="40% - Accent4 2 195" xfId="54073" xr:uid="{00000000-0005-0000-0000-000078290000}"/>
    <cellStyle name="40% - Accent4 2 196" xfId="54890" xr:uid="{00000000-0005-0000-0000-000079290000}"/>
    <cellStyle name="40% - Accent4 2 197" xfId="54866" xr:uid="{00000000-0005-0000-0000-00007A290000}"/>
    <cellStyle name="40% - Accent4 2 198" xfId="54765" xr:uid="{00000000-0005-0000-0000-00007B290000}"/>
    <cellStyle name="40% - Accent4 2 199" xfId="54975" xr:uid="{00000000-0005-0000-0000-00007C290000}"/>
    <cellStyle name="40% - Accent4 2 2" xfId="1300" xr:uid="{00000000-0005-0000-0000-00007D290000}"/>
    <cellStyle name="40% - Accent4 2 2 10" xfId="44073" xr:uid="{00000000-0005-0000-0000-00007E290000}"/>
    <cellStyle name="40% - Accent4 2 2 100" xfId="50394" xr:uid="{00000000-0005-0000-0000-00007F290000}"/>
    <cellStyle name="40% - Accent4 2 2 101" xfId="49015" xr:uid="{00000000-0005-0000-0000-000080290000}"/>
    <cellStyle name="40% - Accent4 2 2 102" xfId="49013" xr:uid="{00000000-0005-0000-0000-000081290000}"/>
    <cellStyle name="40% - Accent4 2 2 103" xfId="50540" xr:uid="{00000000-0005-0000-0000-000082290000}"/>
    <cellStyle name="40% - Accent4 2 2 104" xfId="49135" xr:uid="{00000000-0005-0000-0000-000083290000}"/>
    <cellStyle name="40% - Accent4 2 2 105" xfId="50682" xr:uid="{00000000-0005-0000-0000-000084290000}"/>
    <cellStyle name="40% - Accent4 2 2 106" xfId="50725" xr:uid="{00000000-0005-0000-0000-000085290000}"/>
    <cellStyle name="40% - Accent4 2 2 107" xfId="50802" xr:uid="{00000000-0005-0000-0000-000086290000}"/>
    <cellStyle name="40% - Accent4 2 2 108" xfId="50840" xr:uid="{00000000-0005-0000-0000-000087290000}"/>
    <cellStyle name="40% - Accent4 2 2 109" xfId="50783" xr:uid="{00000000-0005-0000-0000-000088290000}"/>
    <cellStyle name="40% - Accent4 2 2 11" xfId="44348" xr:uid="{00000000-0005-0000-0000-000089290000}"/>
    <cellStyle name="40% - Accent4 2 2 110" xfId="49236" xr:uid="{00000000-0005-0000-0000-00008A290000}"/>
    <cellStyle name="40% - Accent4 2 2 111" xfId="50134" xr:uid="{00000000-0005-0000-0000-00008B290000}"/>
    <cellStyle name="40% - Accent4 2 2 112" xfId="50923" xr:uid="{00000000-0005-0000-0000-00008C290000}"/>
    <cellStyle name="40% - Accent4 2 2 113" xfId="49053" xr:uid="{00000000-0005-0000-0000-00008D290000}"/>
    <cellStyle name="40% - Accent4 2 2 114" xfId="51062" xr:uid="{00000000-0005-0000-0000-00008E290000}"/>
    <cellStyle name="40% - Accent4 2 2 115" xfId="51105" xr:uid="{00000000-0005-0000-0000-00008F290000}"/>
    <cellStyle name="40% - Accent4 2 2 116" xfId="51180" xr:uid="{00000000-0005-0000-0000-000090290000}"/>
    <cellStyle name="40% - Accent4 2 2 117" xfId="51220" xr:uid="{00000000-0005-0000-0000-000091290000}"/>
    <cellStyle name="40% - Accent4 2 2 118" xfId="51161" xr:uid="{00000000-0005-0000-0000-000092290000}"/>
    <cellStyle name="40% - Accent4 2 2 119" xfId="49932" xr:uid="{00000000-0005-0000-0000-000093290000}"/>
    <cellStyle name="40% - Accent4 2 2 12" xfId="44496" xr:uid="{00000000-0005-0000-0000-000094290000}"/>
    <cellStyle name="40% - Accent4 2 2 120" xfId="50197" xr:uid="{00000000-0005-0000-0000-000095290000}"/>
    <cellStyle name="40% - Accent4 2 2 121" xfId="51297" xr:uid="{00000000-0005-0000-0000-000096290000}"/>
    <cellStyle name="40% - Accent4 2 2 122" xfId="49174" xr:uid="{00000000-0005-0000-0000-000097290000}"/>
    <cellStyle name="40% - Accent4 2 2 123" xfId="51434" xr:uid="{00000000-0005-0000-0000-000098290000}"/>
    <cellStyle name="40% - Accent4 2 2 124" xfId="51476" xr:uid="{00000000-0005-0000-0000-000099290000}"/>
    <cellStyle name="40% - Accent4 2 2 125" xfId="51551" xr:uid="{00000000-0005-0000-0000-00009A290000}"/>
    <cellStyle name="40% - Accent4 2 2 126" xfId="51586" xr:uid="{00000000-0005-0000-0000-00009B290000}"/>
    <cellStyle name="40% - Accent4 2 2 127" xfId="51532" xr:uid="{00000000-0005-0000-0000-00009C290000}"/>
    <cellStyle name="40% - Accent4 2 2 128" xfId="50908" xr:uid="{00000000-0005-0000-0000-00009D290000}"/>
    <cellStyle name="40% - Accent4 2 2 129" xfId="49154" xr:uid="{00000000-0005-0000-0000-00009E290000}"/>
    <cellStyle name="40% - Accent4 2 2 13" xfId="44627" xr:uid="{00000000-0005-0000-0000-00009F290000}"/>
    <cellStyle name="40% - Accent4 2 2 130" xfId="51658" xr:uid="{00000000-0005-0000-0000-0000A0290000}"/>
    <cellStyle name="40% - Accent4 2 2 131" xfId="49051" xr:uid="{00000000-0005-0000-0000-0000A1290000}"/>
    <cellStyle name="40% - Accent4 2 2 132" xfId="51791" xr:uid="{00000000-0005-0000-0000-0000A2290000}"/>
    <cellStyle name="40% - Accent4 2 2 133" xfId="51833" xr:uid="{00000000-0005-0000-0000-0000A3290000}"/>
    <cellStyle name="40% - Accent4 2 2 134" xfId="51908" xr:uid="{00000000-0005-0000-0000-0000A4290000}"/>
    <cellStyle name="40% - Accent4 2 2 135" xfId="51943" xr:uid="{00000000-0005-0000-0000-0000A5290000}"/>
    <cellStyle name="40% - Accent4 2 2 136" xfId="51889" xr:uid="{00000000-0005-0000-0000-0000A6290000}"/>
    <cellStyle name="40% - Accent4 2 2 137" xfId="49463" xr:uid="{00000000-0005-0000-0000-0000A7290000}"/>
    <cellStyle name="40% - Accent4 2 2 138" xfId="50123" xr:uid="{00000000-0005-0000-0000-0000A8290000}"/>
    <cellStyle name="40% - Accent4 2 2 139" xfId="52013" xr:uid="{00000000-0005-0000-0000-0000A9290000}"/>
    <cellStyle name="40% - Accent4 2 2 14" xfId="44458" xr:uid="{00000000-0005-0000-0000-0000AA290000}"/>
    <cellStyle name="40% - Accent4 2 2 140" xfId="51283" xr:uid="{00000000-0005-0000-0000-0000AB290000}"/>
    <cellStyle name="40% - Accent4 2 2 141" xfId="52146" xr:uid="{00000000-0005-0000-0000-0000AC290000}"/>
    <cellStyle name="40% - Accent4 2 2 142" xfId="52188" xr:uid="{00000000-0005-0000-0000-0000AD290000}"/>
    <cellStyle name="40% - Accent4 2 2 143" xfId="52263" xr:uid="{00000000-0005-0000-0000-0000AE290000}"/>
    <cellStyle name="40% - Accent4 2 2 144" xfId="52296" xr:uid="{00000000-0005-0000-0000-0000AF290000}"/>
    <cellStyle name="40% - Accent4 2 2 145" xfId="52244" xr:uid="{00000000-0005-0000-0000-0000B0290000}"/>
    <cellStyle name="40% - Accent4 2 2 146" xfId="48388" xr:uid="{00000000-0005-0000-0000-0000B1290000}"/>
    <cellStyle name="40% - Accent4 2 2 147" xfId="48385" xr:uid="{00000000-0005-0000-0000-0000B2290000}"/>
    <cellStyle name="40% - Accent4 2 2 148" xfId="48345" xr:uid="{00000000-0005-0000-0000-0000B3290000}"/>
    <cellStyle name="40% - Accent4 2 2 149" xfId="52385" xr:uid="{00000000-0005-0000-0000-0000B4290000}"/>
    <cellStyle name="40% - Accent4 2 2 15" xfId="45172" xr:uid="{00000000-0005-0000-0000-0000B5290000}"/>
    <cellStyle name="40% - Accent4 2 2 150" xfId="48438" xr:uid="{00000000-0005-0000-0000-0000B6290000}"/>
    <cellStyle name="40% - Accent4 2 2 151" xfId="52894" xr:uid="{00000000-0005-0000-0000-0000B7290000}"/>
    <cellStyle name="40% - Accent4 2 2 152" xfId="52985" xr:uid="{00000000-0005-0000-0000-0000B8290000}"/>
    <cellStyle name="40% - Accent4 2 2 153" xfId="53087" xr:uid="{00000000-0005-0000-0000-0000B9290000}"/>
    <cellStyle name="40% - Accent4 2 2 154" xfId="52962" xr:uid="{00000000-0005-0000-0000-0000BA290000}"/>
    <cellStyle name="40% - Accent4 2 2 155" xfId="53220" xr:uid="{00000000-0005-0000-0000-0000BB290000}"/>
    <cellStyle name="40% - Accent4 2 2 156" xfId="53262" xr:uid="{00000000-0005-0000-0000-0000BC290000}"/>
    <cellStyle name="40% - Accent4 2 2 157" xfId="53339" xr:uid="{00000000-0005-0000-0000-0000BD290000}"/>
    <cellStyle name="40% - Accent4 2 2 158" xfId="53372" xr:uid="{00000000-0005-0000-0000-0000BE290000}"/>
    <cellStyle name="40% - Accent4 2 2 159" xfId="53320" xr:uid="{00000000-0005-0000-0000-0000BF290000}"/>
    <cellStyle name="40% - Accent4 2 2 16" xfId="45333" xr:uid="{00000000-0005-0000-0000-0000C0290000}"/>
    <cellStyle name="40% - Accent4 2 2 160" xfId="53442" xr:uid="{00000000-0005-0000-0000-0000C1290000}"/>
    <cellStyle name="40% - Accent4 2 2 161" xfId="53560" xr:uid="{00000000-0005-0000-0000-0000C2290000}"/>
    <cellStyle name="40% - Accent4 2 2 162" xfId="53713" xr:uid="{00000000-0005-0000-0000-0000C3290000}"/>
    <cellStyle name="40% - Accent4 2 2 163" xfId="53533" xr:uid="{00000000-0005-0000-0000-0000C4290000}"/>
    <cellStyle name="40% - Accent4 2 2 164" xfId="53858" xr:uid="{00000000-0005-0000-0000-0000C5290000}"/>
    <cellStyle name="40% - Accent4 2 2 165" xfId="53900" xr:uid="{00000000-0005-0000-0000-0000C6290000}"/>
    <cellStyle name="40% - Accent4 2 2 166" xfId="53975" xr:uid="{00000000-0005-0000-0000-0000C7290000}"/>
    <cellStyle name="40% - Accent4 2 2 167" xfId="54013" xr:uid="{00000000-0005-0000-0000-0000C8290000}"/>
    <cellStyle name="40% - Accent4 2 2 168" xfId="53956" xr:uid="{00000000-0005-0000-0000-0000C9290000}"/>
    <cellStyle name="40% - Accent4 2 2 169" xfId="52599" xr:uid="{00000000-0005-0000-0000-0000CA290000}"/>
    <cellStyle name="40% - Accent4 2 2 17" xfId="45469" xr:uid="{00000000-0005-0000-0000-0000CB290000}"/>
    <cellStyle name="40% - Accent4 2 2 170" xfId="52597" xr:uid="{00000000-0005-0000-0000-0000CC290000}"/>
    <cellStyle name="40% - Accent4 2 2 171" xfId="54102" xr:uid="{00000000-0005-0000-0000-0000CD290000}"/>
    <cellStyle name="40% - Accent4 2 2 172" xfId="52720" xr:uid="{00000000-0005-0000-0000-0000CE290000}"/>
    <cellStyle name="40% - Accent4 2 2 173" xfId="54244" xr:uid="{00000000-0005-0000-0000-0000CF290000}"/>
    <cellStyle name="40% - Accent4 2 2 174" xfId="54287" xr:uid="{00000000-0005-0000-0000-0000D0290000}"/>
    <cellStyle name="40% - Accent4 2 2 175" xfId="54364" xr:uid="{00000000-0005-0000-0000-0000D1290000}"/>
    <cellStyle name="40% - Accent4 2 2 176" xfId="54402" xr:uid="{00000000-0005-0000-0000-0000D2290000}"/>
    <cellStyle name="40% - Accent4 2 2 177" xfId="54345" xr:uid="{00000000-0005-0000-0000-0000D3290000}"/>
    <cellStyle name="40% - Accent4 2 2 178" xfId="52821" xr:uid="{00000000-0005-0000-0000-0000D4290000}"/>
    <cellStyle name="40% - Accent4 2 2 179" xfId="53696" xr:uid="{00000000-0005-0000-0000-0000D5290000}"/>
    <cellStyle name="40% - Accent4 2 2 18" xfId="45298" xr:uid="{00000000-0005-0000-0000-0000D6290000}"/>
    <cellStyle name="40% - Accent4 2 2 180" xfId="54485" xr:uid="{00000000-0005-0000-0000-0000D7290000}"/>
    <cellStyle name="40% - Accent4 2 2 181" xfId="52637" xr:uid="{00000000-0005-0000-0000-0000D8290000}"/>
    <cellStyle name="40% - Accent4 2 2 182" xfId="54624" xr:uid="{00000000-0005-0000-0000-0000D9290000}"/>
    <cellStyle name="40% - Accent4 2 2 183" xfId="54667" xr:uid="{00000000-0005-0000-0000-0000DA290000}"/>
    <cellStyle name="40% - Accent4 2 2 184" xfId="54742" xr:uid="{00000000-0005-0000-0000-0000DB290000}"/>
    <cellStyle name="40% - Accent4 2 2 185" xfId="54782" xr:uid="{00000000-0005-0000-0000-0000DC290000}"/>
    <cellStyle name="40% - Accent4 2 2 186" xfId="54723" xr:uid="{00000000-0005-0000-0000-0000DD290000}"/>
    <cellStyle name="40% - Accent4 2 2 187" xfId="53494" xr:uid="{00000000-0005-0000-0000-0000DE290000}"/>
    <cellStyle name="40% - Accent4 2 2 188" xfId="53759" xr:uid="{00000000-0005-0000-0000-0000DF290000}"/>
    <cellStyle name="40% - Accent4 2 2 189" xfId="54859" xr:uid="{00000000-0005-0000-0000-0000E0290000}"/>
    <cellStyle name="40% - Accent4 2 2 19" xfId="45634" xr:uid="{00000000-0005-0000-0000-0000E1290000}"/>
    <cellStyle name="40% - Accent4 2 2 190" xfId="52759" xr:uid="{00000000-0005-0000-0000-0000E2290000}"/>
    <cellStyle name="40% - Accent4 2 2 191" xfId="54996" xr:uid="{00000000-0005-0000-0000-0000E3290000}"/>
    <cellStyle name="40% - Accent4 2 2 192" xfId="55038" xr:uid="{00000000-0005-0000-0000-0000E4290000}"/>
    <cellStyle name="40% - Accent4 2 2 193" xfId="55113" xr:uid="{00000000-0005-0000-0000-0000E5290000}"/>
    <cellStyle name="40% - Accent4 2 2 194" xfId="55148" xr:uid="{00000000-0005-0000-0000-0000E6290000}"/>
    <cellStyle name="40% - Accent4 2 2 195" xfId="55094" xr:uid="{00000000-0005-0000-0000-0000E7290000}"/>
    <cellStyle name="40% - Accent4 2 2 196" xfId="54470" xr:uid="{00000000-0005-0000-0000-0000E8290000}"/>
    <cellStyle name="40% - Accent4 2 2 197" xfId="52739" xr:uid="{00000000-0005-0000-0000-0000E9290000}"/>
    <cellStyle name="40% - Accent4 2 2 198" xfId="55220" xr:uid="{00000000-0005-0000-0000-0000EA290000}"/>
    <cellStyle name="40% - Accent4 2 2 199" xfId="52635" xr:uid="{00000000-0005-0000-0000-0000EB290000}"/>
    <cellStyle name="40% - Accent4 2 2 2" xfId="1301" xr:uid="{00000000-0005-0000-0000-0000EC290000}"/>
    <cellStyle name="40% - Accent4 2 2 2 2" xfId="1302" xr:uid="{00000000-0005-0000-0000-0000ED290000}"/>
    <cellStyle name="40% - Accent4 2 2 2 2 2" xfId="4525" xr:uid="{00000000-0005-0000-0000-0000EE290000}"/>
    <cellStyle name="40% - Accent4 2 2 2 2 2 2" xfId="25821" xr:uid="{00000000-0005-0000-0000-0000EF290000}"/>
    <cellStyle name="40% - Accent4 2 2 2 2 3" xfId="24607" xr:uid="{00000000-0005-0000-0000-0000F0290000}"/>
    <cellStyle name="40% - Accent4 2 2 2 3" xfId="11539" xr:uid="{00000000-0005-0000-0000-0000F1290000}"/>
    <cellStyle name="40% - Accent4 2 2 2 3 2" xfId="32316" xr:uid="{00000000-0005-0000-0000-0000F2290000}"/>
    <cellStyle name="40% - Accent4 2 2 2 4" xfId="20274" xr:uid="{00000000-0005-0000-0000-0000F3290000}"/>
    <cellStyle name="40% - Accent4 2 2 2 4 2" xfId="37621" xr:uid="{00000000-0005-0000-0000-0000F4290000}"/>
    <cellStyle name="40% - Accent4 2 2 2 5" xfId="24606" xr:uid="{00000000-0005-0000-0000-0000F5290000}"/>
    <cellStyle name="40% - Accent4 2 2 2 6" xfId="20884" xr:uid="{00000000-0005-0000-0000-0000F6290000}"/>
    <cellStyle name="40% - Accent4 2 2 2 7" xfId="43628" xr:uid="{00000000-0005-0000-0000-0000F7290000}"/>
    <cellStyle name="40% - Accent4 2 2 2 8" xfId="44074" xr:uid="{00000000-0005-0000-0000-0000F8290000}"/>
    <cellStyle name="40% - Accent4 2 2 20" xfId="45677" xr:uid="{00000000-0005-0000-0000-0000F9290000}"/>
    <cellStyle name="40% - Accent4 2 2 200" xfId="55353" xr:uid="{00000000-0005-0000-0000-0000FA290000}"/>
    <cellStyle name="40% - Accent4 2 2 201" xfId="55395" xr:uid="{00000000-0005-0000-0000-0000FB290000}"/>
    <cellStyle name="40% - Accent4 2 2 202" xfId="55470" xr:uid="{00000000-0005-0000-0000-0000FC290000}"/>
    <cellStyle name="40% - Accent4 2 2 203" xfId="55505" xr:uid="{00000000-0005-0000-0000-0000FD290000}"/>
    <cellStyle name="40% - Accent4 2 2 204" xfId="55451" xr:uid="{00000000-0005-0000-0000-0000FE290000}"/>
    <cellStyle name="40% - Accent4 2 2 205" xfId="53036" xr:uid="{00000000-0005-0000-0000-0000FF290000}"/>
    <cellStyle name="40% - Accent4 2 2 206" xfId="53685" xr:uid="{00000000-0005-0000-0000-0000002A0000}"/>
    <cellStyle name="40% - Accent4 2 2 207" xfId="55575" xr:uid="{00000000-0005-0000-0000-0000012A0000}"/>
    <cellStyle name="40% - Accent4 2 2 208" xfId="54845" xr:uid="{00000000-0005-0000-0000-0000022A0000}"/>
    <cellStyle name="40% - Accent4 2 2 209" xfId="55708" xr:uid="{00000000-0005-0000-0000-0000032A0000}"/>
    <cellStyle name="40% - Accent4 2 2 21" xfId="45755" xr:uid="{00000000-0005-0000-0000-0000042A0000}"/>
    <cellStyle name="40% - Accent4 2 2 210" xfId="55750" xr:uid="{00000000-0005-0000-0000-0000052A0000}"/>
    <cellStyle name="40% - Accent4 2 2 211" xfId="55825" xr:uid="{00000000-0005-0000-0000-0000062A0000}"/>
    <cellStyle name="40% - Accent4 2 2 212" xfId="55858" xr:uid="{00000000-0005-0000-0000-0000072A0000}"/>
    <cellStyle name="40% - Accent4 2 2 213" xfId="55806" xr:uid="{00000000-0005-0000-0000-0000082A0000}"/>
    <cellStyle name="40% - Accent4 2 2 22" xfId="45800" xr:uid="{00000000-0005-0000-0000-0000092A0000}"/>
    <cellStyle name="40% - Accent4 2 2 23" xfId="45736" xr:uid="{00000000-0005-0000-0000-00000A2A0000}"/>
    <cellStyle name="40% - Accent4 2 2 24" xfId="45870" xr:uid="{00000000-0005-0000-0000-00000B2A0000}"/>
    <cellStyle name="40% - Accent4 2 2 25" xfId="45988" xr:uid="{00000000-0005-0000-0000-00000C2A0000}"/>
    <cellStyle name="40% - Accent4 2 2 26" xfId="46141" xr:uid="{00000000-0005-0000-0000-00000D2A0000}"/>
    <cellStyle name="40% - Accent4 2 2 27" xfId="45961" xr:uid="{00000000-0005-0000-0000-00000E2A0000}"/>
    <cellStyle name="40% - Accent4 2 2 28" xfId="46286" xr:uid="{00000000-0005-0000-0000-00000F2A0000}"/>
    <cellStyle name="40% - Accent4 2 2 29" xfId="46328" xr:uid="{00000000-0005-0000-0000-0000102A0000}"/>
    <cellStyle name="40% - Accent4 2 2 3" xfId="1303" xr:uid="{00000000-0005-0000-0000-0000112A0000}"/>
    <cellStyle name="40% - Accent4 2 2 3 2" xfId="1304" xr:uid="{00000000-0005-0000-0000-0000122A0000}"/>
    <cellStyle name="40% - Accent4 2 2 3 3" xfId="4673" xr:uid="{00000000-0005-0000-0000-0000132A0000}"/>
    <cellStyle name="40% - Accent4 2 2 3 3 2" xfId="25877" xr:uid="{00000000-0005-0000-0000-0000142A0000}"/>
    <cellStyle name="40% - Accent4 2 2 3 4" xfId="24608" xr:uid="{00000000-0005-0000-0000-0000152A0000}"/>
    <cellStyle name="40% - Accent4 2 2 30" xfId="46403" xr:uid="{00000000-0005-0000-0000-0000162A0000}"/>
    <cellStyle name="40% - Accent4 2 2 31" xfId="46441" xr:uid="{00000000-0005-0000-0000-0000172A0000}"/>
    <cellStyle name="40% - Accent4 2 2 32" xfId="46384" xr:uid="{00000000-0005-0000-0000-0000182A0000}"/>
    <cellStyle name="40% - Accent4 2 2 33" xfId="44845" xr:uid="{00000000-0005-0000-0000-0000192A0000}"/>
    <cellStyle name="40% - Accent4 2 2 34" xfId="44843" xr:uid="{00000000-0005-0000-0000-00001A2A0000}"/>
    <cellStyle name="40% - Accent4 2 2 35" xfId="46530" xr:uid="{00000000-0005-0000-0000-00001B2A0000}"/>
    <cellStyle name="40% - Accent4 2 2 36" xfId="44965" xr:uid="{00000000-0005-0000-0000-00001C2A0000}"/>
    <cellStyle name="40% - Accent4 2 2 37" xfId="46672" xr:uid="{00000000-0005-0000-0000-00001D2A0000}"/>
    <cellStyle name="40% - Accent4 2 2 38" xfId="46715" xr:uid="{00000000-0005-0000-0000-00001E2A0000}"/>
    <cellStyle name="40% - Accent4 2 2 39" xfId="46792" xr:uid="{00000000-0005-0000-0000-00001F2A0000}"/>
    <cellStyle name="40% - Accent4 2 2 4" xfId="1305" xr:uid="{00000000-0005-0000-0000-0000202A0000}"/>
    <cellStyle name="40% - Accent4 2 2 40" xfId="46830" xr:uid="{00000000-0005-0000-0000-0000212A0000}"/>
    <cellStyle name="40% - Accent4 2 2 41" xfId="46773" xr:uid="{00000000-0005-0000-0000-0000222A0000}"/>
    <cellStyle name="40% - Accent4 2 2 42" xfId="45066" xr:uid="{00000000-0005-0000-0000-0000232A0000}"/>
    <cellStyle name="40% - Accent4 2 2 43" xfId="46124" xr:uid="{00000000-0005-0000-0000-0000242A0000}"/>
    <cellStyle name="40% - Accent4 2 2 44" xfId="46913" xr:uid="{00000000-0005-0000-0000-0000252A0000}"/>
    <cellStyle name="40% - Accent4 2 2 45" xfId="44883" xr:uid="{00000000-0005-0000-0000-0000262A0000}"/>
    <cellStyle name="40% - Accent4 2 2 46" xfId="47052" xr:uid="{00000000-0005-0000-0000-0000272A0000}"/>
    <cellStyle name="40% - Accent4 2 2 47" xfId="47095" xr:uid="{00000000-0005-0000-0000-0000282A0000}"/>
    <cellStyle name="40% - Accent4 2 2 48" xfId="47170" xr:uid="{00000000-0005-0000-0000-0000292A0000}"/>
    <cellStyle name="40% - Accent4 2 2 49" xfId="47210" xr:uid="{00000000-0005-0000-0000-00002A2A0000}"/>
    <cellStyle name="40% - Accent4 2 2 5" xfId="11538" xr:uid="{00000000-0005-0000-0000-00002B2A0000}"/>
    <cellStyle name="40% - Accent4 2 2 5 2" xfId="32315" xr:uid="{00000000-0005-0000-0000-00002C2A0000}"/>
    <cellStyle name="40% - Accent4 2 2 50" xfId="47151" xr:uid="{00000000-0005-0000-0000-00002D2A0000}"/>
    <cellStyle name="40% - Accent4 2 2 51" xfId="45922" xr:uid="{00000000-0005-0000-0000-00002E2A0000}"/>
    <cellStyle name="40% - Accent4 2 2 52" xfId="46187" xr:uid="{00000000-0005-0000-0000-00002F2A0000}"/>
    <cellStyle name="40% - Accent4 2 2 53" xfId="47287" xr:uid="{00000000-0005-0000-0000-0000302A0000}"/>
    <cellStyle name="40% - Accent4 2 2 54" xfId="45004" xr:uid="{00000000-0005-0000-0000-0000312A0000}"/>
    <cellStyle name="40% - Accent4 2 2 55" xfId="47424" xr:uid="{00000000-0005-0000-0000-0000322A0000}"/>
    <cellStyle name="40% - Accent4 2 2 56" xfId="47466" xr:uid="{00000000-0005-0000-0000-0000332A0000}"/>
    <cellStyle name="40% - Accent4 2 2 57" xfId="47541" xr:uid="{00000000-0005-0000-0000-0000342A0000}"/>
    <cellStyle name="40% - Accent4 2 2 58" xfId="47576" xr:uid="{00000000-0005-0000-0000-0000352A0000}"/>
    <cellStyle name="40% - Accent4 2 2 59" xfId="47522" xr:uid="{00000000-0005-0000-0000-0000362A0000}"/>
    <cellStyle name="40% - Accent4 2 2 6" xfId="19776" xr:uid="{00000000-0005-0000-0000-0000372A0000}"/>
    <cellStyle name="40% - Accent4 2 2 6 2" xfId="37133" xr:uid="{00000000-0005-0000-0000-0000382A0000}"/>
    <cellStyle name="40% - Accent4 2 2 60" xfId="46898" xr:uid="{00000000-0005-0000-0000-0000392A0000}"/>
    <cellStyle name="40% - Accent4 2 2 61" xfId="44984" xr:uid="{00000000-0005-0000-0000-00003A2A0000}"/>
    <cellStyle name="40% - Accent4 2 2 62" xfId="47648" xr:uid="{00000000-0005-0000-0000-00003B2A0000}"/>
    <cellStyle name="40% - Accent4 2 2 63" xfId="44881" xr:uid="{00000000-0005-0000-0000-00003C2A0000}"/>
    <cellStyle name="40% - Accent4 2 2 64" xfId="47781" xr:uid="{00000000-0005-0000-0000-00003D2A0000}"/>
    <cellStyle name="40% - Accent4 2 2 65" xfId="47823" xr:uid="{00000000-0005-0000-0000-00003E2A0000}"/>
    <cellStyle name="40% - Accent4 2 2 66" xfId="47898" xr:uid="{00000000-0005-0000-0000-00003F2A0000}"/>
    <cellStyle name="40% - Accent4 2 2 67" xfId="47933" xr:uid="{00000000-0005-0000-0000-0000402A0000}"/>
    <cellStyle name="40% - Accent4 2 2 68" xfId="47879" xr:uid="{00000000-0005-0000-0000-0000412A0000}"/>
    <cellStyle name="40% - Accent4 2 2 69" xfId="45386" xr:uid="{00000000-0005-0000-0000-0000422A0000}"/>
    <cellStyle name="40% - Accent4 2 2 7" xfId="24605" xr:uid="{00000000-0005-0000-0000-0000432A0000}"/>
    <cellStyle name="40% - Accent4 2 2 70" xfId="46113" xr:uid="{00000000-0005-0000-0000-0000442A0000}"/>
    <cellStyle name="40% - Accent4 2 2 71" xfId="48003" xr:uid="{00000000-0005-0000-0000-0000452A0000}"/>
    <cellStyle name="40% - Accent4 2 2 72" xfId="47273" xr:uid="{00000000-0005-0000-0000-0000462A0000}"/>
    <cellStyle name="40% - Accent4 2 2 73" xfId="48136" xr:uid="{00000000-0005-0000-0000-0000472A0000}"/>
    <cellStyle name="40% - Accent4 2 2 74" xfId="48178" xr:uid="{00000000-0005-0000-0000-0000482A0000}"/>
    <cellStyle name="40% - Accent4 2 2 75" xfId="48253" xr:uid="{00000000-0005-0000-0000-0000492A0000}"/>
    <cellStyle name="40% - Accent4 2 2 76" xfId="48286" xr:uid="{00000000-0005-0000-0000-00004A2A0000}"/>
    <cellStyle name="40% - Accent4 2 2 77" xfId="48234" xr:uid="{00000000-0005-0000-0000-00004B2A0000}"/>
    <cellStyle name="40% - Accent4 2 2 78" xfId="48501" xr:uid="{00000000-0005-0000-0000-00004C2A0000}"/>
    <cellStyle name="40% - Accent4 2 2 79" xfId="48571" xr:uid="{00000000-0005-0000-0000-00004D2A0000}"/>
    <cellStyle name="40% - Accent4 2 2 8" xfId="20883" xr:uid="{00000000-0005-0000-0000-00004E2A0000}"/>
    <cellStyle name="40% - Accent4 2 2 80" xfId="48723" xr:uid="{00000000-0005-0000-0000-00004F2A0000}"/>
    <cellStyle name="40% - Accent4 2 2 81" xfId="48799" xr:uid="{00000000-0005-0000-0000-0000502A0000}"/>
    <cellStyle name="40% - Accent4 2 2 82" xfId="48691" xr:uid="{00000000-0005-0000-0000-0000512A0000}"/>
    <cellStyle name="40% - Accent4 2 2 83" xfId="49315" xr:uid="{00000000-0005-0000-0000-0000522A0000}"/>
    <cellStyle name="40% - Accent4 2 2 84" xfId="49412" xr:uid="{00000000-0005-0000-0000-0000532A0000}"/>
    <cellStyle name="40% - Accent4 2 2 85" xfId="49518" xr:uid="{00000000-0005-0000-0000-0000542A0000}"/>
    <cellStyle name="40% - Accent4 2 2 86" xfId="49388" xr:uid="{00000000-0005-0000-0000-0000552A0000}"/>
    <cellStyle name="40% - Accent4 2 2 87" xfId="49657" xr:uid="{00000000-0005-0000-0000-0000562A0000}"/>
    <cellStyle name="40% - Accent4 2 2 88" xfId="49699" xr:uid="{00000000-0005-0000-0000-0000572A0000}"/>
    <cellStyle name="40% - Accent4 2 2 89" xfId="49776" xr:uid="{00000000-0005-0000-0000-0000582A0000}"/>
    <cellStyle name="40% - Accent4 2 2 9" xfId="43627" xr:uid="{00000000-0005-0000-0000-0000592A0000}"/>
    <cellStyle name="40% - Accent4 2 2 90" xfId="49810" xr:uid="{00000000-0005-0000-0000-00005A2A0000}"/>
    <cellStyle name="40% - Accent4 2 2 91" xfId="49757" xr:uid="{00000000-0005-0000-0000-00005B2A0000}"/>
    <cellStyle name="40% - Accent4 2 2 92" xfId="49880" xr:uid="{00000000-0005-0000-0000-00005C2A0000}"/>
    <cellStyle name="40% - Accent4 2 2 93" xfId="49998" xr:uid="{00000000-0005-0000-0000-00005D2A0000}"/>
    <cellStyle name="40% - Accent4 2 2 94" xfId="50151" xr:uid="{00000000-0005-0000-0000-00005E2A0000}"/>
    <cellStyle name="40% - Accent4 2 2 95" xfId="49971" xr:uid="{00000000-0005-0000-0000-00005F2A0000}"/>
    <cellStyle name="40% - Accent4 2 2 96" xfId="50296" xr:uid="{00000000-0005-0000-0000-0000602A0000}"/>
    <cellStyle name="40% - Accent4 2 2 97" xfId="50338" xr:uid="{00000000-0005-0000-0000-0000612A0000}"/>
    <cellStyle name="40% - Accent4 2 2 98" xfId="50413" xr:uid="{00000000-0005-0000-0000-0000622A0000}"/>
    <cellStyle name="40% - Accent4 2 2 99" xfId="50451" xr:uid="{00000000-0005-0000-0000-0000632A0000}"/>
    <cellStyle name="40% - Accent4 2 2_Brygga Q" xfId="1306" xr:uid="{00000000-0005-0000-0000-0000642A0000}"/>
    <cellStyle name="40% - Accent4 2 20" xfId="44662" xr:uid="{00000000-0005-0000-0000-0000652A0000}"/>
    <cellStyle name="40% - Accent4 2 200" xfId="55057" xr:uid="{00000000-0005-0000-0000-0000662A0000}"/>
    <cellStyle name="40% - Accent4 2 201" xfId="55173" xr:uid="{00000000-0005-0000-0000-0000672A0000}"/>
    <cellStyle name="40% - Accent4 2 202" xfId="55154" xr:uid="{00000000-0005-0000-0000-0000682A0000}"/>
    <cellStyle name="40% - Accent4 2 203" xfId="55066" xr:uid="{00000000-0005-0000-0000-0000692A0000}"/>
    <cellStyle name="40% - Accent4 2 204" xfId="52626" xr:uid="{00000000-0005-0000-0000-00006A2A0000}"/>
    <cellStyle name="40% - Accent4 2 205" xfId="55249" xr:uid="{00000000-0005-0000-0000-00006B2A0000}"/>
    <cellStyle name="40% - Accent4 2 206" xfId="55226" xr:uid="{00000000-0005-0000-0000-00006C2A0000}"/>
    <cellStyle name="40% - Accent4 2 207" xfId="52527" xr:uid="{00000000-0005-0000-0000-00006D2A0000}"/>
    <cellStyle name="40% - Accent4 2 208" xfId="55332" xr:uid="{00000000-0005-0000-0000-00006E2A0000}"/>
    <cellStyle name="40% - Accent4 2 209" xfId="55414" xr:uid="{00000000-0005-0000-0000-00006F2A0000}"/>
    <cellStyle name="40% - Accent4 2 21" xfId="44636" xr:uid="{00000000-0005-0000-0000-0000702A0000}"/>
    <cellStyle name="40% - Accent4 2 210" xfId="55530" xr:uid="{00000000-0005-0000-0000-0000712A0000}"/>
    <cellStyle name="40% - Accent4 2 211" xfId="55511" xr:uid="{00000000-0005-0000-0000-0000722A0000}"/>
    <cellStyle name="40% - Accent4 2 212" xfId="55423" xr:uid="{00000000-0005-0000-0000-0000732A0000}"/>
    <cellStyle name="40% - Accent4 2 213" xfId="54872" xr:uid="{00000000-0005-0000-0000-0000742A0000}"/>
    <cellStyle name="40% - Accent4 2 214" xfId="55604" xr:uid="{00000000-0005-0000-0000-0000752A0000}"/>
    <cellStyle name="40% - Accent4 2 215" xfId="55581" xr:uid="{00000000-0005-0000-0000-0000762A0000}"/>
    <cellStyle name="40% - Accent4 2 216" xfId="53641" xr:uid="{00000000-0005-0000-0000-0000772A0000}"/>
    <cellStyle name="40% - Accent4 2 217" xfId="55687" xr:uid="{00000000-0005-0000-0000-0000782A0000}"/>
    <cellStyle name="40% - Accent4 2 218" xfId="55769" xr:uid="{00000000-0005-0000-0000-0000792A0000}"/>
    <cellStyle name="40% - Accent4 2 219" xfId="55883" xr:uid="{00000000-0005-0000-0000-00007A2A0000}"/>
    <cellStyle name="40% - Accent4 2 22" xfId="44415" xr:uid="{00000000-0005-0000-0000-00007B2A0000}"/>
    <cellStyle name="40% - Accent4 2 220" xfId="55864" xr:uid="{00000000-0005-0000-0000-00007C2A0000}"/>
    <cellStyle name="40% - Accent4 2 221" xfId="55778" xr:uid="{00000000-0005-0000-0000-00007D2A0000}"/>
    <cellStyle name="40% - Accent4 2 23" xfId="45215" xr:uid="{00000000-0005-0000-0000-00007E2A0000}"/>
    <cellStyle name="40% - Accent4 2 24" xfId="45500" xr:uid="{00000000-0005-0000-0000-00007F2A0000}"/>
    <cellStyle name="40% - Accent4 2 25" xfId="45475" xr:uid="{00000000-0005-0000-0000-0000802A0000}"/>
    <cellStyle name="40% - Accent4 2 26" xfId="45260" xr:uid="{00000000-0005-0000-0000-0000812A0000}"/>
    <cellStyle name="40% - Accent4 2 27" xfId="45613" xr:uid="{00000000-0005-0000-0000-0000822A0000}"/>
    <cellStyle name="40% - Accent4 2 28" xfId="45696" xr:uid="{00000000-0005-0000-0000-0000832A0000}"/>
    <cellStyle name="40% - Accent4 2 29" xfId="45825" xr:uid="{00000000-0005-0000-0000-0000842A0000}"/>
    <cellStyle name="40% - Accent4 2 3" xfId="1307" xr:uid="{00000000-0005-0000-0000-0000852A0000}"/>
    <cellStyle name="40% - Accent4 2 3 2" xfId="1308" xr:uid="{00000000-0005-0000-0000-0000862A0000}"/>
    <cellStyle name="40% - Accent4 2 3 2 2" xfId="4674" xr:uid="{00000000-0005-0000-0000-0000872A0000}"/>
    <cellStyle name="40% - Accent4 2 3 2 2 2" xfId="25878" xr:uid="{00000000-0005-0000-0000-0000882A0000}"/>
    <cellStyle name="40% - Accent4 2 3 2 3" xfId="24610" xr:uid="{00000000-0005-0000-0000-0000892A0000}"/>
    <cellStyle name="40% - Accent4 2 3 3" xfId="11540" xr:uid="{00000000-0005-0000-0000-00008A2A0000}"/>
    <cellStyle name="40% - Accent4 2 3 3 2" xfId="32317" xr:uid="{00000000-0005-0000-0000-00008B2A0000}"/>
    <cellStyle name="40% - Accent4 2 3 4" xfId="19589" xr:uid="{00000000-0005-0000-0000-00008C2A0000}"/>
    <cellStyle name="40% - Accent4 2 3 4 2" xfId="36947" xr:uid="{00000000-0005-0000-0000-00008D2A0000}"/>
    <cellStyle name="40% - Accent4 2 3 5" xfId="24609" xr:uid="{00000000-0005-0000-0000-00008E2A0000}"/>
    <cellStyle name="40% - Accent4 2 3 6" xfId="20885" xr:uid="{00000000-0005-0000-0000-00008F2A0000}"/>
    <cellStyle name="40% - Accent4 2 3 7" xfId="43629" xr:uid="{00000000-0005-0000-0000-0000902A0000}"/>
    <cellStyle name="40% - Accent4 2 3 8" xfId="44075" xr:uid="{00000000-0005-0000-0000-0000912A0000}"/>
    <cellStyle name="40% - Accent4 2 30" xfId="45806" xr:uid="{00000000-0005-0000-0000-0000922A0000}"/>
    <cellStyle name="40% - Accent4 2 31" xfId="45707" xr:uid="{00000000-0005-0000-0000-0000932A0000}"/>
    <cellStyle name="40% - Accent4 2 32" xfId="45904" xr:uid="{00000000-0005-0000-0000-0000942A0000}"/>
    <cellStyle name="40% - Accent4 2 33" xfId="46171" xr:uid="{00000000-0005-0000-0000-0000952A0000}"/>
    <cellStyle name="40% - Accent4 2 34" xfId="46148" xr:uid="{00000000-0005-0000-0000-0000962A0000}"/>
    <cellStyle name="40% - Accent4 2 35" xfId="45928" xr:uid="{00000000-0005-0000-0000-0000972A0000}"/>
    <cellStyle name="40% - Accent4 2 36" xfId="46265" xr:uid="{00000000-0005-0000-0000-0000982A0000}"/>
    <cellStyle name="40% - Accent4 2 37" xfId="46347" xr:uid="{00000000-0005-0000-0000-0000992A0000}"/>
    <cellStyle name="40% - Accent4 2 38" xfId="46466" xr:uid="{00000000-0005-0000-0000-00009A2A0000}"/>
    <cellStyle name="40% - Accent4 2 39" xfId="46447" xr:uid="{00000000-0005-0000-0000-00009B2A0000}"/>
    <cellStyle name="40% - Accent4 2 4" xfId="1309" xr:uid="{00000000-0005-0000-0000-00009C2A0000}"/>
    <cellStyle name="40% - Accent4 2 4 2" xfId="1310" xr:uid="{00000000-0005-0000-0000-00009D2A0000}"/>
    <cellStyle name="40% - Accent4 2 4 2 2" xfId="4527" xr:uid="{00000000-0005-0000-0000-00009E2A0000}"/>
    <cellStyle name="40% - Accent4 2 4 2 2 2" xfId="25823" xr:uid="{00000000-0005-0000-0000-00009F2A0000}"/>
    <cellStyle name="40% - Accent4 2 4 2 3" xfId="24612" xr:uid="{00000000-0005-0000-0000-0000A02A0000}"/>
    <cellStyle name="40% - Accent4 2 4 3" xfId="11541" xr:uid="{00000000-0005-0000-0000-0000A12A0000}"/>
    <cellStyle name="40% - Accent4 2 4 3 2" xfId="32318" xr:uid="{00000000-0005-0000-0000-0000A22A0000}"/>
    <cellStyle name="40% - Accent4 2 4 4" xfId="15904" xr:uid="{00000000-0005-0000-0000-0000A32A0000}"/>
    <cellStyle name="40% - Accent4 2 4 4 2" xfId="35037" xr:uid="{00000000-0005-0000-0000-0000A42A0000}"/>
    <cellStyle name="40% - Accent4 2 4 5" xfId="24611" xr:uid="{00000000-0005-0000-0000-0000A52A0000}"/>
    <cellStyle name="40% - Accent4 2 4 6" xfId="20886" xr:uid="{00000000-0005-0000-0000-0000A62A0000}"/>
    <cellStyle name="40% - Accent4 2 4 7" xfId="43630" xr:uid="{00000000-0005-0000-0000-0000A72A0000}"/>
    <cellStyle name="40% - Accent4 2 4 8" xfId="44076" xr:uid="{00000000-0005-0000-0000-0000A82A0000}"/>
    <cellStyle name="40% - Accent4 2 40" xfId="46356" xr:uid="{00000000-0005-0000-0000-0000A92A0000}"/>
    <cellStyle name="40% - Accent4 2 41" xfId="45381" xr:uid="{00000000-0005-0000-0000-0000AA2A0000}"/>
    <cellStyle name="40% - Accent4 2 42" xfId="46559" xr:uid="{00000000-0005-0000-0000-0000AB2A0000}"/>
    <cellStyle name="40% - Accent4 2 43" xfId="46536" xr:uid="{00000000-0005-0000-0000-0000AC2A0000}"/>
    <cellStyle name="40% - Accent4 2 44" xfId="45084" xr:uid="{00000000-0005-0000-0000-0000AD2A0000}"/>
    <cellStyle name="40% - Accent4 2 45" xfId="46651" xr:uid="{00000000-0005-0000-0000-0000AE2A0000}"/>
    <cellStyle name="40% - Accent4 2 46" xfId="46734" xr:uid="{00000000-0005-0000-0000-0000AF2A0000}"/>
    <cellStyle name="40% - Accent4 2 47" xfId="46855" xr:uid="{00000000-0005-0000-0000-0000B02A0000}"/>
    <cellStyle name="40% - Accent4 2 48" xfId="46836" xr:uid="{00000000-0005-0000-0000-0000B12A0000}"/>
    <cellStyle name="40% - Accent4 2 49" xfId="46744" xr:uid="{00000000-0005-0000-0000-0000B22A0000}"/>
    <cellStyle name="40% - Accent4 2 5" xfId="1311" xr:uid="{00000000-0005-0000-0000-0000B32A0000}"/>
    <cellStyle name="40% - Accent4 2 50" xfId="44751" xr:uid="{00000000-0005-0000-0000-0000B42A0000}"/>
    <cellStyle name="40% - Accent4 2 51" xfId="46943" xr:uid="{00000000-0005-0000-0000-0000B52A0000}"/>
    <cellStyle name="40% - Accent4 2 52" xfId="46920" xr:uid="{00000000-0005-0000-0000-0000B62A0000}"/>
    <cellStyle name="40% - Accent4 2 53" xfId="46095" xr:uid="{00000000-0005-0000-0000-0000B72A0000}"/>
    <cellStyle name="40% - Accent4 2 54" xfId="47031" xr:uid="{00000000-0005-0000-0000-0000B82A0000}"/>
    <cellStyle name="40% - Accent4 2 55" xfId="47114" xr:uid="{00000000-0005-0000-0000-0000B92A0000}"/>
    <cellStyle name="40% - Accent4 2 56" xfId="47235" xr:uid="{00000000-0005-0000-0000-0000BA2A0000}"/>
    <cellStyle name="40% - Accent4 2 57" xfId="47216" xr:uid="{00000000-0005-0000-0000-0000BB2A0000}"/>
    <cellStyle name="40% - Accent4 2 58" xfId="47123" xr:uid="{00000000-0005-0000-0000-0000BC2A0000}"/>
    <cellStyle name="40% - Accent4 2 59" xfId="46501" xr:uid="{00000000-0005-0000-0000-0000BD2A0000}"/>
    <cellStyle name="40% - Accent4 2 6" xfId="1312" xr:uid="{00000000-0005-0000-0000-0000BE2A0000}"/>
    <cellStyle name="40% - Accent4 2 6 2" xfId="4526" xr:uid="{00000000-0005-0000-0000-0000BF2A0000}"/>
    <cellStyle name="40% - Accent4 2 6 2 2" xfId="25822" xr:uid="{00000000-0005-0000-0000-0000C02A0000}"/>
    <cellStyle name="40% - Accent4 2 6 3" xfId="24613" xr:uid="{00000000-0005-0000-0000-0000C12A0000}"/>
    <cellStyle name="40% - Accent4 2 6 4" xfId="55944" xr:uid="{00000000-0005-0000-0000-0000C22A0000}"/>
    <cellStyle name="40% - Accent4 2 60" xfId="47318" xr:uid="{00000000-0005-0000-0000-0000C32A0000}"/>
    <cellStyle name="40% - Accent4 2 61" xfId="47294" xr:uid="{00000000-0005-0000-0000-0000C42A0000}"/>
    <cellStyle name="40% - Accent4 2 62" xfId="47193" xr:uid="{00000000-0005-0000-0000-0000C52A0000}"/>
    <cellStyle name="40% - Accent4 2 63" xfId="47403" xr:uid="{00000000-0005-0000-0000-0000C62A0000}"/>
    <cellStyle name="40% - Accent4 2 64" xfId="47485" xr:uid="{00000000-0005-0000-0000-0000C72A0000}"/>
    <cellStyle name="40% - Accent4 2 65" xfId="47601" xr:uid="{00000000-0005-0000-0000-0000C82A0000}"/>
    <cellStyle name="40% - Accent4 2 66" xfId="47582" xr:uid="{00000000-0005-0000-0000-0000C92A0000}"/>
    <cellStyle name="40% - Accent4 2 67" xfId="47494" xr:uid="{00000000-0005-0000-0000-0000CA2A0000}"/>
    <cellStyle name="40% - Accent4 2 68" xfId="44872" xr:uid="{00000000-0005-0000-0000-0000CB2A0000}"/>
    <cellStyle name="40% - Accent4 2 69" xfId="47677" xr:uid="{00000000-0005-0000-0000-0000CC2A0000}"/>
    <cellStyle name="40% - Accent4 2 7" xfId="1313" xr:uid="{00000000-0005-0000-0000-0000CD2A0000}"/>
    <cellStyle name="40% - Accent4 2 7 2" xfId="4675" xr:uid="{00000000-0005-0000-0000-0000CE2A0000}"/>
    <cellStyle name="40% - Accent4 2 70" xfId="47654" xr:uid="{00000000-0005-0000-0000-0000CF2A0000}"/>
    <cellStyle name="40% - Accent4 2 71" xfId="44773" xr:uid="{00000000-0005-0000-0000-0000D02A0000}"/>
    <cellStyle name="40% - Accent4 2 72" xfId="47760" xr:uid="{00000000-0005-0000-0000-0000D12A0000}"/>
    <cellStyle name="40% - Accent4 2 73" xfId="47842" xr:uid="{00000000-0005-0000-0000-0000D22A0000}"/>
    <cellStyle name="40% - Accent4 2 74" xfId="47958" xr:uid="{00000000-0005-0000-0000-0000D32A0000}"/>
    <cellStyle name="40% - Accent4 2 75" xfId="47939" xr:uid="{00000000-0005-0000-0000-0000D42A0000}"/>
    <cellStyle name="40% - Accent4 2 76" xfId="47851" xr:uid="{00000000-0005-0000-0000-0000D52A0000}"/>
    <cellStyle name="40% - Accent4 2 77" xfId="47300" xr:uid="{00000000-0005-0000-0000-0000D62A0000}"/>
    <cellStyle name="40% - Accent4 2 78" xfId="48032" xr:uid="{00000000-0005-0000-0000-0000D72A0000}"/>
    <cellStyle name="40% - Accent4 2 79" xfId="48009" xr:uid="{00000000-0005-0000-0000-0000D82A0000}"/>
    <cellStyle name="40% - Accent4 2 8" xfId="11537" xr:uid="{00000000-0005-0000-0000-0000D92A0000}"/>
    <cellStyle name="40% - Accent4 2 8 2" xfId="32314" xr:uid="{00000000-0005-0000-0000-0000DA2A0000}"/>
    <cellStyle name="40% - Accent4 2 80" xfId="46069" xr:uid="{00000000-0005-0000-0000-0000DB2A0000}"/>
    <cellStyle name="40% - Accent4 2 81" xfId="48115" xr:uid="{00000000-0005-0000-0000-0000DC2A0000}"/>
    <cellStyle name="40% - Accent4 2 82" xfId="48197" xr:uid="{00000000-0005-0000-0000-0000DD2A0000}"/>
    <cellStyle name="40% - Accent4 2 83" xfId="48311" xr:uid="{00000000-0005-0000-0000-0000DE2A0000}"/>
    <cellStyle name="40% - Accent4 2 84" xfId="48292" xr:uid="{00000000-0005-0000-0000-0000DF2A0000}"/>
    <cellStyle name="40% - Accent4 2 85" xfId="48206" xr:uid="{00000000-0005-0000-0000-0000E02A0000}"/>
    <cellStyle name="40% - Accent4 2 86" xfId="48373" xr:uid="{00000000-0005-0000-0000-0000E12A0000}"/>
    <cellStyle name="40% - Accent4 2 87" xfId="48614" xr:uid="{00000000-0005-0000-0000-0000E22A0000}"/>
    <cellStyle name="40% - Accent4 2 88" xfId="48832" xr:uid="{00000000-0005-0000-0000-0000E32A0000}"/>
    <cellStyle name="40% - Accent4 2 89" xfId="48806" xr:uid="{00000000-0005-0000-0000-0000E42A0000}"/>
    <cellStyle name="40% - Accent4 2 9" xfId="15803" xr:uid="{00000000-0005-0000-0000-0000E52A0000}"/>
    <cellStyle name="40% - Accent4 2 9 2" xfId="34939" xr:uid="{00000000-0005-0000-0000-0000E62A0000}"/>
    <cellStyle name="40% - Accent4 2 90" xfId="48649" xr:uid="{00000000-0005-0000-0000-0000E72A0000}"/>
    <cellStyle name="40% - Accent4 2 91" xfId="49342" xr:uid="{00000000-0005-0000-0000-0000E82A0000}"/>
    <cellStyle name="40% - Accent4 2 92" xfId="49547" xr:uid="{00000000-0005-0000-0000-0000E92A0000}"/>
    <cellStyle name="40% - Accent4 2 93" xfId="49524" xr:uid="{00000000-0005-0000-0000-0000EA2A0000}"/>
    <cellStyle name="40% - Accent4 2 94" xfId="49358" xr:uid="{00000000-0005-0000-0000-0000EB2A0000}"/>
    <cellStyle name="40% - Accent4 2 95" xfId="49636" xr:uid="{00000000-0005-0000-0000-0000EC2A0000}"/>
    <cellStyle name="40% - Accent4 2 96" xfId="49718" xr:uid="{00000000-0005-0000-0000-0000ED2A0000}"/>
    <cellStyle name="40% - Accent4 2 97" xfId="49835" xr:uid="{00000000-0005-0000-0000-0000EE2A0000}"/>
    <cellStyle name="40% - Accent4 2 98" xfId="49816" xr:uid="{00000000-0005-0000-0000-0000EF2A0000}"/>
    <cellStyle name="40% - Accent4 2 99" xfId="49729" xr:uid="{00000000-0005-0000-0000-0000F02A0000}"/>
    <cellStyle name="40% - Accent4 2_Accounts" xfId="1314" xr:uid="{00000000-0005-0000-0000-0000F12A0000}"/>
    <cellStyle name="40% - Accent4 3" xfId="1315" xr:uid="{00000000-0005-0000-0000-0000F22A0000}"/>
    <cellStyle name="40% - Accent4 3 10" xfId="38295" xr:uid="{00000000-0005-0000-0000-0000F32A0000}"/>
    <cellStyle name="40% - Accent4 3 11" xfId="38432" xr:uid="{00000000-0005-0000-0000-0000F42A0000}"/>
    <cellStyle name="40% - Accent4 3 12" xfId="38575" xr:uid="{00000000-0005-0000-0000-0000F52A0000}"/>
    <cellStyle name="40% - Accent4 3 13" xfId="43452" xr:uid="{00000000-0005-0000-0000-0000F62A0000}"/>
    <cellStyle name="40% - Accent4 3 14" xfId="43893" xr:uid="{00000000-0005-0000-0000-0000F72A0000}"/>
    <cellStyle name="40% - Accent4 3 2" xfId="1316" xr:uid="{00000000-0005-0000-0000-0000F82A0000}"/>
    <cellStyle name="40% - Accent4 3 2 2" xfId="1317" xr:uid="{00000000-0005-0000-0000-0000F92A0000}"/>
    <cellStyle name="40% - Accent4 3 2 2 2" xfId="4359" xr:uid="{00000000-0005-0000-0000-0000FA2A0000}"/>
    <cellStyle name="40% - Accent4 3 2 2 2 2" xfId="25753" xr:uid="{00000000-0005-0000-0000-0000FB2A0000}"/>
    <cellStyle name="40% - Accent4 3 2 2 3" xfId="24616" xr:uid="{00000000-0005-0000-0000-0000FC2A0000}"/>
    <cellStyle name="40% - Accent4 3 2 3" xfId="11543" xr:uid="{00000000-0005-0000-0000-0000FD2A0000}"/>
    <cellStyle name="40% - Accent4 3 2 3 2" xfId="32320" xr:uid="{00000000-0005-0000-0000-0000FE2A0000}"/>
    <cellStyle name="40% - Accent4 3 2 4" xfId="19678" xr:uid="{00000000-0005-0000-0000-0000FF2A0000}"/>
    <cellStyle name="40% - Accent4 3 2 4 2" xfId="37036" xr:uid="{00000000-0005-0000-0000-0000002B0000}"/>
    <cellStyle name="40% - Accent4 3 2 5" xfId="24615" xr:uid="{00000000-0005-0000-0000-0000012B0000}"/>
    <cellStyle name="40% - Accent4 3 2 6" xfId="20888" xr:uid="{00000000-0005-0000-0000-0000022B0000}"/>
    <cellStyle name="40% - Accent4 3 2 7" xfId="43631" xr:uid="{00000000-0005-0000-0000-0000032B0000}"/>
    <cellStyle name="40% - Accent4 3 2 8" xfId="44077" xr:uid="{00000000-0005-0000-0000-0000042B0000}"/>
    <cellStyle name="40% - Accent4 3 3" xfId="1318" xr:uid="{00000000-0005-0000-0000-0000052B0000}"/>
    <cellStyle name="40% - Accent4 3 3 2" xfId="4528" xr:uid="{00000000-0005-0000-0000-0000062B0000}"/>
    <cellStyle name="40% - Accent4 3 3 2 2" xfId="25824" xr:uid="{00000000-0005-0000-0000-0000072B0000}"/>
    <cellStyle name="40% - Accent4 3 3 3" xfId="24617" xr:uid="{00000000-0005-0000-0000-0000082B0000}"/>
    <cellStyle name="40% - Accent4 3 4" xfId="1319" xr:uid="{00000000-0005-0000-0000-0000092B0000}"/>
    <cellStyle name="40% - Accent4 3 5" xfId="11542" xr:uid="{00000000-0005-0000-0000-00000A2B0000}"/>
    <cellStyle name="40% - Accent4 3 5 2" xfId="32319" xr:uid="{00000000-0005-0000-0000-00000B2B0000}"/>
    <cellStyle name="40% - Accent4 3 6" xfId="16171" xr:uid="{00000000-0005-0000-0000-00000C2B0000}"/>
    <cellStyle name="40% - Accent4 3 6 2" xfId="35295" xr:uid="{00000000-0005-0000-0000-00000D2B0000}"/>
    <cellStyle name="40% - Accent4 3 7" xfId="24614" xr:uid="{00000000-0005-0000-0000-00000E2B0000}"/>
    <cellStyle name="40% - Accent4 3 8" xfId="20887" xr:uid="{00000000-0005-0000-0000-00000F2B0000}"/>
    <cellStyle name="40% - Accent4 3 9" xfId="38122" xr:uid="{00000000-0005-0000-0000-0000102B0000}"/>
    <cellStyle name="40% - Accent4 3_Accounts" xfId="1320" xr:uid="{00000000-0005-0000-0000-0000112B0000}"/>
    <cellStyle name="40% - Accent4 4" xfId="1321" xr:uid="{00000000-0005-0000-0000-0000122B0000}"/>
    <cellStyle name="40% - Accent4 4 2" xfId="1322" xr:uid="{00000000-0005-0000-0000-0000132B0000}"/>
    <cellStyle name="40% - Accent4 4 2 2" xfId="24619" xr:uid="{00000000-0005-0000-0000-0000142B0000}"/>
    <cellStyle name="40% - Accent4 4 3" xfId="4360" xr:uid="{00000000-0005-0000-0000-0000152B0000}"/>
    <cellStyle name="40% - Accent4 4 3 2" xfId="25754" xr:uid="{00000000-0005-0000-0000-0000162B0000}"/>
    <cellStyle name="40% - Accent4 4 4" xfId="24618" xr:uid="{00000000-0005-0000-0000-0000172B0000}"/>
    <cellStyle name="40% - Accent4 4 5" xfId="45140" xr:uid="{00000000-0005-0000-0000-0000182B0000}"/>
    <cellStyle name="40% - Accent4 5" xfId="1323" xr:uid="{00000000-0005-0000-0000-0000192B0000}"/>
    <cellStyle name="40% - Accent4 5 2" xfId="4529" xr:uid="{00000000-0005-0000-0000-00001A2B0000}"/>
    <cellStyle name="40% - Accent4 5 3" xfId="45250" xr:uid="{00000000-0005-0000-0000-00001B2B0000}"/>
    <cellStyle name="40% - Accent4 6" xfId="11536" xr:uid="{00000000-0005-0000-0000-00001C2B0000}"/>
    <cellStyle name="40% - Accent4 6 2" xfId="32313" xr:uid="{00000000-0005-0000-0000-00001D2B0000}"/>
    <cellStyle name="40% - Accent4 6 3" xfId="45433" xr:uid="{00000000-0005-0000-0000-00001E2B0000}"/>
    <cellStyle name="40% - Accent4 7" xfId="15794" xr:uid="{00000000-0005-0000-0000-00001F2B0000}"/>
    <cellStyle name="40% - Accent4 7 2" xfId="34930" xr:uid="{00000000-0005-0000-0000-0000202B0000}"/>
    <cellStyle name="40% - Accent4 7 3" xfId="45783" xr:uid="{00000000-0005-0000-0000-0000212B0000}"/>
    <cellStyle name="40% - Accent4 8" xfId="16973" xr:uid="{00000000-0005-0000-0000-0000222B0000}"/>
    <cellStyle name="40% - Accent4 8 2" xfId="35874" xr:uid="{00000000-0005-0000-0000-0000232B0000}"/>
    <cellStyle name="40% - Accent4 9" xfId="24603" xr:uid="{00000000-0005-0000-0000-0000242B0000}"/>
    <cellStyle name="40% - Accent5" xfId="43296" builtinId="47" customBuiltin="1"/>
    <cellStyle name="40% - Accent5 10" xfId="55945" xr:uid="{00000000-0005-0000-0000-0000262B0000}"/>
    <cellStyle name="40% - Accent5 11" xfId="44320" xr:uid="{00000000-0005-0000-0000-0000272B0000}"/>
    <cellStyle name="40% - Accent5 12" xfId="44411" xr:uid="{00000000-0005-0000-0000-0000282B0000}"/>
    <cellStyle name="40% - Accent5 2" xfId="1324" xr:uid="{00000000-0005-0000-0000-0000292B0000}"/>
    <cellStyle name="40% - Accent5 2 10" xfId="11544" xr:uid="{00000000-0005-0000-0000-00002A2B0000}"/>
    <cellStyle name="40% - Accent5 2 10 2" xfId="32321" xr:uid="{00000000-0005-0000-0000-00002B2B0000}"/>
    <cellStyle name="40% - Accent5 2 100" xfId="49720" xr:uid="{00000000-0005-0000-0000-00002C2B0000}"/>
    <cellStyle name="40% - Accent5 2 101" xfId="50006" xr:uid="{00000000-0005-0000-0000-00002D2B0000}"/>
    <cellStyle name="40% - Accent5 2 102" xfId="50180" xr:uid="{00000000-0005-0000-0000-00002E2B0000}"/>
    <cellStyle name="40% - Accent5 2 103" xfId="50159" xr:uid="{00000000-0005-0000-0000-00002F2B0000}"/>
    <cellStyle name="40% - Accent5 2 104" xfId="49916" xr:uid="{00000000-0005-0000-0000-0000302B0000}"/>
    <cellStyle name="40% - Accent5 2 105" xfId="50251" xr:uid="{00000000-0005-0000-0000-0000312B0000}"/>
    <cellStyle name="40% - Accent5 2 106" xfId="50421" xr:uid="{00000000-0005-0000-0000-0000322B0000}"/>
    <cellStyle name="40% - Accent5 2 107" xfId="50475" xr:uid="{00000000-0005-0000-0000-0000332B0000}"/>
    <cellStyle name="40% - Accent5 2 108" xfId="50458" xr:uid="{00000000-0005-0000-0000-0000342B0000}"/>
    <cellStyle name="40% - Accent5 2 109" xfId="50359" xr:uid="{00000000-0005-0000-0000-0000352B0000}"/>
    <cellStyle name="40% - Accent5 2 11" xfId="15714" xr:uid="{00000000-0005-0000-0000-0000362B0000}"/>
    <cellStyle name="40% - Accent5 2 11 2" xfId="34851" xr:uid="{00000000-0005-0000-0000-0000372B0000}"/>
    <cellStyle name="40% - Accent5 2 110" xfId="49032" xr:uid="{00000000-0005-0000-0000-0000382B0000}"/>
    <cellStyle name="40% - Accent5 2 111" xfId="50568" xr:uid="{00000000-0005-0000-0000-0000392B0000}"/>
    <cellStyle name="40% - Accent5 2 112" xfId="50547" xr:uid="{00000000-0005-0000-0000-00003A2B0000}"/>
    <cellStyle name="40% - Accent5 2 113" xfId="49111" xr:uid="{00000000-0005-0000-0000-00003B2B0000}"/>
    <cellStyle name="40% - Accent5 2 114" xfId="50637" xr:uid="{00000000-0005-0000-0000-00003C2B0000}"/>
    <cellStyle name="40% - Accent5 2 115" xfId="50810" xr:uid="{00000000-0005-0000-0000-00003D2B0000}"/>
    <cellStyle name="40% - Accent5 2 116" xfId="50864" xr:uid="{00000000-0005-0000-0000-00003E2B0000}"/>
    <cellStyle name="40% - Accent5 2 117" xfId="50847" xr:uid="{00000000-0005-0000-0000-00003F2B0000}"/>
    <cellStyle name="40% - Accent5 2 118" xfId="50746" xr:uid="{00000000-0005-0000-0000-0000402B0000}"/>
    <cellStyle name="40% - Accent5 2 119" xfId="48927" xr:uid="{00000000-0005-0000-0000-0000412B0000}"/>
    <cellStyle name="40% - Accent5 2 12" xfId="24621" xr:uid="{00000000-0005-0000-0000-0000422B0000}"/>
    <cellStyle name="40% - Accent5 2 120" xfId="50952" xr:uid="{00000000-0005-0000-0000-0000432B0000}"/>
    <cellStyle name="40% - Accent5 2 121" xfId="50931" xr:uid="{00000000-0005-0000-0000-0000442B0000}"/>
    <cellStyle name="40% - Accent5 2 122" xfId="50826" xr:uid="{00000000-0005-0000-0000-0000452B0000}"/>
    <cellStyle name="40% - Accent5 2 123" xfId="51017" xr:uid="{00000000-0005-0000-0000-0000462B0000}"/>
    <cellStyle name="40% - Accent5 2 124" xfId="51188" xr:uid="{00000000-0005-0000-0000-0000472B0000}"/>
    <cellStyle name="40% - Accent5 2 125" xfId="51244" xr:uid="{00000000-0005-0000-0000-0000482B0000}"/>
    <cellStyle name="40% - Accent5 2 126" xfId="51227" xr:uid="{00000000-0005-0000-0000-0000492B0000}"/>
    <cellStyle name="40% - Accent5 2 127" xfId="51126" xr:uid="{00000000-0005-0000-0000-00004A2B0000}"/>
    <cellStyle name="40% - Accent5 2 128" xfId="49929" xr:uid="{00000000-0005-0000-0000-00004B2B0000}"/>
    <cellStyle name="40% - Accent5 2 129" xfId="51327" xr:uid="{00000000-0005-0000-0000-00004C2B0000}"/>
    <cellStyle name="40% - Accent5 2 13" xfId="20889" xr:uid="{00000000-0005-0000-0000-00004D2B0000}"/>
    <cellStyle name="40% - Accent5 2 130" xfId="51305" xr:uid="{00000000-0005-0000-0000-00004E2B0000}"/>
    <cellStyle name="40% - Accent5 2 131" xfId="48980" xr:uid="{00000000-0005-0000-0000-00004F2B0000}"/>
    <cellStyle name="40% - Accent5 2 132" xfId="51389" xr:uid="{00000000-0005-0000-0000-0000502B0000}"/>
    <cellStyle name="40% - Accent5 2 133" xfId="51559" xr:uid="{00000000-0005-0000-0000-0000512B0000}"/>
    <cellStyle name="40% - Accent5 2 134" xfId="51610" xr:uid="{00000000-0005-0000-0000-0000522B0000}"/>
    <cellStyle name="40% - Accent5 2 135" xfId="51593" xr:uid="{00000000-0005-0000-0000-0000532B0000}"/>
    <cellStyle name="40% - Accent5 2 136" xfId="51497" xr:uid="{00000000-0005-0000-0000-0000542B0000}"/>
    <cellStyle name="40% - Accent5 2 137" xfId="49106" xr:uid="{00000000-0005-0000-0000-0000552B0000}"/>
    <cellStyle name="40% - Accent5 2 138" xfId="51686" xr:uid="{00000000-0005-0000-0000-0000562B0000}"/>
    <cellStyle name="40% - Accent5 2 139" xfId="51665" xr:uid="{00000000-0005-0000-0000-0000572B0000}"/>
    <cellStyle name="40% - Accent5 2 14" xfId="38006" xr:uid="{00000000-0005-0000-0000-0000582B0000}"/>
    <cellStyle name="40% - Accent5 2 140" xfId="51574" xr:uid="{00000000-0005-0000-0000-0000592B0000}"/>
    <cellStyle name="40% - Accent5 2 141" xfId="51746" xr:uid="{00000000-0005-0000-0000-00005A2B0000}"/>
    <cellStyle name="40% - Accent5 2 142" xfId="51916" xr:uid="{00000000-0005-0000-0000-00005B2B0000}"/>
    <cellStyle name="40% - Accent5 2 143" xfId="51967" xr:uid="{00000000-0005-0000-0000-00005C2B0000}"/>
    <cellStyle name="40% - Accent5 2 144" xfId="51950" xr:uid="{00000000-0005-0000-0000-00005D2B0000}"/>
    <cellStyle name="40% - Accent5 2 145" xfId="51854" xr:uid="{00000000-0005-0000-0000-00005E2B0000}"/>
    <cellStyle name="40% - Accent5 2 146" xfId="50114" xr:uid="{00000000-0005-0000-0000-00005F2B0000}"/>
    <cellStyle name="40% - Accent5 2 147" xfId="52041" xr:uid="{00000000-0005-0000-0000-0000602B0000}"/>
    <cellStyle name="40% - Accent5 2 148" xfId="52020" xr:uid="{00000000-0005-0000-0000-0000612B0000}"/>
    <cellStyle name="40% - Accent5 2 149" xfId="51931" xr:uid="{00000000-0005-0000-0000-0000622B0000}"/>
    <cellStyle name="40% - Accent5 2 15" xfId="38183" xr:uid="{00000000-0005-0000-0000-0000632B0000}"/>
    <cellStyle name="40% - Accent5 2 150" xfId="52101" xr:uid="{00000000-0005-0000-0000-0000642B0000}"/>
    <cellStyle name="40% - Accent5 2 151" xfId="52271" xr:uid="{00000000-0005-0000-0000-0000652B0000}"/>
    <cellStyle name="40% - Accent5 2 152" xfId="52320" xr:uid="{00000000-0005-0000-0000-0000662B0000}"/>
    <cellStyle name="40% - Accent5 2 153" xfId="52303" xr:uid="{00000000-0005-0000-0000-0000672B0000}"/>
    <cellStyle name="40% - Accent5 2 154" xfId="52209" xr:uid="{00000000-0005-0000-0000-0000682B0000}"/>
    <cellStyle name="40% - Accent5 2 155" xfId="48761" xr:uid="{00000000-0005-0000-0000-0000692B0000}"/>
    <cellStyle name="40% - Accent5 2 156" xfId="49291" xr:uid="{00000000-0005-0000-0000-00006A2B0000}"/>
    <cellStyle name="40% - Accent5 2 157" xfId="52415" xr:uid="{00000000-0005-0000-0000-00006B2B0000}"/>
    <cellStyle name="40% - Accent5 2 158" xfId="52392" xr:uid="{00000000-0005-0000-0000-00006C2B0000}"/>
    <cellStyle name="40% - Accent5 2 159" xfId="48480" xr:uid="{00000000-0005-0000-0000-00006D2B0000}"/>
    <cellStyle name="40% - Accent5 2 16" xfId="38318" xr:uid="{00000000-0005-0000-0000-00006E2B0000}"/>
    <cellStyle name="40% - Accent5 2 160" xfId="52993" xr:uid="{00000000-0005-0000-0000-00006F2B0000}"/>
    <cellStyle name="40% - Accent5 2 161" xfId="53115" xr:uid="{00000000-0005-0000-0000-0000702B0000}"/>
    <cellStyle name="40% - Accent5 2 162" xfId="53094" xr:uid="{00000000-0005-0000-0000-0000712B0000}"/>
    <cellStyle name="40% - Accent5 2 163" xfId="52922" xr:uid="{00000000-0005-0000-0000-0000722B0000}"/>
    <cellStyle name="40% - Accent5 2 164" xfId="53175" xr:uid="{00000000-0005-0000-0000-0000732B0000}"/>
    <cellStyle name="40% - Accent5 2 165" xfId="53347" xr:uid="{00000000-0005-0000-0000-0000742B0000}"/>
    <cellStyle name="40% - Accent5 2 166" xfId="53396" xr:uid="{00000000-0005-0000-0000-0000752B0000}"/>
    <cellStyle name="40% - Accent5 2 167" xfId="53379" xr:uid="{00000000-0005-0000-0000-0000762B0000}"/>
    <cellStyle name="40% - Accent5 2 168" xfId="53283" xr:uid="{00000000-0005-0000-0000-0000772B0000}"/>
    <cellStyle name="40% - Accent5 2 169" xfId="53568" xr:uid="{00000000-0005-0000-0000-0000782B0000}"/>
    <cellStyle name="40% - Accent5 2 17" xfId="38465" xr:uid="{00000000-0005-0000-0000-0000792B0000}"/>
    <cellStyle name="40% - Accent5 2 170" xfId="53742" xr:uid="{00000000-0005-0000-0000-00007A2B0000}"/>
    <cellStyle name="40% - Accent5 2 171" xfId="53721" xr:uid="{00000000-0005-0000-0000-00007B2B0000}"/>
    <cellStyle name="40% - Accent5 2 172" xfId="53478" xr:uid="{00000000-0005-0000-0000-00007C2B0000}"/>
    <cellStyle name="40% - Accent5 2 173" xfId="53813" xr:uid="{00000000-0005-0000-0000-00007D2B0000}"/>
    <cellStyle name="40% - Accent5 2 174" xfId="53983" xr:uid="{00000000-0005-0000-0000-00007E2B0000}"/>
    <cellStyle name="40% - Accent5 2 175" xfId="54037" xr:uid="{00000000-0005-0000-0000-00007F2B0000}"/>
    <cellStyle name="40% - Accent5 2 176" xfId="54020" xr:uid="{00000000-0005-0000-0000-0000802B0000}"/>
    <cellStyle name="40% - Accent5 2 177" xfId="53921" xr:uid="{00000000-0005-0000-0000-0000812B0000}"/>
    <cellStyle name="40% - Accent5 2 178" xfId="52616" xr:uid="{00000000-0005-0000-0000-0000822B0000}"/>
    <cellStyle name="40% - Accent5 2 179" xfId="54130" xr:uid="{00000000-0005-0000-0000-0000832B0000}"/>
    <cellStyle name="40% - Accent5 2 18" xfId="43293" xr:uid="{00000000-0005-0000-0000-0000842B0000}"/>
    <cellStyle name="40% - Accent5 2 180" xfId="54109" xr:uid="{00000000-0005-0000-0000-0000852B0000}"/>
    <cellStyle name="40% - Accent5 2 181" xfId="52696" xr:uid="{00000000-0005-0000-0000-0000862B0000}"/>
    <cellStyle name="40% - Accent5 2 182" xfId="54199" xr:uid="{00000000-0005-0000-0000-0000872B0000}"/>
    <cellStyle name="40% - Accent5 2 183" xfId="54372" xr:uid="{00000000-0005-0000-0000-0000882B0000}"/>
    <cellStyle name="40% - Accent5 2 184" xfId="54426" xr:uid="{00000000-0005-0000-0000-0000892B0000}"/>
    <cellStyle name="40% - Accent5 2 185" xfId="54409" xr:uid="{00000000-0005-0000-0000-00008A2B0000}"/>
    <cellStyle name="40% - Accent5 2 186" xfId="54308" xr:uid="{00000000-0005-0000-0000-00008B2B0000}"/>
    <cellStyle name="40% - Accent5 2 187" xfId="52511" xr:uid="{00000000-0005-0000-0000-00008C2B0000}"/>
    <cellStyle name="40% - Accent5 2 188" xfId="54514" xr:uid="{00000000-0005-0000-0000-00008D2B0000}"/>
    <cellStyle name="40% - Accent5 2 189" xfId="54493" xr:uid="{00000000-0005-0000-0000-00008E2B0000}"/>
    <cellStyle name="40% - Accent5 2 19" xfId="43836" xr:uid="{00000000-0005-0000-0000-00008F2B0000}"/>
    <cellStyle name="40% - Accent5 2 190" xfId="54388" xr:uid="{00000000-0005-0000-0000-0000902B0000}"/>
    <cellStyle name="40% - Accent5 2 191" xfId="54579" xr:uid="{00000000-0005-0000-0000-0000912B0000}"/>
    <cellStyle name="40% - Accent5 2 192" xfId="54750" xr:uid="{00000000-0005-0000-0000-0000922B0000}"/>
    <cellStyle name="40% - Accent5 2 193" xfId="54806" xr:uid="{00000000-0005-0000-0000-0000932B0000}"/>
    <cellStyle name="40% - Accent5 2 194" xfId="54789" xr:uid="{00000000-0005-0000-0000-0000942B0000}"/>
    <cellStyle name="40% - Accent5 2 195" xfId="54688" xr:uid="{00000000-0005-0000-0000-0000952B0000}"/>
    <cellStyle name="40% - Accent5 2 196" xfId="53491" xr:uid="{00000000-0005-0000-0000-0000962B0000}"/>
    <cellStyle name="40% - Accent5 2 197" xfId="54889" xr:uid="{00000000-0005-0000-0000-0000972B0000}"/>
    <cellStyle name="40% - Accent5 2 198" xfId="54867" xr:uid="{00000000-0005-0000-0000-0000982B0000}"/>
    <cellStyle name="40% - Accent5 2 199" xfId="52564" xr:uid="{00000000-0005-0000-0000-0000992B0000}"/>
    <cellStyle name="40% - Accent5 2 2" xfId="1325" xr:uid="{00000000-0005-0000-0000-00009A2B0000}"/>
    <cellStyle name="40% - Accent5 2 2 10" xfId="20890" xr:uid="{00000000-0005-0000-0000-00009B2B0000}"/>
    <cellStyle name="40% - Accent5 2 2 100" xfId="49909" xr:uid="{00000000-0005-0000-0000-00009C2B0000}"/>
    <cellStyle name="40% - Accent5 2 2 101" xfId="50148" xr:uid="{00000000-0005-0000-0000-00009D2B0000}"/>
    <cellStyle name="40% - Accent5 2 2 102" xfId="50297" xr:uid="{00000000-0005-0000-0000-00009E2B0000}"/>
    <cellStyle name="40% - Accent5 2 2 103" xfId="50337" xr:uid="{00000000-0005-0000-0000-00009F2B0000}"/>
    <cellStyle name="40% - Accent5 2 2 104" xfId="50343" xr:uid="{00000000-0005-0000-0000-0000A02B0000}"/>
    <cellStyle name="40% - Accent5 2 2 105" xfId="50352" xr:uid="{00000000-0005-0000-0000-0000A12B0000}"/>
    <cellStyle name="40% - Accent5 2 2 106" xfId="50448" xr:uid="{00000000-0005-0000-0000-0000A22B0000}"/>
    <cellStyle name="40% - Accent5 2 2 107" xfId="49014" xr:uid="{00000000-0005-0000-0000-0000A32B0000}"/>
    <cellStyle name="40% - Accent5 2 2 108" xfId="49016" xr:uid="{00000000-0005-0000-0000-0000A42B0000}"/>
    <cellStyle name="40% - Accent5 2 2 109" xfId="49486" xr:uid="{00000000-0005-0000-0000-0000A52B0000}"/>
    <cellStyle name="40% - Accent5 2 2 11" xfId="38111" xr:uid="{00000000-0005-0000-0000-0000A62B0000}"/>
    <cellStyle name="40% - Accent5 2 2 110" xfId="50537" xr:uid="{00000000-0005-0000-0000-0000A72B0000}"/>
    <cellStyle name="40% - Accent5 2 2 111" xfId="50683" xr:uid="{00000000-0005-0000-0000-0000A82B0000}"/>
    <cellStyle name="40% - Accent5 2 2 112" xfId="50724" xr:uid="{00000000-0005-0000-0000-0000A92B0000}"/>
    <cellStyle name="40% - Accent5 2 2 113" xfId="50730" xr:uid="{00000000-0005-0000-0000-0000AA2B0000}"/>
    <cellStyle name="40% - Accent5 2 2 114" xfId="50739" xr:uid="{00000000-0005-0000-0000-0000AB2B0000}"/>
    <cellStyle name="40% - Accent5 2 2 115" xfId="50837" xr:uid="{00000000-0005-0000-0000-0000AC2B0000}"/>
    <cellStyle name="40% - Accent5 2 2 116" xfId="50050" xr:uid="{00000000-0005-0000-0000-0000AD2B0000}"/>
    <cellStyle name="40% - Accent5 2 2 117" xfId="49471" xr:uid="{00000000-0005-0000-0000-0000AE2B0000}"/>
    <cellStyle name="40% - Accent5 2 2 118" xfId="49278" xr:uid="{00000000-0005-0000-0000-0000AF2B0000}"/>
    <cellStyle name="40% - Accent5 2 2 119" xfId="50920" xr:uid="{00000000-0005-0000-0000-0000B02B0000}"/>
    <cellStyle name="40% - Accent5 2 2 12" xfId="38285" xr:uid="{00000000-0005-0000-0000-0000B12B0000}"/>
    <cellStyle name="40% - Accent5 2 2 120" xfId="51063" xr:uid="{00000000-0005-0000-0000-0000B22B0000}"/>
    <cellStyle name="40% - Accent5 2 2 121" xfId="51104" xr:uid="{00000000-0005-0000-0000-0000B32B0000}"/>
    <cellStyle name="40% - Accent5 2 2 122" xfId="51110" xr:uid="{00000000-0005-0000-0000-0000B42B0000}"/>
    <cellStyle name="40% - Accent5 2 2 123" xfId="51119" xr:uid="{00000000-0005-0000-0000-0000B52B0000}"/>
    <cellStyle name="40% - Accent5 2 2 124" xfId="51217" xr:uid="{00000000-0005-0000-0000-0000B62B0000}"/>
    <cellStyle name="40% - Accent5 2 2 125" xfId="50100" xr:uid="{00000000-0005-0000-0000-0000B72B0000}"/>
    <cellStyle name="40% - Accent5 2 2 126" xfId="49513" xr:uid="{00000000-0005-0000-0000-0000B82B0000}"/>
    <cellStyle name="40% - Accent5 2 2 127" xfId="49220" xr:uid="{00000000-0005-0000-0000-0000B92B0000}"/>
    <cellStyle name="40% - Accent5 2 2 128" xfId="51294" xr:uid="{00000000-0005-0000-0000-0000BA2B0000}"/>
    <cellStyle name="40% - Accent5 2 2 129" xfId="51435" xr:uid="{00000000-0005-0000-0000-0000BB2B0000}"/>
    <cellStyle name="40% - Accent5 2 2 13" xfId="38422" xr:uid="{00000000-0005-0000-0000-0000BC2B0000}"/>
    <cellStyle name="40% - Accent5 2 2 130" xfId="51475" xr:uid="{00000000-0005-0000-0000-0000BD2B0000}"/>
    <cellStyle name="40% - Accent5 2 2 131" xfId="51481" xr:uid="{00000000-0005-0000-0000-0000BE2B0000}"/>
    <cellStyle name="40% - Accent5 2 2 132" xfId="51490" xr:uid="{00000000-0005-0000-0000-0000BF2B0000}"/>
    <cellStyle name="40% - Accent5 2 2 133" xfId="51583" xr:uid="{00000000-0005-0000-0000-0000C02B0000}"/>
    <cellStyle name="40% - Accent5 2 2 134" xfId="49228" xr:uid="{00000000-0005-0000-0000-0000C12B0000}"/>
    <cellStyle name="40% - Accent5 2 2 135" xfId="50606" xr:uid="{00000000-0005-0000-0000-0000C22B0000}"/>
    <cellStyle name="40% - Accent5 2 2 136" xfId="49119" xr:uid="{00000000-0005-0000-0000-0000C32B0000}"/>
    <cellStyle name="40% - Accent5 2 2 137" xfId="51655" xr:uid="{00000000-0005-0000-0000-0000C42B0000}"/>
    <cellStyle name="40% - Accent5 2 2 138" xfId="51792" xr:uid="{00000000-0005-0000-0000-0000C52B0000}"/>
    <cellStyle name="40% - Accent5 2 2 139" xfId="51832" xr:uid="{00000000-0005-0000-0000-0000C62B0000}"/>
    <cellStyle name="40% - Accent5 2 2 14" xfId="38565" xr:uid="{00000000-0005-0000-0000-0000C72B0000}"/>
    <cellStyle name="40% - Accent5 2 2 140" xfId="51838" xr:uid="{00000000-0005-0000-0000-0000C82B0000}"/>
    <cellStyle name="40% - Accent5 2 2 141" xfId="51847" xr:uid="{00000000-0005-0000-0000-0000C92B0000}"/>
    <cellStyle name="40% - Accent5 2 2 142" xfId="51940" xr:uid="{00000000-0005-0000-0000-0000CA2B0000}"/>
    <cellStyle name="40% - Accent5 2 2 143" xfId="50096" xr:uid="{00000000-0005-0000-0000-0000CB2B0000}"/>
    <cellStyle name="40% - Accent5 2 2 144" xfId="49990" xr:uid="{00000000-0005-0000-0000-0000CC2B0000}"/>
    <cellStyle name="40% - Accent5 2 2 145" xfId="48995" xr:uid="{00000000-0005-0000-0000-0000CD2B0000}"/>
    <cellStyle name="40% - Accent5 2 2 146" xfId="52010" xr:uid="{00000000-0005-0000-0000-0000CE2B0000}"/>
    <cellStyle name="40% - Accent5 2 2 147" xfId="52147" xr:uid="{00000000-0005-0000-0000-0000CF2B0000}"/>
    <cellStyle name="40% - Accent5 2 2 148" xfId="52187" xr:uid="{00000000-0005-0000-0000-0000D02B0000}"/>
    <cellStyle name="40% - Accent5 2 2 149" xfId="52193" xr:uid="{00000000-0005-0000-0000-0000D12B0000}"/>
    <cellStyle name="40% - Accent5 2 2 15" xfId="43442" xr:uid="{00000000-0005-0000-0000-0000D22B0000}"/>
    <cellStyle name="40% - Accent5 2 2 150" xfId="52202" xr:uid="{00000000-0005-0000-0000-0000D32B0000}"/>
    <cellStyle name="40% - Accent5 2 2 151" xfId="52293" xr:uid="{00000000-0005-0000-0000-0000D42B0000}"/>
    <cellStyle name="40% - Accent5 2 2 152" xfId="48387" xr:uid="{00000000-0005-0000-0000-0000D52B0000}"/>
    <cellStyle name="40% - Accent5 2 2 153" xfId="48386" xr:uid="{00000000-0005-0000-0000-0000D62B0000}"/>
    <cellStyle name="40% - Accent5 2 2 154" xfId="48384" xr:uid="{00000000-0005-0000-0000-0000D72B0000}"/>
    <cellStyle name="40% - Accent5 2 2 155" xfId="48404" xr:uid="{00000000-0005-0000-0000-0000D82B0000}"/>
    <cellStyle name="40% - Accent5 2 2 156" xfId="52382" xr:uid="{00000000-0005-0000-0000-0000D92B0000}"/>
    <cellStyle name="40% - Accent5 2 2 157" xfId="52893" xr:uid="{00000000-0005-0000-0000-0000DA2B0000}"/>
    <cellStyle name="40% - Accent5 2 2 158" xfId="52898" xr:uid="{00000000-0005-0000-0000-0000DB2B0000}"/>
    <cellStyle name="40% - Accent5 2 2 159" xfId="52914" xr:uid="{00000000-0005-0000-0000-0000DC2B0000}"/>
    <cellStyle name="40% - Accent5 2 2 16" xfId="44078" xr:uid="{00000000-0005-0000-0000-0000DD2B0000}"/>
    <cellStyle name="40% - Accent5 2 2 160" xfId="53084" xr:uid="{00000000-0005-0000-0000-0000DE2B0000}"/>
    <cellStyle name="40% - Accent5 2 2 161" xfId="53221" xr:uid="{00000000-0005-0000-0000-0000DF2B0000}"/>
    <cellStyle name="40% - Accent5 2 2 162" xfId="53261" xr:uid="{00000000-0005-0000-0000-0000E02B0000}"/>
    <cellStyle name="40% - Accent5 2 2 163" xfId="53267" xr:uid="{00000000-0005-0000-0000-0000E12B0000}"/>
    <cellStyle name="40% - Accent5 2 2 164" xfId="53276" xr:uid="{00000000-0005-0000-0000-0000E22B0000}"/>
    <cellStyle name="40% - Accent5 2 2 165" xfId="53369" xr:uid="{00000000-0005-0000-0000-0000E32B0000}"/>
    <cellStyle name="40% - Accent5 2 2 166" xfId="53441" xr:uid="{00000000-0005-0000-0000-0000E42B0000}"/>
    <cellStyle name="40% - Accent5 2 2 167" xfId="53448" xr:uid="{00000000-0005-0000-0000-0000E52B0000}"/>
    <cellStyle name="40% - Accent5 2 2 168" xfId="53471" xr:uid="{00000000-0005-0000-0000-0000E62B0000}"/>
    <cellStyle name="40% - Accent5 2 2 169" xfId="53710" xr:uid="{00000000-0005-0000-0000-0000E72B0000}"/>
    <cellStyle name="40% - Accent5 2 2 17" xfId="44347" xr:uid="{00000000-0005-0000-0000-0000E82B0000}"/>
    <cellStyle name="40% - Accent5 2 2 170" xfId="53859" xr:uid="{00000000-0005-0000-0000-0000E92B0000}"/>
    <cellStyle name="40% - Accent5 2 2 171" xfId="53899" xr:uid="{00000000-0005-0000-0000-0000EA2B0000}"/>
    <cellStyle name="40% - Accent5 2 2 172" xfId="53905" xr:uid="{00000000-0005-0000-0000-0000EB2B0000}"/>
    <cellStyle name="40% - Accent5 2 2 173" xfId="53914" xr:uid="{00000000-0005-0000-0000-0000EC2B0000}"/>
    <cellStyle name="40% - Accent5 2 2 174" xfId="54010" xr:uid="{00000000-0005-0000-0000-0000ED2B0000}"/>
    <cellStyle name="40% - Accent5 2 2 175" xfId="52598" xr:uid="{00000000-0005-0000-0000-0000EE2B0000}"/>
    <cellStyle name="40% - Accent5 2 2 176" xfId="52600" xr:uid="{00000000-0005-0000-0000-0000EF2B0000}"/>
    <cellStyle name="40% - Accent5 2 2 177" xfId="53059" xr:uid="{00000000-0005-0000-0000-0000F02B0000}"/>
    <cellStyle name="40% - Accent5 2 2 178" xfId="54099" xr:uid="{00000000-0005-0000-0000-0000F12B0000}"/>
    <cellStyle name="40% - Accent5 2 2 179" xfId="54245" xr:uid="{00000000-0005-0000-0000-0000F22B0000}"/>
    <cellStyle name="40% - Accent5 2 2 18" xfId="44354" xr:uid="{00000000-0005-0000-0000-0000F32B0000}"/>
    <cellStyle name="40% - Accent5 2 2 180" xfId="54286" xr:uid="{00000000-0005-0000-0000-0000F42B0000}"/>
    <cellStyle name="40% - Accent5 2 2 181" xfId="54292" xr:uid="{00000000-0005-0000-0000-0000F52B0000}"/>
    <cellStyle name="40% - Accent5 2 2 182" xfId="54301" xr:uid="{00000000-0005-0000-0000-0000F62B0000}"/>
    <cellStyle name="40% - Accent5 2 2 183" xfId="54399" xr:uid="{00000000-0005-0000-0000-0000F72B0000}"/>
    <cellStyle name="40% - Accent5 2 2 184" xfId="53612" xr:uid="{00000000-0005-0000-0000-0000F82B0000}"/>
    <cellStyle name="40% - Accent5 2 2 185" xfId="53044" xr:uid="{00000000-0005-0000-0000-0000F92B0000}"/>
    <cellStyle name="40% - Accent5 2 2 186" xfId="52863" xr:uid="{00000000-0005-0000-0000-0000FA2B0000}"/>
    <cellStyle name="40% - Accent5 2 2 187" xfId="54482" xr:uid="{00000000-0005-0000-0000-0000FB2B0000}"/>
    <cellStyle name="40% - Accent5 2 2 188" xfId="54625" xr:uid="{00000000-0005-0000-0000-0000FC2B0000}"/>
    <cellStyle name="40% - Accent5 2 2 189" xfId="54666" xr:uid="{00000000-0005-0000-0000-0000FD2B0000}"/>
    <cellStyle name="40% - Accent5 2 2 19" xfId="44385" xr:uid="{00000000-0005-0000-0000-0000FE2B0000}"/>
    <cellStyle name="40% - Accent5 2 2 190" xfId="54672" xr:uid="{00000000-0005-0000-0000-0000FF2B0000}"/>
    <cellStyle name="40% - Accent5 2 2 191" xfId="54681" xr:uid="{00000000-0005-0000-0000-0000002C0000}"/>
    <cellStyle name="40% - Accent5 2 2 192" xfId="54779" xr:uid="{00000000-0005-0000-0000-0000012C0000}"/>
    <cellStyle name="40% - Accent5 2 2 193" xfId="53662" xr:uid="{00000000-0005-0000-0000-0000022C0000}"/>
    <cellStyle name="40% - Accent5 2 2 194" xfId="53082" xr:uid="{00000000-0005-0000-0000-0000032C0000}"/>
    <cellStyle name="40% - Accent5 2 2 195" xfId="52805" xr:uid="{00000000-0005-0000-0000-0000042C0000}"/>
    <cellStyle name="40% - Accent5 2 2 196" xfId="54856" xr:uid="{00000000-0005-0000-0000-0000052C0000}"/>
    <cellStyle name="40% - Accent5 2 2 197" xfId="54997" xr:uid="{00000000-0005-0000-0000-0000062C0000}"/>
    <cellStyle name="40% - Accent5 2 2 198" xfId="55037" xr:uid="{00000000-0005-0000-0000-0000072C0000}"/>
    <cellStyle name="40% - Accent5 2 2 199" xfId="55043" xr:uid="{00000000-0005-0000-0000-0000082C0000}"/>
    <cellStyle name="40% - Accent5 2 2 2" xfId="1326" xr:uid="{00000000-0005-0000-0000-0000092C0000}"/>
    <cellStyle name="40% - Accent5 2 2 2 10" xfId="43632" xr:uid="{00000000-0005-0000-0000-00000A2C0000}"/>
    <cellStyle name="40% - Accent5 2 2 2 11" xfId="44079" xr:uid="{00000000-0005-0000-0000-00000B2C0000}"/>
    <cellStyle name="40% - Accent5 2 2 2 2" xfId="1327" xr:uid="{00000000-0005-0000-0000-00000C2C0000}"/>
    <cellStyle name="40% - Accent5 2 2 2 2 2" xfId="1328" xr:uid="{00000000-0005-0000-0000-00000D2C0000}"/>
    <cellStyle name="40% - Accent5 2 2 2 2 2 2" xfId="1329" xr:uid="{00000000-0005-0000-0000-00000E2C0000}"/>
    <cellStyle name="40% - Accent5 2 2 2 2 2 2 2" xfId="14589" xr:uid="{00000000-0005-0000-0000-00000F2C0000}"/>
    <cellStyle name="40% - Accent5 2 2 2 2 2 2 2 2" xfId="33749" xr:uid="{00000000-0005-0000-0000-0000102C0000}"/>
    <cellStyle name="40% - Accent5 2 2 2 2 2 2 3" xfId="19843" xr:uid="{00000000-0005-0000-0000-0000112C0000}"/>
    <cellStyle name="40% - Accent5 2 2 2 2 2 2 3 2" xfId="37198" xr:uid="{00000000-0005-0000-0000-0000122C0000}"/>
    <cellStyle name="40% - Accent5 2 2 2 2 2 2 4" xfId="24626" xr:uid="{00000000-0005-0000-0000-0000132C0000}"/>
    <cellStyle name="40% - Accent5 2 2 2 2 2 2 5" xfId="22488" xr:uid="{00000000-0005-0000-0000-0000142C0000}"/>
    <cellStyle name="40% - Accent5 2 2 2 2 2 3" xfId="14588" xr:uid="{00000000-0005-0000-0000-0000152C0000}"/>
    <cellStyle name="40% - Accent5 2 2 2 2 2 3 2" xfId="33748" xr:uid="{00000000-0005-0000-0000-0000162C0000}"/>
    <cellStyle name="40% - Accent5 2 2 2 2 2 4" xfId="20357" xr:uid="{00000000-0005-0000-0000-0000172C0000}"/>
    <cellStyle name="40% - Accent5 2 2 2 2 2 4 2" xfId="37703" xr:uid="{00000000-0005-0000-0000-0000182C0000}"/>
    <cellStyle name="40% - Accent5 2 2 2 2 2 5" xfId="24625" xr:uid="{00000000-0005-0000-0000-0000192C0000}"/>
    <cellStyle name="40% - Accent5 2 2 2 2 2 6" xfId="22487" xr:uid="{00000000-0005-0000-0000-00001A2C0000}"/>
    <cellStyle name="40% - Accent5 2 2 2 2 3" xfId="1330" xr:uid="{00000000-0005-0000-0000-00001B2C0000}"/>
    <cellStyle name="40% - Accent5 2 2 2 2 3 2" xfId="1331" xr:uid="{00000000-0005-0000-0000-00001C2C0000}"/>
    <cellStyle name="40% - Accent5 2 2 2 2 3 2 2" xfId="14591" xr:uid="{00000000-0005-0000-0000-00001D2C0000}"/>
    <cellStyle name="40% - Accent5 2 2 2 2 3 2 2 2" xfId="33751" xr:uid="{00000000-0005-0000-0000-00001E2C0000}"/>
    <cellStyle name="40% - Accent5 2 2 2 2 3 2 3" xfId="16807" xr:uid="{00000000-0005-0000-0000-00001F2C0000}"/>
    <cellStyle name="40% - Accent5 2 2 2 2 3 2 3 2" xfId="35734" xr:uid="{00000000-0005-0000-0000-0000202C0000}"/>
    <cellStyle name="40% - Accent5 2 2 2 2 3 2 4" xfId="24628" xr:uid="{00000000-0005-0000-0000-0000212C0000}"/>
    <cellStyle name="40% - Accent5 2 2 2 2 3 2 5" xfId="22490" xr:uid="{00000000-0005-0000-0000-0000222C0000}"/>
    <cellStyle name="40% - Accent5 2 2 2 2 3 3" xfId="14590" xr:uid="{00000000-0005-0000-0000-0000232C0000}"/>
    <cellStyle name="40% - Accent5 2 2 2 2 3 3 2" xfId="33750" xr:uid="{00000000-0005-0000-0000-0000242C0000}"/>
    <cellStyle name="40% - Accent5 2 2 2 2 3 4" xfId="20065" xr:uid="{00000000-0005-0000-0000-0000252C0000}"/>
    <cellStyle name="40% - Accent5 2 2 2 2 3 4 2" xfId="37415" xr:uid="{00000000-0005-0000-0000-0000262C0000}"/>
    <cellStyle name="40% - Accent5 2 2 2 2 3 5" xfId="24627" xr:uid="{00000000-0005-0000-0000-0000272C0000}"/>
    <cellStyle name="40% - Accent5 2 2 2 2 3 6" xfId="22489" xr:uid="{00000000-0005-0000-0000-0000282C0000}"/>
    <cellStyle name="40% - Accent5 2 2 2 2 4" xfId="1332" xr:uid="{00000000-0005-0000-0000-0000292C0000}"/>
    <cellStyle name="40% - Accent5 2 2 2 2 4 2" xfId="14592" xr:uid="{00000000-0005-0000-0000-00002A2C0000}"/>
    <cellStyle name="40% - Accent5 2 2 2 2 4 2 2" xfId="33752" xr:uid="{00000000-0005-0000-0000-00002B2C0000}"/>
    <cellStyle name="40% - Accent5 2 2 2 2 4 3" xfId="19921" xr:uid="{00000000-0005-0000-0000-00002C2C0000}"/>
    <cellStyle name="40% - Accent5 2 2 2 2 4 3 2" xfId="37275" xr:uid="{00000000-0005-0000-0000-00002D2C0000}"/>
    <cellStyle name="40% - Accent5 2 2 2 2 4 4" xfId="24629" xr:uid="{00000000-0005-0000-0000-00002E2C0000}"/>
    <cellStyle name="40% - Accent5 2 2 2 2 4 5" xfId="22491" xr:uid="{00000000-0005-0000-0000-00002F2C0000}"/>
    <cellStyle name="40% - Accent5 2 2 2 2 5" xfId="14587" xr:uid="{00000000-0005-0000-0000-0000302C0000}"/>
    <cellStyle name="40% - Accent5 2 2 2 2 5 2" xfId="33747" xr:uid="{00000000-0005-0000-0000-0000312C0000}"/>
    <cellStyle name="40% - Accent5 2 2 2 2 6" xfId="15969" xr:uid="{00000000-0005-0000-0000-0000322C0000}"/>
    <cellStyle name="40% - Accent5 2 2 2 2 6 2" xfId="35101" xr:uid="{00000000-0005-0000-0000-0000332C0000}"/>
    <cellStyle name="40% - Accent5 2 2 2 2 7" xfId="24624" xr:uid="{00000000-0005-0000-0000-0000342C0000}"/>
    <cellStyle name="40% - Accent5 2 2 2 2 8" xfId="22486" xr:uid="{00000000-0005-0000-0000-0000352C0000}"/>
    <cellStyle name="40% - Accent5 2 2 2 3" xfId="1333" xr:uid="{00000000-0005-0000-0000-0000362C0000}"/>
    <cellStyle name="40% - Accent5 2 2 2 3 2" xfId="1334" xr:uid="{00000000-0005-0000-0000-0000372C0000}"/>
    <cellStyle name="40% - Accent5 2 2 2 3 2 2" xfId="14594" xr:uid="{00000000-0005-0000-0000-0000382C0000}"/>
    <cellStyle name="40% - Accent5 2 2 2 3 2 2 2" xfId="33754" xr:uid="{00000000-0005-0000-0000-0000392C0000}"/>
    <cellStyle name="40% - Accent5 2 2 2 3 2 3" xfId="16369" xr:uid="{00000000-0005-0000-0000-00003A2C0000}"/>
    <cellStyle name="40% - Accent5 2 2 2 3 2 3 2" xfId="35491" xr:uid="{00000000-0005-0000-0000-00003B2C0000}"/>
    <cellStyle name="40% - Accent5 2 2 2 3 2 4" xfId="24631" xr:uid="{00000000-0005-0000-0000-00003C2C0000}"/>
    <cellStyle name="40% - Accent5 2 2 2 3 2 5" xfId="22493" xr:uid="{00000000-0005-0000-0000-00003D2C0000}"/>
    <cellStyle name="40% - Accent5 2 2 2 3 3" xfId="1335" xr:uid="{00000000-0005-0000-0000-00003E2C0000}"/>
    <cellStyle name="40% - Accent5 2 2 2 3 3 2" xfId="24632" xr:uid="{00000000-0005-0000-0000-00003F2C0000}"/>
    <cellStyle name="40% - Accent5 2 2 2 3 4" xfId="14593" xr:uid="{00000000-0005-0000-0000-0000402C0000}"/>
    <cellStyle name="40% - Accent5 2 2 2 3 4 2" xfId="33753" xr:uid="{00000000-0005-0000-0000-0000412C0000}"/>
    <cellStyle name="40% - Accent5 2 2 2 3 5" xfId="18681" xr:uid="{00000000-0005-0000-0000-0000422C0000}"/>
    <cellStyle name="40% - Accent5 2 2 2 3 5 2" xfId="36554" xr:uid="{00000000-0005-0000-0000-0000432C0000}"/>
    <cellStyle name="40% - Accent5 2 2 2 3 6" xfId="24630" xr:uid="{00000000-0005-0000-0000-0000442C0000}"/>
    <cellStyle name="40% - Accent5 2 2 2 3 7" xfId="22492" xr:uid="{00000000-0005-0000-0000-0000452C0000}"/>
    <cellStyle name="40% - Accent5 2 2 2 4" xfId="1336" xr:uid="{00000000-0005-0000-0000-0000462C0000}"/>
    <cellStyle name="40% - Accent5 2 2 2 4 2" xfId="1337" xr:uid="{00000000-0005-0000-0000-0000472C0000}"/>
    <cellStyle name="40% - Accent5 2 2 2 4 2 2" xfId="14596" xr:uid="{00000000-0005-0000-0000-0000482C0000}"/>
    <cellStyle name="40% - Accent5 2 2 2 4 2 2 2" xfId="33756" xr:uid="{00000000-0005-0000-0000-0000492C0000}"/>
    <cellStyle name="40% - Accent5 2 2 2 4 2 3" xfId="20610" xr:uid="{00000000-0005-0000-0000-00004A2C0000}"/>
    <cellStyle name="40% - Accent5 2 2 2 4 2 3 2" xfId="37953" xr:uid="{00000000-0005-0000-0000-00004B2C0000}"/>
    <cellStyle name="40% - Accent5 2 2 2 4 2 4" xfId="24634" xr:uid="{00000000-0005-0000-0000-00004C2C0000}"/>
    <cellStyle name="40% - Accent5 2 2 2 4 2 5" xfId="22495" xr:uid="{00000000-0005-0000-0000-00004D2C0000}"/>
    <cellStyle name="40% - Accent5 2 2 2 4 3" xfId="14595" xr:uid="{00000000-0005-0000-0000-00004E2C0000}"/>
    <cellStyle name="40% - Accent5 2 2 2 4 3 2" xfId="33755" xr:uid="{00000000-0005-0000-0000-00004F2C0000}"/>
    <cellStyle name="40% - Accent5 2 2 2 4 4" xfId="19677" xr:uid="{00000000-0005-0000-0000-0000502C0000}"/>
    <cellStyle name="40% - Accent5 2 2 2 4 4 2" xfId="37035" xr:uid="{00000000-0005-0000-0000-0000512C0000}"/>
    <cellStyle name="40% - Accent5 2 2 2 4 5" xfId="24633" xr:uid="{00000000-0005-0000-0000-0000522C0000}"/>
    <cellStyle name="40% - Accent5 2 2 2 4 6" xfId="22494" xr:uid="{00000000-0005-0000-0000-0000532C0000}"/>
    <cellStyle name="40% - Accent5 2 2 2 5" xfId="1338" xr:uid="{00000000-0005-0000-0000-0000542C0000}"/>
    <cellStyle name="40% - Accent5 2 2 2 5 2" xfId="14597" xr:uid="{00000000-0005-0000-0000-0000552C0000}"/>
    <cellStyle name="40% - Accent5 2 2 2 5 2 2" xfId="33757" xr:uid="{00000000-0005-0000-0000-0000562C0000}"/>
    <cellStyle name="40% - Accent5 2 2 2 5 3" xfId="20185" xr:uid="{00000000-0005-0000-0000-0000572C0000}"/>
    <cellStyle name="40% - Accent5 2 2 2 5 3 2" xfId="37532" xr:uid="{00000000-0005-0000-0000-0000582C0000}"/>
    <cellStyle name="40% - Accent5 2 2 2 5 4" xfId="24635" xr:uid="{00000000-0005-0000-0000-0000592C0000}"/>
    <cellStyle name="40% - Accent5 2 2 2 5 5" xfId="22496" xr:uid="{00000000-0005-0000-0000-00005A2C0000}"/>
    <cellStyle name="40% - Accent5 2 2 2 6" xfId="11546" xr:uid="{00000000-0005-0000-0000-00005B2C0000}"/>
    <cellStyle name="40% - Accent5 2 2 2 6 2" xfId="32323" xr:uid="{00000000-0005-0000-0000-00005C2C0000}"/>
    <cellStyle name="40% - Accent5 2 2 2 7" xfId="20477" xr:uid="{00000000-0005-0000-0000-00005D2C0000}"/>
    <cellStyle name="40% - Accent5 2 2 2 7 2" xfId="37822" xr:uid="{00000000-0005-0000-0000-00005E2C0000}"/>
    <cellStyle name="40% - Accent5 2 2 2 8" xfId="24623" xr:uid="{00000000-0005-0000-0000-00005F2C0000}"/>
    <cellStyle name="40% - Accent5 2 2 2 9" xfId="20891" xr:uid="{00000000-0005-0000-0000-0000602C0000}"/>
    <cellStyle name="40% - Accent5 2 2 20" xfId="44624" xr:uid="{00000000-0005-0000-0000-0000612C0000}"/>
    <cellStyle name="40% - Accent5 2 2 200" xfId="55052" xr:uid="{00000000-0005-0000-0000-0000622C0000}"/>
    <cellStyle name="40% - Accent5 2 2 201" xfId="55145" xr:uid="{00000000-0005-0000-0000-0000632C0000}"/>
    <cellStyle name="40% - Accent5 2 2 202" xfId="52813" xr:uid="{00000000-0005-0000-0000-0000642C0000}"/>
    <cellStyle name="40% - Accent5 2 2 203" xfId="54168" xr:uid="{00000000-0005-0000-0000-0000652C0000}"/>
    <cellStyle name="40% - Accent5 2 2 204" xfId="52704" xr:uid="{00000000-0005-0000-0000-0000662C0000}"/>
    <cellStyle name="40% - Accent5 2 2 205" xfId="55217" xr:uid="{00000000-0005-0000-0000-0000672C0000}"/>
    <cellStyle name="40% - Accent5 2 2 206" xfId="55354" xr:uid="{00000000-0005-0000-0000-0000682C0000}"/>
    <cellStyle name="40% - Accent5 2 2 207" xfId="55394" xr:uid="{00000000-0005-0000-0000-0000692C0000}"/>
    <cellStyle name="40% - Accent5 2 2 208" xfId="55400" xr:uid="{00000000-0005-0000-0000-00006A2C0000}"/>
    <cellStyle name="40% - Accent5 2 2 209" xfId="55409" xr:uid="{00000000-0005-0000-0000-00006B2C0000}"/>
    <cellStyle name="40% - Accent5 2 2 21" xfId="45171" xr:uid="{00000000-0005-0000-0000-00006C2C0000}"/>
    <cellStyle name="40% - Accent5 2 2 210" xfId="55502" xr:uid="{00000000-0005-0000-0000-00006D2C0000}"/>
    <cellStyle name="40% - Accent5 2 2 211" xfId="53658" xr:uid="{00000000-0005-0000-0000-00006E2C0000}"/>
    <cellStyle name="40% - Accent5 2 2 212" xfId="53552" xr:uid="{00000000-0005-0000-0000-00006F2C0000}"/>
    <cellStyle name="40% - Accent5 2 2 213" xfId="52579" xr:uid="{00000000-0005-0000-0000-0000702C0000}"/>
    <cellStyle name="40% - Accent5 2 2 214" xfId="55572" xr:uid="{00000000-0005-0000-0000-0000712C0000}"/>
    <cellStyle name="40% - Accent5 2 2 215" xfId="55709" xr:uid="{00000000-0005-0000-0000-0000722C0000}"/>
    <cellStyle name="40% - Accent5 2 2 216" xfId="55749" xr:uid="{00000000-0005-0000-0000-0000732C0000}"/>
    <cellStyle name="40% - Accent5 2 2 217" xfId="55755" xr:uid="{00000000-0005-0000-0000-0000742C0000}"/>
    <cellStyle name="40% - Accent5 2 2 218" xfId="55764" xr:uid="{00000000-0005-0000-0000-0000752C0000}"/>
    <cellStyle name="40% - Accent5 2 2 219" xfId="55855" xr:uid="{00000000-0005-0000-0000-0000762C0000}"/>
    <cellStyle name="40% - Accent5 2 2 22" xfId="45178" xr:uid="{00000000-0005-0000-0000-0000772C0000}"/>
    <cellStyle name="40% - Accent5 2 2 23" xfId="45210" xr:uid="{00000000-0005-0000-0000-0000782C0000}"/>
    <cellStyle name="40% - Accent5 2 2 24" xfId="45466" xr:uid="{00000000-0005-0000-0000-0000792C0000}"/>
    <cellStyle name="40% - Accent5 2 2 25" xfId="45635" xr:uid="{00000000-0005-0000-0000-00007A2C0000}"/>
    <cellStyle name="40% - Accent5 2 2 26" xfId="45676" xr:uid="{00000000-0005-0000-0000-00007B2C0000}"/>
    <cellStyle name="40% - Accent5 2 2 27" xfId="45682" xr:uid="{00000000-0005-0000-0000-00007C2C0000}"/>
    <cellStyle name="40% - Accent5 2 2 28" xfId="45691" xr:uid="{00000000-0005-0000-0000-00007D2C0000}"/>
    <cellStyle name="40% - Accent5 2 2 29" xfId="45797" xr:uid="{00000000-0005-0000-0000-00007E2C0000}"/>
    <cellStyle name="40% - Accent5 2 2 3" xfId="1339" xr:uid="{00000000-0005-0000-0000-00007F2C0000}"/>
    <cellStyle name="40% - Accent5 2 2 3 2" xfId="1340" xr:uid="{00000000-0005-0000-0000-0000802C0000}"/>
    <cellStyle name="40% - Accent5 2 2 3 2 2" xfId="1341" xr:uid="{00000000-0005-0000-0000-0000812C0000}"/>
    <cellStyle name="40% - Accent5 2 2 3 2 2 2" xfId="14600" xr:uid="{00000000-0005-0000-0000-0000822C0000}"/>
    <cellStyle name="40% - Accent5 2 2 3 2 2 2 2" xfId="33760" xr:uid="{00000000-0005-0000-0000-0000832C0000}"/>
    <cellStyle name="40% - Accent5 2 2 3 2 2 3" xfId="16889" xr:uid="{00000000-0005-0000-0000-0000842C0000}"/>
    <cellStyle name="40% - Accent5 2 2 3 2 2 3 2" xfId="35798" xr:uid="{00000000-0005-0000-0000-0000852C0000}"/>
    <cellStyle name="40% - Accent5 2 2 3 2 2 4" xfId="24638" xr:uid="{00000000-0005-0000-0000-0000862C0000}"/>
    <cellStyle name="40% - Accent5 2 2 3 2 2 5" xfId="22499" xr:uid="{00000000-0005-0000-0000-0000872C0000}"/>
    <cellStyle name="40% - Accent5 2 2 3 2 3" xfId="14599" xr:uid="{00000000-0005-0000-0000-0000882C0000}"/>
    <cellStyle name="40% - Accent5 2 2 3 2 3 2" xfId="33759" xr:uid="{00000000-0005-0000-0000-0000892C0000}"/>
    <cellStyle name="40% - Accent5 2 2 3 2 4" xfId="15805" xr:uid="{00000000-0005-0000-0000-00008A2C0000}"/>
    <cellStyle name="40% - Accent5 2 2 3 2 4 2" xfId="34941" xr:uid="{00000000-0005-0000-0000-00008B2C0000}"/>
    <cellStyle name="40% - Accent5 2 2 3 2 5" xfId="24637" xr:uid="{00000000-0005-0000-0000-00008C2C0000}"/>
    <cellStyle name="40% - Accent5 2 2 3 2 6" xfId="22498" xr:uid="{00000000-0005-0000-0000-00008D2C0000}"/>
    <cellStyle name="40% - Accent5 2 2 3 3" xfId="1342" xr:uid="{00000000-0005-0000-0000-00008E2C0000}"/>
    <cellStyle name="40% - Accent5 2 2 3 3 2" xfId="1343" xr:uid="{00000000-0005-0000-0000-00008F2C0000}"/>
    <cellStyle name="40% - Accent5 2 2 3 3 2 2" xfId="14602" xr:uid="{00000000-0005-0000-0000-0000902C0000}"/>
    <cellStyle name="40% - Accent5 2 2 3 3 2 2 2" xfId="33762" xr:uid="{00000000-0005-0000-0000-0000912C0000}"/>
    <cellStyle name="40% - Accent5 2 2 3 3 2 3" xfId="19855" xr:uid="{00000000-0005-0000-0000-0000922C0000}"/>
    <cellStyle name="40% - Accent5 2 2 3 3 2 3 2" xfId="37210" xr:uid="{00000000-0005-0000-0000-0000932C0000}"/>
    <cellStyle name="40% - Accent5 2 2 3 3 2 4" xfId="24640" xr:uid="{00000000-0005-0000-0000-0000942C0000}"/>
    <cellStyle name="40% - Accent5 2 2 3 3 2 5" xfId="22501" xr:uid="{00000000-0005-0000-0000-0000952C0000}"/>
    <cellStyle name="40% - Accent5 2 2 3 3 3" xfId="14601" xr:uid="{00000000-0005-0000-0000-0000962C0000}"/>
    <cellStyle name="40% - Accent5 2 2 3 3 3 2" xfId="33761" xr:uid="{00000000-0005-0000-0000-0000972C0000}"/>
    <cellStyle name="40% - Accent5 2 2 3 3 4" xfId="16115" xr:uid="{00000000-0005-0000-0000-0000982C0000}"/>
    <cellStyle name="40% - Accent5 2 2 3 3 4 2" xfId="35240" xr:uid="{00000000-0005-0000-0000-0000992C0000}"/>
    <cellStyle name="40% - Accent5 2 2 3 3 5" xfId="24639" xr:uid="{00000000-0005-0000-0000-00009A2C0000}"/>
    <cellStyle name="40% - Accent5 2 2 3 3 6" xfId="22500" xr:uid="{00000000-0005-0000-0000-00009B2C0000}"/>
    <cellStyle name="40% - Accent5 2 2 3 4" xfId="1344" xr:uid="{00000000-0005-0000-0000-00009C2C0000}"/>
    <cellStyle name="40% - Accent5 2 2 3 4 2" xfId="14603" xr:uid="{00000000-0005-0000-0000-00009D2C0000}"/>
    <cellStyle name="40% - Accent5 2 2 3 4 2 2" xfId="33763" xr:uid="{00000000-0005-0000-0000-00009E2C0000}"/>
    <cellStyle name="40% - Accent5 2 2 3 4 3" xfId="20012" xr:uid="{00000000-0005-0000-0000-00009F2C0000}"/>
    <cellStyle name="40% - Accent5 2 2 3 4 3 2" xfId="37365" xr:uid="{00000000-0005-0000-0000-0000A02C0000}"/>
    <cellStyle name="40% - Accent5 2 2 3 4 4" xfId="24641" xr:uid="{00000000-0005-0000-0000-0000A12C0000}"/>
    <cellStyle name="40% - Accent5 2 2 3 4 5" xfId="22502" xr:uid="{00000000-0005-0000-0000-0000A22C0000}"/>
    <cellStyle name="40% - Accent5 2 2 3 5" xfId="14598" xr:uid="{00000000-0005-0000-0000-0000A32C0000}"/>
    <cellStyle name="40% - Accent5 2 2 3 5 2" xfId="33758" xr:uid="{00000000-0005-0000-0000-0000A42C0000}"/>
    <cellStyle name="40% - Accent5 2 2 3 6" xfId="16852" xr:uid="{00000000-0005-0000-0000-0000A52C0000}"/>
    <cellStyle name="40% - Accent5 2 2 3 6 2" xfId="35776" xr:uid="{00000000-0005-0000-0000-0000A62C0000}"/>
    <cellStyle name="40% - Accent5 2 2 3 7" xfId="24636" xr:uid="{00000000-0005-0000-0000-0000A72C0000}"/>
    <cellStyle name="40% - Accent5 2 2 3 8" xfId="22497" xr:uid="{00000000-0005-0000-0000-0000A82C0000}"/>
    <cellStyle name="40% - Accent5 2 2 30" xfId="45869" xr:uid="{00000000-0005-0000-0000-0000A92C0000}"/>
    <cellStyle name="40% - Accent5 2 2 31" xfId="45876" xr:uid="{00000000-0005-0000-0000-0000AA2C0000}"/>
    <cellStyle name="40% - Accent5 2 2 32" xfId="45899" xr:uid="{00000000-0005-0000-0000-0000AB2C0000}"/>
    <cellStyle name="40% - Accent5 2 2 33" xfId="46138" xr:uid="{00000000-0005-0000-0000-0000AC2C0000}"/>
    <cellStyle name="40% - Accent5 2 2 34" xfId="46287" xr:uid="{00000000-0005-0000-0000-0000AD2C0000}"/>
    <cellStyle name="40% - Accent5 2 2 35" xfId="46327" xr:uid="{00000000-0005-0000-0000-0000AE2C0000}"/>
    <cellStyle name="40% - Accent5 2 2 36" xfId="46333" xr:uid="{00000000-0005-0000-0000-0000AF2C0000}"/>
    <cellStyle name="40% - Accent5 2 2 37" xfId="46342" xr:uid="{00000000-0005-0000-0000-0000B02C0000}"/>
    <cellStyle name="40% - Accent5 2 2 38" xfId="46438" xr:uid="{00000000-0005-0000-0000-0000B12C0000}"/>
    <cellStyle name="40% - Accent5 2 2 39" xfId="44844" xr:uid="{00000000-0005-0000-0000-0000B22C0000}"/>
    <cellStyle name="40% - Accent5 2 2 4" xfId="1345" xr:uid="{00000000-0005-0000-0000-0000B32C0000}"/>
    <cellStyle name="40% - Accent5 2 2 4 2" xfId="1346" xr:uid="{00000000-0005-0000-0000-0000B42C0000}"/>
    <cellStyle name="40% - Accent5 2 2 4 2 2" xfId="14605" xr:uid="{00000000-0005-0000-0000-0000B52C0000}"/>
    <cellStyle name="40% - Accent5 2 2 4 2 2 2" xfId="33765" xr:uid="{00000000-0005-0000-0000-0000B62C0000}"/>
    <cellStyle name="40% - Accent5 2 2 4 2 3" xfId="20543" xr:uid="{00000000-0005-0000-0000-0000B72C0000}"/>
    <cellStyle name="40% - Accent5 2 2 4 2 3 2" xfId="37887" xr:uid="{00000000-0005-0000-0000-0000B82C0000}"/>
    <cellStyle name="40% - Accent5 2 2 4 2 4" xfId="24643" xr:uid="{00000000-0005-0000-0000-0000B92C0000}"/>
    <cellStyle name="40% - Accent5 2 2 4 2 5" xfId="22504" xr:uid="{00000000-0005-0000-0000-0000BA2C0000}"/>
    <cellStyle name="40% - Accent5 2 2 4 3" xfId="1347" xr:uid="{00000000-0005-0000-0000-0000BB2C0000}"/>
    <cellStyle name="40% - Accent5 2 2 4 3 2" xfId="24644" xr:uid="{00000000-0005-0000-0000-0000BC2C0000}"/>
    <cellStyle name="40% - Accent5 2 2 4 4" xfId="14604" xr:uid="{00000000-0005-0000-0000-0000BD2C0000}"/>
    <cellStyle name="40% - Accent5 2 2 4 4 2" xfId="33764" xr:uid="{00000000-0005-0000-0000-0000BE2C0000}"/>
    <cellStyle name="40% - Accent5 2 2 4 5" xfId="4676" xr:uid="{00000000-0005-0000-0000-0000BF2C0000}"/>
    <cellStyle name="40% - Accent5 2 2 4 6" xfId="17134" xr:uid="{00000000-0005-0000-0000-0000C02C0000}"/>
    <cellStyle name="40% - Accent5 2 2 4 6 2" xfId="35948" xr:uid="{00000000-0005-0000-0000-0000C12C0000}"/>
    <cellStyle name="40% - Accent5 2 2 4 7" xfId="24642" xr:uid="{00000000-0005-0000-0000-0000C22C0000}"/>
    <cellStyle name="40% - Accent5 2 2 4 8" xfId="22503" xr:uid="{00000000-0005-0000-0000-0000C32C0000}"/>
    <cellStyle name="40% - Accent5 2 2 40" xfId="44846" xr:uid="{00000000-0005-0000-0000-0000C42C0000}"/>
    <cellStyle name="40% - Accent5 2 2 41" xfId="45409" xr:uid="{00000000-0005-0000-0000-0000C52C0000}"/>
    <cellStyle name="40% - Accent5 2 2 42" xfId="46527" xr:uid="{00000000-0005-0000-0000-0000C62C0000}"/>
    <cellStyle name="40% - Accent5 2 2 43" xfId="46673" xr:uid="{00000000-0005-0000-0000-0000C72C0000}"/>
    <cellStyle name="40% - Accent5 2 2 44" xfId="46714" xr:uid="{00000000-0005-0000-0000-0000C82C0000}"/>
    <cellStyle name="40% - Accent5 2 2 45" xfId="46720" xr:uid="{00000000-0005-0000-0000-0000C92C0000}"/>
    <cellStyle name="40% - Accent5 2 2 46" xfId="46729" xr:uid="{00000000-0005-0000-0000-0000CA2C0000}"/>
    <cellStyle name="40% - Accent5 2 2 47" xfId="46827" xr:uid="{00000000-0005-0000-0000-0000CB2C0000}"/>
    <cellStyle name="40% - Accent5 2 2 48" xfId="46040" xr:uid="{00000000-0005-0000-0000-0000CC2C0000}"/>
    <cellStyle name="40% - Accent5 2 2 49" xfId="45394" xr:uid="{00000000-0005-0000-0000-0000CD2C0000}"/>
    <cellStyle name="40% - Accent5 2 2 5" xfId="1348" xr:uid="{00000000-0005-0000-0000-0000CE2C0000}"/>
    <cellStyle name="40% - Accent5 2 2 5 2" xfId="1349" xr:uid="{00000000-0005-0000-0000-0000CF2C0000}"/>
    <cellStyle name="40% - Accent5 2 2 5 2 2" xfId="14607" xr:uid="{00000000-0005-0000-0000-0000D02C0000}"/>
    <cellStyle name="40% - Accent5 2 2 5 2 2 2" xfId="33767" xr:uid="{00000000-0005-0000-0000-0000D12C0000}"/>
    <cellStyle name="40% - Accent5 2 2 5 2 3" xfId="15936" xr:uid="{00000000-0005-0000-0000-0000D22C0000}"/>
    <cellStyle name="40% - Accent5 2 2 5 2 3 2" xfId="35068" xr:uid="{00000000-0005-0000-0000-0000D32C0000}"/>
    <cellStyle name="40% - Accent5 2 2 5 2 4" xfId="24646" xr:uid="{00000000-0005-0000-0000-0000D42C0000}"/>
    <cellStyle name="40% - Accent5 2 2 5 2 5" xfId="22506" xr:uid="{00000000-0005-0000-0000-0000D52C0000}"/>
    <cellStyle name="40% - Accent5 2 2 5 3" xfId="14606" xr:uid="{00000000-0005-0000-0000-0000D62C0000}"/>
    <cellStyle name="40% - Accent5 2 2 5 3 2" xfId="33766" xr:uid="{00000000-0005-0000-0000-0000D72C0000}"/>
    <cellStyle name="40% - Accent5 2 2 5 4" xfId="16166" xr:uid="{00000000-0005-0000-0000-0000D82C0000}"/>
    <cellStyle name="40% - Accent5 2 2 5 4 2" xfId="35290" xr:uid="{00000000-0005-0000-0000-0000D92C0000}"/>
    <cellStyle name="40% - Accent5 2 2 5 5" xfId="24645" xr:uid="{00000000-0005-0000-0000-0000DA2C0000}"/>
    <cellStyle name="40% - Accent5 2 2 5 6" xfId="22505" xr:uid="{00000000-0005-0000-0000-0000DB2C0000}"/>
    <cellStyle name="40% - Accent5 2 2 50" xfId="45108" xr:uid="{00000000-0005-0000-0000-0000DC2C0000}"/>
    <cellStyle name="40% - Accent5 2 2 51" xfId="46910" xr:uid="{00000000-0005-0000-0000-0000DD2C0000}"/>
    <cellStyle name="40% - Accent5 2 2 52" xfId="47053" xr:uid="{00000000-0005-0000-0000-0000DE2C0000}"/>
    <cellStyle name="40% - Accent5 2 2 53" xfId="47094" xr:uid="{00000000-0005-0000-0000-0000DF2C0000}"/>
    <cellStyle name="40% - Accent5 2 2 54" xfId="47100" xr:uid="{00000000-0005-0000-0000-0000E02C0000}"/>
    <cellStyle name="40% - Accent5 2 2 55" xfId="47109" xr:uid="{00000000-0005-0000-0000-0000E12C0000}"/>
    <cellStyle name="40% - Accent5 2 2 56" xfId="47207" xr:uid="{00000000-0005-0000-0000-0000E22C0000}"/>
    <cellStyle name="40% - Accent5 2 2 57" xfId="46090" xr:uid="{00000000-0005-0000-0000-0000E32C0000}"/>
    <cellStyle name="40% - Accent5 2 2 58" xfId="45464" xr:uid="{00000000-0005-0000-0000-0000E42C0000}"/>
    <cellStyle name="40% - Accent5 2 2 59" xfId="45050" xr:uid="{00000000-0005-0000-0000-0000E52C0000}"/>
    <cellStyle name="40% - Accent5 2 2 6" xfId="1350" xr:uid="{00000000-0005-0000-0000-0000E62C0000}"/>
    <cellStyle name="40% - Accent5 2 2 6 2" xfId="14608" xr:uid="{00000000-0005-0000-0000-0000E72C0000}"/>
    <cellStyle name="40% - Accent5 2 2 6 2 2" xfId="33768" xr:uid="{00000000-0005-0000-0000-0000E82C0000}"/>
    <cellStyle name="40% - Accent5 2 2 6 3" xfId="16714" xr:uid="{00000000-0005-0000-0000-0000E92C0000}"/>
    <cellStyle name="40% - Accent5 2 2 6 3 2" xfId="35656" xr:uid="{00000000-0005-0000-0000-0000EA2C0000}"/>
    <cellStyle name="40% - Accent5 2 2 6 4" xfId="24647" xr:uid="{00000000-0005-0000-0000-0000EB2C0000}"/>
    <cellStyle name="40% - Accent5 2 2 6 5" xfId="22507" xr:uid="{00000000-0005-0000-0000-0000EC2C0000}"/>
    <cellStyle name="40% - Accent5 2 2 60" xfId="47284" xr:uid="{00000000-0005-0000-0000-0000ED2C0000}"/>
    <cellStyle name="40% - Accent5 2 2 61" xfId="47425" xr:uid="{00000000-0005-0000-0000-0000EE2C0000}"/>
    <cellStyle name="40% - Accent5 2 2 62" xfId="47465" xr:uid="{00000000-0005-0000-0000-0000EF2C0000}"/>
    <cellStyle name="40% - Accent5 2 2 63" xfId="47471" xr:uid="{00000000-0005-0000-0000-0000F02C0000}"/>
    <cellStyle name="40% - Accent5 2 2 64" xfId="47480" xr:uid="{00000000-0005-0000-0000-0000F12C0000}"/>
    <cellStyle name="40% - Accent5 2 2 65" xfId="47573" xr:uid="{00000000-0005-0000-0000-0000F22C0000}"/>
    <cellStyle name="40% - Accent5 2 2 66" xfId="45058" xr:uid="{00000000-0005-0000-0000-0000F32C0000}"/>
    <cellStyle name="40% - Accent5 2 2 67" xfId="46596" xr:uid="{00000000-0005-0000-0000-0000F42C0000}"/>
    <cellStyle name="40% - Accent5 2 2 68" xfId="44949" xr:uid="{00000000-0005-0000-0000-0000F52C0000}"/>
    <cellStyle name="40% - Accent5 2 2 69" xfId="47645" xr:uid="{00000000-0005-0000-0000-0000F62C0000}"/>
    <cellStyle name="40% - Accent5 2 2 7" xfId="11545" xr:uid="{00000000-0005-0000-0000-0000F72C0000}"/>
    <cellStyle name="40% - Accent5 2 2 7 2" xfId="32322" xr:uid="{00000000-0005-0000-0000-0000F82C0000}"/>
    <cellStyle name="40% - Accent5 2 2 70" xfId="47782" xr:uid="{00000000-0005-0000-0000-0000F92C0000}"/>
    <cellStyle name="40% - Accent5 2 2 71" xfId="47822" xr:uid="{00000000-0005-0000-0000-0000FA2C0000}"/>
    <cellStyle name="40% - Accent5 2 2 72" xfId="47828" xr:uid="{00000000-0005-0000-0000-0000FB2C0000}"/>
    <cellStyle name="40% - Accent5 2 2 73" xfId="47837" xr:uid="{00000000-0005-0000-0000-0000FC2C0000}"/>
    <cellStyle name="40% - Accent5 2 2 74" xfId="47930" xr:uid="{00000000-0005-0000-0000-0000FD2C0000}"/>
    <cellStyle name="40% - Accent5 2 2 75" xfId="46086" xr:uid="{00000000-0005-0000-0000-0000FE2C0000}"/>
    <cellStyle name="40% - Accent5 2 2 76" xfId="45980" xr:uid="{00000000-0005-0000-0000-0000FF2C0000}"/>
    <cellStyle name="40% - Accent5 2 2 77" xfId="44825" xr:uid="{00000000-0005-0000-0000-0000002D0000}"/>
    <cellStyle name="40% - Accent5 2 2 78" xfId="48000" xr:uid="{00000000-0005-0000-0000-0000012D0000}"/>
    <cellStyle name="40% - Accent5 2 2 79" xfId="48137" xr:uid="{00000000-0005-0000-0000-0000022D0000}"/>
    <cellStyle name="40% - Accent5 2 2 8" xfId="16142" xr:uid="{00000000-0005-0000-0000-0000032D0000}"/>
    <cellStyle name="40% - Accent5 2 2 8 2" xfId="35266" xr:uid="{00000000-0005-0000-0000-0000042D0000}"/>
    <cellStyle name="40% - Accent5 2 2 80" xfId="48177" xr:uid="{00000000-0005-0000-0000-0000052D0000}"/>
    <cellStyle name="40% - Accent5 2 2 81" xfId="48183" xr:uid="{00000000-0005-0000-0000-0000062D0000}"/>
    <cellStyle name="40% - Accent5 2 2 82" xfId="48192" xr:uid="{00000000-0005-0000-0000-0000072D0000}"/>
    <cellStyle name="40% - Accent5 2 2 83" xfId="48283" xr:uid="{00000000-0005-0000-0000-0000082D0000}"/>
    <cellStyle name="40% - Accent5 2 2 84" xfId="48503" xr:uid="{00000000-0005-0000-0000-0000092D0000}"/>
    <cellStyle name="40% - Accent5 2 2 85" xfId="48570" xr:uid="{00000000-0005-0000-0000-00000A2D0000}"/>
    <cellStyle name="40% - Accent5 2 2 86" xfId="48577" xr:uid="{00000000-0005-0000-0000-00000B2D0000}"/>
    <cellStyle name="40% - Accent5 2 2 87" xfId="48609" xr:uid="{00000000-0005-0000-0000-00000C2D0000}"/>
    <cellStyle name="40% - Accent5 2 2 88" xfId="48796" xr:uid="{00000000-0005-0000-0000-00000D2D0000}"/>
    <cellStyle name="40% - Accent5 2 2 89" xfId="49314" xr:uid="{00000000-0005-0000-0000-00000E2D0000}"/>
    <cellStyle name="40% - Accent5 2 2 9" xfId="24622" xr:uid="{00000000-0005-0000-0000-00000F2D0000}"/>
    <cellStyle name="40% - Accent5 2 2 90" xfId="49320" xr:uid="{00000000-0005-0000-0000-0000102D0000}"/>
    <cellStyle name="40% - Accent5 2 2 91" xfId="49337" xr:uid="{00000000-0005-0000-0000-0000112D0000}"/>
    <cellStyle name="40% - Accent5 2 2 92" xfId="49515" xr:uid="{00000000-0005-0000-0000-0000122D0000}"/>
    <cellStyle name="40% - Accent5 2 2 93" xfId="49658" xr:uid="{00000000-0005-0000-0000-0000132D0000}"/>
    <cellStyle name="40% - Accent5 2 2 94" xfId="49698" xr:uid="{00000000-0005-0000-0000-0000142D0000}"/>
    <cellStyle name="40% - Accent5 2 2 95" xfId="49704" xr:uid="{00000000-0005-0000-0000-0000152D0000}"/>
    <cellStyle name="40% - Accent5 2 2 96" xfId="49713" xr:uid="{00000000-0005-0000-0000-0000162D0000}"/>
    <cellStyle name="40% - Accent5 2 2 97" xfId="49807" xr:uid="{00000000-0005-0000-0000-0000172D0000}"/>
    <cellStyle name="40% - Accent5 2 2 98" xfId="49879" xr:uid="{00000000-0005-0000-0000-0000182D0000}"/>
    <cellStyle name="40% - Accent5 2 2 99" xfId="49886" xr:uid="{00000000-0005-0000-0000-0000192D0000}"/>
    <cellStyle name="40% - Accent5 2 2_Balance sheet - Parent" xfId="38633" xr:uid="{00000000-0005-0000-0000-00001A2D0000}"/>
    <cellStyle name="40% - Accent5 2 20" xfId="44504" xr:uid="{00000000-0005-0000-0000-00001B2D0000}"/>
    <cellStyle name="40% - Accent5 2 200" xfId="54951" xr:uid="{00000000-0005-0000-0000-00001C2D0000}"/>
    <cellStyle name="40% - Accent5 2 201" xfId="55121" xr:uid="{00000000-0005-0000-0000-00001D2D0000}"/>
    <cellStyle name="40% - Accent5 2 202" xfId="55172" xr:uid="{00000000-0005-0000-0000-00001E2D0000}"/>
    <cellStyle name="40% - Accent5 2 203" xfId="55155" xr:uid="{00000000-0005-0000-0000-00001F2D0000}"/>
    <cellStyle name="40% - Accent5 2 204" xfId="55059" xr:uid="{00000000-0005-0000-0000-0000202D0000}"/>
    <cellStyle name="40% - Accent5 2 205" xfId="52691" xr:uid="{00000000-0005-0000-0000-0000212D0000}"/>
    <cellStyle name="40% - Accent5 2 206" xfId="55248" xr:uid="{00000000-0005-0000-0000-0000222D0000}"/>
    <cellStyle name="40% - Accent5 2 207" xfId="55227" xr:uid="{00000000-0005-0000-0000-0000232D0000}"/>
    <cellStyle name="40% - Accent5 2 208" xfId="55136" xr:uid="{00000000-0005-0000-0000-0000242D0000}"/>
    <cellStyle name="40% - Accent5 2 209" xfId="55308" xr:uid="{00000000-0005-0000-0000-0000252D0000}"/>
    <cellStyle name="40% - Accent5 2 21" xfId="44661" xr:uid="{00000000-0005-0000-0000-0000262D0000}"/>
    <cellStyle name="40% - Accent5 2 210" xfId="55478" xr:uid="{00000000-0005-0000-0000-0000272D0000}"/>
    <cellStyle name="40% - Accent5 2 211" xfId="55529" xr:uid="{00000000-0005-0000-0000-0000282D0000}"/>
    <cellStyle name="40% - Accent5 2 212" xfId="55512" xr:uid="{00000000-0005-0000-0000-0000292D0000}"/>
    <cellStyle name="40% - Accent5 2 213" xfId="55416" xr:uid="{00000000-0005-0000-0000-00002A2D0000}"/>
    <cellStyle name="40% - Accent5 2 214" xfId="53676" xr:uid="{00000000-0005-0000-0000-00002B2D0000}"/>
    <cellStyle name="40% - Accent5 2 215" xfId="55603" xr:uid="{00000000-0005-0000-0000-00002C2D0000}"/>
    <cellStyle name="40% - Accent5 2 216" xfId="55582" xr:uid="{00000000-0005-0000-0000-00002D2D0000}"/>
    <cellStyle name="40% - Accent5 2 217" xfId="55493" xr:uid="{00000000-0005-0000-0000-00002E2D0000}"/>
    <cellStyle name="40% - Accent5 2 218" xfId="55663" xr:uid="{00000000-0005-0000-0000-00002F2D0000}"/>
    <cellStyle name="40% - Accent5 2 219" xfId="55833" xr:uid="{00000000-0005-0000-0000-0000302D0000}"/>
    <cellStyle name="40% - Accent5 2 22" xfId="44637" xr:uid="{00000000-0005-0000-0000-0000312D0000}"/>
    <cellStyle name="40% - Accent5 2 220" xfId="55882" xr:uid="{00000000-0005-0000-0000-0000322D0000}"/>
    <cellStyle name="40% - Accent5 2 221" xfId="55865" xr:uid="{00000000-0005-0000-0000-0000332D0000}"/>
    <cellStyle name="40% - Accent5 2 222" xfId="55771" xr:uid="{00000000-0005-0000-0000-0000342D0000}"/>
    <cellStyle name="40% - Accent5 2 23" xfId="44393" xr:uid="{00000000-0005-0000-0000-0000352D0000}"/>
    <cellStyle name="40% - Accent5 2 24" xfId="45341" xr:uid="{00000000-0005-0000-0000-0000362D0000}"/>
    <cellStyle name="40% - Accent5 2 25" xfId="45499" xr:uid="{00000000-0005-0000-0000-0000372D0000}"/>
    <cellStyle name="40% - Accent5 2 26" xfId="45476" xr:uid="{00000000-0005-0000-0000-0000382D0000}"/>
    <cellStyle name="40% - Accent5 2 27" xfId="45218" xr:uid="{00000000-0005-0000-0000-0000392D0000}"/>
    <cellStyle name="40% - Accent5 2 28" xfId="45590" xr:uid="{00000000-0005-0000-0000-00003A2D0000}"/>
    <cellStyle name="40% - Accent5 2 29" xfId="45763" xr:uid="{00000000-0005-0000-0000-00003B2D0000}"/>
    <cellStyle name="40% - Accent5 2 3" xfId="1351" xr:uid="{00000000-0005-0000-0000-00003C2D0000}"/>
    <cellStyle name="40% - Accent5 2 3 10" xfId="19951" xr:uid="{00000000-0005-0000-0000-00003D2D0000}"/>
    <cellStyle name="40% - Accent5 2 3 10 2" xfId="37305" xr:uid="{00000000-0005-0000-0000-00003E2D0000}"/>
    <cellStyle name="40% - Accent5 2 3 11" xfId="20892" xr:uid="{00000000-0005-0000-0000-00003F2D0000}"/>
    <cellStyle name="40% - Accent5 2 3 12" xfId="44080" xr:uid="{00000000-0005-0000-0000-0000402D0000}"/>
    <cellStyle name="40% - Accent5 2 3 2" xfId="1352" xr:uid="{00000000-0005-0000-0000-0000412D0000}"/>
    <cellStyle name="40% - Accent5 2 3 2 10" xfId="43634" xr:uid="{00000000-0005-0000-0000-0000422D0000}"/>
    <cellStyle name="40% - Accent5 2 3 2 11" xfId="44081" xr:uid="{00000000-0005-0000-0000-0000432D0000}"/>
    <cellStyle name="40% - Accent5 2 3 2 2" xfId="1353" xr:uid="{00000000-0005-0000-0000-0000442D0000}"/>
    <cellStyle name="40% - Accent5 2 3 2 2 2" xfId="1354" xr:uid="{00000000-0005-0000-0000-0000452D0000}"/>
    <cellStyle name="40% - Accent5 2 3 2 2 2 2" xfId="1355" xr:uid="{00000000-0005-0000-0000-0000462D0000}"/>
    <cellStyle name="40% - Accent5 2 3 2 2 2 2 2" xfId="14611" xr:uid="{00000000-0005-0000-0000-0000472D0000}"/>
    <cellStyle name="40% - Accent5 2 3 2 2 2 2 2 2" xfId="33771" xr:uid="{00000000-0005-0000-0000-0000482D0000}"/>
    <cellStyle name="40% - Accent5 2 3 2 2 2 2 3" xfId="16395" xr:uid="{00000000-0005-0000-0000-0000492D0000}"/>
    <cellStyle name="40% - Accent5 2 3 2 2 2 2 3 2" xfId="35517" xr:uid="{00000000-0005-0000-0000-00004A2D0000}"/>
    <cellStyle name="40% - Accent5 2 3 2 2 2 2 4" xfId="24651" xr:uid="{00000000-0005-0000-0000-00004B2D0000}"/>
    <cellStyle name="40% - Accent5 2 3 2 2 2 2 5" xfId="22510" xr:uid="{00000000-0005-0000-0000-00004C2D0000}"/>
    <cellStyle name="40% - Accent5 2 3 2 2 2 3" xfId="14610" xr:uid="{00000000-0005-0000-0000-00004D2D0000}"/>
    <cellStyle name="40% - Accent5 2 3 2 2 2 3 2" xfId="33770" xr:uid="{00000000-0005-0000-0000-00004E2D0000}"/>
    <cellStyle name="40% - Accent5 2 3 2 2 2 4" xfId="20389" xr:uid="{00000000-0005-0000-0000-00004F2D0000}"/>
    <cellStyle name="40% - Accent5 2 3 2 2 2 4 2" xfId="37735" xr:uid="{00000000-0005-0000-0000-0000502D0000}"/>
    <cellStyle name="40% - Accent5 2 3 2 2 2 5" xfId="24650" xr:uid="{00000000-0005-0000-0000-0000512D0000}"/>
    <cellStyle name="40% - Accent5 2 3 2 2 2 6" xfId="22509" xr:uid="{00000000-0005-0000-0000-0000522D0000}"/>
    <cellStyle name="40% - Accent5 2 3 2 2 3" xfId="1356" xr:uid="{00000000-0005-0000-0000-0000532D0000}"/>
    <cellStyle name="40% - Accent5 2 3 2 2 3 2" xfId="1357" xr:uid="{00000000-0005-0000-0000-0000542D0000}"/>
    <cellStyle name="40% - Accent5 2 3 2 2 3 2 2" xfId="14613" xr:uid="{00000000-0005-0000-0000-0000552D0000}"/>
    <cellStyle name="40% - Accent5 2 3 2 2 3 2 2 2" xfId="33773" xr:uid="{00000000-0005-0000-0000-0000562D0000}"/>
    <cellStyle name="40% - Accent5 2 3 2 2 3 2 3" xfId="16012" xr:uid="{00000000-0005-0000-0000-0000572D0000}"/>
    <cellStyle name="40% - Accent5 2 3 2 2 3 2 3 2" xfId="35143" xr:uid="{00000000-0005-0000-0000-0000582D0000}"/>
    <cellStyle name="40% - Accent5 2 3 2 2 3 2 4" xfId="24653" xr:uid="{00000000-0005-0000-0000-0000592D0000}"/>
    <cellStyle name="40% - Accent5 2 3 2 2 3 2 5" xfId="22512" xr:uid="{00000000-0005-0000-0000-00005A2D0000}"/>
    <cellStyle name="40% - Accent5 2 3 2 2 3 3" xfId="14612" xr:uid="{00000000-0005-0000-0000-00005B2D0000}"/>
    <cellStyle name="40% - Accent5 2 3 2 2 3 3 2" xfId="33772" xr:uid="{00000000-0005-0000-0000-00005C2D0000}"/>
    <cellStyle name="40% - Accent5 2 3 2 2 3 4" xfId="15867" xr:uid="{00000000-0005-0000-0000-00005D2D0000}"/>
    <cellStyle name="40% - Accent5 2 3 2 2 3 4 2" xfId="35000" xr:uid="{00000000-0005-0000-0000-00005E2D0000}"/>
    <cellStyle name="40% - Accent5 2 3 2 2 3 5" xfId="24652" xr:uid="{00000000-0005-0000-0000-00005F2D0000}"/>
    <cellStyle name="40% - Accent5 2 3 2 2 3 6" xfId="22511" xr:uid="{00000000-0005-0000-0000-0000602D0000}"/>
    <cellStyle name="40% - Accent5 2 3 2 2 4" xfId="1358" xr:uid="{00000000-0005-0000-0000-0000612D0000}"/>
    <cellStyle name="40% - Accent5 2 3 2 2 4 2" xfId="14614" xr:uid="{00000000-0005-0000-0000-0000622D0000}"/>
    <cellStyle name="40% - Accent5 2 3 2 2 4 2 2" xfId="33774" xr:uid="{00000000-0005-0000-0000-0000632D0000}"/>
    <cellStyle name="40% - Accent5 2 3 2 2 4 3" xfId="20560" xr:uid="{00000000-0005-0000-0000-0000642D0000}"/>
    <cellStyle name="40% - Accent5 2 3 2 2 4 3 2" xfId="37904" xr:uid="{00000000-0005-0000-0000-0000652D0000}"/>
    <cellStyle name="40% - Accent5 2 3 2 2 4 4" xfId="24654" xr:uid="{00000000-0005-0000-0000-0000662D0000}"/>
    <cellStyle name="40% - Accent5 2 3 2 2 4 5" xfId="22513" xr:uid="{00000000-0005-0000-0000-0000672D0000}"/>
    <cellStyle name="40% - Accent5 2 3 2 2 5" xfId="14609" xr:uid="{00000000-0005-0000-0000-0000682D0000}"/>
    <cellStyle name="40% - Accent5 2 3 2 2 5 2" xfId="33769" xr:uid="{00000000-0005-0000-0000-0000692D0000}"/>
    <cellStyle name="40% - Accent5 2 3 2 2 6" xfId="20444" xr:uid="{00000000-0005-0000-0000-00006A2D0000}"/>
    <cellStyle name="40% - Accent5 2 3 2 2 6 2" xfId="37790" xr:uid="{00000000-0005-0000-0000-00006B2D0000}"/>
    <cellStyle name="40% - Accent5 2 3 2 2 7" xfId="24649" xr:uid="{00000000-0005-0000-0000-00006C2D0000}"/>
    <cellStyle name="40% - Accent5 2 3 2 2 8" xfId="22508" xr:uid="{00000000-0005-0000-0000-00006D2D0000}"/>
    <cellStyle name="40% - Accent5 2 3 2 3" xfId="1359" xr:uid="{00000000-0005-0000-0000-00006E2D0000}"/>
    <cellStyle name="40% - Accent5 2 3 2 3 2" xfId="1360" xr:uid="{00000000-0005-0000-0000-00006F2D0000}"/>
    <cellStyle name="40% - Accent5 2 3 2 3 2 2" xfId="14616" xr:uid="{00000000-0005-0000-0000-0000702D0000}"/>
    <cellStyle name="40% - Accent5 2 3 2 3 2 2 2" xfId="33776" xr:uid="{00000000-0005-0000-0000-0000712D0000}"/>
    <cellStyle name="40% - Accent5 2 3 2 3 2 3" xfId="16047" xr:uid="{00000000-0005-0000-0000-0000722D0000}"/>
    <cellStyle name="40% - Accent5 2 3 2 3 2 3 2" xfId="35176" xr:uid="{00000000-0005-0000-0000-0000732D0000}"/>
    <cellStyle name="40% - Accent5 2 3 2 3 2 4" xfId="24656" xr:uid="{00000000-0005-0000-0000-0000742D0000}"/>
    <cellStyle name="40% - Accent5 2 3 2 3 2 5" xfId="22515" xr:uid="{00000000-0005-0000-0000-0000752D0000}"/>
    <cellStyle name="40% - Accent5 2 3 2 3 3" xfId="14615" xr:uid="{00000000-0005-0000-0000-0000762D0000}"/>
    <cellStyle name="40% - Accent5 2 3 2 3 3 2" xfId="33775" xr:uid="{00000000-0005-0000-0000-0000772D0000}"/>
    <cellStyle name="40% - Accent5 2 3 2 3 4" xfId="15782" xr:uid="{00000000-0005-0000-0000-0000782D0000}"/>
    <cellStyle name="40% - Accent5 2 3 2 3 4 2" xfId="34918" xr:uid="{00000000-0005-0000-0000-0000792D0000}"/>
    <cellStyle name="40% - Accent5 2 3 2 3 5" xfId="24655" xr:uid="{00000000-0005-0000-0000-00007A2D0000}"/>
    <cellStyle name="40% - Accent5 2 3 2 3 6" xfId="22514" xr:uid="{00000000-0005-0000-0000-00007B2D0000}"/>
    <cellStyle name="40% - Accent5 2 3 2 4" xfId="1361" xr:uid="{00000000-0005-0000-0000-00007C2D0000}"/>
    <cellStyle name="40% - Accent5 2 3 2 4 2" xfId="1362" xr:uid="{00000000-0005-0000-0000-00007D2D0000}"/>
    <cellStyle name="40% - Accent5 2 3 2 4 2 2" xfId="14618" xr:uid="{00000000-0005-0000-0000-00007E2D0000}"/>
    <cellStyle name="40% - Accent5 2 3 2 4 2 2 2" xfId="33778" xr:uid="{00000000-0005-0000-0000-00007F2D0000}"/>
    <cellStyle name="40% - Accent5 2 3 2 4 2 3" xfId="20110" xr:uid="{00000000-0005-0000-0000-0000802D0000}"/>
    <cellStyle name="40% - Accent5 2 3 2 4 2 3 2" xfId="37460" xr:uid="{00000000-0005-0000-0000-0000812D0000}"/>
    <cellStyle name="40% - Accent5 2 3 2 4 2 4" xfId="24658" xr:uid="{00000000-0005-0000-0000-0000822D0000}"/>
    <cellStyle name="40% - Accent5 2 3 2 4 2 5" xfId="22517" xr:uid="{00000000-0005-0000-0000-0000832D0000}"/>
    <cellStyle name="40% - Accent5 2 3 2 4 3" xfId="14617" xr:uid="{00000000-0005-0000-0000-0000842D0000}"/>
    <cellStyle name="40% - Accent5 2 3 2 4 3 2" xfId="33777" xr:uid="{00000000-0005-0000-0000-0000852D0000}"/>
    <cellStyle name="40% - Accent5 2 3 2 4 4" xfId="16712" xr:uid="{00000000-0005-0000-0000-0000862D0000}"/>
    <cellStyle name="40% - Accent5 2 3 2 4 4 2" xfId="35655" xr:uid="{00000000-0005-0000-0000-0000872D0000}"/>
    <cellStyle name="40% - Accent5 2 3 2 4 5" xfId="24657" xr:uid="{00000000-0005-0000-0000-0000882D0000}"/>
    <cellStyle name="40% - Accent5 2 3 2 4 6" xfId="22516" xr:uid="{00000000-0005-0000-0000-0000892D0000}"/>
    <cellStyle name="40% - Accent5 2 3 2 5" xfId="1363" xr:uid="{00000000-0005-0000-0000-00008A2D0000}"/>
    <cellStyle name="40% - Accent5 2 3 2 5 2" xfId="14619" xr:uid="{00000000-0005-0000-0000-00008B2D0000}"/>
    <cellStyle name="40% - Accent5 2 3 2 5 2 2" xfId="33779" xr:uid="{00000000-0005-0000-0000-00008C2D0000}"/>
    <cellStyle name="40% - Accent5 2 3 2 5 3" xfId="16985" xr:uid="{00000000-0005-0000-0000-00008D2D0000}"/>
    <cellStyle name="40% - Accent5 2 3 2 5 3 2" xfId="35886" xr:uid="{00000000-0005-0000-0000-00008E2D0000}"/>
    <cellStyle name="40% - Accent5 2 3 2 5 4" xfId="24659" xr:uid="{00000000-0005-0000-0000-00008F2D0000}"/>
    <cellStyle name="40% - Accent5 2 3 2 5 5" xfId="22518" xr:uid="{00000000-0005-0000-0000-0000902D0000}"/>
    <cellStyle name="40% - Accent5 2 3 2 6" xfId="11548" xr:uid="{00000000-0005-0000-0000-0000912D0000}"/>
    <cellStyle name="40% - Accent5 2 3 2 6 2" xfId="32325" xr:uid="{00000000-0005-0000-0000-0000922D0000}"/>
    <cellStyle name="40% - Accent5 2 3 2 7" xfId="17784" xr:uid="{00000000-0005-0000-0000-0000932D0000}"/>
    <cellStyle name="40% - Accent5 2 3 2 7 2" xfId="36218" xr:uid="{00000000-0005-0000-0000-0000942D0000}"/>
    <cellStyle name="40% - Accent5 2 3 2 8" xfId="24648" xr:uid="{00000000-0005-0000-0000-0000952D0000}"/>
    <cellStyle name="40% - Accent5 2 3 2 9" xfId="20893" xr:uid="{00000000-0005-0000-0000-0000962D0000}"/>
    <cellStyle name="40% - Accent5 2 3 3" xfId="1364" xr:uid="{00000000-0005-0000-0000-0000972D0000}"/>
    <cellStyle name="40% - Accent5 2 3 3 2" xfId="1365" xr:uid="{00000000-0005-0000-0000-0000982D0000}"/>
    <cellStyle name="40% - Accent5 2 3 3 2 2" xfId="1366" xr:uid="{00000000-0005-0000-0000-0000992D0000}"/>
    <cellStyle name="40% - Accent5 2 3 3 2 2 2" xfId="14622" xr:uid="{00000000-0005-0000-0000-00009A2D0000}"/>
    <cellStyle name="40% - Accent5 2 3 3 2 2 2 2" xfId="33782" xr:uid="{00000000-0005-0000-0000-00009B2D0000}"/>
    <cellStyle name="40% - Accent5 2 3 3 2 2 3" xfId="20246" xr:uid="{00000000-0005-0000-0000-00009C2D0000}"/>
    <cellStyle name="40% - Accent5 2 3 3 2 2 3 2" xfId="37593" xr:uid="{00000000-0005-0000-0000-00009D2D0000}"/>
    <cellStyle name="40% - Accent5 2 3 3 2 2 4" xfId="24662" xr:uid="{00000000-0005-0000-0000-00009E2D0000}"/>
    <cellStyle name="40% - Accent5 2 3 3 2 2 5" xfId="22521" xr:uid="{00000000-0005-0000-0000-00009F2D0000}"/>
    <cellStyle name="40% - Accent5 2 3 3 2 3" xfId="14621" xr:uid="{00000000-0005-0000-0000-0000A02D0000}"/>
    <cellStyle name="40% - Accent5 2 3 3 2 3 2" xfId="33781" xr:uid="{00000000-0005-0000-0000-0000A12D0000}"/>
    <cellStyle name="40% - Accent5 2 3 3 2 4" xfId="15999" xr:uid="{00000000-0005-0000-0000-0000A22D0000}"/>
    <cellStyle name="40% - Accent5 2 3 3 2 4 2" xfId="35130" xr:uid="{00000000-0005-0000-0000-0000A32D0000}"/>
    <cellStyle name="40% - Accent5 2 3 3 2 5" xfId="24661" xr:uid="{00000000-0005-0000-0000-0000A42D0000}"/>
    <cellStyle name="40% - Accent5 2 3 3 2 6" xfId="22520" xr:uid="{00000000-0005-0000-0000-0000A52D0000}"/>
    <cellStyle name="40% - Accent5 2 3 3 3" xfId="1367" xr:uid="{00000000-0005-0000-0000-0000A62D0000}"/>
    <cellStyle name="40% - Accent5 2 3 3 3 2" xfId="1368" xr:uid="{00000000-0005-0000-0000-0000A72D0000}"/>
    <cellStyle name="40% - Accent5 2 3 3 3 2 2" xfId="14624" xr:uid="{00000000-0005-0000-0000-0000A82D0000}"/>
    <cellStyle name="40% - Accent5 2 3 3 3 2 2 2" xfId="33784" xr:uid="{00000000-0005-0000-0000-0000A92D0000}"/>
    <cellStyle name="40% - Accent5 2 3 3 3 2 3" xfId="17707" xr:uid="{00000000-0005-0000-0000-0000AA2D0000}"/>
    <cellStyle name="40% - Accent5 2 3 3 3 2 3 2" xfId="36175" xr:uid="{00000000-0005-0000-0000-0000AB2D0000}"/>
    <cellStyle name="40% - Accent5 2 3 3 3 2 4" xfId="24664" xr:uid="{00000000-0005-0000-0000-0000AC2D0000}"/>
    <cellStyle name="40% - Accent5 2 3 3 3 2 5" xfId="22523" xr:uid="{00000000-0005-0000-0000-0000AD2D0000}"/>
    <cellStyle name="40% - Accent5 2 3 3 3 3" xfId="14623" xr:uid="{00000000-0005-0000-0000-0000AE2D0000}"/>
    <cellStyle name="40% - Accent5 2 3 3 3 3 2" xfId="33783" xr:uid="{00000000-0005-0000-0000-0000AF2D0000}"/>
    <cellStyle name="40% - Accent5 2 3 3 3 4" xfId="19896" xr:uid="{00000000-0005-0000-0000-0000B02D0000}"/>
    <cellStyle name="40% - Accent5 2 3 3 3 4 2" xfId="37251" xr:uid="{00000000-0005-0000-0000-0000B12D0000}"/>
    <cellStyle name="40% - Accent5 2 3 3 3 5" xfId="24663" xr:uid="{00000000-0005-0000-0000-0000B22D0000}"/>
    <cellStyle name="40% - Accent5 2 3 3 3 6" xfId="22522" xr:uid="{00000000-0005-0000-0000-0000B32D0000}"/>
    <cellStyle name="40% - Accent5 2 3 3 4" xfId="1369" xr:uid="{00000000-0005-0000-0000-0000B42D0000}"/>
    <cellStyle name="40% - Accent5 2 3 3 4 2" xfId="14625" xr:uid="{00000000-0005-0000-0000-0000B52D0000}"/>
    <cellStyle name="40% - Accent5 2 3 3 4 2 2" xfId="33785" xr:uid="{00000000-0005-0000-0000-0000B62D0000}"/>
    <cellStyle name="40% - Accent5 2 3 3 4 3" xfId="20513" xr:uid="{00000000-0005-0000-0000-0000B72D0000}"/>
    <cellStyle name="40% - Accent5 2 3 3 4 3 2" xfId="37857" xr:uid="{00000000-0005-0000-0000-0000B82D0000}"/>
    <cellStyle name="40% - Accent5 2 3 3 4 4" xfId="24665" xr:uid="{00000000-0005-0000-0000-0000B92D0000}"/>
    <cellStyle name="40% - Accent5 2 3 3 4 5" xfId="22524" xr:uid="{00000000-0005-0000-0000-0000BA2D0000}"/>
    <cellStyle name="40% - Accent5 2 3 3 5" xfId="14620" xr:uid="{00000000-0005-0000-0000-0000BB2D0000}"/>
    <cellStyle name="40% - Accent5 2 3 3 5 2" xfId="33780" xr:uid="{00000000-0005-0000-0000-0000BC2D0000}"/>
    <cellStyle name="40% - Accent5 2 3 3 6" xfId="20270" xr:uid="{00000000-0005-0000-0000-0000BD2D0000}"/>
    <cellStyle name="40% - Accent5 2 3 3 6 2" xfId="37617" xr:uid="{00000000-0005-0000-0000-0000BE2D0000}"/>
    <cellStyle name="40% - Accent5 2 3 3 7" xfId="24660" xr:uid="{00000000-0005-0000-0000-0000BF2D0000}"/>
    <cellStyle name="40% - Accent5 2 3 3 8" xfId="22519" xr:uid="{00000000-0005-0000-0000-0000C02D0000}"/>
    <cellStyle name="40% - Accent5 2 3 3 9" xfId="43788" xr:uid="{00000000-0005-0000-0000-0000C12D0000}"/>
    <cellStyle name="40% - Accent5 2 3 4" xfId="1370" xr:uid="{00000000-0005-0000-0000-0000C22D0000}"/>
    <cellStyle name="40% - Accent5 2 3 4 2" xfId="1371" xr:uid="{00000000-0005-0000-0000-0000C32D0000}"/>
    <cellStyle name="40% - Accent5 2 3 4 2 2" xfId="14627" xr:uid="{00000000-0005-0000-0000-0000C42D0000}"/>
    <cellStyle name="40% - Accent5 2 3 4 2 2 2" xfId="33787" xr:uid="{00000000-0005-0000-0000-0000C52D0000}"/>
    <cellStyle name="40% - Accent5 2 3 4 2 3" xfId="20043" xr:uid="{00000000-0005-0000-0000-0000C62D0000}"/>
    <cellStyle name="40% - Accent5 2 3 4 2 3 2" xfId="37394" xr:uid="{00000000-0005-0000-0000-0000C72D0000}"/>
    <cellStyle name="40% - Accent5 2 3 4 2 4" xfId="24667" xr:uid="{00000000-0005-0000-0000-0000C82D0000}"/>
    <cellStyle name="40% - Accent5 2 3 4 2 5" xfId="22526" xr:uid="{00000000-0005-0000-0000-0000C92D0000}"/>
    <cellStyle name="40% - Accent5 2 3 4 3" xfId="14626" xr:uid="{00000000-0005-0000-0000-0000CA2D0000}"/>
    <cellStyle name="40% - Accent5 2 3 4 3 2" xfId="33786" xr:uid="{00000000-0005-0000-0000-0000CB2D0000}"/>
    <cellStyle name="40% - Accent5 2 3 4 4" xfId="19909" xr:uid="{00000000-0005-0000-0000-0000CC2D0000}"/>
    <cellStyle name="40% - Accent5 2 3 4 4 2" xfId="37263" xr:uid="{00000000-0005-0000-0000-0000CD2D0000}"/>
    <cellStyle name="40% - Accent5 2 3 4 5" xfId="24666" xr:uid="{00000000-0005-0000-0000-0000CE2D0000}"/>
    <cellStyle name="40% - Accent5 2 3 4 6" xfId="22525" xr:uid="{00000000-0005-0000-0000-0000CF2D0000}"/>
    <cellStyle name="40% - Accent5 2 3 4 7" xfId="43633" xr:uid="{00000000-0005-0000-0000-0000D02D0000}"/>
    <cellStyle name="40% - Accent5 2 3 4 8" xfId="55946" xr:uid="{00000000-0005-0000-0000-0000D12D0000}"/>
    <cellStyle name="40% - Accent5 2 3 5" xfId="1372" xr:uid="{00000000-0005-0000-0000-0000D22D0000}"/>
    <cellStyle name="40% - Accent5 2 3 5 2" xfId="1373" xr:uid="{00000000-0005-0000-0000-0000D32D0000}"/>
    <cellStyle name="40% - Accent5 2 3 5 2 2" xfId="14629" xr:uid="{00000000-0005-0000-0000-0000D42D0000}"/>
    <cellStyle name="40% - Accent5 2 3 5 2 2 2" xfId="33789" xr:uid="{00000000-0005-0000-0000-0000D52D0000}"/>
    <cellStyle name="40% - Accent5 2 3 5 2 3" xfId="20164" xr:uid="{00000000-0005-0000-0000-0000D62D0000}"/>
    <cellStyle name="40% - Accent5 2 3 5 2 3 2" xfId="37512" xr:uid="{00000000-0005-0000-0000-0000D72D0000}"/>
    <cellStyle name="40% - Accent5 2 3 5 2 4" xfId="24669" xr:uid="{00000000-0005-0000-0000-0000D82D0000}"/>
    <cellStyle name="40% - Accent5 2 3 5 2 5" xfId="22528" xr:uid="{00000000-0005-0000-0000-0000D92D0000}"/>
    <cellStyle name="40% - Accent5 2 3 5 3" xfId="14628" xr:uid="{00000000-0005-0000-0000-0000DA2D0000}"/>
    <cellStyle name="40% - Accent5 2 3 5 3 2" xfId="33788" xr:uid="{00000000-0005-0000-0000-0000DB2D0000}"/>
    <cellStyle name="40% - Accent5 2 3 5 4" xfId="16021" xr:uid="{00000000-0005-0000-0000-0000DC2D0000}"/>
    <cellStyle name="40% - Accent5 2 3 5 4 2" xfId="35151" xr:uid="{00000000-0005-0000-0000-0000DD2D0000}"/>
    <cellStyle name="40% - Accent5 2 3 5 5" xfId="24668" xr:uid="{00000000-0005-0000-0000-0000DE2D0000}"/>
    <cellStyle name="40% - Accent5 2 3 5 6" xfId="22527" xr:uid="{00000000-0005-0000-0000-0000DF2D0000}"/>
    <cellStyle name="40% - Accent5 2 3 6" xfId="1374" xr:uid="{00000000-0005-0000-0000-0000E02D0000}"/>
    <cellStyle name="40% - Accent5 2 3 6 2" xfId="14630" xr:uid="{00000000-0005-0000-0000-0000E12D0000}"/>
    <cellStyle name="40% - Accent5 2 3 6 2 2" xfId="33790" xr:uid="{00000000-0005-0000-0000-0000E22D0000}"/>
    <cellStyle name="40% - Accent5 2 3 6 3" xfId="16313" xr:uid="{00000000-0005-0000-0000-0000E32D0000}"/>
    <cellStyle name="40% - Accent5 2 3 6 3 2" xfId="35435" xr:uid="{00000000-0005-0000-0000-0000E42D0000}"/>
    <cellStyle name="40% - Accent5 2 3 6 4" xfId="24670" xr:uid="{00000000-0005-0000-0000-0000E52D0000}"/>
    <cellStyle name="40% - Accent5 2 3 6 5" xfId="22529" xr:uid="{00000000-0005-0000-0000-0000E62D0000}"/>
    <cellStyle name="40% - Accent5 2 3 7" xfId="1375" xr:uid="{00000000-0005-0000-0000-0000E72D0000}"/>
    <cellStyle name="40% - Accent5 2 3 7 2" xfId="14631" xr:uid="{00000000-0005-0000-0000-0000E82D0000}"/>
    <cellStyle name="40% - Accent5 2 3 7 2 2" xfId="33791" xr:uid="{00000000-0005-0000-0000-0000E92D0000}"/>
    <cellStyle name="40% - Accent5 2 3 7 3" xfId="19971" xr:uid="{00000000-0005-0000-0000-0000EA2D0000}"/>
    <cellStyle name="40% - Accent5 2 3 7 3 2" xfId="37325" xr:uid="{00000000-0005-0000-0000-0000EB2D0000}"/>
    <cellStyle name="40% - Accent5 2 3 7 4" xfId="24671" xr:uid="{00000000-0005-0000-0000-0000EC2D0000}"/>
    <cellStyle name="40% - Accent5 2 3 7 5" xfId="22530" xr:uid="{00000000-0005-0000-0000-0000ED2D0000}"/>
    <cellStyle name="40% - Accent5 2 3 8" xfId="1376" xr:uid="{00000000-0005-0000-0000-0000EE2D0000}"/>
    <cellStyle name="40% - Accent5 2 3 9" xfId="11547" xr:uid="{00000000-0005-0000-0000-0000EF2D0000}"/>
    <cellStyle name="40% - Accent5 2 3 9 2" xfId="32324" xr:uid="{00000000-0005-0000-0000-0000F02D0000}"/>
    <cellStyle name="40% - Accent5 2 3_Brygga Q" xfId="1377" xr:uid="{00000000-0005-0000-0000-0000F12D0000}"/>
    <cellStyle name="40% - Accent5 2 30" xfId="45824" xr:uid="{00000000-0005-0000-0000-0000F22D0000}"/>
    <cellStyle name="40% - Accent5 2 31" xfId="45807" xr:uid="{00000000-0005-0000-0000-0000F32D0000}"/>
    <cellStyle name="40% - Accent5 2 32" xfId="45698" xr:uid="{00000000-0005-0000-0000-0000F42D0000}"/>
    <cellStyle name="40% - Accent5 2 33" xfId="45996" xr:uid="{00000000-0005-0000-0000-0000F52D0000}"/>
    <cellStyle name="40% - Accent5 2 34" xfId="46170" xr:uid="{00000000-0005-0000-0000-0000F62D0000}"/>
    <cellStyle name="40% - Accent5 2 35" xfId="46149" xr:uid="{00000000-0005-0000-0000-0000F72D0000}"/>
    <cellStyle name="40% - Accent5 2 36" xfId="45906" xr:uid="{00000000-0005-0000-0000-0000F82D0000}"/>
    <cellStyle name="40% - Accent5 2 37" xfId="46241" xr:uid="{00000000-0005-0000-0000-0000F92D0000}"/>
    <cellStyle name="40% - Accent5 2 38" xfId="46411" xr:uid="{00000000-0005-0000-0000-0000FA2D0000}"/>
    <cellStyle name="40% - Accent5 2 39" xfId="46465" xr:uid="{00000000-0005-0000-0000-0000FB2D0000}"/>
    <cellStyle name="40% - Accent5 2 4" xfId="1378" xr:uid="{00000000-0005-0000-0000-0000FC2D0000}"/>
    <cellStyle name="40% - Accent5 2 4 2" xfId="1379" xr:uid="{00000000-0005-0000-0000-0000FD2D0000}"/>
    <cellStyle name="40% - Accent5 2 4 2 2" xfId="1380" xr:uid="{00000000-0005-0000-0000-0000FE2D0000}"/>
    <cellStyle name="40% - Accent5 2 4 2 3" xfId="4362" xr:uid="{00000000-0005-0000-0000-0000FF2D0000}"/>
    <cellStyle name="40% - Accent5 2 4 2 3 2" xfId="25756" xr:uid="{00000000-0005-0000-0000-0000002E0000}"/>
    <cellStyle name="40% - Accent5 2 4 2 4" xfId="24673" xr:uid="{00000000-0005-0000-0000-0000012E0000}"/>
    <cellStyle name="40% - Accent5 2 4 3" xfId="11549" xr:uid="{00000000-0005-0000-0000-0000022E0000}"/>
    <cellStyle name="40% - Accent5 2 4 3 2" xfId="32326" xr:uid="{00000000-0005-0000-0000-0000032E0000}"/>
    <cellStyle name="40% - Accent5 2 4 4" xfId="16293" xr:uid="{00000000-0005-0000-0000-0000042E0000}"/>
    <cellStyle name="40% - Accent5 2 4 4 2" xfId="35416" xr:uid="{00000000-0005-0000-0000-0000052E0000}"/>
    <cellStyle name="40% - Accent5 2 4 5" xfId="24672" xr:uid="{00000000-0005-0000-0000-0000062E0000}"/>
    <cellStyle name="40% - Accent5 2 4 6" xfId="20894" xr:uid="{00000000-0005-0000-0000-0000072E0000}"/>
    <cellStyle name="40% - Accent5 2 4 7" xfId="43635" xr:uid="{00000000-0005-0000-0000-0000082E0000}"/>
    <cellStyle name="40% - Accent5 2 4 8" xfId="44082" xr:uid="{00000000-0005-0000-0000-0000092E0000}"/>
    <cellStyle name="40% - Accent5 2 40" xfId="46448" xr:uid="{00000000-0005-0000-0000-00000A2E0000}"/>
    <cellStyle name="40% - Accent5 2 41" xfId="46349" xr:uid="{00000000-0005-0000-0000-00000B2E0000}"/>
    <cellStyle name="40% - Accent5 2 42" xfId="44862" xr:uid="{00000000-0005-0000-0000-00000C2E0000}"/>
    <cellStyle name="40% - Accent5 2 43" xfId="46558" xr:uid="{00000000-0005-0000-0000-00000D2E0000}"/>
    <cellStyle name="40% - Accent5 2 44" xfId="46537" xr:uid="{00000000-0005-0000-0000-00000E2E0000}"/>
    <cellStyle name="40% - Accent5 2 45" xfId="44941" xr:uid="{00000000-0005-0000-0000-00000F2E0000}"/>
    <cellStyle name="40% - Accent5 2 46" xfId="46627" xr:uid="{00000000-0005-0000-0000-0000102E0000}"/>
    <cellStyle name="40% - Accent5 2 47" xfId="46800" xr:uid="{00000000-0005-0000-0000-0000112E0000}"/>
    <cellStyle name="40% - Accent5 2 48" xfId="46854" xr:uid="{00000000-0005-0000-0000-0000122E0000}"/>
    <cellStyle name="40% - Accent5 2 49" xfId="46837" xr:uid="{00000000-0005-0000-0000-0000132E0000}"/>
    <cellStyle name="40% - Accent5 2 5" xfId="1381" xr:uid="{00000000-0005-0000-0000-0000142E0000}"/>
    <cellStyle name="40% - Accent5 2 5 2" xfId="1382" xr:uid="{00000000-0005-0000-0000-0000152E0000}"/>
    <cellStyle name="40% - Accent5 2 50" xfId="46736" xr:uid="{00000000-0005-0000-0000-0000162E0000}"/>
    <cellStyle name="40% - Accent5 2 51" xfId="44757" xr:uid="{00000000-0005-0000-0000-0000172E0000}"/>
    <cellStyle name="40% - Accent5 2 52" xfId="46942" xr:uid="{00000000-0005-0000-0000-0000182E0000}"/>
    <cellStyle name="40% - Accent5 2 53" xfId="46921" xr:uid="{00000000-0005-0000-0000-0000192E0000}"/>
    <cellStyle name="40% - Accent5 2 54" xfId="46816" xr:uid="{00000000-0005-0000-0000-00001A2E0000}"/>
    <cellStyle name="40% - Accent5 2 55" xfId="47007" xr:uid="{00000000-0005-0000-0000-00001B2E0000}"/>
    <cellStyle name="40% - Accent5 2 56" xfId="47178" xr:uid="{00000000-0005-0000-0000-00001C2E0000}"/>
    <cellStyle name="40% - Accent5 2 57" xfId="47234" xr:uid="{00000000-0005-0000-0000-00001D2E0000}"/>
    <cellStyle name="40% - Accent5 2 58" xfId="47217" xr:uid="{00000000-0005-0000-0000-00001E2E0000}"/>
    <cellStyle name="40% - Accent5 2 59" xfId="47116" xr:uid="{00000000-0005-0000-0000-00001F2E0000}"/>
    <cellStyle name="40% - Accent5 2 6" xfId="1383" xr:uid="{00000000-0005-0000-0000-0000202E0000}"/>
    <cellStyle name="40% - Accent5 2 6 2" xfId="1384" xr:uid="{00000000-0005-0000-0000-0000212E0000}"/>
    <cellStyle name="40% - Accent5 2 6 3" xfId="4361" xr:uid="{00000000-0005-0000-0000-0000222E0000}"/>
    <cellStyle name="40% - Accent5 2 6 3 2" xfId="25755" xr:uid="{00000000-0005-0000-0000-0000232E0000}"/>
    <cellStyle name="40% - Accent5 2 6 4" xfId="24674" xr:uid="{00000000-0005-0000-0000-0000242E0000}"/>
    <cellStyle name="40% - Accent5 2 60" xfId="45919" xr:uid="{00000000-0005-0000-0000-0000252E0000}"/>
    <cellStyle name="40% - Accent5 2 61" xfId="47317" xr:uid="{00000000-0005-0000-0000-0000262E0000}"/>
    <cellStyle name="40% - Accent5 2 62" xfId="47295" xr:uid="{00000000-0005-0000-0000-0000272E0000}"/>
    <cellStyle name="40% - Accent5 2 63" xfId="44810" xr:uid="{00000000-0005-0000-0000-0000282E0000}"/>
    <cellStyle name="40% - Accent5 2 64" xfId="47379" xr:uid="{00000000-0005-0000-0000-0000292E0000}"/>
    <cellStyle name="40% - Accent5 2 65" xfId="47549" xr:uid="{00000000-0005-0000-0000-00002A2E0000}"/>
    <cellStyle name="40% - Accent5 2 66" xfId="47600" xr:uid="{00000000-0005-0000-0000-00002B2E0000}"/>
    <cellStyle name="40% - Accent5 2 67" xfId="47583" xr:uid="{00000000-0005-0000-0000-00002C2E0000}"/>
    <cellStyle name="40% - Accent5 2 68" xfId="47487" xr:uid="{00000000-0005-0000-0000-00002D2E0000}"/>
    <cellStyle name="40% - Accent5 2 69" xfId="44936" xr:uid="{00000000-0005-0000-0000-00002E2E0000}"/>
    <cellStyle name="40% - Accent5 2 7" xfId="1385" xr:uid="{00000000-0005-0000-0000-00002F2E0000}"/>
    <cellStyle name="40% - Accent5 2 70" xfId="47676" xr:uid="{00000000-0005-0000-0000-0000302E0000}"/>
    <cellStyle name="40% - Accent5 2 71" xfId="47655" xr:uid="{00000000-0005-0000-0000-0000312E0000}"/>
    <cellStyle name="40% - Accent5 2 72" xfId="47564" xr:uid="{00000000-0005-0000-0000-0000322E0000}"/>
    <cellStyle name="40% - Accent5 2 73" xfId="47736" xr:uid="{00000000-0005-0000-0000-0000332E0000}"/>
    <cellStyle name="40% - Accent5 2 74" xfId="47906" xr:uid="{00000000-0005-0000-0000-0000342E0000}"/>
    <cellStyle name="40% - Accent5 2 75" xfId="47957" xr:uid="{00000000-0005-0000-0000-0000352E0000}"/>
    <cellStyle name="40% - Accent5 2 76" xfId="47940" xr:uid="{00000000-0005-0000-0000-0000362E0000}"/>
    <cellStyle name="40% - Accent5 2 77" xfId="47844" xr:uid="{00000000-0005-0000-0000-0000372E0000}"/>
    <cellStyle name="40% - Accent5 2 78" xfId="46104" xr:uid="{00000000-0005-0000-0000-0000382E0000}"/>
    <cellStyle name="40% - Accent5 2 79" xfId="48031" xr:uid="{00000000-0005-0000-0000-0000392E0000}"/>
    <cellStyle name="40% - Accent5 2 8" xfId="1386" xr:uid="{00000000-0005-0000-0000-00003A2E0000}"/>
    <cellStyle name="40% - Accent5 2 80" xfId="48010" xr:uid="{00000000-0005-0000-0000-00003B2E0000}"/>
    <cellStyle name="40% - Accent5 2 81" xfId="47921" xr:uid="{00000000-0005-0000-0000-00003C2E0000}"/>
    <cellStyle name="40% - Accent5 2 82" xfId="48091" xr:uid="{00000000-0005-0000-0000-00003D2E0000}"/>
    <cellStyle name="40% - Accent5 2 83" xfId="48261" xr:uid="{00000000-0005-0000-0000-00003E2E0000}"/>
    <cellStyle name="40% - Accent5 2 84" xfId="48310" xr:uid="{00000000-0005-0000-0000-00003F2E0000}"/>
    <cellStyle name="40% - Accent5 2 85" xfId="48293" xr:uid="{00000000-0005-0000-0000-0000402E0000}"/>
    <cellStyle name="40% - Accent5 2 86" xfId="48199" xr:uid="{00000000-0005-0000-0000-0000412E0000}"/>
    <cellStyle name="40% - Accent5 2 87" xfId="48351" xr:uid="{00000000-0005-0000-0000-0000422E0000}"/>
    <cellStyle name="40% - Accent5 2 88" xfId="48731" xr:uid="{00000000-0005-0000-0000-0000432E0000}"/>
    <cellStyle name="40% - Accent5 2 89" xfId="48831" xr:uid="{00000000-0005-0000-0000-0000442E0000}"/>
    <cellStyle name="40% - Accent5 2 9" xfId="1387" xr:uid="{00000000-0005-0000-0000-0000452E0000}"/>
    <cellStyle name="40% - Accent5 2 90" xfId="48807" xr:uid="{00000000-0005-0000-0000-0000462E0000}"/>
    <cellStyle name="40% - Accent5 2 91" xfId="48616" xr:uid="{00000000-0005-0000-0000-0000472E0000}"/>
    <cellStyle name="40% - Accent5 2 92" xfId="49420" xr:uid="{00000000-0005-0000-0000-0000482E0000}"/>
    <cellStyle name="40% - Accent5 2 93" xfId="49546" xr:uid="{00000000-0005-0000-0000-0000492E0000}"/>
    <cellStyle name="40% - Accent5 2 94" xfId="49525" xr:uid="{00000000-0005-0000-0000-00004A2E0000}"/>
    <cellStyle name="40% - Accent5 2 95" xfId="49345" xr:uid="{00000000-0005-0000-0000-00004B2E0000}"/>
    <cellStyle name="40% - Accent5 2 96" xfId="49612" xr:uid="{00000000-0005-0000-0000-00004C2E0000}"/>
    <cellStyle name="40% - Accent5 2 97" xfId="49784" xr:uid="{00000000-0005-0000-0000-00004D2E0000}"/>
    <cellStyle name="40% - Accent5 2 98" xfId="49834" xr:uid="{00000000-0005-0000-0000-00004E2E0000}"/>
    <cellStyle name="40% - Accent5 2 99" xfId="49817" xr:uid="{00000000-0005-0000-0000-00004F2E0000}"/>
    <cellStyle name="40% - Accent5 2_Accounts" xfId="1388" xr:uid="{00000000-0005-0000-0000-0000502E0000}"/>
    <cellStyle name="40% - Accent5 3" xfId="1389" xr:uid="{00000000-0005-0000-0000-0000512E0000}"/>
    <cellStyle name="40% - Accent5 4" xfId="1390" xr:uid="{00000000-0005-0000-0000-0000522E0000}"/>
    <cellStyle name="40% - Accent5 5" xfId="1391" xr:uid="{00000000-0005-0000-0000-0000532E0000}"/>
    <cellStyle name="40% - Accent5 5 2" xfId="4677" xr:uid="{00000000-0005-0000-0000-0000542E0000}"/>
    <cellStyle name="40% - Accent5 5 3" xfId="45144" xr:uid="{00000000-0005-0000-0000-0000552E0000}"/>
    <cellStyle name="40% - Accent5 6" xfId="24620" xr:uid="{00000000-0005-0000-0000-0000562E0000}"/>
    <cellStyle name="40% - Accent5 6 2" xfId="45254" xr:uid="{00000000-0005-0000-0000-0000572E0000}"/>
    <cellStyle name="40% - Accent5 7" xfId="45434" xr:uid="{00000000-0005-0000-0000-0000582E0000}"/>
    <cellStyle name="40% - Accent5 8" xfId="45784" xr:uid="{00000000-0005-0000-0000-0000592E0000}"/>
    <cellStyle name="40% - Accent5 9" xfId="55947" xr:uid="{00000000-0005-0000-0000-00005A2E0000}"/>
    <cellStyle name="40% - Accent6" xfId="43297" builtinId="51" customBuiltin="1"/>
    <cellStyle name="40% - Accent6 10" xfId="55948" xr:uid="{00000000-0005-0000-0000-00005C2E0000}"/>
    <cellStyle name="40% - Accent6 11" xfId="44322" xr:uid="{00000000-0005-0000-0000-00005D2E0000}"/>
    <cellStyle name="40% - Accent6 12" xfId="44413" xr:uid="{00000000-0005-0000-0000-00005E2E0000}"/>
    <cellStyle name="40% - Accent6 13" xfId="44597" xr:uid="{00000000-0005-0000-0000-00005F2E0000}"/>
    <cellStyle name="40% - Accent6 2" xfId="1392" xr:uid="{00000000-0005-0000-0000-0000602E0000}"/>
    <cellStyle name="40% - Accent6 2 10" xfId="11550" xr:uid="{00000000-0005-0000-0000-0000612E0000}"/>
    <cellStyle name="40% - Accent6 2 10 2" xfId="32327" xr:uid="{00000000-0005-0000-0000-0000622E0000}"/>
    <cellStyle name="40% - Accent6 2 100" xfId="49761" xr:uid="{00000000-0005-0000-0000-0000632E0000}"/>
    <cellStyle name="40% - Accent6 2 101" xfId="50022" xr:uid="{00000000-0005-0000-0000-0000642E0000}"/>
    <cellStyle name="40% - Accent6 2 102" xfId="50179" xr:uid="{00000000-0005-0000-0000-0000652E0000}"/>
    <cellStyle name="40% - Accent6 2 103" xfId="50160" xr:uid="{00000000-0005-0000-0000-0000662E0000}"/>
    <cellStyle name="40% - Accent6 2 104" xfId="49975" xr:uid="{00000000-0005-0000-0000-0000672E0000}"/>
    <cellStyle name="40% - Accent6 2 105" xfId="50252" xr:uid="{00000000-0005-0000-0000-0000682E0000}"/>
    <cellStyle name="40% - Accent6 2 106" xfId="50432" xr:uid="{00000000-0005-0000-0000-0000692E0000}"/>
    <cellStyle name="40% - Accent6 2 107" xfId="50474" xr:uid="{00000000-0005-0000-0000-00006A2E0000}"/>
    <cellStyle name="40% - Accent6 2 108" xfId="50459" xr:uid="{00000000-0005-0000-0000-00006B2E0000}"/>
    <cellStyle name="40% - Accent6 2 109" xfId="50398" xr:uid="{00000000-0005-0000-0000-00006C2E0000}"/>
    <cellStyle name="40% - Accent6 2 11" xfId="15715" xr:uid="{00000000-0005-0000-0000-00006D2E0000}"/>
    <cellStyle name="40% - Accent6 2 11 2" xfId="34852" xr:uid="{00000000-0005-0000-0000-00006E2E0000}"/>
    <cellStyle name="40% - Accent6 2 110" xfId="48942" xr:uid="{00000000-0005-0000-0000-00006F2E0000}"/>
    <cellStyle name="40% - Accent6 2 111" xfId="50567" xr:uid="{00000000-0005-0000-0000-0000702E0000}"/>
    <cellStyle name="40% - Accent6 2 112" xfId="50548" xr:uid="{00000000-0005-0000-0000-0000712E0000}"/>
    <cellStyle name="40% - Accent6 2 113" xfId="49061" xr:uid="{00000000-0005-0000-0000-0000722E0000}"/>
    <cellStyle name="40% - Accent6 2 114" xfId="50638" xr:uid="{00000000-0005-0000-0000-0000732E0000}"/>
    <cellStyle name="40% - Accent6 2 115" xfId="50821" xr:uid="{00000000-0005-0000-0000-0000742E0000}"/>
    <cellStyle name="40% - Accent6 2 116" xfId="50863" xr:uid="{00000000-0005-0000-0000-0000752E0000}"/>
    <cellStyle name="40% - Accent6 2 117" xfId="50848" xr:uid="{00000000-0005-0000-0000-0000762E0000}"/>
    <cellStyle name="40% - Accent6 2 118" xfId="50787" xr:uid="{00000000-0005-0000-0000-0000772E0000}"/>
    <cellStyle name="40% - Accent6 2 119" xfId="50077" xr:uid="{00000000-0005-0000-0000-0000782E0000}"/>
    <cellStyle name="40% - Accent6 2 12" xfId="24676" xr:uid="{00000000-0005-0000-0000-0000792E0000}"/>
    <cellStyle name="40% - Accent6 2 120" xfId="50951" xr:uid="{00000000-0005-0000-0000-00007A2E0000}"/>
    <cellStyle name="40% - Accent6 2 121" xfId="50932" xr:uid="{00000000-0005-0000-0000-00007B2E0000}"/>
    <cellStyle name="40% - Accent6 2 122" xfId="49092" xr:uid="{00000000-0005-0000-0000-00007C2E0000}"/>
    <cellStyle name="40% - Accent6 2 123" xfId="51018" xr:uid="{00000000-0005-0000-0000-00007D2E0000}"/>
    <cellStyle name="40% - Accent6 2 124" xfId="51199" xr:uid="{00000000-0005-0000-0000-00007E2E0000}"/>
    <cellStyle name="40% - Accent6 2 125" xfId="51243" xr:uid="{00000000-0005-0000-0000-00007F2E0000}"/>
    <cellStyle name="40% - Accent6 2 126" xfId="51228" xr:uid="{00000000-0005-0000-0000-0000802E0000}"/>
    <cellStyle name="40% - Accent6 2 127" xfId="51165" xr:uid="{00000000-0005-0000-0000-0000812E0000}"/>
    <cellStyle name="40% - Accent6 2 128" xfId="48961" xr:uid="{00000000-0005-0000-0000-0000822E0000}"/>
    <cellStyle name="40% - Accent6 2 129" xfId="51326" xr:uid="{00000000-0005-0000-0000-0000832E0000}"/>
    <cellStyle name="40% - Accent6 2 13" xfId="20895" xr:uid="{00000000-0005-0000-0000-0000842E0000}"/>
    <cellStyle name="40% - Accent6 2 130" xfId="51306" xr:uid="{00000000-0005-0000-0000-0000852E0000}"/>
    <cellStyle name="40% - Accent6 2 131" xfId="49495" xr:uid="{00000000-0005-0000-0000-0000862E0000}"/>
    <cellStyle name="40% - Accent6 2 132" xfId="51390" xr:uid="{00000000-0005-0000-0000-0000872E0000}"/>
    <cellStyle name="40% - Accent6 2 133" xfId="51570" xr:uid="{00000000-0005-0000-0000-0000882E0000}"/>
    <cellStyle name="40% - Accent6 2 134" xfId="51609" xr:uid="{00000000-0005-0000-0000-0000892E0000}"/>
    <cellStyle name="40% - Accent6 2 135" xfId="51594" xr:uid="{00000000-0005-0000-0000-00008A2E0000}"/>
    <cellStyle name="40% - Accent6 2 136" xfId="51536" xr:uid="{00000000-0005-0000-0000-00008B2E0000}"/>
    <cellStyle name="40% - Accent6 2 137" xfId="49275" xr:uid="{00000000-0005-0000-0000-00008C2E0000}"/>
    <cellStyle name="40% - Accent6 2 138" xfId="51685" xr:uid="{00000000-0005-0000-0000-00008D2E0000}"/>
    <cellStyle name="40% - Accent6 2 139" xfId="51666" xr:uid="{00000000-0005-0000-0000-00008E2E0000}"/>
    <cellStyle name="40% - Accent6 2 14" xfId="38007" xr:uid="{00000000-0005-0000-0000-00008F2E0000}"/>
    <cellStyle name="40% - Accent6 2 140" xfId="50116" xr:uid="{00000000-0005-0000-0000-0000902E0000}"/>
    <cellStyle name="40% - Accent6 2 141" xfId="51747" xr:uid="{00000000-0005-0000-0000-0000912E0000}"/>
    <cellStyle name="40% - Accent6 2 142" xfId="51927" xr:uid="{00000000-0005-0000-0000-0000922E0000}"/>
    <cellStyle name="40% - Accent6 2 143" xfId="51966" xr:uid="{00000000-0005-0000-0000-0000932E0000}"/>
    <cellStyle name="40% - Accent6 2 144" xfId="51951" xr:uid="{00000000-0005-0000-0000-0000942E0000}"/>
    <cellStyle name="40% - Accent6 2 145" xfId="51893" xr:uid="{00000000-0005-0000-0000-0000952E0000}"/>
    <cellStyle name="40% - Accent6 2 146" xfId="50027" xr:uid="{00000000-0005-0000-0000-0000962E0000}"/>
    <cellStyle name="40% - Accent6 2 147" xfId="52040" xr:uid="{00000000-0005-0000-0000-0000972E0000}"/>
    <cellStyle name="40% - Accent6 2 148" xfId="52021" xr:uid="{00000000-0005-0000-0000-0000982E0000}"/>
    <cellStyle name="40% - Accent6 2 149" xfId="49045" xr:uid="{00000000-0005-0000-0000-0000992E0000}"/>
    <cellStyle name="40% - Accent6 2 15" xfId="38184" xr:uid="{00000000-0005-0000-0000-00009A2E0000}"/>
    <cellStyle name="40% - Accent6 2 150" xfId="52102" xr:uid="{00000000-0005-0000-0000-00009B2E0000}"/>
    <cellStyle name="40% - Accent6 2 151" xfId="52282" xr:uid="{00000000-0005-0000-0000-00009C2E0000}"/>
    <cellStyle name="40% - Accent6 2 152" xfId="52319" xr:uid="{00000000-0005-0000-0000-00009D2E0000}"/>
    <cellStyle name="40% - Accent6 2 153" xfId="52304" xr:uid="{00000000-0005-0000-0000-00009E2E0000}"/>
    <cellStyle name="40% - Accent6 2 154" xfId="52248" xr:uid="{00000000-0005-0000-0000-00009F2E0000}"/>
    <cellStyle name="40% - Accent6 2 155" xfId="48358" xr:uid="{00000000-0005-0000-0000-0000A02E0000}"/>
    <cellStyle name="40% - Accent6 2 156" xfId="48367" xr:uid="{00000000-0005-0000-0000-0000A12E0000}"/>
    <cellStyle name="40% - Accent6 2 157" xfId="52414" xr:uid="{00000000-0005-0000-0000-0000A22E0000}"/>
    <cellStyle name="40% - Accent6 2 158" xfId="52393" xr:uid="{00000000-0005-0000-0000-0000A32E0000}"/>
    <cellStyle name="40% - Accent6 2 159" xfId="48518" xr:uid="{00000000-0005-0000-0000-0000A42E0000}"/>
    <cellStyle name="40% - Accent6 2 16" xfId="38319" xr:uid="{00000000-0005-0000-0000-0000A52E0000}"/>
    <cellStyle name="40% - Accent6 2 160" xfId="53006" xr:uid="{00000000-0005-0000-0000-0000A62E0000}"/>
    <cellStyle name="40% - Accent6 2 161" xfId="53114" xr:uid="{00000000-0005-0000-0000-0000A72E0000}"/>
    <cellStyle name="40% - Accent6 2 162" xfId="53095" xr:uid="{00000000-0005-0000-0000-0000A82E0000}"/>
    <cellStyle name="40% - Accent6 2 163" xfId="52966" xr:uid="{00000000-0005-0000-0000-0000A92E0000}"/>
    <cellStyle name="40% - Accent6 2 164" xfId="53176" xr:uid="{00000000-0005-0000-0000-0000AA2E0000}"/>
    <cellStyle name="40% - Accent6 2 165" xfId="53358" xr:uid="{00000000-0005-0000-0000-0000AB2E0000}"/>
    <cellStyle name="40% - Accent6 2 166" xfId="53395" xr:uid="{00000000-0005-0000-0000-0000AC2E0000}"/>
    <cellStyle name="40% - Accent6 2 167" xfId="53380" xr:uid="{00000000-0005-0000-0000-0000AD2E0000}"/>
    <cellStyle name="40% - Accent6 2 168" xfId="53324" xr:uid="{00000000-0005-0000-0000-0000AE2E0000}"/>
    <cellStyle name="40% - Accent6 2 169" xfId="53584" xr:uid="{00000000-0005-0000-0000-0000AF2E0000}"/>
    <cellStyle name="40% - Accent6 2 17" xfId="38466" xr:uid="{00000000-0005-0000-0000-0000B02E0000}"/>
    <cellStyle name="40% - Accent6 2 170" xfId="53741" xr:uid="{00000000-0005-0000-0000-0000B12E0000}"/>
    <cellStyle name="40% - Accent6 2 171" xfId="53722" xr:uid="{00000000-0005-0000-0000-0000B22E0000}"/>
    <cellStyle name="40% - Accent6 2 172" xfId="53537" xr:uid="{00000000-0005-0000-0000-0000B32E0000}"/>
    <cellStyle name="40% - Accent6 2 173" xfId="53814" xr:uid="{00000000-0005-0000-0000-0000B42E0000}"/>
    <cellStyle name="40% - Accent6 2 174" xfId="53994" xr:uid="{00000000-0005-0000-0000-0000B52E0000}"/>
    <cellStyle name="40% - Accent6 2 175" xfId="54036" xr:uid="{00000000-0005-0000-0000-0000B62E0000}"/>
    <cellStyle name="40% - Accent6 2 176" xfId="54021" xr:uid="{00000000-0005-0000-0000-0000B72E0000}"/>
    <cellStyle name="40% - Accent6 2 177" xfId="53960" xr:uid="{00000000-0005-0000-0000-0000B82E0000}"/>
    <cellStyle name="40% - Accent6 2 178" xfId="52526" xr:uid="{00000000-0005-0000-0000-0000B92E0000}"/>
    <cellStyle name="40% - Accent6 2 179" xfId="54129" xr:uid="{00000000-0005-0000-0000-0000BA2E0000}"/>
    <cellStyle name="40% - Accent6 2 18" xfId="43294" xr:uid="{00000000-0005-0000-0000-0000BB2E0000}"/>
    <cellStyle name="40% - Accent6 2 180" xfId="54110" xr:uid="{00000000-0005-0000-0000-0000BC2E0000}"/>
    <cellStyle name="40% - Accent6 2 181" xfId="52645" xr:uid="{00000000-0005-0000-0000-0000BD2E0000}"/>
    <cellStyle name="40% - Accent6 2 182" xfId="54200" xr:uid="{00000000-0005-0000-0000-0000BE2E0000}"/>
    <cellStyle name="40% - Accent6 2 183" xfId="54383" xr:uid="{00000000-0005-0000-0000-0000BF2E0000}"/>
    <cellStyle name="40% - Accent6 2 184" xfId="54425" xr:uid="{00000000-0005-0000-0000-0000C02E0000}"/>
    <cellStyle name="40% - Accent6 2 185" xfId="54410" xr:uid="{00000000-0005-0000-0000-0000C12E0000}"/>
    <cellStyle name="40% - Accent6 2 186" xfId="54349" xr:uid="{00000000-0005-0000-0000-0000C22E0000}"/>
    <cellStyle name="40% - Accent6 2 187" xfId="53639" xr:uid="{00000000-0005-0000-0000-0000C32E0000}"/>
    <cellStyle name="40% - Accent6 2 188" xfId="54513" xr:uid="{00000000-0005-0000-0000-0000C42E0000}"/>
    <cellStyle name="40% - Accent6 2 189" xfId="54494" xr:uid="{00000000-0005-0000-0000-0000C52E0000}"/>
    <cellStyle name="40% - Accent6 2 19" xfId="43837" xr:uid="{00000000-0005-0000-0000-0000C62E0000}"/>
    <cellStyle name="40% - Accent6 2 190" xfId="52676" xr:uid="{00000000-0005-0000-0000-0000C72E0000}"/>
    <cellStyle name="40% - Accent6 2 191" xfId="54580" xr:uid="{00000000-0005-0000-0000-0000C82E0000}"/>
    <cellStyle name="40% - Accent6 2 192" xfId="54761" xr:uid="{00000000-0005-0000-0000-0000C92E0000}"/>
    <cellStyle name="40% - Accent6 2 193" xfId="54805" xr:uid="{00000000-0005-0000-0000-0000CA2E0000}"/>
    <cellStyle name="40% - Accent6 2 194" xfId="54790" xr:uid="{00000000-0005-0000-0000-0000CB2E0000}"/>
    <cellStyle name="40% - Accent6 2 195" xfId="54727" xr:uid="{00000000-0005-0000-0000-0000CC2E0000}"/>
    <cellStyle name="40% - Accent6 2 196" xfId="52545" xr:uid="{00000000-0005-0000-0000-0000CD2E0000}"/>
    <cellStyle name="40% - Accent6 2 197" xfId="54888" xr:uid="{00000000-0005-0000-0000-0000CE2E0000}"/>
    <cellStyle name="40% - Accent6 2 198" xfId="54868" xr:uid="{00000000-0005-0000-0000-0000CF2E0000}"/>
    <cellStyle name="40% - Accent6 2 199" xfId="53068" xr:uid="{00000000-0005-0000-0000-0000D02E0000}"/>
    <cellStyle name="40% - Accent6 2 2" xfId="1393" xr:uid="{00000000-0005-0000-0000-0000D12E0000}"/>
    <cellStyle name="40% - Accent6 2 2 10" xfId="20896" xr:uid="{00000000-0005-0000-0000-0000D22E0000}"/>
    <cellStyle name="40% - Accent6 2 2 100" xfId="50174" xr:uid="{00000000-0005-0000-0000-0000D32E0000}"/>
    <cellStyle name="40% - Accent6 2 2 101" xfId="50007" xr:uid="{00000000-0005-0000-0000-0000D42E0000}"/>
    <cellStyle name="40% - Accent6 2 2 102" xfId="50298" xr:uid="{00000000-0005-0000-0000-0000D52E0000}"/>
    <cellStyle name="40% - Accent6 2 2 103" xfId="50390" xr:uid="{00000000-0005-0000-0000-0000D62E0000}"/>
    <cellStyle name="40% - Accent6 2 2 104" xfId="50415" xr:uid="{00000000-0005-0000-0000-0000D72E0000}"/>
    <cellStyle name="40% - Accent6 2 2 105" xfId="50469" xr:uid="{00000000-0005-0000-0000-0000D82E0000}"/>
    <cellStyle name="40% - Accent6 2 2 106" xfId="50422" xr:uid="{00000000-0005-0000-0000-0000D92E0000}"/>
    <cellStyle name="40% - Accent6 2 2 107" xfId="49134" xr:uid="{00000000-0005-0000-0000-0000DA2E0000}"/>
    <cellStyle name="40% - Accent6 2 2 108" xfId="48968" xr:uid="{00000000-0005-0000-0000-0000DB2E0000}"/>
    <cellStyle name="40% - Accent6 2 2 109" xfId="50562" xr:uid="{00000000-0005-0000-0000-0000DC2E0000}"/>
    <cellStyle name="40% - Accent6 2 2 11" xfId="38112" xr:uid="{00000000-0005-0000-0000-0000DD2E0000}"/>
    <cellStyle name="40% - Accent6 2 2 110" xfId="49266" xr:uid="{00000000-0005-0000-0000-0000DE2E0000}"/>
    <cellStyle name="40% - Accent6 2 2 111" xfId="50684" xr:uid="{00000000-0005-0000-0000-0000DF2E0000}"/>
    <cellStyle name="40% - Accent6 2 2 112" xfId="50779" xr:uid="{00000000-0005-0000-0000-0000E02E0000}"/>
    <cellStyle name="40% - Accent6 2 2 113" xfId="50804" xr:uid="{00000000-0005-0000-0000-0000E12E0000}"/>
    <cellStyle name="40% - Accent6 2 2 114" xfId="50858" xr:uid="{00000000-0005-0000-0000-0000E22E0000}"/>
    <cellStyle name="40% - Accent6 2 2 115" xfId="50811" xr:uid="{00000000-0005-0000-0000-0000E32E0000}"/>
    <cellStyle name="40% - Accent6 2 2 116" xfId="48965" xr:uid="{00000000-0005-0000-0000-0000E42E0000}"/>
    <cellStyle name="40% - Accent6 2 2 117" xfId="50066" xr:uid="{00000000-0005-0000-0000-0000E52E0000}"/>
    <cellStyle name="40% - Accent6 2 2 118" xfId="50946" xr:uid="{00000000-0005-0000-0000-0000E62E0000}"/>
    <cellStyle name="40% - Accent6 2 2 119" xfId="49168" xr:uid="{00000000-0005-0000-0000-0000E72E0000}"/>
    <cellStyle name="40% - Accent6 2 2 12" xfId="38286" xr:uid="{00000000-0005-0000-0000-0000E82E0000}"/>
    <cellStyle name="40% - Accent6 2 2 120" xfId="51064" xr:uid="{00000000-0005-0000-0000-0000E92E0000}"/>
    <cellStyle name="40% - Accent6 2 2 121" xfId="51157" xr:uid="{00000000-0005-0000-0000-0000EA2E0000}"/>
    <cellStyle name="40% - Accent6 2 2 122" xfId="51182" xr:uid="{00000000-0005-0000-0000-0000EB2E0000}"/>
    <cellStyle name="40% - Accent6 2 2 123" xfId="51238" xr:uid="{00000000-0005-0000-0000-0000EC2E0000}"/>
    <cellStyle name="40% - Accent6 2 2 124" xfId="51189" xr:uid="{00000000-0005-0000-0000-0000ED2E0000}"/>
    <cellStyle name="40% - Accent6 2 2 125" xfId="49453" xr:uid="{00000000-0005-0000-0000-0000EE2E0000}"/>
    <cellStyle name="40% - Accent6 2 2 126" xfId="50186" xr:uid="{00000000-0005-0000-0000-0000EF2E0000}"/>
    <cellStyle name="40% - Accent6 2 2 127" xfId="51321" xr:uid="{00000000-0005-0000-0000-0000F02E0000}"/>
    <cellStyle name="40% - Accent6 2 2 128" xfId="49272" xr:uid="{00000000-0005-0000-0000-0000F12E0000}"/>
    <cellStyle name="40% - Accent6 2 2 129" xfId="51436" xr:uid="{00000000-0005-0000-0000-0000F22E0000}"/>
    <cellStyle name="40% - Accent6 2 2 13" xfId="38423" xr:uid="{00000000-0005-0000-0000-0000F32E0000}"/>
    <cellStyle name="40% - Accent6 2 2 130" xfId="51528" xr:uid="{00000000-0005-0000-0000-0000F42E0000}"/>
    <cellStyle name="40% - Accent6 2 2 131" xfId="51553" xr:uid="{00000000-0005-0000-0000-0000F52E0000}"/>
    <cellStyle name="40% - Accent6 2 2 132" xfId="51604" xr:uid="{00000000-0005-0000-0000-0000F62E0000}"/>
    <cellStyle name="40% - Accent6 2 2 133" xfId="51560" xr:uid="{00000000-0005-0000-0000-0000F72E0000}"/>
    <cellStyle name="40% - Accent6 2 2 134" xfId="50029" xr:uid="{00000000-0005-0000-0000-0000F82E0000}"/>
    <cellStyle name="40% - Accent6 2 2 135" xfId="49253" xr:uid="{00000000-0005-0000-0000-0000F92E0000}"/>
    <cellStyle name="40% - Accent6 2 2 136" xfId="51680" xr:uid="{00000000-0005-0000-0000-0000FA2E0000}"/>
    <cellStyle name="40% - Accent6 2 2 137" xfId="48932" xr:uid="{00000000-0005-0000-0000-0000FB2E0000}"/>
    <cellStyle name="40% - Accent6 2 2 138" xfId="51793" xr:uid="{00000000-0005-0000-0000-0000FC2E0000}"/>
    <cellStyle name="40% - Accent6 2 2 139" xfId="51885" xr:uid="{00000000-0005-0000-0000-0000FD2E0000}"/>
    <cellStyle name="40% - Accent6 2 2 14" xfId="38566" xr:uid="{00000000-0005-0000-0000-0000FE2E0000}"/>
    <cellStyle name="40% - Accent6 2 2 140" xfId="51910" xr:uid="{00000000-0005-0000-0000-0000FF2E0000}"/>
    <cellStyle name="40% - Accent6 2 2 141" xfId="51961" xr:uid="{00000000-0005-0000-0000-0000002F0000}"/>
    <cellStyle name="40% - Accent6 2 2 142" xfId="51917" xr:uid="{00000000-0005-0000-0000-0000012F0000}"/>
    <cellStyle name="40% - Accent6 2 2 143" xfId="50093" xr:uid="{00000000-0005-0000-0000-0000022F0000}"/>
    <cellStyle name="40% - Accent6 2 2 144" xfId="50028" xr:uid="{00000000-0005-0000-0000-0000032F0000}"/>
    <cellStyle name="40% - Accent6 2 2 145" xfId="52035" xr:uid="{00000000-0005-0000-0000-0000042F0000}"/>
    <cellStyle name="40% - Accent6 2 2 146" xfId="48926" xr:uid="{00000000-0005-0000-0000-0000052F0000}"/>
    <cellStyle name="40% - Accent6 2 2 147" xfId="52148" xr:uid="{00000000-0005-0000-0000-0000062F0000}"/>
    <cellStyle name="40% - Accent6 2 2 148" xfId="52240" xr:uid="{00000000-0005-0000-0000-0000072F0000}"/>
    <cellStyle name="40% - Accent6 2 2 149" xfId="52265" xr:uid="{00000000-0005-0000-0000-0000082F0000}"/>
    <cellStyle name="40% - Accent6 2 2 15" xfId="43443" xr:uid="{00000000-0005-0000-0000-0000092F0000}"/>
    <cellStyle name="40% - Accent6 2 2 150" xfId="52314" xr:uid="{00000000-0005-0000-0000-00000A2F0000}"/>
    <cellStyle name="40% - Accent6 2 2 151" xfId="52272" xr:uid="{00000000-0005-0000-0000-00000B2F0000}"/>
    <cellStyle name="40% - Accent6 2 2 152" xfId="48394" xr:uid="{00000000-0005-0000-0000-00000C2F0000}"/>
    <cellStyle name="40% - Accent6 2 2 153" xfId="48399" xr:uid="{00000000-0005-0000-0000-00000D2F0000}"/>
    <cellStyle name="40% - Accent6 2 2 154" xfId="48765" xr:uid="{00000000-0005-0000-0000-00000E2F0000}"/>
    <cellStyle name="40% - Accent6 2 2 155" xfId="52409" xr:uid="{00000000-0005-0000-0000-00000F2F0000}"/>
    <cellStyle name="40% - Accent6 2 2 156" xfId="48422" xr:uid="{00000000-0005-0000-0000-0000102F0000}"/>
    <cellStyle name="40% - Accent6 2 2 157" xfId="52957" xr:uid="{00000000-0005-0000-0000-0000112F0000}"/>
    <cellStyle name="40% - Accent6 2 2 158" xfId="52987" xr:uid="{00000000-0005-0000-0000-0000122F0000}"/>
    <cellStyle name="40% - Accent6 2 2 159" xfId="53109" xr:uid="{00000000-0005-0000-0000-0000132F0000}"/>
    <cellStyle name="40% - Accent6 2 2 16" xfId="44083" xr:uid="{00000000-0005-0000-0000-0000142F0000}"/>
    <cellStyle name="40% - Accent6 2 2 160" xfId="52994" xr:uid="{00000000-0005-0000-0000-0000152F0000}"/>
    <cellStyle name="40% - Accent6 2 2 161" xfId="53222" xr:uid="{00000000-0005-0000-0000-0000162F0000}"/>
    <cellStyle name="40% - Accent6 2 2 162" xfId="53316" xr:uid="{00000000-0005-0000-0000-0000172F0000}"/>
    <cellStyle name="40% - Accent6 2 2 163" xfId="53341" xr:uid="{00000000-0005-0000-0000-0000182F0000}"/>
    <cellStyle name="40% - Accent6 2 2 164" xfId="53390" xr:uid="{00000000-0005-0000-0000-0000192F0000}"/>
    <cellStyle name="40% - Accent6 2 2 165" xfId="53348" xr:uid="{00000000-0005-0000-0000-00001A2F0000}"/>
    <cellStyle name="40% - Accent6 2 2 166" xfId="53529" xr:uid="{00000000-0005-0000-0000-00001B2F0000}"/>
    <cellStyle name="40% - Accent6 2 2 167" xfId="53562" xr:uid="{00000000-0005-0000-0000-00001C2F0000}"/>
    <cellStyle name="40% - Accent6 2 2 168" xfId="53736" xr:uid="{00000000-0005-0000-0000-00001D2F0000}"/>
    <cellStyle name="40% - Accent6 2 2 169" xfId="53569" xr:uid="{00000000-0005-0000-0000-00001E2F0000}"/>
    <cellStyle name="40% - Accent6 2 2 17" xfId="44453" xr:uid="{00000000-0005-0000-0000-00001F2F0000}"/>
    <cellStyle name="40% - Accent6 2 2 170" xfId="53860" xr:uid="{00000000-0005-0000-0000-0000202F0000}"/>
    <cellStyle name="40% - Accent6 2 2 171" xfId="53952" xr:uid="{00000000-0005-0000-0000-0000212F0000}"/>
    <cellStyle name="40% - Accent6 2 2 172" xfId="53977" xr:uid="{00000000-0005-0000-0000-0000222F0000}"/>
    <cellStyle name="40% - Accent6 2 2 173" xfId="54031" xr:uid="{00000000-0005-0000-0000-0000232F0000}"/>
    <cellStyle name="40% - Accent6 2 2 174" xfId="53984" xr:uid="{00000000-0005-0000-0000-0000242F0000}"/>
    <cellStyle name="40% - Accent6 2 2 175" xfId="52719" xr:uid="{00000000-0005-0000-0000-0000252F0000}"/>
    <cellStyle name="40% - Accent6 2 2 176" xfId="52552" xr:uid="{00000000-0005-0000-0000-0000262F0000}"/>
    <cellStyle name="40% - Accent6 2 2 177" xfId="54124" xr:uid="{00000000-0005-0000-0000-0000272F0000}"/>
    <cellStyle name="40% - Accent6 2 2 178" xfId="52851" xr:uid="{00000000-0005-0000-0000-0000282F0000}"/>
    <cellStyle name="40% - Accent6 2 2 179" xfId="54246" xr:uid="{00000000-0005-0000-0000-0000292F0000}"/>
    <cellStyle name="40% - Accent6 2 2 18" xfId="44498" xr:uid="{00000000-0005-0000-0000-00002A2F0000}"/>
    <cellStyle name="40% - Accent6 2 2 180" xfId="54341" xr:uid="{00000000-0005-0000-0000-00002B2F0000}"/>
    <cellStyle name="40% - Accent6 2 2 181" xfId="54366" xr:uid="{00000000-0005-0000-0000-00002C2F0000}"/>
    <cellStyle name="40% - Accent6 2 2 182" xfId="54420" xr:uid="{00000000-0005-0000-0000-00002D2F0000}"/>
    <cellStyle name="40% - Accent6 2 2 183" xfId="54373" xr:uid="{00000000-0005-0000-0000-00002E2F0000}"/>
    <cellStyle name="40% - Accent6 2 2 184" xfId="52549" xr:uid="{00000000-0005-0000-0000-00002F2F0000}"/>
    <cellStyle name="40% - Accent6 2 2 185" xfId="53628" xr:uid="{00000000-0005-0000-0000-0000302F0000}"/>
    <cellStyle name="40% - Accent6 2 2 186" xfId="54508" xr:uid="{00000000-0005-0000-0000-0000312F0000}"/>
    <cellStyle name="40% - Accent6 2 2 187" xfId="52753" xr:uid="{00000000-0005-0000-0000-0000322F0000}"/>
    <cellStyle name="40% - Accent6 2 2 188" xfId="54626" xr:uid="{00000000-0005-0000-0000-0000332F0000}"/>
    <cellStyle name="40% - Accent6 2 2 189" xfId="54719" xr:uid="{00000000-0005-0000-0000-0000342F0000}"/>
    <cellStyle name="40% - Accent6 2 2 19" xfId="44655" xr:uid="{00000000-0005-0000-0000-0000352F0000}"/>
    <cellStyle name="40% - Accent6 2 2 190" xfId="54744" xr:uid="{00000000-0005-0000-0000-0000362F0000}"/>
    <cellStyle name="40% - Accent6 2 2 191" xfId="54800" xr:uid="{00000000-0005-0000-0000-0000372F0000}"/>
    <cellStyle name="40% - Accent6 2 2 192" xfId="54751" xr:uid="{00000000-0005-0000-0000-0000382F0000}"/>
    <cellStyle name="40% - Accent6 2 2 193" xfId="53026" xr:uid="{00000000-0005-0000-0000-0000392F0000}"/>
    <cellStyle name="40% - Accent6 2 2 194" xfId="53748" xr:uid="{00000000-0005-0000-0000-00003A2F0000}"/>
    <cellStyle name="40% - Accent6 2 2 195" xfId="54883" xr:uid="{00000000-0005-0000-0000-00003B2F0000}"/>
    <cellStyle name="40% - Accent6 2 2 196" xfId="52857" xr:uid="{00000000-0005-0000-0000-00003C2F0000}"/>
    <cellStyle name="40% - Accent6 2 2 197" xfId="54998" xr:uid="{00000000-0005-0000-0000-00003D2F0000}"/>
    <cellStyle name="40% - Accent6 2 2 198" xfId="55090" xr:uid="{00000000-0005-0000-0000-00003E2F0000}"/>
    <cellStyle name="40% - Accent6 2 2 199" xfId="55115" xr:uid="{00000000-0005-0000-0000-00003F2F0000}"/>
    <cellStyle name="40% - Accent6 2 2 2" xfId="1394" xr:uid="{00000000-0005-0000-0000-0000402F0000}"/>
    <cellStyle name="40% - Accent6 2 2 2 10" xfId="43636" xr:uid="{00000000-0005-0000-0000-0000412F0000}"/>
    <cellStyle name="40% - Accent6 2 2 2 11" xfId="44084" xr:uid="{00000000-0005-0000-0000-0000422F0000}"/>
    <cellStyle name="40% - Accent6 2 2 2 2" xfId="1395" xr:uid="{00000000-0005-0000-0000-0000432F0000}"/>
    <cellStyle name="40% - Accent6 2 2 2 2 2" xfId="1396" xr:uid="{00000000-0005-0000-0000-0000442F0000}"/>
    <cellStyle name="40% - Accent6 2 2 2 2 2 2" xfId="1397" xr:uid="{00000000-0005-0000-0000-0000452F0000}"/>
    <cellStyle name="40% - Accent6 2 2 2 2 2 2 2" xfId="14634" xr:uid="{00000000-0005-0000-0000-0000462F0000}"/>
    <cellStyle name="40% - Accent6 2 2 2 2 2 2 2 2" xfId="33794" xr:uid="{00000000-0005-0000-0000-0000472F0000}"/>
    <cellStyle name="40% - Accent6 2 2 2 2 2 2 3" xfId="20001" xr:uid="{00000000-0005-0000-0000-0000482F0000}"/>
    <cellStyle name="40% - Accent6 2 2 2 2 2 2 3 2" xfId="37354" xr:uid="{00000000-0005-0000-0000-0000492F0000}"/>
    <cellStyle name="40% - Accent6 2 2 2 2 2 2 4" xfId="24681" xr:uid="{00000000-0005-0000-0000-00004A2F0000}"/>
    <cellStyle name="40% - Accent6 2 2 2 2 2 2 5" xfId="22533" xr:uid="{00000000-0005-0000-0000-00004B2F0000}"/>
    <cellStyle name="40% - Accent6 2 2 2 2 2 3" xfId="14633" xr:uid="{00000000-0005-0000-0000-00004C2F0000}"/>
    <cellStyle name="40% - Accent6 2 2 2 2 2 3 2" xfId="33793" xr:uid="{00000000-0005-0000-0000-00004D2F0000}"/>
    <cellStyle name="40% - Accent6 2 2 2 2 2 4" xfId="20104" xr:uid="{00000000-0005-0000-0000-00004E2F0000}"/>
    <cellStyle name="40% - Accent6 2 2 2 2 2 4 2" xfId="37454" xr:uid="{00000000-0005-0000-0000-00004F2F0000}"/>
    <cellStyle name="40% - Accent6 2 2 2 2 2 5" xfId="24680" xr:uid="{00000000-0005-0000-0000-0000502F0000}"/>
    <cellStyle name="40% - Accent6 2 2 2 2 2 6" xfId="22532" xr:uid="{00000000-0005-0000-0000-0000512F0000}"/>
    <cellStyle name="40% - Accent6 2 2 2 2 3" xfId="1398" xr:uid="{00000000-0005-0000-0000-0000522F0000}"/>
    <cellStyle name="40% - Accent6 2 2 2 2 3 2" xfId="1399" xr:uid="{00000000-0005-0000-0000-0000532F0000}"/>
    <cellStyle name="40% - Accent6 2 2 2 2 3 2 2" xfId="14636" xr:uid="{00000000-0005-0000-0000-0000542F0000}"/>
    <cellStyle name="40% - Accent6 2 2 2 2 3 2 2 2" xfId="33796" xr:uid="{00000000-0005-0000-0000-0000552F0000}"/>
    <cellStyle name="40% - Accent6 2 2 2 2 3 2 3" xfId="19641" xr:uid="{00000000-0005-0000-0000-0000562F0000}"/>
    <cellStyle name="40% - Accent6 2 2 2 2 3 2 3 2" xfId="36999" xr:uid="{00000000-0005-0000-0000-0000572F0000}"/>
    <cellStyle name="40% - Accent6 2 2 2 2 3 2 4" xfId="24683" xr:uid="{00000000-0005-0000-0000-0000582F0000}"/>
    <cellStyle name="40% - Accent6 2 2 2 2 3 2 5" xfId="22535" xr:uid="{00000000-0005-0000-0000-0000592F0000}"/>
    <cellStyle name="40% - Accent6 2 2 2 2 3 3" xfId="14635" xr:uid="{00000000-0005-0000-0000-00005A2F0000}"/>
    <cellStyle name="40% - Accent6 2 2 2 2 3 3 2" xfId="33795" xr:uid="{00000000-0005-0000-0000-00005B2F0000}"/>
    <cellStyle name="40% - Accent6 2 2 2 2 3 4" xfId="19984" xr:uid="{00000000-0005-0000-0000-00005C2F0000}"/>
    <cellStyle name="40% - Accent6 2 2 2 2 3 4 2" xfId="37337" xr:uid="{00000000-0005-0000-0000-00005D2F0000}"/>
    <cellStyle name="40% - Accent6 2 2 2 2 3 5" xfId="24682" xr:uid="{00000000-0005-0000-0000-00005E2F0000}"/>
    <cellStyle name="40% - Accent6 2 2 2 2 3 6" xfId="22534" xr:uid="{00000000-0005-0000-0000-00005F2F0000}"/>
    <cellStyle name="40% - Accent6 2 2 2 2 4" xfId="1400" xr:uid="{00000000-0005-0000-0000-0000602F0000}"/>
    <cellStyle name="40% - Accent6 2 2 2 2 4 2" xfId="14637" xr:uid="{00000000-0005-0000-0000-0000612F0000}"/>
    <cellStyle name="40% - Accent6 2 2 2 2 4 2 2" xfId="33797" xr:uid="{00000000-0005-0000-0000-0000622F0000}"/>
    <cellStyle name="40% - Accent6 2 2 2 2 4 3" xfId="17908" xr:uid="{00000000-0005-0000-0000-0000632F0000}"/>
    <cellStyle name="40% - Accent6 2 2 2 2 4 3 2" xfId="36269" xr:uid="{00000000-0005-0000-0000-0000642F0000}"/>
    <cellStyle name="40% - Accent6 2 2 2 2 4 4" xfId="24684" xr:uid="{00000000-0005-0000-0000-0000652F0000}"/>
    <cellStyle name="40% - Accent6 2 2 2 2 4 5" xfId="22536" xr:uid="{00000000-0005-0000-0000-0000662F0000}"/>
    <cellStyle name="40% - Accent6 2 2 2 2 5" xfId="14632" xr:uid="{00000000-0005-0000-0000-0000672F0000}"/>
    <cellStyle name="40% - Accent6 2 2 2 2 5 2" xfId="33792" xr:uid="{00000000-0005-0000-0000-0000682F0000}"/>
    <cellStyle name="40% - Accent6 2 2 2 2 6" xfId="20380" xr:uid="{00000000-0005-0000-0000-0000692F0000}"/>
    <cellStyle name="40% - Accent6 2 2 2 2 6 2" xfId="37726" xr:uid="{00000000-0005-0000-0000-00006A2F0000}"/>
    <cellStyle name="40% - Accent6 2 2 2 2 7" xfId="24679" xr:uid="{00000000-0005-0000-0000-00006B2F0000}"/>
    <cellStyle name="40% - Accent6 2 2 2 2 8" xfId="22531" xr:uid="{00000000-0005-0000-0000-00006C2F0000}"/>
    <cellStyle name="40% - Accent6 2 2 2 3" xfId="1401" xr:uid="{00000000-0005-0000-0000-00006D2F0000}"/>
    <cellStyle name="40% - Accent6 2 2 2 3 2" xfId="1402" xr:uid="{00000000-0005-0000-0000-00006E2F0000}"/>
    <cellStyle name="40% - Accent6 2 2 2 3 2 2" xfId="14639" xr:uid="{00000000-0005-0000-0000-00006F2F0000}"/>
    <cellStyle name="40% - Accent6 2 2 2 3 2 2 2" xfId="33799" xr:uid="{00000000-0005-0000-0000-0000702F0000}"/>
    <cellStyle name="40% - Accent6 2 2 2 3 2 3" xfId="16006" xr:uid="{00000000-0005-0000-0000-0000712F0000}"/>
    <cellStyle name="40% - Accent6 2 2 2 3 2 3 2" xfId="35137" xr:uid="{00000000-0005-0000-0000-0000722F0000}"/>
    <cellStyle name="40% - Accent6 2 2 2 3 2 4" xfId="24686" xr:uid="{00000000-0005-0000-0000-0000732F0000}"/>
    <cellStyle name="40% - Accent6 2 2 2 3 2 5" xfId="22538" xr:uid="{00000000-0005-0000-0000-0000742F0000}"/>
    <cellStyle name="40% - Accent6 2 2 2 3 3" xfId="14638" xr:uid="{00000000-0005-0000-0000-0000752F0000}"/>
    <cellStyle name="40% - Accent6 2 2 2 3 3 2" xfId="33798" xr:uid="{00000000-0005-0000-0000-0000762F0000}"/>
    <cellStyle name="40% - Accent6 2 2 2 3 4" xfId="20595" xr:uid="{00000000-0005-0000-0000-0000772F0000}"/>
    <cellStyle name="40% - Accent6 2 2 2 3 4 2" xfId="37939" xr:uid="{00000000-0005-0000-0000-0000782F0000}"/>
    <cellStyle name="40% - Accent6 2 2 2 3 5" xfId="24685" xr:uid="{00000000-0005-0000-0000-0000792F0000}"/>
    <cellStyle name="40% - Accent6 2 2 2 3 6" xfId="22537" xr:uid="{00000000-0005-0000-0000-00007A2F0000}"/>
    <cellStyle name="40% - Accent6 2 2 2 4" xfId="1403" xr:uid="{00000000-0005-0000-0000-00007B2F0000}"/>
    <cellStyle name="40% - Accent6 2 2 2 4 2" xfId="1404" xr:uid="{00000000-0005-0000-0000-00007C2F0000}"/>
    <cellStyle name="40% - Accent6 2 2 2 4 2 2" xfId="14641" xr:uid="{00000000-0005-0000-0000-00007D2F0000}"/>
    <cellStyle name="40% - Accent6 2 2 2 4 2 2 2" xfId="33801" xr:uid="{00000000-0005-0000-0000-00007E2F0000}"/>
    <cellStyle name="40% - Accent6 2 2 2 4 2 3" xfId="16814" xr:uid="{00000000-0005-0000-0000-00007F2F0000}"/>
    <cellStyle name="40% - Accent6 2 2 2 4 2 3 2" xfId="35741" xr:uid="{00000000-0005-0000-0000-0000802F0000}"/>
    <cellStyle name="40% - Accent6 2 2 2 4 2 4" xfId="24688" xr:uid="{00000000-0005-0000-0000-0000812F0000}"/>
    <cellStyle name="40% - Accent6 2 2 2 4 2 5" xfId="22540" xr:uid="{00000000-0005-0000-0000-0000822F0000}"/>
    <cellStyle name="40% - Accent6 2 2 2 4 3" xfId="14640" xr:uid="{00000000-0005-0000-0000-0000832F0000}"/>
    <cellStyle name="40% - Accent6 2 2 2 4 3 2" xfId="33800" xr:uid="{00000000-0005-0000-0000-0000842F0000}"/>
    <cellStyle name="40% - Accent6 2 2 2 4 4" xfId="16340" xr:uid="{00000000-0005-0000-0000-0000852F0000}"/>
    <cellStyle name="40% - Accent6 2 2 2 4 4 2" xfId="35462" xr:uid="{00000000-0005-0000-0000-0000862F0000}"/>
    <cellStyle name="40% - Accent6 2 2 2 4 5" xfId="24687" xr:uid="{00000000-0005-0000-0000-0000872F0000}"/>
    <cellStyle name="40% - Accent6 2 2 2 4 6" xfId="22539" xr:uid="{00000000-0005-0000-0000-0000882F0000}"/>
    <cellStyle name="40% - Accent6 2 2 2 5" xfId="1405" xr:uid="{00000000-0005-0000-0000-0000892F0000}"/>
    <cellStyle name="40% - Accent6 2 2 2 5 2" xfId="14642" xr:uid="{00000000-0005-0000-0000-00008A2F0000}"/>
    <cellStyle name="40% - Accent6 2 2 2 5 2 2" xfId="33802" xr:uid="{00000000-0005-0000-0000-00008B2F0000}"/>
    <cellStyle name="40% - Accent6 2 2 2 5 3" xfId="19911" xr:uid="{00000000-0005-0000-0000-00008C2F0000}"/>
    <cellStyle name="40% - Accent6 2 2 2 5 3 2" xfId="37265" xr:uid="{00000000-0005-0000-0000-00008D2F0000}"/>
    <cellStyle name="40% - Accent6 2 2 2 5 4" xfId="24689" xr:uid="{00000000-0005-0000-0000-00008E2F0000}"/>
    <cellStyle name="40% - Accent6 2 2 2 5 5" xfId="22541" xr:uid="{00000000-0005-0000-0000-00008F2F0000}"/>
    <cellStyle name="40% - Accent6 2 2 2 6" xfId="11552" xr:uid="{00000000-0005-0000-0000-0000902F0000}"/>
    <cellStyle name="40% - Accent6 2 2 2 6 2" xfId="32329" xr:uid="{00000000-0005-0000-0000-0000912F0000}"/>
    <cellStyle name="40% - Accent6 2 2 2 7" xfId="20514" xr:uid="{00000000-0005-0000-0000-0000922F0000}"/>
    <cellStyle name="40% - Accent6 2 2 2 7 2" xfId="37858" xr:uid="{00000000-0005-0000-0000-0000932F0000}"/>
    <cellStyle name="40% - Accent6 2 2 2 8" xfId="24678" xr:uid="{00000000-0005-0000-0000-0000942F0000}"/>
    <cellStyle name="40% - Accent6 2 2 2 9" xfId="20897" xr:uid="{00000000-0005-0000-0000-0000952F0000}"/>
    <cellStyle name="40% - Accent6 2 2 20" xfId="44505" xr:uid="{00000000-0005-0000-0000-0000962F0000}"/>
    <cellStyle name="40% - Accent6 2 2 200" xfId="55166" xr:uid="{00000000-0005-0000-0000-0000972F0000}"/>
    <cellStyle name="40% - Accent6 2 2 201" xfId="55122" xr:uid="{00000000-0005-0000-0000-0000982F0000}"/>
    <cellStyle name="40% - Accent6 2 2 202" xfId="53591" xr:uid="{00000000-0005-0000-0000-0000992F0000}"/>
    <cellStyle name="40% - Accent6 2 2 203" xfId="52838" xr:uid="{00000000-0005-0000-0000-00009A2F0000}"/>
    <cellStyle name="40% - Accent6 2 2 204" xfId="55242" xr:uid="{00000000-0005-0000-0000-00009B2F0000}"/>
    <cellStyle name="40% - Accent6 2 2 205" xfId="52516" xr:uid="{00000000-0005-0000-0000-00009C2F0000}"/>
    <cellStyle name="40% - Accent6 2 2 206" xfId="55355" xr:uid="{00000000-0005-0000-0000-00009D2F0000}"/>
    <cellStyle name="40% - Accent6 2 2 207" xfId="55447" xr:uid="{00000000-0005-0000-0000-00009E2F0000}"/>
    <cellStyle name="40% - Accent6 2 2 208" xfId="55472" xr:uid="{00000000-0005-0000-0000-00009F2F0000}"/>
    <cellStyle name="40% - Accent6 2 2 209" xfId="55523" xr:uid="{00000000-0005-0000-0000-0000A02F0000}"/>
    <cellStyle name="40% - Accent6 2 2 21" xfId="45293" xr:uid="{00000000-0005-0000-0000-0000A12F0000}"/>
    <cellStyle name="40% - Accent6 2 2 210" xfId="55479" xr:uid="{00000000-0005-0000-0000-0000A22F0000}"/>
    <cellStyle name="40% - Accent6 2 2 211" xfId="53655" xr:uid="{00000000-0005-0000-0000-0000A32F0000}"/>
    <cellStyle name="40% - Accent6 2 2 212" xfId="53590" xr:uid="{00000000-0005-0000-0000-0000A42F0000}"/>
    <cellStyle name="40% - Accent6 2 2 213" xfId="55597" xr:uid="{00000000-0005-0000-0000-0000A52F0000}"/>
    <cellStyle name="40% - Accent6 2 2 214" xfId="52510" xr:uid="{00000000-0005-0000-0000-0000A62F0000}"/>
    <cellStyle name="40% - Accent6 2 2 215" xfId="55710" xr:uid="{00000000-0005-0000-0000-0000A72F0000}"/>
    <cellStyle name="40% - Accent6 2 2 216" xfId="55802" xr:uid="{00000000-0005-0000-0000-0000A82F0000}"/>
    <cellStyle name="40% - Accent6 2 2 217" xfId="55827" xr:uid="{00000000-0005-0000-0000-0000A92F0000}"/>
    <cellStyle name="40% - Accent6 2 2 218" xfId="55876" xr:uid="{00000000-0005-0000-0000-0000AA2F0000}"/>
    <cellStyle name="40% - Accent6 2 2 219" xfId="55834" xr:uid="{00000000-0005-0000-0000-0000AB2F0000}"/>
    <cellStyle name="40% - Accent6 2 2 22" xfId="45335" xr:uid="{00000000-0005-0000-0000-0000AC2F0000}"/>
    <cellStyle name="40% - Accent6 2 2 23" xfId="45493" xr:uid="{00000000-0005-0000-0000-0000AD2F0000}"/>
    <cellStyle name="40% - Accent6 2 2 24" xfId="45342" xr:uid="{00000000-0005-0000-0000-0000AE2F0000}"/>
    <cellStyle name="40% - Accent6 2 2 25" xfId="45636" xr:uid="{00000000-0005-0000-0000-0000AF2F0000}"/>
    <cellStyle name="40% - Accent6 2 2 26" xfId="45732" xr:uid="{00000000-0005-0000-0000-0000B02F0000}"/>
    <cellStyle name="40% - Accent6 2 2 27" xfId="45757" xr:uid="{00000000-0005-0000-0000-0000B12F0000}"/>
    <cellStyle name="40% - Accent6 2 2 28" xfId="45818" xr:uid="{00000000-0005-0000-0000-0000B22F0000}"/>
    <cellStyle name="40% - Accent6 2 2 29" xfId="45764" xr:uid="{00000000-0005-0000-0000-0000B32F0000}"/>
    <cellStyle name="40% - Accent6 2 2 3" xfId="1406" xr:uid="{00000000-0005-0000-0000-0000B42F0000}"/>
    <cellStyle name="40% - Accent6 2 2 3 2" xfId="1407" xr:uid="{00000000-0005-0000-0000-0000B52F0000}"/>
    <cellStyle name="40% - Accent6 2 2 3 2 2" xfId="1408" xr:uid="{00000000-0005-0000-0000-0000B62F0000}"/>
    <cellStyle name="40% - Accent6 2 2 3 2 2 2" xfId="14645" xr:uid="{00000000-0005-0000-0000-0000B72F0000}"/>
    <cellStyle name="40% - Accent6 2 2 3 2 2 2 2" xfId="33805" xr:uid="{00000000-0005-0000-0000-0000B82F0000}"/>
    <cellStyle name="40% - Accent6 2 2 3 2 2 3" xfId="15846" xr:uid="{00000000-0005-0000-0000-0000B92F0000}"/>
    <cellStyle name="40% - Accent6 2 2 3 2 2 3 2" xfId="34981" xr:uid="{00000000-0005-0000-0000-0000BA2F0000}"/>
    <cellStyle name="40% - Accent6 2 2 3 2 2 4" xfId="24692" xr:uid="{00000000-0005-0000-0000-0000BB2F0000}"/>
    <cellStyle name="40% - Accent6 2 2 3 2 2 5" xfId="22544" xr:uid="{00000000-0005-0000-0000-0000BC2F0000}"/>
    <cellStyle name="40% - Accent6 2 2 3 2 3" xfId="14644" xr:uid="{00000000-0005-0000-0000-0000BD2F0000}"/>
    <cellStyle name="40% - Accent6 2 2 3 2 3 2" xfId="33804" xr:uid="{00000000-0005-0000-0000-0000BE2F0000}"/>
    <cellStyle name="40% - Accent6 2 2 3 2 4" xfId="19753" xr:uid="{00000000-0005-0000-0000-0000BF2F0000}"/>
    <cellStyle name="40% - Accent6 2 2 3 2 4 2" xfId="37110" xr:uid="{00000000-0005-0000-0000-0000C02F0000}"/>
    <cellStyle name="40% - Accent6 2 2 3 2 5" xfId="24691" xr:uid="{00000000-0005-0000-0000-0000C12F0000}"/>
    <cellStyle name="40% - Accent6 2 2 3 2 6" xfId="22543" xr:uid="{00000000-0005-0000-0000-0000C22F0000}"/>
    <cellStyle name="40% - Accent6 2 2 3 3" xfId="1409" xr:uid="{00000000-0005-0000-0000-0000C32F0000}"/>
    <cellStyle name="40% - Accent6 2 2 3 3 2" xfId="1410" xr:uid="{00000000-0005-0000-0000-0000C42F0000}"/>
    <cellStyle name="40% - Accent6 2 2 3 3 2 2" xfId="14647" xr:uid="{00000000-0005-0000-0000-0000C52F0000}"/>
    <cellStyle name="40% - Accent6 2 2 3 3 2 2 2" xfId="33807" xr:uid="{00000000-0005-0000-0000-0000C62F0000}"/>
    <cellStyle name="40% - Accent6 2 2 3 3 2 3" xfId="16911" xr:uid="{00000000-0005-0000-0000-0000C72F0000}"/>
    <cellStyle name="40% - Accent6 2 2 3 3 2 3 2" xfId="35820" xr:uid="{00000000-0005-0000-0000-0000C82F0000}"/>
    <cellStyle name="40% - Accent6 2 2 3 3 2 4" xfId="24694" xr:uid="{00000000-0005-0000-0000-0000C92F0000}"/>
    <cellStyle name="40% - Accent6 2 2 3 3 2 5" xfId="22546" xr:uid="{00000000-0005-0000-0000-0000CA2F0000}"/>
    <cellStyle name="40% - Accent6 2 2 3 3 3" xfId="14646" xr:uid="{00000000-0005-0000-0000-0000CB2F0000}"/>
    <cellStyle name="40% - Accent6 2 2 3 3 3 2" xfId="33806" xr:uid="{00000000-0005-0000-0000-0000CC2F0000}"/>
    <cellStyle name="40% - Accent6 2 2 3 3 4" xfId="20076" xr:uid="{00000000-0005-0000-0000-0000CD2F0000}"/>
    <cellStyle name="40% - Accent6 2 2 3 3 4 2" xfId="37426" xr:uid="{00000000-0005-0000-0000-0000CE2F0000}"/>
    <cellStyle name="40% - Accent6 2 2 3 3 5" xfId="24693" xr:uid="{00000000-0005-0000-0000-0000CF2F0000}"/>
    <cellStyle name="40% - Accent6 2 2 3 3 6" xfId="22545" xr:uid="{00000000-0005-0000-0000-0000D02F0000}"/>
    <cellStyle name="40% - Accent6 2 2 3 4" xfId="1411" xr:uid="{00000000-0005-0000-0000-0000D12F0000}"/>
    <cellStyle name="40% - Accent6 2 2 3 4 2" xfId="14648" xr:uid="{00000000-0005-0000-0000-0000D22F0000}"/>
    <cellStyle name="40% - Accent6 2 2 3 4 2 2" xfId="33808" xr:uid="{00000000-0005-0000-0000-0000D32F0000}"/>
    <cellStyle name="40% - Accent6 2 2 3 4 3" xfId="16479" xr:uid="{00000000-0005-0000-0000-0000D42F0000}"/>
    <cellStyle name="40% - Accent6 2 2 3 4 3 2" xfId="35571" xr:uid="{00000000-0005-0000-0000-0000D52F0000}"/>
    <cellStyle name="40% - Accent6 2 2 3 4 4" xfId="24695" xr:uid="{00000000-0005-0000-0000-0000D62F0000}"/>
    <cellStyle name="40% - Accent6 2 2 3 4 5" xfId="22547" xr:uid="{00000000-0005-0000-0000-0000D72F0000}"/>
    <cellStyle name="40% - Accent6 2 2 3 5" xfId="14643" xr:uid="{00000000-0005-0000-0000-0000D82F0000}"/>
    <cellStyle name="40% - Accent6 2 2 3 5 2" xfId="33803" xr:uid="{00000000-0005-0000-0000-0000D92F0000}"/>
    <cellStyle name="40% - Accent6 2 2 3 6" xfId="16010" xr:uid="{00000000-0005-0000-0000-0000DA2F0000}"/>
    <cellStyle name="40% - Accent6 2 2 3 6 2" xfId="35141" xr:uid="{00000000-0005-0000-0000-0000DB2F0000}"/>
    <cellStyle name="40% - Accent6 2 2 3 7" xfId="24690" xr:uid="{00000000-0005-0000-0000-0000DC2F0000}"/>
    <cellStyle name="40% - Accent6 2 2 3 8" xfId="22542" xr:uid="{00000000-0005-0000-0000-0000DD2F0000}"/>
    <cellStyle name="40% - Accent6 2 2 30" xfId="45957" xr:uid="{00000000-0005-0000-0000-0000DE2F0000}"/>
    <cellStyle name="40% - Accent6 2 2 31" xfId="45990" xr:uid="{00000000-0005-0000-0000-0000DF2F0000}"/>
    <cellStyle name="40% - Accent6 2 2 32" xfId="46164" xr:uid="{00000000-0005-0000-0000-0000E02F0000}"/>
    <cellStyle name="40% - Accent6 2 2 33" xfId="45997" xr:uid="{00000000-0005-0000-0000-0000E12F0000}"/>
    <cellStyle name="40% - Accent6 2 2 34" xfId="46288" xr:uid="{00000000-0005-0000-0000-0000E22F0000}"/>
    <cellStyle name="40% - Accent6 2 2 35" xfId="46380" xr:uid="{00000000-0005-0000-0000-0000E32F0000}"/>
    <cellStyle name="40% - Accent6 2 2 36" xfId="46405" xr:uid="{00000000-0005-0000-0000-0000E42F0000}"/>
    <cellStyle name="40% - Accent6 2 2 37" xfId="46459" xr:uid="{00000000-0005-0000-0000-0000E52F0000}"/>
    <cellStyle name="40% - Accent6 2 2 38" xfId="46412" xr:uid="{00000000-0005-0000-0000-0000E62F0000}"/>
    <cellStyle name="40% - Accent6 2 2 39" xfId="44964" xr:uid="{00000000-0005-0000-0000-0000E72F0000}"/>
    <cellStyle name="40% - Accent6 2 2 4" xfId="1412" xr:uid="{00000000-0005-0000-0000-0000E82F0000}"/>
    <cellStyle name="40% - Accent6 2 2 4 2" xfId="1413" xr:uid="{00000000-0005-0000-0000-0000E92F0000}"/>
    <cellStyle name="40% - Accent6 2 2 4 2 2" xfId="14650" xr:uid="{00000000-0005-0000-0000-0000EA2F0000}"/>
    <cellStyle name="40% - Accent6 2 2 4 2 2 2" xfId="33810" xr:uid="{00000000-0005-0000-0000-0000EB2F0000}"/>
    <cellStyle name="40% - Accent6 2 2 4 2 3" xfId="16963" xr:uid="{00000000-0005-0000-0000-0000EC2F0000}"/>
    <cellStyle name="40% - Accent6 2 2 4 2 3 2" xfId="35864" xr:uid="{00000000-0005-0000-0000-0000ED2F0000}"/>
    <cellStyle name="40% - Accent6 2 2 4 2 4" xfId="24697" xr:uid="{00000000-0005-0000-0000-0000EE2F0000}"/>
    <cellStyle name="40% - Accent6 2 2 4 2 5" xfId="22549" xr:uid="{00000000-0005-0000-0000-0000EF2F0000}"/>
    <cellStyle name="40% - Accent6 2 2 4 3" xfId="1414" xr:uid="{00000000-0005-0000-0000-0000F02F0000}"/>
    <cellStyle name="40% - Accent6 2 2 4 3 2" xfId="24698" xr:uid="{00000000-0005-0000-0000-0000F12F0000}"/>
    <cellStyle name="40% - Accent6 2 2 4 4" xfId="14649" xr:uid="{00000000-0005-0000-0000-0000F22F0000}"/>
    <cellStyle name="40% - Accent6 2 2 4 4 2" xfId="33809" xr:uid="{00000000-0005-0000-0000-0000F32F0000}"/>
    <cellStyle name="40% - Accent6 2 2 4 5" xfId="19845" xr:uid="{00000000-0005-0000-0000-0000F42F0000}"/>
    <cellStyle name="40% - Accent6 2 2 4 5 2" xfId="37200" xr:uid="{00000000-0005-0000-0000-0000F52F0000}"/>
    <cellStyle name="40% - Accent6 2 2 4 6" xfId="24696" xr:uid="{00000000-0005-0000-0000-0000F62F0000}"/>
    <cellStyle name="40% - Accent6 2 2 4 7" xfId="22548" xr:uid="{00000000-0005-0000-0000-0000F72F0000}"/>
    <cellStyle name="40% - Accent6 2 2 40" xfId="44798" xr:uid="{00000000-0005-0000-0000-0000F82F0000}"/>
    <cellStyle name="40% - Accent6 2 2 41" xfId="46552" xr:uid="{00000000-0005-0000-0000-0000F92F0000}"/>
    <cellStyle name="40% - Accent6 2 2 42" xfId="45096" xr:uid="{00000000-0005-0000-0000-0000FA2F0000}"/>
    <cellStyle name="40% - Accent6 2 2 43" xfId="46674" xr:uid="{00000000-0005-0000-0000-0000FB2F0000}"/>
    <cellStyle name="40% - Accent6 2 2 44" xfId="46769" xr:uid="{00000000-0005-0000-0000-0000FC2F0000}"/>
    <cellStyle name="40% - Accent6 2 2 45" xfId="46794" xr:uid="{00000000-0005-0000-0000-0000FD2F0000}"/>
    <cellStyle name="40% - Accent6 2 2 46" xfId="46848" xr:uid="{00000000-0005-0000-0000-0000FE2F0000}"/>
    <cellStyle name="40% - Accent6 2 2 47" xfId="46801" xr:uid="{00000000-0005-0000-0000-0000FF2F0000}"/>
    <cellStyle name="40% - Accent6 2 2 48" xfId="44795" xr:uid="{00000000-0005-0000-0000-000000300000}"/>
    <cellStyle name="40% - Accent6 2 2 49" xfId="46056" xr:uid="{00000000-0005-0000-0000-000001300000}"/>
    <cellStyle name="40% - Accent6 2 2 5" xfId="1415" xr:uid="{00000000-0005-0000-0000-000002300000}"/>
    <cellStyle name="40% - Accent6 2 2 5 2" xfId="1416" xr:uid="{00000000-0005-0000-0000-000003300000}"/>
    <cellStyle name="40% - Accent6 2 2 5 2 2" xfId="14652" xr:uid="{00000000-0005-0000-0000-000004300000}"/>
    <cellStyle name="40% - Accent6 2 2 5 2 2 2" xfId="33812" xr:uid="{00000000-0005-0000-0000-000005300000}"/>
    <cellStyle name="40% - Accent6 2 2 5 2 3" xfId="19608" xr:uid="{00000000-0005-0000-0000-000006300000}"/>
    <cellStyle name="40% - Accent6 2 2 5 2 3 2" xfId="36966" xr:uid="{00000000-0005-0000-0000-000007300000}"/>
    <cellStyle name="40% - Accent6 2 2 5 2 4" xfId="24700" xr:uid="{00000000-0005-0000-0000-000008300000}"/>
    <cellStyle name="40% - Accent6 2 2 5 2 5" xfId="22551" xr:uid="{00000000-0005-0000-0000-000009300000}"/>
    <cellStyle name="40% - Accent6 2 2 5 3" xfId="14651" xr:uid="{00000000-0005-0000-0000-00000A300000}"/>
    <cellStyle name="40% - Accent6 2 2 5 3 2" xfId="33811" xr:uid="{00000000-0005-0000-0000-00000B300000}"/>
    <cellStyle name="40% - Accent6 2 2 5 4" xfId="20501" xr:uid="{00000000-0005-0000-0000-00000C300000}"/>
    <cellStyle name="40% - Accent6 2 2 5 4 2" xfId="37845" xr:uid="{00000000-0005-0000-0000-00000D300000}"/>
    <cellStyle name="40% - Accent6 2 2 5 5" xfId="24699" xr:uid="{00000000-0005-0000-0000-00000E300000}"/>
    <cellStyle name="40% - Accent6 2 2 5 6" xfId="22550" xr:uid="{00000000-0005-0000-0000-00000F300000}"/>
    <cellStyle name="40% - Accent6 2 2 50" xfId="46936" xr:uid="{00000000-0005-0000-0000-000010300000}"/>
    <cellStyle name="40% - Accent6 2 2 51" xfId="44998" xr:uid="{00000000-0005-0000-0000-000011300000}"/>
    <cellStyle name="40% - Accent6 2 2 52" xfId="47054" xr:uid="{00000000-0005-0000-0000-000012300000}"/>
    <cellStyle name="40% - Accent6 2 2 53" xfId="47147" xr:uid="{00000000-0005-0000-0000-000013300000}"/>
    <cellStyle name="40% - Accent6 2 2 54" xfId="47172" xr:uid="{00000000-0005-0000-0000-000014300000}"/>
    <cellStyle name="40% - Accent6 2 2 55" xfId="47228" xr:uid="{00000000-0005-0000-0000-000015300000}"/>
    <cellStyle name="40% - Accent6 2 2 56" xfId="47179" xr:uid="{00000000-0005-0000-0000-000016300000}"/>
    <cellStyle name="40% - Accent6 2 2 57" xfId="45376" xr:uid="{00000000-0005-0000-0000-000017300000}"/>
    <cellStyle name="40% - Accent6 2 2 58" xfId="46176" xr:uid="{00000000-0005-0000-0000-000018300000}"/>
    <cellStyle name="40% - Accent6 2 2 59" xfId="47311" xr:uid="{00000000-0005-0000-0000-000019300000}"/>
    <cellStyle name="40% - Accent6 2 2 6" xfId="1417" xr:uid="{00000000-0005-0000-0000-00001A300000}"/>
    <cellStyle name="40% - Accent6 2 2 6 2" xfId="14653" xr:uid="{00000000-0005-0000-0000-00001B300000}"/>
    <cellStyle name="40% - Accent6 2 2 6 2 2" xfId="33813" xr:uid="{00000000-0005-0000-0000-00001C300000}"/>
    <cellStyle name="40% - Accent6 2 2 6 3" xfId="19723" xr:uid="{00000000-0005-0000-0000-00001D300000}"/>
    <cellStyle name="40% - Accent6 2 2 6 3 2" xfId="37080" xr:uid="{00000000-0005-0000-0000-00001E300000}"/>
    <cellStyle name="40% - Accent6 2 2 6 4" xfId="24701" xr:uid="{00000000-0005-0000-0000-00001F300000}"/>
    <cellStyle name="40% - Accent6 2 2 6 5" xfId="22552" xr:uid="{00000000-0005-0000-0000-000020300000}"/>
    <cellStyle name="40% - Accent6 2 2 60" xfId="45102" xr:uid="{00000000-0005-0000-0000-000021300000}"/>
    <cellStyle name="40% - Accent6 2 2 61" xfId="47426" xr:uid="{00000000-0005-0000-0000-000022300000}"/>
    <cellStyle name="40% - Accent6 2 2 62" xfId="47518" xr:uid="{00000000-0005-0000-0000-000023300000}"/>
    <cellStyle name="40% - Accent6 2 2 63" xfId="47543" xr:uid="{00000000-0005-0000-0000-000024300000}"/>
    <cellStyle name="40% - Accent6 2 2 64" xfId="47594" xr:uid="{00000000-0005-0000-0000-000025300000}"/>
    <cellStyle name="40% - Accent6 2 2 65" xfId="47550" xr:uid="{00000000-0005-0000-0000-000026300000}"/>
    <cellStyle name="40% - Accent6 2 2 66" xfId="46019" xr:uid="{00000000-0005-0000-0000-000027300000}"/>
    <cellStyle name="40% - Accent6 2 2 67" xfId="45083" xr:uid="{00000000-0005-0000-0000-000028300000}"/>
    <cellStyle name="40% - Accent6 2 2 68" xfId="47670" xr:uid="{00000000-0005-0000-0000-000029300000}"/>
    <cellStyle name="40% - Accent6 2 2 69" xfId="44762" xr:uid="{00000000-0005-0000-0000-00002A300000}"/>
    <cellStyle name="40% - Accent6 2 2 7" xfId="11551" xr:uid="{00000000-0005-0000-0000-00002B300000}"/>
    <cellStyle name="40% - Accent6 2 2 7 2" xfId="32328" xr:uid="{00000000-0005-0000-0000-00002C300000}"/>
    <cellStyle name="40% - Accent6 2 2 70" xfId="47783" xr:uid="{00000000-0005-0000-0000-00002D300000}"/>
    <cellStyle name="40% - Accent6 2 2 71" xfId="47875" xr:uid="{00000000-0005-0000-0000-00002E300000}"/>
    <cellStyle name="40% - Accent6 2 2 72" xfId="47900" xr:uid="{00000000-0005-0000-0000-00002F300000}"/>
    <cellStyle name="40% - Accent6 2 2 73" xfId="47951" xr:uid="{00000000-0005-0000-0000-000030300000}"/>
    <cellStyle name="40% - Accent6 2 2 74" xfId="47907" xr:uid="{00000000-0005-0000-0000-000031300000}"/>
    <cellStyle name="40% - Accent6 2 2 75" xfId="46083" xr:uid="{00000000-0005-0000-0000-000032300000}"/>
    <cellStyle name="40% - Accent6 2 2 76" xfId="46018" xr:uid="{00000000-0005-0000-0000-000033300000}"/>
    <cellStyle name="40% - Accent6 2 2 77" xfId="48025" xr:uid="{00000000-0005-0000-0000-000034300000}"/>
    <cellStyle name="40% - Accent6 2 2 78" xfId="44756" xr:uid="{00000000-0005-0000-0000-000035300000}"/>
    <cellStyle name="40% - Accent6 2 2 79" xfId="48138" xr:uid="{00000000-0005-0000-0000-000036300000}"/>
    <cellStyle name="40% - Accent6 2 2 8" xfId="16143" xr:uid="{00000000-0005-0000-0000-000037300000}"/>
    <cellStyle name="40% - Accent6 2 2 8 2" xfId="35267" xr:uid="{00000000-0005-0000-0000-000038300000}"/>
    <cellStyle name="40% - Accent6 2 2 80" xfId="48230" xr:uid="{00000000-0005-0000-0000-000039300000}"/>
    <cellStyle name="40% - Accent6 2 2 81" xfId="48255" xr:uid="{00000000-0005-0000-0000-00003A300000}"/>
    <cellStyle name="40% - Accent6 2 2 82" xfId="48304" xr:uid="{00000000-0005-0000-0000-00003B300000}"/>
    <cellStyle name="40% - Accent6 2 2 83" xfId="48262" xr:uid="{00000000-0005-0000-0000-00003C300000}"/>
    <cellStyle name="40% - Accent6 2 2 84" xfId="48506" xr:uid="{00000000-0005-0000-0000-00003D300000}"/>
    <cellStyle name="40% - Accent6 2 2 85" xfId="48687" xr:uid="{00000000-0005-0000-0000-00003E300000}"/>
    <cellStyle name="40% - Accent6 2 2 86" xfId="48725" xr:uid="{00000000-0005-0000-0000-00003F300000}"/>
    <cellStyle name="40% - Accent6 2 2 87" xfId="48825" xr:uid="{00000000-0005-0000-0000-000040300000}"/>
    <cellStyle name="40% - Accent6 2 2 88" xfId="48732" xr:uid="{00000000-0005-0000-0000-000041300000}"/>
    <cellStyle name="40% - Accent6 2 2 89" xfId="49383" xr:uid="{00000000-0005-0000-0000-000042300000}"/>
    <cellStyle name="40% - Accent6 2 2 9" xfId="24677" xr:uid="{00000000-0005-0000-0000-000043300000}"/>
    <cellStyle name="40% - Accent6 2 2 90" xfId="49414" xr:uid="{00000000-0005-0000-0000-000044300000}"/>
    <cellStyle name="40% - Accent6 2 2 91" xfId="49540" xr:uid="{00000000-0005-0000-0000-000045300000}"/>
    <cellStyle name="40% - Accent6 2 2 92" xfId="49421" xr:uid="{00000000-0005-0000-0000-000046300000}"/>
    <cellStyle name="40% - Accent6 2 2 93" xfId="49659" xr:uid="{00000000-0005-0000-0000-000047300000}"/>
    <cellStyle name="40% - Accent6 2 2 94" xfId="49753" xr:uid="{00000000-0005-0000-0000-000048300000}"/>
    <cellStyle name="40% - Accent6 2 2 95" xfId="49778" xr:uid="{00000000-0005-0000-0000-000049300000}"/>
    <cellStyle name="40% - Accent6 2 2 96" xfId="49828" xr:uid="{00000000-0005-0000-0000-00004A300000}"/>
    <cellStyle name="40% - Accent6 2 2 97" xfId="49785" xr:uid="{00000000-0005-0000-0000-00004B300000}"/>
    <cellStyle name="40% - Accent6 2 2 98" xfId="49967" xr:uid="{00000000-0005-0000-0000-00004C300000}"/>
    <cellStyle name="40% - Accent6 2 2 99" xfId="50000" xr:uid="{00000000-0005-0000-0000-00004D300000}"/>
    <cellStyle name="40% - Accent6 2 2_Balance sheet - Parent" xfId="38634" xr:uid="{00000000-0005-0000-0000-00004E300000}"/>
    <cellStyle name="40% - Accent6 2 20" xfId="44518" xr:uid="{00000000-0005-0000-0000-00004F300000}"/>
    <cellStyle name="40% - Accent6 2 200" xfId="54952" xr:uid="{00000000-0005-0000-0000-000050300000}"/>
    <cellStyle name="40% - Accent6 2 201" xfId="55132" xr:uid="{00000000-0005-0000-0000-000051300000}"/>
    <cellStyle name="40% - Accent6 2 202" xfId="55171" xr:uid="{00000000-0005-0000-0000-000052300000}"/>
    <cellStyle name="40% - Accent6 2 203" xfId="55156" xr:uid="{00000000-0005-0000-0000-000053300000}"/>
    <cellStyle name="40% - Accent6 2 204" xfId="55098" xr:uid="{00000000-0005-0000-0000-000054300000}"/>
    <cellStyle name="40% - Accent6 2 205" xfId="52860" xr:uid="{00000000-0005-0000-0000-000055300000}"/>
    <cellStyle name="40% - Accent6 2 206" xfId="55247" xr:uid="{00000000-0005-0000-0000-000056300000}"/>
    <cellStyle name="40% - Accent6 2 207" xfId="55228" xr:uid="{00000000-0005-0000-0000-000057300000}"/>
    <cellStyle name="40% - Accent6 2 208" xfId="53678" xr:uid="{00000000-0005-0000-0000-000058300000}"/>
    <cellStyle name="40% - Accent6 2 209" xfId="55309" xr:uid="{00000000-0005-0000-0000-000059300000}"/>
    <cellStyle name="40% - Accent6 2 21" xfId="44660" xr:uid="{00000000-0005-0000-0000-00005A300000}"/>
    <cellStyle name="40% - Accent6 2 210" xfId="55489" xr:uid="{00000000-0005-0000-0000-00005B300000}"/>
    <cellStyle name="40% - Accent6 2 211" xfId="55528" xr:uid="{00000000-0005-0000-0000-00005C300000}"/>
    <cellStyle name="40% - Accent6 2 212" xfId="55513" xr:uid="{00000000-0005-0000-0000-00005D300000}"/>
    <cellStyle name="40% - Accent6 2 213" xfId="55455" xr:uid="{00000000-0005-0000-0000-00005E300000}"/>
    <cellStyle name="40% - Accent6 2 214" xfId="53589" xr:uid="{00000000-0005-0000-0000-00005F300000}"/>
    <cellStyle name="40% - Accent6 2 215" xfId="55602" xr:uid="{00000000-0005-0000-0000-000060300000}"/>
    <cellStyle name="40% - Accent6 2 216" xfId="55583" xr:uid="{00000000-0005-0000-0000-000061300000}"/>
    <cellStyle name="40% - Accent6 2 217" xfId="52629" xr:uid="{00000000-0005-0000-0000-000062300000}"/>
    <cellStyle name="40% - Accent6 2 218" xfId="55664" xr:uid="{00000000-0005-0000-0000-000063300000}"/>
    <cellStyle name="40% - Accent6 2 219" xfId="55844" xr:uid="{00000000-0005-0000-0000-000064300000}"/>
    <cellStyle name="40% - Accent6 2 22" xfId="44638" xr:uid="{00000000-0005-0000-0000-000065300000}"/>
    <cellStyle name="40% - Accent6 2 220" xfId="55881" xr:uid="{00000000-0005-0000-0000-000066300000}"/>
    <cellStyle name="40% - Accent6 2 221" xfId="55866" xr:uid="{00000000-0005-0000-0000-000067300000}"/>
    <cellStyle name="40% - Accent6 2 222" xfId="55810" xr:uid="{00000000-0005-0000-0000-000068300000}"/>
    <cellStyle name="40% - Accent6 2 23" xfId="44462" xr:uid="{00000000-0005-0000-0000-000069300000}"/>
    <cellStyle name="40% - Accent6 2 24" xfId="45356" xr:uid="{00000000-0005-0000-0000-00006A300000}"/>
    <cellStyle name="40% - Accent6 2 25" xfId="45498" xr:uid="{00000000-0005-0000-0000-00006B300000}"/>
    <cellStyle name="40% - Accent6 2 26" xfId="45477" xr:uid="{00000000-0005-0000-0000-00006C300000}"/>
    <cellStyle name="40% - Accent6 2 27" xfId="45302" xr:uid="{00000000-0005-0000-0000-00006D300000}"/>
    <cellStyle name="40% - Accent6 2 28" xfId="45591" xr:uid="{00000000-0005-0000-0000-00006E300000}"/>
    <cellStyle name="40% - Accent6 2 29" xfId="45774" xr:uid="{00000000-0005-0000-0000-00006F300000}"/>
    <cellStyle name="40% - Accent6 2 3" xfId="1418" xr:uid="{00000000-0005-0000-0000-000070300000}"/>
    <cellStyle name="40% - Accent6 2 3 10" xfId="20337" xr:uid="{00000000-0005-0000-0000-000071300000}"/>
    <cellStyle name="40% - Accent6 2 3 10 2" xfId="37684" xr:uid="{00000000-0005-0000-0000-000072300000}"/>
    <cellStyle name="40% - Accent6 2 3 11" xfId="20898" xr:uid="{00000000-0005-0000-0000-000073300000}"/>
    <cellStyle name="40% - Accent6 2 3 12" xfId="44085" xr:uid="{00000000-0005-0000-0000-000074300000}"/>
    <cellStyle name="40% - Accent6 2 3 2" xfId="1419" xr:uid="{00000000-0005-0000-0000-000075300000}"/>
    <cellStyle name="40% - Accent6 2 3 2 10" xfId="43638" xr:uid="{00000000-0005-0000-0000-000076300000}"/>
    <cellStyle name="40% - Accent6 2 3 2 11" xfId="44086" xr:uid="{00000000-0005-0000-0000-000077300000}"/>
    <cellStyle name="40% - Accent6 2 3 2 2" xfId="1420" xr:uid="{00000000-0005-0000-0000-000078300000}"/>
    <cellStyle name="40% - Accent6 2 3 2 2 2" xfId="1421" xr:uid="{00000000-0005-0000-0000-000079300000}"/>
    <cellStyle name="40% - Accent6 2 3 2 2 2 2" xfId="1422" xr:uid="{00000000-0005-0000-0000-00007A300000}"/>
    <cellStyle name="40% - Accent6 2 3 2 2 2 2 2" xfId="14656" xr:uid="{00000000-0005-0000-0000-00007B300000}"/>
    <cellStyle name="40% - Accent6 2 3 2 2 2 2 2 2" xfId="33816" xr:uid="{00000000-0005-0000-0000-00007C300000}"/>
    <cellStyle name="40% - Accent6 2 3 2 2 2 2 3" xfId="16024" xr:uid="{00000000-0005-0000-0000-00007D300000}"/>
    <cellStyle name="40% - Accent6 2 3 2 2 2 2 3 2" xfId="35154" xr:uid="{00000000-0005-0000-0000-00007E300000}"/>
    <cellStyle name="40% - Accent6 2 3 2 2 2 2 4" xfId="24705" xr:uid="{00000000-0005-0000-0000-00007F300000}"/>
    <cellStyle name="40% - Accent6 2 3 2 2 2 2 5" xfId="22555" xr:uid="{00000000-0005-0000-0000-000080300000}"/>
    <cellStyle name="40% - Accent6 2 3 2 2 2 3" xfId="14655" xr:uid="{00000000-0005-0000-0000-000081300000}"/>
    <cellStyle name="40% - Accent6 2 3 2 2 2 3 2" xfId="33815" xr:uid="{00000000-0005-0000-0000-000082300000}"/>
    <cellStyle name="40% - Accent6 2 3 2 2 2 4" xfId="19727" xr:uid="{00000000-0005-0000-0000-000083300000}"/>
    <cellStyle name="40% - Accent6 2 3 2 2 2 4 2" xfId="37084" xr:uid="{00000000-0005-0000-0000-000084300000}"/>
    <cellStyle name="40% - Accent6 2 3 2 2 2 5" xfId="24704" xr:uid="{00000000-0005-0000-0000-000085300000}"/>
    <cellStyle name="40% - Accent6 2 3 2 2 2 6" xfId="22554" xr:uid="{00000000-0005-0000-0000-000086300000}"/>
    <cellStyle name="40% - Accent6 2 3 2 2 3" xfId="1423" xr:uid="{00000000-0005-0000-0000-000087300000}"/>
    <cellStyle name="40% - Accent6 2 3 2 2 3 2" xfId="1424" xr:uid="{00000000-0005-0000-0000-000088300000}"/>
    <cellStyle name="40% - Accent6 2 3 2 2 3 2 2" xfId="14658" xr:uid="{00000000-0005-0000-0000-000089300000}"/>
    <cellStyle name="40% - Accent6 2 3 2 2 3 2 2 2" xfId="33818" xr:uid="{00000000-0005-0000-0000-00008A300000}"/>
    <cellStyle name="40% - Accent6 2 3 2 2 3 2 3" xfId="19770" xr:uid="{00000000-0005-0000-0000-00008B300000}"/>
    <cellStyle name="40% - Accent6 2 3 2 2 3 2 3 2" xfId="37127" xr:uid="{00000000-0005-0000-0000-00008C300000}"/>
    <cellStyle name="40% - Accent6 2 3 2 2 3 2 4" xfId="24707" xr:uid="{00000000-0005-0000-0000-00008D300000}"/>
    <cellStyle name="40% - Accent6 2 3 2 2 3 2 5" xfId="22557" xr:uid="{00000000-0005-0000-0000-00008E300000}"/>
    <cellStyle name="40% - Accent6 2 3 2 2 3 3" xfId="14657" xr:uid="{00000000-0005-0000-0000-00008F300000}"/>
    <cellStyle name="40% - Accent6 2 3 2 2 3 3 2" xfId="33817" xr:uid="{00000000-0005-0000-0000-000090300000}"/>
    <cellStyle name="40% - Accent6 2 3 2 2 3 4" xfId="20402" xr:uid="{00000000-0005-0000-0000-000091300000}"/>
    <cellStyle name="40% - Accent6 2 3 2 2 3 4 2" xfId="37748" xr:uid="{00000000-0005-0000-0000-000092300000}"/>
    <cellStyle name="40% - Accent6 2 3 2 2 3 5" xfId="24706" xr:uid="{00000000-0005-0000-0000-000093300000}"/>
    <cellStyle name="40% - Accent6 2 3 2 2 3 6" xfId="22556" xr:uid="{00000000-0005-0000-0000-000094300000}"/>
    <cellStyle name="40% - Accent6 2 3 2 2 4" xfId="1425" xr:uid="{00000000-0005-0000-0000-000095300000}"/>
    <cellStyle name="40% - Accent6 2 3 2 2 4 2" xfId="14659" xr:uid="{00000000-0005-0000-0000-000096300000}"/>
    <cellStyle name="40% - Accent6 2 3 2 2 4 2 2" xfId="33819" xr:uid="{00000000-0005-0000-0000-000097300000}"/>
    <cellStyle name="40% - Accent6 2 3 2 2 4 3" xfId="16864" xr:uid="{00000000-0005-0000-0000-000098300000}"/>
    <cellStyle name="40% - Accent6 2 3 2 2 4 3 2" xfId="35785" xr:uid="{00000000-0005-0000-0000-000099300000}"/>
    <cellStyle name="40% - Accent6 2 3 2 2 4 4" xfId="24708" xr:uid="{00000000-0005-0000-0000-00009A300000}"/>
    <cellStyle name="40% - Accent6 2 3 2 2 4 5" xfId="22558" xr:uid="{00000000-0005-0000-0000-00009B300000}"/>
    <cellStyle name="40% - Accent6 2 3 2 2 5" xfId="14654" xr:uid="{00000000-0005-0000-0000-00009C300000}"/>
    <cellStyle name="40% - Accent6 2 3 2 2 5 2" xfId="33814" xr:uid="{00000000-0005-0000-0000-00009D300000}"/>
    <cellStyle name="40% - Accent6 2 3 2 2 6" xfId="20443" xr:uid="{00000000-0005-0000-0000-00009E300000}"/>
    <cellStyle name="40% - Accent6 2 3 2 2 6 2" xfId="37789" xr:uid="{00000000-0005-0000-0000-00009F300000}"/>
    <cellStyle name="40% - Accent6 2 3 2 2 7" xfId="24703" xr:uid="{00000000-0005-0000-0000-0000A0300000}"/>
    <cellStyle name="40% - Accent6 2 3 2 2 8" xfId="22553" xr:uid="{00000000-0005-0000-0000-0000A1300000}"/>
    <cellStyle name="40% - Accent6 2 3 2 3" xfId="1426" xr:uid="{00000000-0005-0000-0000-0000A2300000}"/>
    <cellStyle name="40% - Accent6 2 3 2 3 2" xfId="1427" xr:uid="{00000000-0005-0000-0000-0000A3300000}"/>
    <cellStyle name="40% - Accent6 2 3 2 3 2 2" xfId="14661" xr:uid="{00000000-0005-0000-0000-0000A4300000}"/>
    <cellStyle name="40% - Accent6 2 3 2 3 2 2 2" xfId="33821" xr:uid="{00000000-0005-0000-0000-0000A5300000}"/>
    <cellStyle name="40% - Accent6 2 3 2 3 2 3" xfId="18710" xr:uid="{00000000-0005-0000-0000-0000A6300000}"/>
    <cellStyle name="40% - Accent6 2 3 2 3 2 3 2" xfId="36566" xr:uid="{00000000-0005-0000-0000-0000A7300000}"/>
    <cellStyle name="40% - Accent6 2 3 2 3 2 4" xfId="24710" xr:uid="{00000000-0005-0000-0000-0000A8300000}"/>
    <cellStyle name="40% - Accent6 2 3 2 3 2 5" xfId="22560" xr:uid="{00000000-0005-0000-0000-0000A9300000}"/>
    <cellStyle name="40% - Accent6 2 3 2 3 3" xfId="14660" xr:uid="{00000000-0005-0000-0000-0000AA300000}"/>
    <cellStyle name="40% - Accent6 2 3 2 3 3 2" xfId="33820" xr:uid="{00000000-0005-0000-0000-0000AB300000}"/>
    <cellStyle name="40% - Accent6 2 3 2 3 4" xfId="17633" xr:uid="{00000000-0005-0000-0000-0000AC300000}"/>
    <cellStyle name="40% - Accent6 2 3 2 3 4 2" xfId="36136" xr:uid="{00000000-0005-0000-0000-0000AD300000}"/>
    <cellStyle name="40% - Accent6 2 3 2 3 5" xfId="24709" xr:uid="{00000000-0005-0000-0000-0000AE300000}"/>
    <cellStyle name="40% - Accent6 2 3 2 3 6" xfId="22559" xr:uid="{00000000-0005-0000-0000-0000AF300000}"/>
    <cellStyle name="40% - Accent6 2 3 2 4" xfId="1428" xr:uid="{00000000-0005-0000-0000-0000B0300000}"/>
    <cellStyle name="40% - Accent6 2 3 2 4 2" xfId="1429" xr:uid="{00000000-0005-0000-0000-0000B1300000}"/>
    <cellStyle name="40% - Accent6 2 3 2 4 2 2" xfId="14663" xr:uid="{00000000-0005-0000-0000-0000B2300000}"/>
    <cellStyle name="40% - Accent6 2 3 2 4 2 2 2" xfId="33823" xr:uid="{00000000-0005-0000-0000-0000B3300000}"/>
    <cellStyle name="40% - Accent6 2 3 2 4 2 3" xfId="17403" xr:uid="{00000000-0005-0000-0000-0000B4300000}"/>
    <cellStyle name="40% - Accent6 2 3 2 4 2 3 2" xfId="36039" xr:uid="{00000000-0005-0000-0000-0000B5300000}"/>
    <cellStyle name="40% - Accent6 2 3 2 4 2 4" xfId="24712" xr:uid="{00000000-0005-0000-0000-0000B6300000}"/>
    <cellStyle name="40% - Accent6 2 3 2 4 2 5" xfId="22562" xr:uid="{00000000-0005-0000-0000-0000B7300000}"/>
    <cellStyle name="40% - Accent6 2 3 2 4 3" xfId="14662" xr:uid="{00000000-0005-0000-0000-0000B8300000}"/>
    <cellStyle name="40% - Accent6 2 3 2 4 3 2" xfId="33822" xr:uid="{00000000-0005-0000-0000-0000B9300000}"/>
    <cellStyle name="40% - Accent6 2 3 2 4 4" xfId="20224" xr:uid="{00000000-0005-0000-0000-0000BA300000}"/>
    <cellStyle name="40% - Accent6 2 3 2 4 4 2" xfId="37571" xr:uid="{00000000-0005-0000-0000-0000BB300000}"/>
    <cellStyle name="40% - Accent6 2 3 2 4 5" xfId="24711" xr:uid="{00000000-0005-0000-0000-0000BC300000}"/>
    <cellStyle name="40% - Accent6 2 3 2 4 6" xfId="22561" xr:uid="{00000000-0005-0000-0000-0000BD300000}"/>
    <cellStyle name="40% - Accent6 2 3 2 5" xfId="1430" xr:uid="{00000000-0005-0000-0000-0000BE300000}"/>
    <cellStyle name="40% - Accent6 2 3 2 5 2" xfId="14664" xr:uid="{00000000-0005-0000-0000-0000BF300000}"/>
    <cellStyle name="40% - Accent6 2 3 2 5 2 2" xfId="33824" xr:uid="{00000000-0005-0000-0000-0000C0300000}"/>
    <cellStyle name="40% - Accent6 2 3 2 5 3" xfId="20067" xr:uid="{00000000-0005-0000-0000-0000C1300000}"/>
    <cellStyle name="40% - Accent6 2 3 2 5 3 2" xfId="37417" xr:uid="{00000000-0005-0000-0000-0000C2300000}"/>
    <cellStyle name="40% - Accent6 2 3 2 5 4" xfId="24713" xr:uid="{00000000-0005-0000-0000-0000C3300000}"/>
    <cellStyle name="40% - Accent6 2 3 2 5 5" xfId="22563" xr:uid="{00000000-0005-0000-0000-0000C4300000}"/>
    <cellStyle name="40% - Accent6 2 3 2 6" xfId="11554" xr:uid="{00000000-0005-0000-0000-0000C5300000}"/>
    <cellStyle name="40% - Accent6 2 3 2 6 2" xfId="32331" xr:uid="{00000000-0005-0000-0000-0000C6300000}"/>
    <cellStyle name="40% - Accent6 2 3 2 7" xfId="18248" xr:uid="{00000000-0005-0000-0000-0000C7300000}"/>
    <cellStyle name="40% - Accent6 2 3 2 7 2" xfId="36390" xr:uid="{00000000-0005-0000-0000-0000C8300000}"/>
    <cellStyle name="40% - Accent6 2 3 2 8" xfId="24702" xr:uid="{00000000-0005-0000-0000-0000C9300000}"/>
    <cellStyle name="40% - Accent6 2 3 2 9" xfId="20899" xr:uid="{00000000-0005-0000-0000-0000CA300000}"/>
    <cellStyle name="40% - Accent6 2 3 3" xfId="1431" xr:uid="{00000000-0005-0000-0000-0000CB300000}"/>
    <cellStyle name="40% - Accent6 2 3 3 2" xfId="1432" xr:uid="{00000000-0005-0000-0000-0000CC300000}"/>
    <cellStyle name="40% - Accent6 2 3 3 2 2" xfId="1433" xr:uid="{00000000-0005-0000-0000-0000CD300000}"/>
    <cellStyle name="40% - Accent6 2 3 3 2 2 2" xfId="14667" xr:uid="{00000000-0005-0000-0000-0000CE300000}"/>
    <cellStyle name="40% - Accent6 2 3 3 2 2 2 2" xfId="33827" xr:uid="{00000000-0005-0000-0000-0000CF300000}"/>
    <cellStyle name="40% - Accent6 2 3 3 2 2 3" xfId="17484" xr:uid="{00000000-0005-0000-0000-0000D0300000}"/>
    <cellStyle name="40% - Accent6 2 3 3 2 2 3 2" xfId="36073" xr:uid="{00000000-0005-0000-0000-0000D1300000}"/>
    <cellStyle name="40% - Accent6 2 3 3 2 2 4" xfId="24716" xr:uid="{00000000-0005-0000-0000-0000D2300000}"/>
    <cellStyle name="40% - Accent6 2 3 3 2 2 5" xfId="22566" xr:uid="{00000000-0005-0000-0000-0000D3300000}"/>
    <cellStyle name="40% - Accent6 2 3 3 2 3" xfId="14666" xr:uid="{00000000-0005-0000-0000-0000D4300000}"/>
    <cellStyle name="40% - Accent6 2 3 3 2 3 2" xfId="33826" xr:uid="{00000000-0005-0000-0000-0000D5300000}"/>
    <cellStyle name="40% - Accent6 2 3 3 2 4" xfId="19868" xr:uid="{00000000-0005-0000-0000-0000D6300000}"/>
    <cellStyle name="40% - Accent6 2 3 3 2 4 2" xfId="37223" xr:uid="{00000000-0005-0000-0000-0000D7300000}"/>
    <cellStyle name="40% - Accent6 2 3 3 2 5" xfId="24715" xr:uid="{00000000-0005-0000-0000-0000D8300000}"/>
    <cellStyle name="40% - Accent6 2 3 3 2 6" xfId="22565" xr:uid="{00000000-0005-0000-0000-0000D9300000}"/>
    <cellStyle name="40% - Accent6 2 3 3 3" xfId="1434" xr:uid="{00000000-0005-0000-0000-0000DA300000}"/>
    <cellStyle name="40% - Accent6 2 3 3 3 2" xfId="1435" xr:uid="{00000000-0005-0000-0000-0000DB300000}"/>
    <cellStyle name="40% - Accent6 2 3 3 3 2 2" xfId="14669" xr:uid="{00000000-0005-0000-0000-0000DC300000}"/>
    <cellStyle name="40% - Accent6 2 3 3 3 2 2 2" xfId="33829" xr:uid="{00000000-0005-0000-0000-0000DD300000}"/>
    <cellStyle name="40% - Accent6 2 3 3 3 2 3" xfId="17829" xr:uid="{00000000-0005-0000-0000-0000DE300000}"/>
    <cellStyle name="40% - Accent6 2 3 3 3 2 3 2" xfId="36235" xr:uid="{00000000-0005-0000-0000-0000DF300000}"/>
    <cellStyle name="40% - Accent6 2 3 3 3 2 4" xfId="24718" xr:uid="{00000000-0005-0000-0000-0000E0300000}"/>
    <cellStyle name="40% - Accent6 2 3 3 3 2 5" xfId="22568" xr:uid="{00000000-0005-0000-0000-0000E1300000}"/>
    <cellStyle name="40% - Accent6 2 3 3 3 3" xfId="14668" xr:uid="{00000000-0005-0000-0000-0000E2300000}"/>
    <cellStyle name="40% - Accent6 2 3 3 3 3 2" xfId="33828" xr:uid="{00000000-0005-0000-0000-0000E3300000}"/>
    <cellStyle name="40% - Accent6 2 3 3 3 4" xfId="20472" xr:uid="{00000000-0005-0000-0000-0000E4300000}"/>
    <cellStyle name="40% - Accent6 2 3 3 3 4 2" xfId="37817" xr:uid="{00000000-0005-0000-0000-0000E5300000}"/>
    <cellStyle name="40% - Accent6 2 3 3 3 5" xfId="24717" xr:uid="{00000000-0005-0000-0000-0000E6300000}"/>
    <cellStyle name="40% - Accent6 2 3 3 3 6" xfId="22567" xr:uid="{00000000-0005-0000-0000-0000E7300000}"/>
    <cellStyle name="40% - Accent6 2 3 3 4" xfId="1436" xr:uid="{00000000-0005-0000-0000-0000E8300000}"/>
    <cellStyle name="40% - Accent6 2 3 3 4 2" xfId="14670" xr:uid="{00000000-0005-0000-0000-0000E9300000}"/>
    <cellStyle name="40% - Accent6 2 3 3 4 2 2" xfId="33830" xr:uid="{00000000-0005-0000-0000-0000EA300000}"/>
    <cellStyle name="40% - Accent6 2 3 3 4 3" xfId="19961" xr:uid="{00000000-0005-0000-0000-0000EB300000}"/>
    <cellStyle name="40% - Accent6 2 3 3 4 3 2" xfId="37315" xr:uid="{00000000-0005-0000-0000-0000EC300000}"/>
    <cellStyle name="40% - Accent6 2 3 3 4 4" xfId="24719" xr:uid="{00000000-0005-0000-0000-0000ED300000}"/>
    <cellStyle name="40% - Accent6 2 3 3 4 5" xfId="22569" xr:uid="{00000000-0005-0000-0000-0000EE300000}"/>
    <cellStyle name="40% - Accent6 2 3 3 5" xfId="14665" xr:uid="{00000000-0005-0000-0000-0000EF300000}"/>
    <cellStyle name="40% - Accent6 2 3 3 5 2" xfId="33825" xr:uid="{00000000-0005-0000-0000-0000F0300000}"/>
    <cellStyle name="40% - Accent6 2 3 3 6" xfId="19872" xr:uid="{00000000-0005-0000-0000-0000F1300000}"/>
    <cellStyle name="40% - Accent6 2 3 3 6 2" xfId="37227" xr:uid="{00000000-0005-0000-0000-0000F2300000}"/>
    <cellStyle name="40% - Accent6 2 3 3 7" xfId="24714" xr:uid="{00000000-0005-0000-0000-0000F3300000}"/>
    <cellStyle name="40% - Accent6 2 3 3 8" xfId="22564" xr:uid="{00000000-0005-0000-0000-0000F4300000}"/>
    <cellStyle name="40% - Accent6 2 3 3 9" xfId="43789" xr:uid="{00000000-0005-0000-0000-0000F5300000}"/>
    <cellStyle name="40% - Accent6 2 3 4" xfId="1437" xr:uid="{00000000-0005-0000-0000-0000F6300000}"/>
    <cellStyle name="40% - Accent6 2 3 4 2" xfId="1438" xr:uid="{00000000-0005-0000-0000-0000F7300000}"/>
    <cellStyle name="40% - Accent6 2 3 4 2 2" xfId="14672" xr:uid="{00000000-0005-0000-0000-0000F8300000}"/>
    <cellStyle name="40% - Accent6 2 3 4 2 2 2" xfId="33832" xr:uid="{00000000-0005-0000-0000-0000F9300000}"/>
    <cellStyle name="40% - Accent6 2 3 4 2 3" xfId="20166" xr:uid="{00000000-0005-0000-0000-0000FA300000}"/>
    <cellStyle name="40% - Accent6 2 3 4 2 3 2" xfId="37514" xr:uid="{00000000-0005-0000-0000-0000FB300000}"/>
    <cellStyle name="40% - Accent6 2 3 4 2 4" xfId="24721" xr:uid="{00000000-0005-0000-0000-0000FC300000}"/>
    <cellStyle name="40% - Accent6 2 3 4 2 5" xfId="22571" xr:uid="{00000000-0005-0000-0000-0000FD300000}"/>
    <cellStyle name="40% - Accent6 2 3 4 3" xfId="1439" xr:uid="{00000000-0005-0000-0000-0000FE300000}"/>
    <cellStyle name="40% - Accent6 2 3 4 3 2" xfId="24722" xr:uid="{00000000-0005-0000-0000-0000FF300000}"/>
    <cellStyle name="40% - Accent6 2 3 4 4" xfId="14671" xr:uid="{00000000-0005-0000-0000-000000310000}"/>
    <cellStyle name="40% - Accent6 2 3 4 4 2" xfId="33831" xr:uid="{00000000-0005-0000-0000-000001310000}"/>
    <cellStyle name="40% - Accent6 2 3 4 5" xfId="20096" xr:uid="{00000000-0005-0000-0000-000002310000}"/>
    <cellStyle name="40% - Accent6 2 3 4 5 2" xfId="37446" xr:uid="{00000000-0005-0000-0000-000003310000}"/>
    <cellStyle name="40% - Accent6 2 3 4 6" xfId="24720" xr:uid="{00000000-0005-0000-0000-000004310000}"/>
    <cellStyle name="40% - Accent6 2 3 4 7" xfId="22570" xr:uid="{00000000-0005-0000-0000-000005310000}"/>
    <cellStyle name="40% - Accent6 2 3 4 8" xfId="43637" xr:uid="{00000000-0005-0000-0000-000006310000}"/>
    <cellStyle name="40% - Accent6 2 3 4 9" xfId="55949" xr:uid="{00000000-0005-0000-0000-000007310000}"/>
    <cellStyle name="40% - Accent6 2 3 5" xfId="1440" xr:uid="{00000000-0005-0000-0000-000008310000}"/>
    <cellStyle name="40% - Accent6 2 3 5 2" xfId="1441" xr:uid="{00000000-0005-0000-0000-000009310000}"/>
    <cellStyle name="40% - Accent6 2 3 5 2 2" xfId="14674" xr:uid="{00000000-0005-0000-0000-00000A310000}"/>
    <cellStyle name="40% - Accent6 2 3 5 2 2 2" xfId="33834" xr:uid="{00000000-0005-0000-0000-00000B310000}"/>
    <cellStyle name="40% - Accent6 2 3 5 2 3" xfId="17573" xr:uid="{00000000-0005-0000-0000-00000C310000}"/>
    <cellStyle name="40% - Accent6 2 3 5 2 3 2" xfId="36111" xr:uid="{00000000-0005-0000-0000-00000D310000}"/>
    <cellStyle name="40% - Accent6 2 3 5 2 4" xfId="24724" xr:uid="{00000000-0005-0000-0000-00000E310000}"/>
    <cellStyle name="40% - Accent6 2 3 5 2 5" xfId="22573" xr:uid="{00000000-0005-0000-0000-00000F310000}"/>
    <cellStyle name="40% - Accent6 2 3 5 3" xfId="14673" xr:uid="{00000000-0005-0000-0000-000010310000}"/>
    <cellStyle name="40% - Accent6 2 3 5 3 2" xfId="33833" xr:uid="{00000000-0005-0000-0000-000011310000}"/>
    <cellStyle name="40% - Accent6 2 3 5 4" xfId="15719" xr:uid="{00000000-0005-0000-0000-000012310000}"/>
    <cellStyle name="40% - Accent6 2 3 5 4 2" xfId="34856" xr:uid="{00000000-0005-0000-0000-000013310000}"/>
    <cellStyle name="40% - Accent6 2 3 5 5" xfId="24723" xr:uid="{00000000-0005-0000-0000-000014310000}"/>
    <cellStyle name="40% - Accent6 2 3 5 6" xfId="22572" xr:uid="{00000000-0005-0000-0000-000015310000}"/>
    <cellStyle name="40% - Accent6 2 3 6" xfId="1442" xr:uid="{00000000-0005-0000-0000-000016310000}"/>
    <cellStyle name="40% - Accent6 2 3 6 2" xfId="14675" xr:uid="{00000000-0005-0000-0000-000017310000}"/>
    <cellStyle name="40% - Accent6 2 3 6 2 2" xfId="33835" xr:uid="{00000000-0005-0000-0000-000018310000}"/>
    <cellStyle name="40% - Accent6 2 3 6 3" xfId="19802" xr:uid="{00000000-0005-0000-0000-000019310000}"/>
    <cellStyle name="40% - Accent6 2 3 6 3 2" xfId="37157" xr:uid="{00000000-0005-0000-0000-00001A310000}"/>
    <cellStyle name="40% - Accent6 2 3 6 4" xfId="24725" xr:uid="{00000000-0005-0000-0000-00001B310000}"/>
    <cellStyle name="40% - Accent6 2 3 6 5" xfId="22574" xr:uid="{00000000-0005-0000-0000-00001C310000}"/>
    <cellStyle name="40% - Accent6 2 3 7" xfId="1443" xr:uid="{00000000-0005-0000-0000-00001D310000}"/>
    <cellStyle name="40% - Accent6 2 3 7 2" xfId="14676" xr:uid="{00000000-0005-0000-0000-00001E310000}"/>
    <cellStyle name="40% - Accent6 2 3 7 2 2" xfId="33836" xr:uid="{00000000-0005-0000-0000-00001F310000}"/>
    <cellStyle name="40% - Accent6 2 3 7 3" xfId="19811" xr:uid="{00000000-0005-0000-0000-000020310000}"/>
    <cellStyle name="40% - Accent6 2 3 7 3 2" xfId="37166" xr:uid="{00000000-0005-0000-0000-000021310000}"/>
    <cellStyle name="40% - Accent6 2 3 7 4" xfId="24726" xr:uid="{00000000-0005-0000-0000-000022310000}"/>
    <cellStyle name="40% - Accent6 2 3 7 5" xfId="22575" xr:uid="{00000000-0005-0000-0000-000023310000}"/>
    <cellStyle name="40% - Accent6 2 3 8" xfId="1444" xr:uid="{00000000-0005-0000-0000-000024310000}"/>
    <cellStyle name="40% - Accent6 2 3 9" xfId="11553" xr:uid="{00000000-0005-0000-0000-000025310000}"/>
    <cellStyle name="40% - Accent6 2 3 9 2" xfId="32330" xr:uid="{00000000-0005-0000-0000-000026310000}"/>
    <cellStyle name="40% - Accent6 2 3_Brygga Q" xfId="1445" xr:uid="{00000000-0005-0000-0000-000027310000}"/>
    <cellStyle name="40% - Accent6 2 30" xfId="45823" xr:uid="{00000000-0005-0000-0000-000028310000}"/>
    <cellStyle name="40% - Accent6 2 31" xfId="45808" xr:uid="{00000000-0005-0000-0000-000029310000}"/>
    <cellStyle name="40% - Accent6 2 32" xfId="45740" xr:uid="{00000000-0005-0000-0000-00002A310000}"/>
    <cellStyle name="40% - Accent6 2 33" xfId="46012" xr:uid="{00000000-0005-0000-0000-00002B310000}"/>
    <cellStyle name="40% - Accent6 2 34" xfId="46169" xr:uid="{00000000-0005-0000-0000-00002C310000}"/>
    <cellStyle name="40% - Accent6 2 35" xfId="46150" xr:uid="{00000000-0005-0000-0000-00002D310000}"/>
    <cellStyle name="40% - Accent6 2 36" xfId="45965" xr:uid="{00000000-0005-0000-0000-00002E310000}"/>
    <cellStyle name="40% - Accent6 2 37" xfId="46242" xr:uid="{00000000-0005-0000-0000-00002F310000}"/>
    <cellStyle name="40% - Accent6 2 38" xfId="46422" xr:uid="{00000000-0005-0000-0000-000030310000}"/>
    <cellStyle name="40% - Accent6 2 39" xfId="46464" xr:uid="{00000000-0005-0000-0000-000031310000}"/>
    <cellStyle name="40% - Accent6 2 4" xfId="1446" xr:uid="{00000000-0005-0000-0000-000032310000}"/>
    <cellStyle name="40% - Accent6 2 4 2" xfId="1447" xr:uid="{00000000-0005-0000-0000-000033310000}"/>
    <cellStyle name="40% - Accent6 2 4 2 2" xfId="1448" xr:uid="{00000000-0005-0000-0000-000034310000}"/>
    <cellStyle name="40% - Accent6 2 4 2 3" xfId="4678" xr:uid="{00000000-0005-0000-0000-000035310000}"/>
    <cellStyle name="40% - Accent6 2 4 2 3 2" xfId="25879" xr:uid="{00000000-0005-0000-0000-000036310000}"/>
    <cellStyle name="40% - Accent6 2 4 2 4" xfId="24728" xr:uid="{00000000-0005-0000-0000-000037310000}"/>
    <cellStyle name="40% - Accent6 2 4 3" xfId="1449" xr:uid="{00000000-0005-0000-0000-000038310000}"/>
    <cellStyle name="40% - Accent6 2 4 4" xfId="11555" xr:uid="{00000000-0005-0000-0000-000039310000}"/>
    <cellStyle name="40% - Accent6 2 4 4 2" xfId="32332" xr:uid="{00000000-0005-0000-0000-00003A310000}"/>
    <cellStyle name="40% - Accent6 2 4 5" xfId="16478" xr:uid="{00000000-0005-0000-0000-00003B310000}"/>
    <cellStyle name="40% - Accent6 2 4 5 2" xfId="35570" xr:uid="{00000000-0005-0000-0000-00003C310000}"/>
    <cellStyle name="40% - Accent6 2 4 6" xfId="24727" xr:uid="{00000000-0005-0000-0000-00003D310000}"/>
    <cellStyle name="40% - Accent6 2 4 7" xfId="20900" xr:uid="{00000000-0005-0000-0000-00003E310000}"/>
    <cellStyle name="40% - Accent6 2 4 8" xfId="43639" xr:uid="{00000000-0005-0000-0000-00003F310000}"/>
    <cellStyle name="40% - Accent6 2 4 9" xfId="44087" xr:uid="{00000000-0005-0000-0000-000040310000}"/>
    <cellStyle name="40% - Accent6 2 40" xfId="46449" xr:uid="{00000000-0005-0000-0000-000041310000}"/>
    <cellStyle name="40% - Accent6 2 41" xfId="46388" xr:uid="{00000000-0005-0000-0000-000042310000}"/>
    <cellStyle name="40% - Accent6 2 42" xfId="44772" xr:uid="{00000000-0005-0000-0000-000043310000}"/>
    <cellStyle name="40% - Accent6 2 43" xfId="46557" xr:uid="{00000000-0005-0000-0000-000044310000}"/>
    <cellStyle name="40% - Accent6 2 44" xfId="46538" xr:uid="{00000000-0005-0000-0000-000045310000}"/>
    <cellStyle name="40% - Accent6 2 45" xfId="44891" xr:uid="{00000000-0005-0000-0000-000046310000}"/>
    <cellStyle name="40% - Accent6 2 46" xfId="46628" xr:uid="{00000000-0005-0000-0000-000047310000}"/>
    <cellStyle name="40% - Accent6 2 47" xfId="46811" xr:uid="{00000000-0005-0000-0000-000048310000}"/>
    <cellStyle name="40% - Accent6 2 48" xfId="46853" xr:uid="{00000000-0005-0000-0000-000049310000}"/>
    <cellStyle name="40% - Accent6 2 49" xfId="46838" xr:uid="{00000000-0005-0000-0000-00004A310000}"/>
    <cellStyle name="40% - Accent6 2 5" xfId="1450" xr:uid="{00000000-0005-0000-0000-00004B310000}"/>
    <cellStyle name="40% - Accent6 2 5 2" xfId="1451" xr:uid="{00000000-0005-0000-0000-00004C310000}"/>
    <cellStyle name="40% - Accent6 2 50" xfId="46777" xr:uid="{00000000-0005-0000-0000-00004D310000}"/>
    <cellStyle name="40% - Accent6 2 51" xfId="46067" xr:uid="{00000000-0005-0000-0000-00004E310000}"/>
    <cellStyle name="40% - Accent6 2 52" xfId="46941" xr:uid="{00000000-0005-0000-0000-00004F310000}"/>
    <cellStyle name="40% - Accent6 2 53" xfId="46922" xr:uid="{00000000-0005-0000-0000-000050310000}"/>
    <cellStyle name="40% - Accent6 2 54" xfId="44922" xr:uid="{00000000-0005-0000-0000-000051310000}"/>
    <cellStyle name="40% - Accent6 2 55" xfId="47008" xr:uid="{00000000-0005-0000-0000-000052310000}"/>
    <cellStyle name="40% - Accent6 2 56" xfId="47189" xr:uid="{00000000-0005-0000-0000-000053310000}"/>
    <cellStyle name="40% - Accent6 2 57" xfId="47233" xr:uid="{00000000-0005-0000-0000-000054310000}"/>
    <cellStyle name="40% - Accent6 2 58" xfId="47218" xr:uid="{00000000-0005-0000-0000-000055310000}"/>
    <cellStyle name="40% - Accent6 2 59" xfId="47155" xr:uid="{00000000-0005-0000-0000-000056310000}"/>
    <cellStyle name="40% - Accent6 2 6" xfId="1452" xr:uid="{00000000-0005-0000-0000-000057310000}"/>
    <cellStyle name="40% - Accent6 2 6 2" xfId="1453" xr:uid="{00000000-0005-0000-0000-000058310000}"/>
    <cellStyle name="40% - Accent6 2 6 3" xfId="4363" xr:uid="{00000000-0005-0000-0000-000059310000}"/>
    <cellStyle name="40% - Accent6 2 6 3 2" xfId="25757" xr:uid="{00000000-0005-0000-0000-00005A310000}"/>
    <cellStyle name="40% - Accent6 2 6 4" xfId="24729" xr:uid="{00000000-0005-0000-0000-00005B310000}"/>
    <cellStyle name="40% - Accent6 2 60" xfId="44791" xr:uid="{00000000-0005-0000-0000-00005C310000}"/>
    <cellStyle name="40% - Accent6 2 61" xfId="47316" xr:uid="{00000000-0005-0000-0000-00005D310000}"/>
    <cellStyle name="40% - Accent6 2 62" xfId="47296" xr:uid="{00000000-0005-0000-0000-00005E310000}"/>
    <cellStyle name="40% - Accent6 2 63" xfId="45418" xr:uid="{00000000-0005-0000-0000-00005F310000}"/>
    <cellStyle name="40% - Accent6 2 64" xfId="47380" xr:uid="{00000000-0005-0000-0000-000060310000}"/>
    <cellStyle name="40% - Accent6 2 65" xfId="47560" xr:uid="{00000000-0005-0000-0000-000061310000}"/>
    <cellStyle name="40% - Accent6 2 66" xfId="47599" xr:uid="{00000000-0005-0000-0000-000062310000}"/>
    <cellStyle name="40% - Accent6 2 67" xfId="47584" xr:uid="{00000000-0005-0000-0000-000063310000}"/>
    <cellStyle name="40% - Accent6 2 68" xfId="47526" xr:uid="{00000000-0005-0000-0000-000064310000}"/>
    <cellStyle name="40% - Accent6 2 69" xfId="45105" xr:uid="{00000000-0005-0000-0000-000065310000}"/>
    <cellStyle name="40% - Accent6 2 7" xfId="1454" xr:uid="{00000000-0005-0000-0000-000066310000}"/>
    <cellStyle name="40% - Accent6 2 7 2" xfId="1455" xr:uid="{00000000-0005-0000-0000-000067310000}"/>
    <cellStyle name="40% - Accent6 2 7 3" xfId="4530" xr:uid="{00000000-0005-0000-0000-000068310000}"/>
    <cellStyle name="40% - Accent6 2 7 4" xfId="24730" xr:uid="{00000000-0005-0000-0000-000069310000}"/>
    <cellStyle name="40% - Accent6 2 70" xfId="47675" xr:uid="{00000000-0005-0000-0000-00006A310000}"/>
    <cellStyle name="40% - Accent6 2 71" xfId="47656" xr:uid="{00000000-0005-0000-0000-00006B310000}"/>
    <cellStyle name="40% - Accent6 2 72" xfId="46106" xr:uid="{00000000-0005-0000-0000-00006C310000}"/>
    <cellStyle name="40% - Accent6 2 73" xfId="47737" xr:uid="{00000000-0005-0000-0000-00006D310000}"/>
    <cellStyle name="40% - Accent6 2 74" xfId="47917" xr:uid="{00000000-0005-0000-0000-00006E310000}"/>
    <cellStyle name="40% - Accent6 2 75" xfId="47956" xr:uid="{00000000-0005-0000-0000-00006F310000}"/>
    <cellStyle name="40% - Accent6 2 76" xfId="47941" xr:uid="{00000000-0005-0000-0000-000070310000}"/>
    <cellStyle name="40% - Accent6 2 77" xfId="47883" xr:uid="{00000000-0005-0000-0000-000071310000}"/>
    <cellStyle name="40% - Accent6 2 78" xfId="46017" xr:uid="{00000000-0005-0000-0000-000072310000}"/>
    <cellStyle name="40% - Accent6 2 79" xfId="48030" xr:uid="{00000000-0005-0000-0000-000073310000}"/>
    <cellStyle name="40% - Accent6 2 8" xfId="1456" xr:uid="{00000000-0005-0000-0000-000074310000}"/>
    <cellStyle name="40% - Accent6 2 80" xfId="48011" xr:uid="{00000000-0005-0000-0000-000075310000}"/>
    <cellStyle name="40% - Accent6 2 81" xfId="44875" xr:uid="{00000000-0005-0000-0000-000076310000}"/>
    <cellStyle name="40% - Accent6 2 82" xfId="48092" xr:uid="{00000000-0005-0000-0000-000077310000}"/>
    <cellStyle name="40% - Accent6 2 83" xfId="48272" xr:uid="{00000000-0005-0000-0000-000078310000}"/>
    <cellStyle name="40% - Accent6 2 84" xfId="48309" xr:uid="{00000000-0005-0000-0000-000079310000}"/>
    <cellStyle name="40% - Accent6 2 85" xfId="48294" xr:uid="{00000000-0005-0000-0000-00007A310000}"/>
    <cellStyle name="40% - Accent6 2 86" xfId="48238" xr:uid="{00000000-0005-0000-0000-00007B310000}"/>
    <cellStyle name="40% - Accent6 2 87" xfId="48352" xr:uid="{00000000-0005-0000-0000-00007C310000}"/>
    <cellStyle name="40% - Accent6 2 88" xfId="48745" xr:uid="{00000000-0005-0000-0000-00007D310000}"/>
    <cellStyle name="40% - Accent6 2 89" xfId="48830" xr:uid="{00000000-0005-0000-0000-00007E310000}"/>
    <cellStyle name="40% - Accent6 2 9" xfId="1457" xr:uid="{00000000-0005-0000-0000-00007F310000}"/>
    <cellStyle name="40% - Accent6 2 90" xfId="48808" xr:uid="{00000000-0005-0000-0000-000080310000}"/>
    <cellStyle name="40% - Accent6 2 91" xfId="48695" xr:uid="{00000000-0005-0000-0000-000081310000}"/>
    <cellStyle name="40% - Accent6 2 92" xfId="49433" xr:uid="{00000000-0005-0000-0000-000082310000}"/>
    <cellStyle name="40% - Accent6 2 93" xfId="49545" xr:uid="{00000000-0005-0000-0000-000083310000}"/>
    <cellStyle name="40% - Accent6 2 94" xfId="49526" xr:uid="{00000000-0005-0000-0000-000084310000}"/>
    <cellStyle name="40% - Accent6 2 95" xfId="49392" xr:uid="{00000000-0005-0000-0000-000085310000}"/>
    <cellStyle name="40% - Accent6 2 96" xfId="49613" xr:uid="{00000000-0005-0000-0000-000086310000}"/>
    <cellStyle name="40% - Accent6 2 97" xfId="49795" xr:uid="{00000000-0005-0000-0000-000087310000}"/>
    <cellStyle name="40% - Accent6 2 98" xfId="49833" xr:uid="{00000000-0005-0000-0000-000088310000}"/>
    <cellStyle name="40% - Accent6 2 99" xfId="49818" xr:uid="{00000000-0005-0000-0000-000089310000}"/>
    <cellStyle name="40% - Accent6 2_Accounts" xfId="1458" xr:uid="{00000000-0005-0000-0000-00008A310000}"/>
    <cellStyle name="40% - Accent6 3" xfId="1459" xr:uid="{00000000-0005-0000-0000-00008B310000}"/>
    <cellStyle name="40% - Accent6 4" xfId="1460" xr:uid="{00000000-0005-0000-0000-00008C310000}"/>
    <cellStyle name="40% - Accent6 5" xfId="1461" xr:uid="{00000000-0005-0000-0000-00008D310000}"/>
    <cellStyle name="40% - Accent6 5 2" xfId="4679" xr:uid="{00000000-0005-0000-0000-00008E310000}"/>
    <cellStyle name="40% - Accent6 5 3" xfId="45147" xr:uid="{00000000-0005-0000-0000-00008F310000}"/>
    <cellStyle name="40% - Accent6 6" xfId="24675" xr:uid="{00000000-0005-0000-0000-000090310000}"/>
    <cellStyle name="40% - Accent6 6 2" xfId="45257" xr:uid="{00000000-0005-0000-0000-000091310000}"/>
    <cellStyle name="40% - Accent6 7" xfId="45435" xr:uid="{00000000-0005-0000-0000-000092310000}"/>
    <cellStyle name="40% - Accent6 8" xfId="45785" xr:uid="{00000000-0005-0000-0000-000093310000}"/>
    <cellStyle name="40% - Accent6 9" xfId="55950" xr:uid="{00000000-0005-0000-0000-000094310000}"/>
    <cellStyle name="40% - Akzent1" xfId="1462" xr:uid="{00000000-0005-0000-0000-000095310000}"/>
    <cellStyle name="40% - Akzent2" xfId="1463" xr:uid="{00000000-0005-0000-0000-000096310000}"/>
    <cellStyle name="40% - Akzent3" xfId="1464" xr:uid="{00000000-0005-0000-0000-000097310000}"/>
    <cellStyle name="40% - Akzent4" xfId="1465" xr:uid="{00000000-0005-0000-0000-000098310000}"/>
    <cellStyle name="40% - Akzent5" xfId="1466" xr:uid="{00000000-0005-0000-0000-000099310000}"/>
    <cellStyle name="40% - Akzent6" xfId="1467" xr:uid="{00000000-0005-0000-0000-00009A310000}"/>
    <cellStyle name="40% - Dekorfärg1" xfId="44246" xr:uid="{00000000-0005-0000-0000-00009B310000}"/>
    <cellStyle name="40% - Dekorfärg1 10" xfId="1468" xr:uid="{00000000-0005-0000-0000-00009C310000}"/>
    <cellStyle name="40% - Dekorfärg1 10 2" xfId="1469" xr:uid="{00000000-0005-0000-0000-00009D310000}"/>
    <cellStyle name="40% - Dekorfärg1 10 2 2" xfId="4364" xr:uid="{00000000-0005-0000-0000-00009E310000}"/>
    <cellStyle name="40% - Dekorfärg1 10 3" xfId="11556" xr:uid="{00000000-0005-0000-0000-00009F310000}"/>
    <cellStyle name="40% - Dekorfärg1 10 4" xfId="24731" xr:uid="{00000000-0005-0000-0000-0000A0310000}"/>
    <cellStyle name="40% - Dekorfärg1 11" xfId="1470" xr:uid="{00000000-0005-0000-0000-0000A1310000}"/>
    <cellStyle name="40% - Dekorfärg1 2" xfId="1471" xr:uid="{00000000-0005-0000-0000-0000A2310000}"/>
    <cellStyle name="40% - Dekorfärg1 2 10" xfId="15752" xr:uid="{00000000-0005-0000-0000-0000A3310000}"/>
    <cellStyle name="40% - Dekorfärg1 2 10 2" xfId="34888" xr:uid="{00000000-0005-0000-0000-0000A4310000}"/>
    <cellStyle name="40% - Dekorfärg1 2 11" xfId="24732" xr:uid="{00000000-0005-0000-0000-0000A5310000}"/>
    <cellStyle name="40% - Dekorfärg1 2 12" xfId="20901" xr:uid="{00000000-0005-0000-0000-0000A6310000}"/>
    <cellStyle name="40% - Dekorfärg1 2 13" xfId="38012" xr:uid="{00000000-0005-0000-0000-0000A7310000}"/>
    <cellStyle name="40% - Dekorfärg1 2 14" xfId="38189" xr:uid="{00000000-0005-0000-0000-0000A8310000}"/>
    <cellStyle name="40% - Dekorfärg1 2 15" xfId="38324" xr:uid="{00000000-0005-0000-0000-0000A9310000}"/>
    <cellStyle name="40% - Dekorfärg1 2 16" xfId="38470" xr:uid="{00000000-0005-0000-0000-0000AA310000}"/>
    <cellStyle name="40% - Dekorfärg1 2 17" xfId="43330" xr:uid="{00000000-0005-0000-0000-0000AB310000}"/>
    <cellStyle name="40% - Dekorfärg1 2 18" xfId="43874" xr:uid="{00000000-0005-0000-0000-0000AC310000}"/>
    <cellStyle name="40% - Dekorfärg1 2 2" xfId="1472" xr:uid="{00000000-0005-0000-0000-0000AD310000}"/>
    <cellStyle name="40% - Dekorfärg1 2 2 10" xfId="20902" xr:uid="{00000000-0005-0000-0000-0000AE310000}"/>
    <cellStyle name="40% - Dekorfärg1 2 2 11" xfId="43640" xr:uid="{00000000-0005-0000-0000-0000AF310000}"/>
    <cellStyle name="40% - Dekorfärg1 2 2 12" xfId="44088" xr:uid="{00000000-0005-0000-0000-0000B0310000}"/>
    <cellStyle name="40% - Dekorfärg1 2 2 2" xfId="1473" xr:uid="{00000000-0005-0000-0000-0000B1310000}"/>
    <cellStyle name="40% - Dekorfärg1 2 2 2 10" xfId="43641" xr:uid="{00000000-0005-0000-0000-0000B2310000}"/>
    <cellStyle name="40% - Dekorfärg1 2 2 2 11" xfId="44089" xr:uid="{00000000-0005-0000-0000-0000B3310000}"/>
    <cellStyle name="40% - Dekorfärg1 2 2 2 2" xfId="1474" xr:uid="{00000000-0005-0000-0000-0000B4310000}"/>
    <cellStyle name="40% - Dekorfärg1 2 2 2 2 2" xfId="1475" xr:uid="{00000000-0005-0000-0000-0000B5310000}"/>
    <cellStyle name="40% - Dekorfärg1 2 2 2 2 2 2" xfId="1476" xr:uid="{00000000-0005-0000-0000-0000B6310000}"/>
    <cellStyle name="40% - Dekorfärg1 2 2 2 2 2 2 2" xfId="14679" xr:uid="{00000000-0005-0000-0000-0000B7310000}"/>
    <cellStyle name="40% - Dekorfärg1 2 2 2 2 2 2 2 2" xfId="33839" xr:uid="{00000000-0005-0000-0000-0000B8310000}"/>
    <cellStyle name="40% - Dekorfärg1 2 2 2 2 2 2 3" xfId="16444" xr:uid="{00000000-0005-0000-0000-0000B9310000}"/>
    <cellStyle name="40% - Dekorfärg1 2 2 2 2 2 2 3 2" xfId="35546" xr:uid="{00000000-0005-0000-0000-0000BA310000}"/>
    <cellStyle name="40% - Dekorfärg1 2 2 2 2 2 2 4" xfId="24737" xr:uid="{00000000-0005-0000-0000-0000BB310000}"/>
    <cellStyle name="40% - Dekorfärg1 2 2 2 2 2 2 5" xfId="22578" xr:uid="{00000000-0005-0000-0000-0000BC310000}"/>
    <cellStyle name="40% - Dekorfärg1 2 2 2 2 2 3" xfId="14678" xr:uid="{00000000-0005-0000-0000-0000BD310000}"/>
    <cellStyle name="40% - Dekorfärg1 2 2 2 2 2 3 2" xfId="33838" xr:uid="{00000000-0005-0000-0000-0000BE310000}"/>
    <cellStyle name="40% - Dekorfärg1 2 2 2 2 2 4" xfId="15759" xr:uid="{00000000-0005-0000-0000-0000BF310000}"/>
    <cellStyle name="40% - Dekorfärg1 2 2 2 2 2 4 2" xfId="34895" xr:uid="{00000000-0005-0000-0000-0000C0310000}"/>
    <cellStyle name="40% - Dekorfärg1 2 2 2 2 2 5" xfId="24736" xr:uid="{00000000-0005-0000-0000-0000C1310000}"/>
    <cellStyle name="40% - Dekorfärg1 2 2 2 2 2 6" xfId="22577" xr:uid="{00000000-0005-0000-0000-0000C2310000}"/>
    <cellStyle name="40% - Dekorfärg1 2 2 2 2 3" xfId="1477" xr:uid="{00000000-0005-0000-0000-0000C3310000}"/>
    <cellStyle name="40% - Dekorfärg1 2 2 2 2 3 2" xfId="1478" xr:uid="{00000000-0005-0000-0000-0000C4310000}"/>
    <cellStyle name="40% - Dekorfärg1 2 2 2 2 3 2 2" xfId="14681" xr:uid="{00000000-0005-0000-0000-0000C5310000}"/>
    <cellStyle name="40% - Dekorfärg1 2 2 2 2 3 2 2 2" xfId="33841" xr:uid="{00000000-0005-0000-0000-0000C6310000}"/>
    <cellStyle name="40% - Dekorfärg1 2 2 2 2 3 2 3" xfId="15935" xr:uid="{00000000-0005-0000-0000-0000C7310000}"/>
    <cellStyle name="40% - Dekorfärg1 2 2 2 2 3 2 3 2" xfId="35067" xr:uid="{00000000-0005-0000-0000-0000C8310000}"/>
    <cellStyle name="40% - Dekorfärg1 2 2 2 2 3 2 4" xfId="24739" xr:uid="{00000000-0005-0000-0000-0000C9310000}"/>
    <cellStyle name="40% - Dekorfärg1 2 2 2 2 3 2 5" xfId="22580" xr:uid="{00000000-0005-0000-0000-0000CA310000}"/>
    <cellStyle name="40% - Dekorfärg1 2 2 2 2 3 3" xfId="14680" xr:uid="{00000000-0005-0000-0000-0000CB310000}"/>
    <cellStyle name="40% - Dekorfärg1 2 2 2 2 3 3 2" xfId="33840" xr:uid="{00000000-0005-0000-0000-0000CC310000}"/>
    <cellStyle name="40% - Dekorfärg1 2 2 2 2 3 4" xfId="15716" xr:uid="{00000000-0005-0000-0000-0000CD310000}"/>
    <cellStyle name="40% - Dekorfärg1 2 2 2 2 3 4 2" xfId="34853" xr:uid="{00000000-0005-0000-0000-0000CE310000}"/>
    <cellStyle name="40% - Dekorfärg1 2 2 2 2 3 5" xfId="24738" xr:uid="{00000000-0005-0000-0000-0000CF310000}"/>
    <cellStyle name="40% - Dekorfärg1 2 2 2 2 3 6" xfId="22579" xr:uid="{00000000-0005-0000-0000-0000D0310000}"/>
    <cellStyle name="40% - Dekorfärg1 2 2 2 2 4" xfId="1479" xr:uid="{00000000-0005-0000-0000-0000D1310000}"/>
    <cellStyle name="40% - Dekorfärg1 2 2 2 2 4 2" xfId="14682" xr:uid="{00000000-0005-0000-0000-0000D2310000}"/>
    <cellStyle name="40% - Dekorfärg1 2 2 2 2 4 2 2" xfId="33842" xr:uid="{00000000-0005-0000-0000-0000D3310000}"/>
    <cellStyle name="40% - Dekorfärg1 2 2 2 2 4 3" xfId="16257" xr:uid="{00000000-0005-0000-0000-0000D4310000}"/>
    <cellStyle name="40% - Dekorfärg1 2 2 2 2 4 3 2" xfId="35380" xr:uid="{00000000-0005-0000-0000-0000D5310000}"/>
    <cellStyle name="40% - Dekorfärg1 2 2 2 2 4 4" xfId="24740" xr:uid="{00000000-0005-0000-0000-0000D6310000}"/>
    <cellStyle name="40% - Dekorfärg1 2 2 2 2 4 5" xfId="22581" xr:uid="{00000000-0005-0000-0000-0000D7310000}"/>
    <cellStyle name="40% - Dekorfärg1 2 2 2 2 5" xfId="14677" xr:uid="{00000000-0005-0000-0000-0000D8310000}"/>
    <cellStyle name="40% - Dekorfärg1 2 2 2 2 5 2" xfId="33837" xr:uid="{00000000-0005-0000-0000-0000D9310000}"/>
    <cellStyle name="40% - Dekorfärg1 2 2 2 2 6" xfId="15755" xr:uid="{00000000-0005-0000-0000-0000DA310000}"/>
    <cellStyle name="40% - Dekorfärg1 2 2 2 2 6 2" xfId="34891" xr:uid="{00000000-0005-0000-0000-0000DB310000}"/>
    <cellStyle name="40% - Dekorfärg1 2 2 2 2 7" xfId="24735" xr:uid="{00000000-0005-0000-0000-0000DC310000}"/>
    <cellStyle name="40% - Dekorfärg1 2 2 2 2 8" xfId="22576" xr:uid="{00000000-0005-0000-0000-0000DD310000}"/>
    <cellStyle name="40% - Dekorfärg1 2 2 2 3" xfId="1480" xr:uid="{00000000-0005-0000-0000-0000DE310000}"/>
    <cellStyle name="40% - Dekorfärg1 2 2 2 3 2" xfId="1481" xr:uid="{00000000-0005-0000-0000-0000DF310000}"/>
    <cellStyle name="40% - Dekorfärg1 2 2 2 3 2 2" xfId="14684" xr:uid="{00000000-0005-0000-0000-0000E0310000}"/>
    <cellStyle name="40% - Dekorfärg1 2 2 2 3 2 2 2" xfId="33844" xr:uid="{00000000-0005-0000-0000-0000E1310000}"/>
    <cellStyle name="40% - Dekorfärg1 2 2 2 3 2 3" xfId="20181" xr:uid="{00000000-0005-0000-0000-0000E2310000}"/>
    <cellStyle name="40% - Dekorfärg1 2 2 2 3 2 3 2" xfId="37529" xr:uid="{00000000-0005-0000-0000-0000E3310000}"/>
    <cellStyle name="40% - Dekorfärg1 2 2 2 3 2 4" xfId="24742" xr:uid="{00000000-0005-0000-0000-0000E4310000}"/>
    <cellStyle name="40% - Dekorfärg1 2 2 2 3 2 5" xfId="22583" xr:uid="{00000000-0005-0000-0000-0000E5310000}"/>
    <cellStyle name="40% - Dekorfärg1 2 2 2 3 3" xfId="14683" xr:uid="{00000000-0005-0000-0000-0000E6310000}"/>
    <cellStyle name="40% - Dekorfärg1 2 2 2 3 3 2" xfId="33843" xr:uid="{00000000-0005-0000-0000-0000E7310000}"/>
    <cellStyle name="40% - Dekorfärg1 2 2 2 3 4" xfId="16310" xr:uid="{00000000-0005-0000-0000-0000E8310000}"/>
    <cellStyle name="40% - Dekorfärg1 2 2 2 3 4 2" xfId="35432" xr:uid="{00000000-0005-0000-0000-0000E9310000}"/>
    <cellStyle name="40% - Dekorfärg1 2 2 2 3 5" xfId="24741" xr:uid="{00000000-0005-0000-0000-0000EA310000}"/>
    <cellStyle name="40% - Dekorfärg1 2 2 2 3 6" xfId="22582" xr:uid="{00000000-0005-0000-0000-0000EB310000}"/>
    <cellStyle name="40% - Dekorfärg1 2 2 2 4" xfId="1482" xr:uid="{00000000-0005-0000-0000-0000EC310000}"/>
    <cellStyle name="40% - Dekorfärg1 2 2 2 4 2" xfId="1483" xr:uid="{00000000-0005-0000-0000-0000ED310000}"/>
    <cellStyle name="40% - Dekorfärg1 2 2 2 4 2 2" xfId="14686" xr:uid="{00000000-0005-0000-0000-0000EE310000}"/>
    <cellStyle name="40% - Dekorfärg1 2 2 2 4 2 2 2" xfId="33846" xr:uid="{00000000-0005-0000-0000-0000EF310000}"/>
    <cellStyle name="40% - Dekorfärg1 2 2 2 4 2 3" xfId="19934" xr:uid="{00000000-0005-0000-0000-0000F0310000}"/>
    <cellStyle name="40% - Dekorfärg1 2 2 2 4 2 3 2" xfId="37288" xr:uid="{00000000-0005-0000-0000-0000F1310000}"/>
    <cellStyle name="40% - Dekorfärg1 2 2 2 4 2 4" xfId="24744" xr:uid="{00000000-0005-0000-0000-0000F2310000}"/>
    <cellStyle name="40% - Dekorfärg1 2 2 2 4 2 5" xfId="22585" xr:uid="{00000000-0005-0000-0000-0000F3310000}"/>
    <cellStyle name="40% - Dekorfärg1 2 2 2 4 3" xfId="14685" xr:uid="{00000000-0005-0000-0000-0000F4310000}"/>
    <cellStyle name="40% - Dekorfärg1 2 2 2 4 3 2" xfId="33845" xr:uid="{00000000-0005-0000-0000-0000F5310000}"/>
    <cellStyle name="40% - Dekorfärg1 2 2 2 4 4" xfId="20334" xr:uid="{00000000-0005-0000-0000-0000F6310000}"/>
    <cellStyle name="40% - Dekorfärg1 2 2 2 4 4 2" xfId="37681" xr:uid="{00000000-0005-0000-0000-0000F7310000}"/>
    <cellStyle name="40% - Dekorfärg1 2 2 2 4 5" xfId="24743" xr:uid="{00000000-0005-0000-0000-0000F8310000}"/>
    <cellStyle name="40% - Dekorfärg1 2 2 2 4 6" xfId="22584" xr:uid="{00000000-0005-0000-0000-0000F9310000}"/>
    <cellStyle name="40% - Dekorfärg1 2 2 2 5" xfId="1484" xr:uid="{00000000-0005-0000-0000-0000FA310000}"/>
    <cellStyle name="40% - Dekorfärg1 2 2 2 5 2" xfId="14687" xr:uid="{00000000-0005-0000-0000-0000FB310000}"/>
    <cellStyle name="40% - Dekorfärg1 2 2 2 5 2 2" xfId="33847" xr:uid="{00000000-0005-0000-0000-0000FC310000}"/>
    <cellStyle name="40% - Dekorfärg1 2 2 2 5 3" xfId="19631" xr:uid="{00000000-0005-0000-0000-0000FD310000}"/>
    <cellStyle name="40% - Dekorfärg1 2 2 2 5 3 2" xfId="36989" xr:uid="{00000000-0005-0000-0000-0000FE310000}"/>
    <cellStyle name="40% - Dekorfärg1 2 2 2 5 4" xfId="24745" xr:uid="{00000000-0005-0000-0000-0000FF310000}"/>
    <cellStyle name="40% - Dekorfärg1 2 2 2 5 5" xfId="22586" xr:uid="{00000000-0005-0000-0000-000000320000}"/>
    <cellStyle name="40% - Dekorfärg1 2 2 2 6" xfId="11559" xr:uid="{00000000-0005-0000-0000-000001320000}"/>
    <cellStyle name="40% - Dekorfärg1 2 2 2 6 2" xfId="32335" xr:uid="{00000000-0005-0000-0000-000002320000}"/>
    <cellStyle name="40% - Dekorfärg1 2 2 2 7" xfId="16729" xr:uid="{00000000-0005-0000-0000-000003320000}"/>
    <cellStyle name="40% - Dekorfärg1 2 2 2 7 2" xfId="35670" xr:uid="{00000000-0005-0000-0000-000004320000}"/>
    <cellStyle name="40% - Dekorfärg1 2 2 2 8" xfId="24734" xr:uid="{00000000-0005-0000-0000-000005320000}"/>
    <cellStyle name="40% - Dekorfärg1 2 2 2 9" xfId="20903" xr:uid="{00000000-0005-0000-0000-000006320000}"/>
    <cellStyle name="40% - Dekorfärg1 2 2 3" xfId="1485" xr:uid="{00000000-0005-0000-0000-000007320000}"/>
    <cellStyle name="40% - Dekorfärg1 2 2 3 2" xfId="1486" xr:uid="{00000000-0005-0000-0000-000008320000}"/>
    <cellStyle name="40% - Dekorfärg1 2 2 3 2 2" xfId="1487" xr:uid="{00000000-0005-0000-0000-000009320000}"/>
    <cellStyle name="40% - Dekorfärg1 2 2 3 2 2 2" xfId="14690" xr:uid="{00000000-0005-0000-0000-00000A320000}"/>
    <cellStyle name="40% - Dekorfärg1 2 2 3 2 2 2 2" xfId="33850" xr:uid="{00000000-0005-0000-0000-00000B320000}"/>
    <cellStyle name="40% - Dekorfärg1 2 2 3 2 2 3" xfId="19982" xr:uid="{00000000-0005-0000-0000-00000C320000}"/>
    <cellStyle name="40% - Dekorfärg1 2 2 3 2 2 3 2" xfId="37335" xr:uid="{00000000-0005-0000-0000-00000D320000}"/>
    <cellStyle name="40% - Dekorfärg1 2 2 3 2 2 4" xfId="24748" xr:uid="{00000000-0005-0000-0000-00000E320000}"/>
    <cellStyle name="40% - Dekorfärg1 2 2 3 2 2 5" xfId="22589" xr:uid="{00000000-0005-0000-0000-00000F320000}"/>
    <cellStyle name="40% - Dekorfärg1 2 2 3 2 3" xfId="14689" xr:uid="{00000000-0005-0000-0000-000010320000}"/>
    <cellStyle name="40% - Dekorfärg1 2 2 3 2 3 2" xfId="33849" xr:uid="{00000000-0005-0000-0000-000011320000}"/>
    <cellStyle name="40% - Dekorfärg1 2 2 3 2 4" xfId="19583" xr:uid="{00000000-0005-0000-0000-000012320000}"/>
    <cellStyle name="40% - Dekorfärg1 2 2 3 2 4 2" xfId="36942" xr:uid="{00000000-0005-0000-0000-000013320000}"/>
    <cellStyle name="40% - Dekorfärg1 2 2 3 2 5" xfId="24747" xr:uid="{00000000-0005-0000-0000-000014320000}"/>
    <cellStyle name="40% - Dekorfärg1 2 2 3 2 6" xfId="22588" xr:uid="{00000000-0005-0000-0000-000015320000}"/>
    <cellStyle name="40% - Dekorfärg1 2 2 3 3" xfId="1488" xr:uid="{00000000-0005-0000-0000-000016320000}"/>
    <cellStyle name="40% - Dekorfärg1 2 2 3 3 2" xfId="1489" xr:uid="{00000000-0005-0000-0000-000017320000}"/>
    <cellStyle name="40% - Dekorfärg1 2 2 3 3 2 2" xfId="14692" xr:uid="{00000000-0005-0000-0000-000018320000}"/>
    <cellStyle name="40% - Dekorfärg1 2 2 3 3 2 2 2" xfId="33852" xr:uid="{00000000-0005-0000-0000-000019320000}"/>
    <cellStyle name="40% - Dekorfärg1 2 2 3 3 2 3" xfId="16367" xr:uid="{00000000-0005-0000-0000-00001A320000}"/>
    <cellStyle name="40% - Dekorfärg1 2 2 3 3 2 3 2" xfId="35489" xr:uid="{00000000-0005-0000-0000-00001B320000}"/>
    <cellStyle name="40% - Dekorfärg1 2 2 3 3 2 4" xfId="24750" xr:uid="{00000000-0005-0000-0000-00001C320000}"/>
    <cellStyle name="40% - Dekorfärg1 2 2 3 3 2 5" xfId="22591" xr:uid="{00000000-0005-0000-0000-00001D320000}"/>
    <cellStyle name="40% - Dekorfärg1 2 2 3 3 3" xfId="14691" xr:uid="{00000000-0005-0000-0000-00001E320000}"/>
    <cellStyle name="40% - Dekorfärg1 2 2 3 3 3 2" xfId="33851" xr:uid="{00000000-0005-0000-0000-00001F320000}"/>
    <cellStyle name="40% - Dekorfärg1 2 2 3 3 4" xfId="19805" xr:uid="{00000000-0005-0000-0000-000020320000}"/>
    <cellStyle name="40% - Dekorfärg1 2 2 3 3 4 2" xfId="37160" xr:uid="{00000000-0005-0000-0000-000021320000}"/>
    <cellStyle name="40% - Dekorfärg1 2 2 3 3 5" xfId="24749" xr:uid="{00000000-0005-0000-0000-000022320000}"/>
    <cellStyle name="40% - Dekorfärg1 2 2 3 3 6" xfId="22590" xr:uid="{00000000-0005-0000-0000-000023320000}"/>
    <cellStyle name="40% - Dekorfärg1 2 2 3 4" xfId="1490" xr:uid="{00000000-0005-0000-0000-000024320000}"/>
    <cellStyle name="40% - Dekorfärg1 2 2 3 4 2" xfId="14693" xr:uid="{00000000-0005-0000-0000-000025320000}"/>
    <cellStyle name="40% - Dekorfärg1 2 2 3 4 2 2" xfId="33853" xr:uid="{00000000-0005-0000-0000-000026320000}"/>
    <cellStyle name="40% - Dekorfärg1 2 2 3 4 3" xfId="16788" xr:uid="{00000000-0005-0000-0000-000027320000}"/>
    <cellStyle name="40% - Dekorfärg1 2 2 3 4 3 2" xfId="35717" xr:uid="{00000000-0005-0000-0000-000028320000}"/>
    <cellStyle name="40% - Dekorfärg1 2 2 3 4 4" xfId="24751" xr:uid="{00000000-0005-0000-0000-000029320000}"/>
    <cellStyle name="40% - Dekorfärg1 2 2 3 4 5" xfId="22592" xr:uid="{00000000-0005-0000-0000-00002A320000}"/>
    <cellStyle name="40% - Dekorfärg1 2 2 3 5" xfId="14688" xr:uid="{00000000-0005-0000-0000-00002B320000}"/>
    <cellStyle name="40% - Dekorfärg1 2 2 3 5 2" xfId="33848" xr:uid="{00000000-0005-0000-0000-00002C320000}"/>
    <cellStyle name="40% - Dekorfärg1 2 2 3 6" xfId="16986" xr:uid="{00000000-0005-0000-0000-00002D320000}"/>
    <cellStyle name="40% - Dekorfärg1 2 2 3 6 2" xfId="35887" xr:uid="{00000000-0005-0000-0000-00002E320000}"/>
    <cellStyle name="40% - Dekorfärg1 2 2 3 7" xfId="24746" xr:uid="{00000000-0005-0000-0000-00002F320000}"/>
    <cellStyle name="40% - Dekorfärg1 2 2 3 8" xfId="22587" xr:uid="{00000000-0005-0000-0000-000030320000}"/>
    <cellStyle name="40% - Dekorfärg1 2 2 4" xfId="1491" xr:uid="{00000000-0005-0000-0000-000031320000}"/>
    <cellStyle name="40% - Dekorfärg1 2 2 4 2" xfId="1492" xr:uid="{00000000-0005-0000-0000-000032320000}"/>
    <cellStyle name="40% - Dekorfärg1 2 2 4 2 2" xfId="14695" xr:uid="{00000000-0005-0000-0000-000033320000}"/>
    <cellStyle name="40% - Dekorfärg1 2 2 4 2 2 2" xfId="33855" xr:uid="{00000000-0005-0000-0000-000034320000}"/>
    <cellStyle name="40% - Dekorfärg1 2 2 4 2 3" xfId="19762" xr:uid="{00000000-0005-0000-0000-000035320000}"/>
    <cellStyle name="40% - Dekorfärg1 2 2 4 2 3 2" xfId="37119" xr:uid="{00000000-0005-0000-0000-000036320000}"/>
    <cellStyle name="40% - Dekorfärg1 2 2 4 2 4" xfId="24753" xr:uid="{00000000-0005-0000-0000-000037320000}"/>
    <cellStyle name="40% - Dekorfärg1 2 2 4 2 5" xfId="22594" xr:uid="{00000000-0005-0000-0000-000038320000}"/>
    <cellStyle name="40% - Dekorfärg1 2 2 4 3" xfId="14694" xr:uid="{00000000-0005-0000-0000-000039320000}"/>
    <cellStyle name="40% - Dekorfärg1 2 2 4 3 2" xfId="33854" xr:uid="{00000000-0005-0000-0000-00003A320000}"/>
    <cellStyle name="40% - Dekorfärg1 2 2 4 4" xfId="19826" xr:uid="{00000000-0005-0000-0000-00003B320000}"/>
    <cellStyle name="40% - Dekorfärg1 2 2 4 4 2" xfId="37181" xr:uid="{00000000-0005-0000-0000-00003C320000}"/>
    <cellStyle name="40% - Dekorfärg1 2 2 4 5" xfId="24752" xr:uid="{00000000-0005-0000-0000-00003D320000}"/>
    <cellStyle name="40% - Dekorfärg1 2 2 4 6" xfId="22593" xr:uid="{00000000-0005-0000-0000-00003E320000}"/>
    <cellStyle name="40% - Dekorfärg1 2 2 5" xfId="1493" xr:uid="{00000000-0005-0000-0000-00003F320000}"/>
    <cellStyle name="40% - Dekorfärg1 2 2 5 2" xfId="1494" xr:uid="{00000000-0005-0000-0000-000040320000}"/>
    <cellStyle name="40% - Dekorfärg1 2 2 5 2 2" xfId="14697" xr:uid="{00000000-0005-0000-0000-000041320000}"/>
    <cellStyle name="40% - Dekorfärg1 2 2 5 2 2 2" xfId="33857" xr:uid="{00000000-0005-0000-0000-000042320000}"/>
    <cellStyle name="40% - Dekorfärg1 2 2 5 2 3" xfId="18202" xr:uid="{00000000-0005-0000-0000-000043320000}"/>
    <cellStyle name="40% - Dekorfärg1 2 2 5 2 3 2" xfId="36375" xr:uid="{00000000-0005-0000-0000-000044320000}"/>
    <cellStyle name="40% - Dekorfärg1 2 2 5 2 4" xfId="24755" xr:uid="{00000000-0005-0000-0000-000045320000}"/>
    <cellStyle name="40% - Dekorfärg1 2 2 5 2 5" xfId="22596" xr:uid="{00000000-0005-0000-0000-000046320000}"/>
    <cellStyle name="40% - Dekorfärg1 2 2 5 3" xfId="14696" xr:uid="{00000000-0005-0000-0000-000047320000}"/>
    <cellStyle name="40% - Dekorfärg1 2 2 5 3 2" xfId="33856" xr:uid="{00000000-0005-0000-0000-000048320000}"/>
    <cellStyle name="40% - Dekorfärg1 2 2 5 4" xfId="20611" xr:uid="{00000000-0005-0000-0000-000049320000}"/>
    <cellStyle name="40% - Dekorfärg1 2 2 5 4 2" xfId="37954" xr:uid="{00000000-0005-0000-0000-00004A320000}"/>
    <cellStyle name="40% - Dekorfärg1 2 2 5 5" xfId="24754" xr:uid="{00000000-0005-0000-0000-00004B320000}"/>
    <cellStyle name="40% - Dekorfärg1 2 2 5 6" xfId="22595" xr:uid="{00000000-0005-0000-0000-00004C320000}"/>
    <cellStyle name="40% - Dekorfärg1 2 2 6" xfId="1495" xr:uid="{00000000-0005-0000-0000-00004D320000}"/>
    <cellStyle name="40% - Dekorfärg1 2 2 6 2" xfId="14698" xr:uid="{00000000-0005-0000-0000-00004E320000}"/>
    <cellStyle name="40% - Dekorfärg1 2 2 6 2 2" xfId="33858" xr:uid="{00000000-0005-0000-0000-00004F320000}"/>
    <cellStyle name="40% - Dekorfärg1 2 2 6 3" xfId="16905" xr:uid="{00000000-0005-0000-0000-000050320000}"/>
    <cellStyle name="40% - Dekorfärg1 2 2 6 3 2" xfId="35814" xr:uid="{00000000-0005-0000-0000-000051320000}"/>
    <cellStyle name="40% - Dekorfärg1 2 2 6 4" xfId="24756" xr:uid="{00000000-0005-0000-0000-000052320000}"/>
    <cellStyle name="40% - Dekorfärg1 2 2 6 5" xfId="22597" xr:uid="{00000000-0005-0000-0000-000053320000}"/>
    <cellStyle name="40% - Dekorfärg1 2 2 7" xfId="11558" xr:uid="{00000000-0005-0000-0000-000054320000}"/>
    <cellStyle name="40% - Dekorfärg1 2 2 7 2" xfId="32334" xr:uid="{00000000-0005-0000-0000-000055320000}"/>
    <cellStyle name="40% - Dekorfärg1 2 2 8" xfId="17849" xr:uid="{00000000-0005-0000-0000-000056320000}"/>
    <cellStyle name="40% - Dekorfärg1 2 2 8 2" xfId="36247" xr:uid="{00000000-0005-0000-0000-000057320000}"/>
    <cellStyle name="40% - Dekorfärg1 2 2 9" xfId="24733" xr:uid="{00000000-0005-0000-0000-000058320000}"/>
    <cellStyle name="40% - Dekorfärg1 2 2_Brygga Q" xfId="1496" xr:uid="{00000000-0005-0000-0000-000059320000}"/>
    <cellStyle name="40% - Dekorfärg1 2 3" xfId="1497" xr:uid="{00000000-0005-0000-0000-00005A320000}"/>
    <cellStyle name="40% - Dekorfärg1 2 3 10" xfId="20904" xr:uid="{00000000-0005-0000-0000-00005B320000}"/>
    <cellStyle name="40% - Dekorfärg1 2 3 11" xfId="43642" xr:uid="{00000000-0005-0000-0000-00005C320000}"/>
    <cellStyle name="40% - Dekorfärg1 2 3 12" xfId="44090" xr:uid="{00000000-0005-0000-0000-00005D320000}"/>
    <cellStyle name="40% - Dekorfärg1 2 3 2" xfId="1498" xr:uid="{00000000-0005-0000-0000-00005E320000}"/>
    <cellStyle name="40% - Dekorfärg1 2 3 2 10" xfId="43643" xr:uid="{00000000-0005-0000-0000-00005F320000}"/>
    <cellStyle name="40% - Dekorfärg1 2 3 2 11" xfId="44091" xr:uid="{00000000-0005-0000-0000-000060320000}"/>
    <cellStyle name="40% - Dekorfärg1 2 3 2 2" xfId="1499" xr:uid="{00000000-0005-0000-0000-000061320000}"/>
    <cellStyle name="40% - Dekorfärg1 2 3 2 2 2" xfId="1500" xr:uid="{00000000-0005-0000-0000-000062320000}"/>
    <cellStyle name="40% - Dekorfärg1 2 3 2 2 2 2" xfId="1501" xr:uid="{00000000-0005-0000-0000-000063320000}"/>
    <cellStyle name="40% - Dekorfärg1 2 3 2 2 2 2 2" xfId="14701" xr:uid="{00000000-0005-0000-0000-000064320000}"/>
    <cellStyle name="40% - Dekorfärg1 2 3 2 2 2 2 2 2" xfId="33861" xr:uid="{00000000-0005-0000-0000-000065320000}"/>
    <cellStyle name="40% - Dekorfärg1 2 3 2 2 2 2 3" xfId="18617" xr:uid="{00000000-0005-0000-0000-000066320000}"/>
    <cellStyle name="40% - Dekorfärg1 2 3 2 2 2 2 3 2" xfId="36515" xr:uid="{00000000-0005-0000-0000-000067320000}"/>
    <cellStyle name="40% - Dekorfärg1 2 3 2 2 2 2 4" xfId="24761" xr:uid="{00000000-0005-0000-0000-000068320000}"/>
    <cellStyle name="40% - Dekorfärg1 2 3 2 2 2 2 5" xfId="22600" xr:uid="{00000000-0005-0000-0000-000069320000}"/>
    <cellStyle name="40% - Dekorfärg1 2 3 2 2 2 3" xfId="14700" xr:uid="{00000000-0005-0000-0000-00006A320000}"/>
    <cellStyle name="40% - Dekorfärg1 2 3 2 2 2 3 2" xfId="33860" xr:uid="{00000000-0005-0000-0000-00006B320000}"/>
    <cellStyle name="40% - Dekorfärg1 2 3 2 2 2 4" xfId="18609" xr:uid="{00000000-0005-0000-0000-00006C320000}"/>
    <cellStyle name="40% - Dekorfärg1 2 3 2 2 2 4 2" xfId="36511" xr:uid="{00000000-0005-0000-0000-00006D320000}"/>
    <cellStyle name="40% - Dekorfärg1 2 3 2 2 2 5" xfId="24760" xr:uid="{00000000-0005-0000-0000-00006E320000}"/>
    <cellStyle name="40% - Dekorfärg1 2 3 2 2 2 6" xfId="22599" xr:uid="{00000000-0005-0000-0000-00006F320000}"/>
    <cellStyle name="40% - Dekorfärg1 2 3 2 2 3" xfId="1502" xr:uid="{00000000-0005-0000-0000-000070320000}"/>
    <cellStyle name="40% - Dekorfärg1 2 3 2 2 3 2" xfId="1503" xr:uid="{00000000-0005-0000-0000-000071320000}"/>
    <cellStyle name="40% - Dekorfärg1 2 3 2 2 3 2 2" xfId="14703" xr:uid="{00000000-0005-0000-0000-000072320000}"/>
    <cellStyle name="40% - Dekorfärg1 2 3 2 2 3 2 2 2" xfId="33863" xr:uid="{00000000-0005-0000-0000-000073320000}"/>
    <cellStyle name="40% - Dekorfärg1 2 3 2 2 3 2 3" xfId="19730" xr:uid="{00000000-0005-0000-0000-000074320000}"/>
    <cellStyle name="40% - Dekorfärg1 2 3 2 2 3 2 3 2" xfId="37087" xr:uid="{00000000-0005-0000-0000-000075320000}"/>
    <cellStyle name="40% - Dekorfärg1 2 3 2 2 3 2 4" xfId="24763" xr:uid="{00000000-0005-0000-0000-000076320000}"/>
    <cellStyle name="40% - Dekorfärg1 2 3 2 2 3 2 5" xfId="22602" xr:uid="{00000000-0005-0000-0000-000077320000}"/>
    <cellStyle name="40% - Dekorfärg1 2 3 2 2 3 3" xfId="14702" xr:uid="{00000000-0005-0000-0000-000078320000}"/>
    <cellStyle name="40% - Dekorfärg1 2 3 2 2 3 3 2" xfId="33862" xr:uid="{00000000-0005-0000-0000-000079320000}"/>
    <cellStyle name="40% - Dekorfärg1 2 3 2 2 3 4" xfId="16527" xr:uid="{00000000-0005-0000-0000-00007A320000}"/>
    <cellStyle name="40% - Dekorfärg1 2 3 2 2 3 4 2" xfId="35587" xr:uid="{00000000-0005-0000-0000-00007B320000}"/>
    <cellStyle name="40% - Dekorfärg1 2 3 2 2 3 5" xfId="24762" xr:uid="{00000000-0005-0000-0000-00007C320000}"/>
    <cellStyle name="40% - Dekorfärg1 2 3 2 2 3 6" xfId="22601" xr:uid="{00000000-0005-0000-0000-00007D320000}"/>
    <cellStyle name="40% - Dekorfärg1 2 3 2 2 4" xfId="1504" xr:uid="{00000000-0005-0000-0000-00007E320000}"/>
    <cellStyle name="40% - Dekorfärg1 2 3 2 2 4 2" xfId="14704" xr:uid="{00000000-0005-0000-0000-00007F320000}"/>
    <cellStyle name="40% - Dekorfärg1 2 3 2 2 4 2 2" xfId="33864" xr:uid="{00000000-0005-0000-0000-000080320000}"/>
    <cellStyle name="40% - Dekorfärg1 2 3 2 2 4 3" xfId="19912" xr:uid="{00000000-0005-0000-0000-000081320000}"/>
    <cellStyle name="40% - Dekorfärg1 2 3 2 2 4 3 2" xfId="37266" xr:uid="{00000000-0005-0000-0000-000082320000}"/>
    <cellStyle name="40% - Dekorfärg1 2 3 2 2 4 4" xfId="24764" xr:uid="{00000000-0005-0000-0000-000083320000}"/>
    <cellStyle name="40% - Dekorfärg1 2 3 2 2 4 5" xfId="22603" xr:uid="{00000000-0005-0000-0000-000084320000}"/>
    <cellStyle name="40% - Dekorfärg1 2 3 2 2 5" xfId="14699" xr:uid="{00000000-0005-0000-0000-000085320000}"/>
    <cellStyle name="40% - Dekorfärg1 2 3 2 2 5 2" xfId="33859" xr:uid="{00000000-0005-0000-0000-000086320000}"/>
    <cellStyle name="40% - Dekorfärg1 2 3 2 2 6" xfId="16401" xr:uid="{00000000-0005-0000-0000-000087320000}"/>
    <cellStyle name="40% - Dekorfärg1 2 3 2 2 6 2" xfId="35523" xr:uid="{00000000-0005-0000-0000-000088320000}"/>
    <cellStyle name="40% - Dekorfärg1 2 3 2 2 7" xfId="24759" xr:uid="{00000000-0005-0000-0000-000089320000}"/>
    <cellStyle name="40% - Dekorfärg1 2 3 2 2 8" xfId="22598" xr:uid="{00000000-0005-0000-0000-00008A320000}"/>
    <cellStyle name="40% - Dekorfärg1 2 3 2 3" xfId="1505" xr:uid="{00000000-0005-0000-0000-00008B320000}"/>
    <cellStyle name="40% - Dekorfärg1 2 3 2 3 2" xfId="1506" xr:uid="{00000000-0005-0000-0000-00008C320000}"/>
    <cellStyle name="40% - Dekorfärg1 2 3 2 3 2 2" xfId="14706" xr:uid="{00000000-0005-0000-0000-00008D320000}"/>
    <cellStyle name="40% - Dekorfärg1 2 3 2 3 2 2 2" xfId="33866" xr:uid="{00000000-0005-0000-0000-00008E320000}"/>
    <cellStyle name="40% - Dekorfärg1 2 3 2 3 2 3" xfId="20057" xr:uid="{00000000-0005-0000-0000-00008F320000}"/>
    <cellStyle name="40% - Dekorfärg1 2 3 2 3 2 3 2" xfId="37407" xr:uid="{00000000-0005-0000-0000-000090320000}"/>
    <cellStyle name="40% - Dekorfärg1 2 3 2 3 2 4" xfId="24766" xr:uid="{00000000-0005-0000-0000-000091320000}"/>
    <cellStyle name="40% - Dekorfärg1 2 3 2 3 2 5" xfId="22605" xr:uid="{00000000-0005-0000-0000-000092320000}"/>
    <cellStyle name="40% - Dekorfärg1 2 3 2 3 3" xfId="14705" xr:uid="{00000000-0005-0000-0000-000093320000}"/>
    <cellStyle name="40% - Dekorfärg1 2 3 2 3 3 2" xfId="33865" xr:uid="{00000000-0005-0000-0000-000094320000}"/>
    <cellStyle name="40% - Dekorfärg1 2 3 2 3 4" xfId="19610" xr:uid="{00000000-0005-0000-0000-000095320000}"/>
    <cellStyle name="40% - Dekorfärg1 2 3 2 3 4 2" xfId="36968" xr:uid="{00000000-0005-0000-0000-000096320000}"/>
    <cellStyle name="40% - Dekorfärg1 2 3 2 3 5" xfId="24765" xr:uid="{00000000-0005-0000-0000-000097320000}"/>
    <cellStyle name="40% - Dekorfärg1 2 3 2 3 6" xfId="22604" xr:uid="{00000000-0005-0000-0000-000098320000}"/>
    <cellStyle name="40% - Dekorfärg1 2 3 2 4" xfId="1507" xr:uid="{00000000-0005-0000-0000-000099320000}"/>
    <cellStyle name="40% - Dekorfärg1 2 3 2 4 2" xfId="1508" xr:uid="{00000000-0005-0000-0000-00009A320000}"/>
    <cellStyle name="40% - Dekorfärg1 2 3 2 4 2 2" xfId="14708" xr:uid="{00000000-0005-0000-0000-00009B320000}"/>
    <cellStyle name="40% - Dekorfärg1 2 3 2 4 2 2 2" xfId="33868" xr:uid="{00000000-0005-0000-0000-00009C320000}"/>
    <cellStyle name="40% - Dekorfärg1 2 3 2 4 2 3" xfId="20275" xr:uid="{00000000-0005-0000-0000-00009D320000}"/>
    <cellStyle name="40% - Dekorfärg1 2 3 2 4 2 3 2" xfId="37622" xr:uid="{00000000-0005-0000-0000-00009E320000}"/>
    <cellStyle name="40% - Dekorfärg1 2 3 2 4 2 4" xfId="24768" xr:uid="{00000000-0005-0000-0000-00009F320000}"/>
    <cellStyle name="40% - Dekorfärg1 2 3 2 4 2 5" xfId="22607" xr:uid="{00000000-0005-0000-0000-0000A0320000}"/>
    <cellStyle name="40% - Dekorfärg1 2 3 2 4 3" xfId="14707" xr:uid="{00000000-0005-0000-0000-0000A1320000}"/>
    <cellStyle name="40% - Dekorfärg1 2 3 2 4 3 2" xfId="33867" xr:uid="{00000000-0005-0000-0000-0000A2320000}"/>
    <cellStyle name="40% - Dekorfärg1 2 3 2 4 4" xfId="20510" xr:uid="{00000000-0005-0000-0000-0000A3320000}"/>
    <cellStyle name="40% - Dekorfärg1 2 3 2 4 4 2" xfId="37854" xr:uid="{00000000-0005-0000-0000-0000A4320000}"/>
    <cellStyle name="40% - Dekorfärg1 2 3 2 4 5" xfId="24767" xr:uid="{00000000-0005-0000-0000-0000A5320000}"/>
    <cellStyle name="40% - Dekorfärg1 2 3 2 4 6" xfId="22606" xr:uid="{00000000-0005-0000-0000-0000A6320000}"/>
    <cellStyle name="40% - Dekorfärg1 2 3 2 5" xfId="1509" xr:uid="{00000000-0005-0000-0000-0000A7320000}"/>
    <cellStyle name="40% - Dekorfärg1 2 3 2 5 2" xfId="14709" xr:uid="{00000000-0005-0000-0000-0000A8320000}"/>
    <cellStyle name="40% - Dekorfärg1 2 3 2 5 2 2" xfId="33869" xr:uid="{00000000-0005-0000-0000-0000A9320000}"/>
    <cellStyle name="40% - Dekorfärg1 2 3 2 5 3" xfId="19602" xr:uid="{00000000-0005-0000-0000-0000AA320000}"/>
    <cellStyle name="40% - Dekorfärg1 2 3 2 5 3 2" xfId="36960" xr:uid="{00000000-0005-0000-0000-0000AB320000}"/>
    <cellStyle name="40% - Dekorfärg1 2 3 2 5 4" xfId="24769" xr:uid="{00000000-0005-0000-0000-0000AC320000}"/>
    <cellStyle name="40% - Dekorfärg1 2 3 2 5 5" xfId="22608" xr:uid="{00000000-0005-0000-0000-0000AD320000}"/>
    <cellStyle name="40% - Dekorfärg1 2 3 2 6" xfId="11561" xr:uid="{00000000-0005-0000-0000-0000AE320000}"/>
    <cellStyle name="40% - Dekorfärg1 2 3 2 6 2" xfId="32337" xr:uid="{00000000-0005-0000-0000-0000AF320000}"/>
    <cellStyle name="40% - Dekorfärg1 2 3 2 7" xfId="20198" xr:uid="{00000000-0005-0000-0000-0000B0320000}"/>
    <cellStyle name="40% - Dekorfärg1 2 3 2 7 2" xfId="37545" xr:uid="{00000000-0005-0000-0000-0000B1320000}"/>
    <cellStyle name="40% - Dekorfärg1 2 3 2 8" xfId="24758" xr:uid="{00000000-0005-0000-0000-0000B2320000}"/>
    <cellStyle name="40% - Dekorfärg1 2 3 2 9" xfId="20905" xr:uid="{00000000-0005-0000-0000-0000B3320000}"/>
    <cellStyle name="40% - Dekorfärg1 2 3 3" xfId="1510" xr:uid="{00000000-0005-0000-0000-0000B4320000}"/>
    <cellStyle name="40% - Dekorfärg1 2 3 3 2" xfId="1511" xr:uid="{00000000-0005-0000-0000-0000B5320000}"/>
    <cellStyle name="40% - Dekorfärg1 2 3 3 2 2" xfId="1512" xr:uid="{00000000-0005-0000-0000-0000B6320000}"/>
    <cellStyle name="40% - Dekorfärg1 2 3 3 2 2 2" xfId="14712" xr:uid="{00000000-0005-0000-0000-0000B7320000}"/>
    <cellStyle name="40% - Dekorfärg1 2 3 3 2 2 2 2" xfId="33872" xr:uid="{00000000-0005-0000-0000-0000B8320000}"/>
    <cellStyle name="40% - Dekorfärg1 2 3 3 2 2 3" xfId="20161" xr:uid="{00000000-0005-0000-0000-0000B9320000}"/>
    <cellStyle name="40% - Dekorfärg1 2 3 3 2 2 3 2" xfId="37509" xr:uid="{00000000-0005-0000-0000-0000BA320000}"/>
    <cellStyle name="40% - Dekorfärg1 2 3 3 2 2 4" xfId="24772" xr:uid="{00000000-0005-0000-0000-0000BB320000}"/>
    <cellStyle name="40% - Dekorfärg1 2 3 3 2 2 5" xfId="22611" xr:uid="{00000000-0005-0000-0000-0000BC320000}"/>
    <cellStyle name="40% - Dekorfärg1 2 3 3 2 3" xfId="14711" xr:uid="{00000000-0005-0000-0000-0000BD320000}"/>
    <cellStyle name="40% - Dekorfärg1 2 3 3 2 3 2" xfId="33871" xr:uid="{00000000-0005-0000-0000-0000BE320000}"/>
    <cellStyle name="40% - Dekorfärg1 2 3 3 2 4" xfId="16051" xr:uid="{00000000-0005-0000-0000-0000BF320000}"/>
    <cellStyle name="40% - Dekorfärg1 2 3 3 2 4 2" xfId="35180" xr:uid="{00000000-0005-0000-0000-0000C0320000}"/>
    <cellStyle name="40% - Dekorfärg1 2 3 3 2 5" xfId="24771" xr:uid="{00000000-0005-0000-0000-0000C1320000}"/>
    <cellStyle name="40% - Dekorfärg1 2 3 3 2 6" xfId="22610" xr:uid="{00000000-0005-0000-0000-0000C2320000}"/>
    <cellStyle name="40% - Dekorfärg1 2 3 3 3" xfId="1513" xr:uid="{00000000-0005-0000-0000-0000C3320000}"/>
    <cellStyle name="40% - Dekorfärg1 2 3 3 3 2" xfId="1514" xr:uid="{00000000-0005-0000-0000-0000C4320000}"/>
    <cellStyle name="40% - Dekorfärg1 2 3 3 3 2 2" xfId="14714" xr:uid="{00000000-0005-0000-0000-0000C5320000}"/>
    <cellStyle name="40% - Dekorfärg1 2 3 3 3 2 2 2" xfId="33874" xr:uid="{00000000-0005-0000-0000-0000C6320000}"/>
    <cellStyle name="40% - Dekorfärg1 2 3 3 3 2 3" xfId="16135" xr:uid="{00000000-0005-0000-0000-0000C7320000}"/>
    <cellStyle name="40% - Dekorfärg1 2 3 3 3 2 3 2" xfId="35259" xr:uid="{00000000-0005-0000-0000-0000C8320000}"/>
    <cellStyle name="40% - Dekorfärg1 2 3 3 3 2 4" xfId="24774" xr:uid="{00000000-0005-0000-0000-0000C9320000}"/>
    <cellStyle name="40% - Dekorfärg1 2 3 3 3 2 5" xfId="22613" xr:uid="{00000000-0005-0000-0000-0000CA320000}"/>
    <cellStyle name="40% - Dekorfärg1 2 3 3 3 3" xfId="14713" xr:uid="{00000000-0005-0000-0000-0000CB320000}"/>
    <cellStyle name="40% - Dekorfärg1 2 3 3 3 3 2" xfId="33873" xr:uid="{00000000-0005-0000-0000-0000CC320000}"/>
    <cellStyle name="40% - Dekorfärg1 2 3 3 3 4" xfId="18650" xr:uid="{00000000-0005-0000-0000-0000CD320000}"/>
    <cellStyle name="40% - Dekorfärg1 2 3 3 3 4 2" xfId="36534" xr:uid="{00000000-0005-0000-0000-0000CE320000}"/>
    <cellStyle name="40% - Dekorfärg1 2 3 3 3 5" xfId="24773" xr:uid="{00000000-0005-0000-0000-0000CF320000}"/>
    <cellStyle name="40% - Dekorfärg1 2 3 3 3 6" xfId="22612" xr:uid="{00000000-0005-0000-0000-0000D0320000}"/>
    <cellStyle name="40% - Dekorfärg1 2 3 3 4" xfId="1515" xr:uid="{00000000-0005-0000-0000-0000D1320000}"/>
    <cellStyle name="40% - Dekorfärg1 2 3 3 4 2" xfId="14715" xr:uid="{00000000-0005-0000-0000-0000D2320000}"/>
    <cellStyle name="40% - Dekorfärg1 2 3 3 4 2 2" xfId="33875" xr:uid="{00000000-0005-0000-0000-0000D3320000}"/>
    <cellStyle name="40% - Dekorfärg1 2 3 3 4 3" xfId="19962" xr:uid="{00000000-0005-0000-0000-0000D4320000}"/>
    <cellStyle name="40% - Dekorfärg1 2 3 3 4 3 2" xfId="37316" xr:uid="{00000000-0005-0000-0000-0000D5320000}"/>
    <cellStyle name="40% - Dekorfärg1 2 3 3 4 4" xfId="24775" xr:uid="{00000000-0005-0000-0000-0000D6320000}"/>
    <cellStyle name="40% - Dekorfärg1 2 3 3 4 5" xfId="22614" xr:uid="{00000000-0005-0000-0000-0000D7320000}"/>
    <cellStyle name="40% - Dekorfärg1 2 3 3 5" xfId="14710" xr:uid="{00000000-0005-0000-0000-0000D8320000}"/>
    <cellStyle name="40% - Dekorfärg1 2 3 3 5 2" xfId="33870" xr:uid="{00000000-0005-0000-0000-0000D9320000}"/>
    <cellStyle name="40% - Dekorfärg1 2 3 3 6" xfId="16256" xr:uid="{00000000-0005-0000-0000-0000DA320000}"/>
    <cellStyle name="40% - Dekorfärg1 2 3 3 6 2" xfId="35379" xr:uid="{00000000-0005-0000-0000-0000DB320000}"/>
    <cellStyle name="40% - Dekorfärg1 2 3 3 7" xfId="24770" xr:uid="{00000000-0005-0000-0000-0000DC320000}"/>
    <cellStyle name="40% - Dekorfärg1 2 3 3 8" xfId="22609" xr:uid="{00000000-0005-0000-0000-0000DD320000}"/>
    <cellStyle name="40% - Dekorfärg1 2 3 4" xfId="1516" xr:uid="{00000000-0005-0000-0000-0000DE320000}"/>
    <cellStyle name="40% - Dekorfärg1 2 3 4 2" xfId="1517" xr:uid="{00000000-0005-0000-0000-0000DF320000}"/>
    <cellStyle name="40% - Dekorfärg1 2 3 4 2 2" xfId="14717" xr:uid="{00000000-0005-0000-0000-0000E0320000}"/>
    <cellStyle name="40% - Dekorfärg1 2 3 4 2 2 2" xfId="33877" xr:uid="{00000000-0005-0000-0000-0000E1320000}"/>
    <cellStyle name="40% - Dekorfärg1 2 3 4 2 3" xfId="20608" xr:uid="{00000000-0005-0000-0000-0000E2320000}"/>
    <cellStyle name="40% - Dekorfärg1 2 3 4 2 3 2" xfId="37951" xr:uid="{00000000-0005-0000-0000-0000E3320000}"/>
    <cellStyle name="40% - Dekorfärg1 2 3 4 2 4" xfId="24777" xr:uid="{00000000-0005-0000-0000-0000E4320000}"/>
    <cellStyle name="40% - Dekorfärg1 2 3 4 2 5" xfId="22616" xr:uid="{00000000-0005-0000-0000-0000E5320000}"/>
    <cellStyle name="40% - Dekorfärg1 2 3 4 3" xfId="14716" xr:uid="{00000000-0005-0000-0000-0000E6320000}"/>
    <cellStyle name="40% - Dekorfärg1 2 3 4 3 2" xfId="33876" xr:uid="{00000000-0005-0000-0000-0000E7320000}"/>
    <cellStyle name="40% - Dekorfärg1 2 3 4 4" xfId="20320" xr:uid="{00000000-0005-0000-0000-0000E8320000}"/>
    <cellStyle name="40% - Dekorfärg1 2 3 4 4 2" xfId="37667" xr:uid="{00000000-0005-0000-0000-0000E9320000}"/>
    <cellStyle name="40% - Dekorfärg1 2 3 4 5" xfId="24776" xr:uid="{00000000-0005-0000-0000-0000EA320000}"/>
    <cellStyle name="40% - Dekorfärg1 2 3 4 6" xfId="22615" xr:uid="{00000000-0005-0000-0000-0000EB320000}"/>
    <cellStyle name="40% - Dekorfärg1 2 3 5" xfId="1518" xr:uid="{00000000-0005-0000-0000-0000EC320000}"/>
    <cellStyle name="40% - Dekorfärg1 2 3 5 2" xfId="1519" xr:uid="{00000000-0005-0000-0000-0000ED320000}"/>
    <cellStyle name="40% - Dekorfärg1 2 3 5 2 2" xfId="14719" xr:uid="{00000000-0005-0000-0000-0000EE320000}"/>
    <cellStyle name="40% - Dekorfärg1 2 3 5 2 2 2" xfId="33879" xr:uid="{00000000-0005-0000-0000-0000EF320000}"/>
    <cellStyle name="40% - Dekorfärg1 2 3 5 2 3" xfId="20303" xr:uid="{00000000-0005-0000-0000-0000F0320000}"/>
    <cellStyle name="40% - Dekorfärg1 2 3 5 2 3 2" xfId="37650" xr:uid="{00000000-0005-0000-0000-0000F1320000}"/>
    <cellStyle name="40% - Dekorfärg1 2 3 5 2 4" xfId="24779" xr:uid="{00000000-0005-0000-0000-0000F2320000}"/>
    <cellStyle name="40% - Dekorfärg1 2 3 5 2 5" xfId="22618" xr:uid="{00000000-0005-0000-0000-0000F3320000}"/>
    <cellStyle name="40% - Dekorfärg1 2 3 5 3" xfId="14718" xr:uid="{00000000-0005-0000-0000-0000F4320000}"/>
    <cellStyle name="40% - Dekorfärg1 2 3 5 3 2" xfId="33878" xr:uid="{00000000-0005-0000-0000-0000F5320000}"/>
    <cellStyle name="40% - Dekorfärg1 2 3 5 4" xfId="20358" xr:uid="{00000000-0005-0000-0000-0000F6320000}"/>
    <cellStyle name="40% - Dekorfärg1 2 3 5 4 2" xfId="37704" xr:uid="{00000000-0005-0000-0000-0000F7320000}"/>
    <cellStyle name="40% - Dekorfärg1 2 3 5 5" xfId="24778" xr:uid="{00000000-0005-0000-0000-0000F8320000}"/>
    <cellStyle name="40% - Dekorfärg1 2 3 5 6" xfId="22617" xr:uid="{00000000-0005-0000-0000-0000F9320000}"/>
    <cellStyle name="40% - Dekorfärg1 2 3 6" xfId="1520" xr:uid="{00000000-0005-0000-0000-0000FA320000}"/>
    <cellStyle name="40% - Dekorfärg1 2 3 6 2" xfId="14720" xr:uid="{00000000-0005-0000-0000-0000FB320000}"/>
    <cellStyle name="40% - Dekorfärg1 2 3 6 2 2" xfId="33880" xr:uid="{00000000-0005-0000-0000-0000FC320000}"/>
    <cellStyle name="40% - Dekorfärg1 2 3 6 3" xfId="16779" xr:uid="{00000000-0005-0000-0000-0000FD320000}"/>
    <cellStyle name="40% - Dekorfärg1 2 3 6 3 2" xfId="35708" xr:uid="{00000000-0005-0000-0000-0000FE320000}"/>
    <cellStyle name="40% - Dekorfärg1 2 3 6 4" xfId="24780" xr:uid="{00000000-0005-0000-0000-0000FF320000}"/>
    <cellStyle name="40% - Dekorfärg1 2 3 6 5" xfId="22619" xr:uid="{00000000-0005-0000-0000-000000330000}"/>
    <cellStyle name="40% - Dekorfärg1 2 3 7" xfId="11560" xr:uid="{00000000-0005-0000-0000-000001330000}"/>
    <cellStyle name="40% - Dekorfärg1 2 3 7 2" xfId="32336" xr:uid="{00000000-0005-0000-0000-000002330000}"/>
    <cellStyle name="40% - Dekorfärg1 2 3 8" xfId="20464" xr:uid="{00000000-0005-0000-0000-000003330000}"/>
    <cellStyle name="40% - Dekorfärg1 2 3 8 2" xfId="37810" xr:uid="{00000000-0005-0000-0000-000004330000}"/>
    <cellStyle name="40% - Dekorfärg1 2 3 9" xfId="24757" xr:uid="{00000000-0005-0000-0000-000005330000}"/>
    <cellStyle name="40% - Dekorfärg1 2 3_Brygga Q" xfId="1521" xr:uid="{00000000-0005-0000-0000-000006330000}"/>
    <cellStyle name="40% - Dekorfärg1 2 4" xfId="1522" xr:uid="{00000000-0005-0000-0000-000007330000}"/>
    <cellStyle name="40% - Dekorfärg1 2 4 10" xfId="43644" xr:uid="{00000000-0005-0000-0000-000008330000}"/>
    <cellStyle name="40% - Dekorfärg1 2 4 11" xfId="44092" xr:uid="{00000000-0005-0000-0000-000009330000}"/>
    <cellStyle name="40% - Dekorfärg1 2 4 2" xfId="1523" xr:uid="{00000000-0005-0000-0000-00000A330000}"/>
    <cellStyle name="40% - Dekorfärg1 2 4 2 2" xfId="1524" xr:uid="{00000000-0005-0000-0000-00000B330000}"/>
    <cellStyle name="40% - Dekorfärg1 2 4 2 2 2" xfId="1525" xr:uid="{00000000-0005-0000-0000-00000C330000}"/>
    <cellStyle name="40% - Dekorfärg1 2 4 2 2 2 2" xfId="14723" xr:uid="{00000000-0005-0000-0000-00000D330000}"/>
    <cellStyle name="40% - Dekorfärg1 2 4 2 2 2 2 2" xfId="33883" xr:uid="{00000000-0005-0000-0000-00000E330000}"/>
    <cellStyle name="40% - Dekorfärg1 2 4 2 2 2 3" xfId="16149" xr:uid="{00000000-0005-0000-0000-00000F330000}"/>
    <cellStyle name="40% - Dekorfärg1 2 4 2 2 2 3 2" xfId="35273" xr:uid="{00000000-0005-0000-0000-000010330000}"/>
    <cellStyle name="40% - Dekorfärg1 2 4 2 2 2 4" xfId="24784" xr:uid="{00000000-0005-0000-0000-000011330000}"/>
    <cellStyle name="40% - Dekorfärg1 2 4 2 2 2 5" xfId="22622" xr:uid="{00000000-0005-0000-0000-000012330000}"/>
    <cellStyle name="40% - Dekorfärg1 2 4 2 2 3" xfId="14722" xr:uid="{00000000-0005-0000-0000-000013330000}"/>
    <cellStyle name="40% - Dekorfärg1 2 4 2 2 3 2" xfId="33882" xr:uid="{00000000-0005-0000-0000-000014330000}"/>
    <cellStyle name="40% - Dekorfärg1 2 4 2 2 4" xfId="20282" xr:uid="{00000000-0005-0000-0000-000015330000}"/>
    <cellStyle name="40% - Dekorfärg1 2 4 2 2 4 2" xfId="37629" xr:uid="{00000000-0005-0000-0000-000016330000}"/>
    <cellStyle name="40% - Dekorfärg1 2 4 2 2 5" xfId="24783" xr:uid="{00000000-0005-0000-0000-000017330000}"/>
    <cellStyle name="40% - Dekorfärg1 2 4 2 2 6" xfId="22621" xr:uid="{00000000-0005-0000-0000-000018330000}"/>
    <cellStyle name="40% - Dekorfärg1 2 4 2 3" xfId="1526" xr:uid="{00000000-0005-0000-0000-000019330000}"/>
    <cellStyle name="40% - Dekorfärg1 2 4 2 3 2" xfId="1527" xr:uid="{00000000-0005-0000-0000-00001A330000}"/>
    <cellStyle name="40% - Dekorfärg1 2 4 2 3 2 2" xfId="14725" xr:uid="{00000000-0005-0000-0000-00001B330000}"/>
    <cellStyle name="40% - Dekorfärg1 2 4 2 3 2 2 2" xfId="33885" xr:uid="{00000000-0005-0000-0000-00001C330000}"/>
    <cellStyle name="40% - Dekorfärg1 2 4 2 3 2 3" xfId="20232" xr:uid="{00000000-0005-0000-0000-00001D330000}"/>
    <cellStyle name="40% - Dekorfärg1 2 4 2 3 2 3 2" xfId="37579" xr:uid="{00000000-0005-0000-0000-00001E330000}"/>
    <cellStyle name="40% - Dekorfärg1 2 4 2 3 2 4" xfId="24786" xr:uid="{00000000-0005-0000-0000-00001F330000}"/>
    <cellStyle name="40% - Dekorfärg1 2 4 2 3 2 5" xfId="22624" xr:uid="{00000000-0005-0000-0000-000020330000}"/>
    <cellStyle name="40% - Dekorfärg1 2 4 2 3 3" xfId="14724" xr:uid="{00000000-0005-0000-0000-000021330000}"/>
    <cellStyle name="40% - Dekorfärg1 2 4 2 3 3 2" xfId="33884" xr:uid="{00000000-0005-0000-0000-000022330000}"/>
    <cellStyle name="40% - Dekorfärg1 2 4 2 3 4" xfId="18545" xr:uid="{00000000-0005-0000-0000-000023330000}"/>
    <cellStyle name="40% - Dekorfärg1 2 4 2 3 4 2" xfId="36484" xr:uid="{00000000-0005-0000-0000-000024330000}"/>
    <cellStyle name="40% - Dekorfärg1 2 4 2 3 5" xfId="24785" xr:uid="{00000000-0005-0000-0000-000025330000}"/>
    <cellStyle name="40% - Dekorfärg1 2 4 2 3 6" xfId="22623" xr:uid="{00000000-0005-0000-0000-000026330000}"/>
    <cellStyle name="40% - Dekorfärg1 2 4 2 4" xfId="1528" xr:uid="{00000000-0005-0000-0000-000027330000}"/>
    <cellStyle name="40% - Dekorfärg1 2 4 2 4 2" xfId="14726" xr:uid="{00000000-0005-0000-0000-000028330000}"/>
    <cellStyle name="40% - Dekorfärg1 2 4 2 4 2 2" xfId="33886" xr:uid="{00000000-0005-0000-0000-000029330000}"/>
    <cellStyle name="40% - Dekorfärg1 2 4 2 4 3" xfId="19919" xr:uid="{00000000-0005-0000-0000-00002A330000}"/>
    <cellStyle name="40% - Dekorfärg1 2 4 2 4 3 2" xfId="37273" xr:uid="{00000000-0005-0000-0000-00002B330000}"/>
    <cellStyle name="40% - Dekorfärg1 2 4 2 4 4" xfId="24787" xr:uid="{00000000-0005-0000-0000-00002C330000}"/>
    <cellStyle name="40% - Dekorfärg1 2 4 2 4 5" xfId="22625" xr:uid="{00000000-0005-0000-0000-00002D330000}"/>
    <cellStyle name="40% - Dekorfärg1 2 4 2 5" xfId="14721" xr:uid="{00000000-0005-0000-0000-00002E330000}"/>
    <cellStyle name="40% - Dekorfärg1 2 4 2 5 2" xfId="33881" xr:uid="{00000000-0005-0000-0000-00002F330000}"/>
    <cellStyle name="40% - Dekorfärg1 2 4 2 6" xfId="16177" xr:uid="{00000000-0005-0000-0000-000030330000}"/>
    <cellStyle name="40% - Dekorfärg1 2 4 2 6 2" xfId="35301" xr:uid="{00000000-0005-0000-0000-000031330000}"/>
    <cellStyle name="40% - Dekorfärg1 2 4 2 7" xfId="24782" xr:uid="{00000000-0005-0000-0000-000032330000}"/>
    <cellStyle name="40% - Dekorfärg1 2 4 2 8" xfId="22620" xr:uid="{00000000-0005-0000-0000-000033330000}"/>
    <cellStyle name="40% - Dekorfärg1 2 4 3" xfId="1529" xr:uid="{00000000-0005-0000-0000-000034330000}"/>
    <cellStyle name="40% - Dekorfärg1 2 4 3 2" xfId="1530" xr:uid="{00000000-0005-0000-0000-000035330000}"/>
    <cellStyle name="40% - Dekorfärg1 2 4 3 2 2" xfId="14728" xr:uid="{00000000-0005-0000-0000-000036330000}"/>
    <cellStyle name="40% - Dekorfärg1 2 4 3 2 2 2" xfId="33888" xr:uid="{00000000-0005-0000-0000-000037330000}"/>
    <cellStyle name="40% - Dekorfärg1 2 4 3 2 3" xfId="16305" xr:uid="{00000000-0005-0000-0000-000038330000}"/>
    <cellStyle name="40% - Dekorfärg1 2 4 3 2 3 2" xfId="35427" xr:uid="{00000000-0005-0000-0000-000039330000}"/>
    <cellStyle name="40% - Dekorfärg1 2 4 3 2 4" xfId="24789" xr:uid="{00000000-0005-0000-0000-00003A330000}"/>
    <cellStyle name="40% - Dekorfärg1 2 4 3 2 5" xfId="22627" xr:uid="{00000000-0005-0000-0000-00003B330000}"/>
    <cellStyle name="40% - Dekorfärg1 2 4 3 3" xfId="14727" xr:uid="{00000000-0005-0000-0000-00003C330000}"/>
    <cellStyle name="40% - Dekorfärg1 2 4 3 3 2" xfId="33887" xr:uid="{00000000-0005-0000-0000-00003D330000}"/>
    <cellStyle name="40% - Dekorfärg1 2 4 3 4" xfId="16934" xr:uid="{00000000-0005-0000-0000-00003E330000}"/>
    <cellStyle name="40% - Dekorfärg1 2 4 3 4 2" xfId="35842" xr:uid="{00000000-0005-0000-0000-00003F330000}"/>
    <cellStyle name="40% - Dekorfärg1 2 4 3 5" xfId="24788" xr:uid="{00000000-0005-0000-0000-000040330000}"/>
    <cellStyle name="40% - Dekorfärg1 2 4 3 6" xfId="22626" xr:uid="{00000000-0005-0000-0000-000041330000}"/>
    <cellStyle name="40% - Dekorfärg1 2 4 4" xfId="1531" xr:uid="{00000000-0005-0000-0000-000042330000}"/>
    <cellStyle name="40% - Dekorfärg1 2 4 4 2" xfId="1532" xr:uid="{00000000-0005-0000-0000-000043330000}"/>
    <cellStyle name="40% - Dekorfärg1 2 4 4 2 2" xfId="14730" xr:uid="{00000000-0005-0000-0000-000044330000}"/>
    <cellStyle name="40% - Dekorfärg1 2 4 4 2 2 2" xfId="33890" xr:uid="{00000000-0005-0000-0000-000045330000}"/>
    <cellStyle name="40% - Dekorfärg1 2 4 4 2 3" xfId="16393" xr:uid="{00000000-0005-0000-0000-000046330000}"/>
    <cellStyle name="40% - Dekorfärg1 2 4 4 2 3 2" xfId="35515" xr:uid="{00000000-0005-0000-0000-000047330000}"/>
    <cellStyle name="40% - Dekorfärg1 2 4 4 2 4" xfId="24791" xr:uid="{00000000-0005-0000-0000-000048330000}"/>
    <cellStyle name="40% - Dekorfärg1 2 4 4 2 5" xfId="22629" xr:uid="{00000000-0005-0000-0000-000049330000}"/>
    <cellStyle name="40% - Dekorfärg1 2 4 4 3" xfId="14729" xr:uid="{00000000-0005-0000-0000-00004A330000}"/>
    <cellStyle name="40% - Dekorfärg1 2 4 4 3 2" xfId="33889" xr:uid="{00000000-0005-0000-0000-00004B330000}"/>
    <cellStyle name="40% - Dekorfärg1 2 4 4 4" xfId="19696" xr:uid="{00000000-0005-0000-0000-00004C330000}"/>
    <cellStyle name="40% - Dekorfärg1 2 4 4 4 2" xfId="37054" xr:uid="{00000000-0005-0000-0000-00004D330000}"/>
    <cellStyle name="40% - Dekorfärg1 2 4 4 5" xfId="24790" xr:uid="{00000000-0005-0000-0000-00004E330000}"/>
    <cellStyle name="40% - Dekorfärg1 2 4 4 6" xfId="22628" xr:uid="{00000000-0005-0000-0000-00004F330000}"/>
    <cellStyle name="40% - Dekorfärg1 2 4 5" xfId="1533" xr:uid="{00000000-0005-0000-0000-000050330000}"/>
    <cellStyle name="40% - Dekorfärg1 2 4 5 2" xfId="14731" xr:uid="{00000000-0005-0000-0000-000051330000}"/>
    <cellStyle name="40% - Dekorfärg1 2 4 5 2 2" xfId="33891" xr:uid="{00000000-0005-0000-0000-000052330000}"/>
    <cellStyle name="40% - Dekorfärg1 2 4 5 3" xfId="19907" xr:uid="{00000000-0005-0000-0000-000053330000}"/>
    <cellStyle name="40% - Dekorfärg1 2 4 5 3 2" xfId="37261" xr:uid="{00000000-0005-0000-0000-000054330000}"/>
    <cellStyle name="40% - Dekorfärg1 2 4 5 4" xfId="24792" xr:uid="{00000000-0005-0000-0000-000055330000}"/>
    <cellStyle name="40% - Dekorfärg1 2 4 5 5" xfId="22630" xr:uid="{00000000-0005-0000-0000-000056330000}"/>
    <cellStyle name="40% - Dekorfärg1 2 4 6" xfId="11562" xr:uid="{00000000-0005-0000-0000-000057330000}"/>
    <cellStyle name="40% - Dekorfärg1 2 4 6 2" xfId="32338" xr:uid="{00000000-0005-0000-0000-000058330000}"/>
    <cellStyle name="40% - Dekorfärg1 2 4 7" xfId="20208" xr:uid="{00000000-0005-0000-0000-000059330000}"/>
    <cellStyle name="40% - Dekorfärg1 2 4 7 2" xfId="37555" xr:uid="{00000000-0005-0000-0000-00005A330000}"/>
    <cellStyle name="40% - Dekorfärg1 2 4 8" xfId="24781" xr:uid="{00000000-0005-0000-0000-00005B330000}"/>
    <cellStyle name="40% - Dekorfärg1 2 4 9" xfId="20906" xr:uid="{00000000-0005-0000-0000-00005C330000}"/>
    <cellStyle name="40% - Dekorfärg1 2 5" xfId="1534" xr:uid="{00000000-0005-0000-0000-00005D330000}"/>
    <cellStyle name="40% - Dekorfärg1 2 5 2" xfId="1535" xr:uid="{00000000-0005-0000-0000-00005E330000}"/>
    <cellStyle name="40% - Dekorfärg1 2 5 2 2" xfId="1536" xr:uid="{00000000-0005-0000-0000-00005F330000}"/>
    <cellStyle name="40% - Dekorfärg1 2 5 2 2 2" xfId="14734" xr:uid="{00000000-0005-0000-0000-000060330000}"/>
    <cellStyle name="40% - Dekorfärg1 2 5 2 2 2 2" xfId="33894" xr:uid="{00000000-0005-0000-0000-000061330000}"/>
    <cellStyle name="40% - Dekorfärg1 2 5 2 2 3" xfId="16815" xr:uid="{00000000-0005-0000-0000-000062330000}"/>
    <cellStyle name="40% - Dekorfärg1 2 5 2 2 3 2" xfId="35742" xr:uid="{00000000-0005-0000-0000-000063330000}"/>
    <cellStyle name="40% - Dekorfärg1 2 5 2 2 4" xfId="24795" xr:uid="{00000000-0005-0000-0000-000064330000}"/>
    <cellStyle name="40% - Dekorfärg1 2 5 2 2 5" xfId="22633" xr:uid="{00000000-0005-0000-0000-000065330000}"/>
    <cellStyle name="40% - Dekorfärg1 2 5 2 3" xfId="14733" xr:uid="{00000000-0005-0000-0000-000066330000}"/>
    <cellStyle name="40% - Dekorfärg1 2 5 2 3 2" xfId="33893" xr:uid="{00000000-0005-0000-0000-000067330000}"/>
    <cellStyle name="40% - Dekorfärg1 2 5 2 4" xfId="20263" xr:uid="{00000000-0005-0000-0000-000068330000}"/>
    <cellStyle name="40% - Dekorfärg1 2 5 2 4 2" xfId="37610" xr:uid="{00000000-0005-0000-0000-000069330000}"/>
    <cellStyle name="40% - Dekorfärg1 2 5 2 5" xfId="24794" xr:uid="{00000000-0005-0000-0000-00006A330000}"/>
    <cellStyle name="40% - Dekorfärg1 2 5 2 6" xfId="22632" xr:uid="{00000000-0005-0000-0000-00006B330000}"/>
    <cellStyle name="40% - Dekorfärg1 2 5 3" xfId="1537" xr:uid="{00000000-0005-0000-0000-00006C330000}"/>
    <cellStyle name="40% - Dekorfärg1 2 5 3 2" xfId="1538" xr:uid="{00000000-0005-0000-0000-00006D330000}"/>
    <cellStyle name="40% - Dekorfärg1 2 5 3 2 2" xfId="14736" xr:uid="{00000000-0005-0000-0000-00006E330000}"/>
    <cellStyle name="40% - Dekorfärg1 2 5 3 2 2 2" xfId="33896" xr:uid="{00000000-0005-0000-0000-00006F330000}"/>
    <cellStyle name="40% - Dekorfärg1 2 5 3 2 3" xfId="19720" xr:uid="{00000000-0005-0000-0000-000070330000}"/>
    <cellStyle name="40% - Dekorfärg1 2 5 3 2 3 2" xfId="37077" xr:uid="{00000000-0005-0000-0000-000071330000}"/>
    <cellStyle name="40% - Dekorfärg1 2 5 3 2 4" xfId="24797" xr:uid="{00000000-0005-0000-0000-000072330000}"/>
    <cellStyle name="40% - Dekorfärg1 2 5 3 2 5" xfId="22635" xr:uid="{00000000-0005-0000-0000-000073330000}"/>
    <cellStyle name="40% - Dekorfärg1 2 5 3 3" xfId="14735" xr:uid="{00000000-0005-0000-0000-000074330000}"/>
    <cellStyle name="40% - Dekorfärg1 2 5 3 3 2" xfId="33895" xr:uid="{00000000-0005-0000-0000-000075330000}"/>
    <cellStyle name="40% - Dekorfärg1 2 5 3 4" xfId="15957" xr:uid="{00000000-0005-0000-0000-000076330000}"/>
    <cellStyle name="40% - Dekorfärg1 2 5 3 4 2" xfId="35089" xr:uid="{00000000-0005-0000-0000-000077330000}"/>
    <cellStyle name="40% - Dekorfärg1 2 5 3 5" xfId="24796" xr:uid="{00000000-0005-0000-0000-000078330000}"/>
    <cellStyle name="40% - Dekorfärg1 2 5 3 6" xfId="22634" xr:uid="{00000000-0005-0000-0000-000079330000}"/>
    <cellStyle name="40% - Dekorfärg1 2 5 4" xfId="1539" xr:uid="{00000000-0005-0000-0000-00007A330000}"/>
    <cellStyle name="40% - Dekorfärg1 2 5 4 2" xfId="14737" xr:uid="{00000000-0005-0000-0000-00007B330000}"/>
    <cellStyle name="40% - Dekorfärg1 2 5 4 2 2" xfId="33897" xr:uid="{00000000-0005-0000-0000-00007C330000}"/>
    <cellStyle name="40% - Dekorfärg1 2 5 4 3" xfId="19668" xr:uid="{00000000-0005-0000-0000-00007D330000}"/>
    <cellStyle name="40% - Dekorfärg1 2 5 4 3 2" xfId="37026" xr:uid="{00000000-0005-0000-0000-00007E330000}"/>
    <cellStyle name="40% - Dekorfärg1 2 5 4 4" xfId="24798" xr:uid="{00000000-0005-0000-0000-00007F330000}"/>
    <cellStyle name="40% - Dekorfärg1 2 5 4 5" xfId="22636" xr:uid="{00000000-0005-0000-0000-000080330000}"/>
    <cellStyle name="40% - Dekorfärg1 2 5 5" xfId="14732" xr:uid="{00000000-0005-0000-0000-000081330000}"/>
    <cellStyle name="40% - Dekorfärg1 2 5 5 2" xfId="33892" xr:uid="{00000000-0005-0000-0000-000082330000}"/>
    <cellStyle name="40% - Dekorfärg1 2 5 6" xfId="19866" xr:uid="{00000000-0005-0000-0000-000083330000}"/>
    <cellStyle name="40% - Dekorfärg1 2 5 6 2" xfId="37221" xr:uid="{00000000-0005-0000-0000-000084330000}"/>
    <cellStyle name="40% - Dekorfärg1 2 5 7" xfId="24793" xr:uid="{00000000-0005-0000-0000-000085330000}"/>
    <cellStyle name="40% - Dekorfärg1 2 5 8" xfId="22631" xr:uid="{00000000-0005-0000-0000-000086330000}"/>
    <cellStyle name="40% - Dekorfärg1 2 6" xfId="1540" xr:uid="{00000000-0005-0000-0000-000087330000}"/>
    <cellStyle name="40% - Dekorfärg1 2 6 2" xfId="1541" xr:uid="{00000000-0005-0000-0000-000088330000}"/>
    <cellStyle name="40% - Dekorfärg1 2 6 2 2" xfId="14739" xr:uid="{00000000-0005-0000-0000-000089330000}"/>
    <cellStyle name="40% - Dekorfärg1 2 6 2 2 2" xfId="33899" xr:uid="{00000000-0005-0000-0000-00008A330000}"/>
    <cellStyle name="40% - Dekorfärg1 2 6 2 3" xfId="19781" xr:uid="{00000000-0005-0000-0000-00008B330000}"/>
    <cellStyle name="40% - Dekorfärg1 2 6 2 3 2" xfId="37138" xr:uid="{00000000-0005-0000-0000-00008C330000}"/>
    <cellStyle name="40% - Dekorfärg1 2 6 2 4" xfId="24800" xr:uid="{00000000-0005-0000-0000-00008D330000}"/>
    <cellStyle name="40% - Dekorfärg1 2 6 2 5" xfId="22638" xr:uid="{00000000-0005-0000-0000-00008E330000}"/>
    <cellStyle name="40% - Dekorfärg1 2 6 3" xfId="1542" xr:uid="{00000000-0005-0000-0000-00008F330000}"/>
    <cellStyle name="40% - Dekorfärg1 2 6 3 2" xfId="24801" xr:uid="{00000000-0005-0000-0000-000090330000}"/>
    <cellStyle name="40% - Dekorfärg1 2 6 4" xfId="14738" xr:uid="{00000000-0005-0000-0000-000091330000}"/>
    <cellStyle name="40% - Dekorfärg1 2 6 4 2" xfId="33898" xr:uid="{00000000-0005-0000-0000-000092330000}"/>
    <cellStyle name="40% - Dekorfärg1 2 6 5" xfId="20217" xr:uid="{00000000-0005-0000-0000-000093330000}"/>
    <cellStyle name="40% - Dekorfärg1 2 6 5 2" xfId="37564" xr:uid="{00000000-0005-0000-0000-000094330000}"/>
    <cellStyle name="40% - Dekorfärg1 2 6 6" xfId="24799" xr:uid="{00000000-0005-0000-0000-000095330000}"/>
    <cellStyle name="40% - Dekorfärg1 2 6 7" xfId="22637" xr:uid="{00000000-0005-0000-0000-000096330000}"/>
    <cellStyle name="40% - Dekorfärg1 2 7" xfId="1543" xr:uid="{00000000-0005-0000-0000-000097330000}"/>
    <cellStyle name="40% - Dekorfärg1 2 7 2" xfId="1544" xr:uid="{00000000-0005-0000-0000-000098330000}"/>
    <cellStyle name="40% - Dekorfärg1 2 7 2 2" xfId="14741" xr:uid="{00000000-0005-0000-0000-000099330000}"/>
    <cellStyle name="40% - Dekorfärg1 2 7 2 2 2" xfId="33901" xr:uid="{00000000-0005-0000-0000-00009A330000}"/>
    <cellStyle name="40% - Dekorfärg1 2 7 2 3" xfId="20149" xr:uid="{00000000-0005-0000-0000-00009B330000}"/>
    <cellStyle name="40% - Dekorfärg1 2 7 2 3 2" xfId="37498" xr:uid="{00000000-0005-0000-0000-00009C330000}"/>
    <cellStyle name="40% - Dekorfärg1 2 7 2 4" xfId="24803" xr:uid="{00000000-0005-0000-0000-00009D330000}"/>
    <cellStyle name="40% - Dekorfärg1 2 7 2 5" xfId="22640" xr:uid="{00000000-0005-0000-0000-00009E330000}"/>
    <cellStyle name="40% - Dekorfärg1 2 7 3" xfId="14740" xr:uid="{00000000-0005-0000-0000-00009F330000}"/>
    <cellStyle name="40% - Dekorfärg1 2 7 3 2" xfId="33900" xr:uid="{00000000-0005-0000-0000-0000A0330000}"/>
    <cellStyle name="40% - Dekorfärg1 2 7 4" xfId="17778" xr:uid="{00000000-0005-0000-0000-0000A1330000}"/>
    <cellStyle name="40% - Dekorfärg1 2 7 4 2" xfId="36212" xr:uid="{00000000-0005-0000-0000-0000A2330000}"/>
    <cellStyle name="40% - Dekorfärg1 2 7 5" xfId="24802" xr:uid="{00000000-0005-0000-0000-0000A3330000}"/>
    <cellStyle name="40% - Dekorfärg1 2 7 6" xfId="22639" xr:uid="{00000000-0005-0000-0000-0000A4330000}"/>
    <cellStyle name="40% - Dekorfärg1 2 8" xfId="1545" xr:uid="{00000000-0005-0000-0000-0000A5330000}"/>
    <cellStyle name="40% - Dekorfärg1 2 8 2" xfId="14742" xr:uid="{00000000-0005-0000-0000-0000A6330000}"/>
    <cellStyle name="40% - Dekorfärg1 2 8 2 2" xfId="33902" xr:uid="{00000000-0005-0000-0000-0000A7330000}"/>
    <cellStyle name="40% - Dekorfärg1 2 8 3" xfId="19822" xr:uid="{00000000-0005-0000-0000-0000A8330000}"/>
    <cellStyle name="40% - Dekorfärg1 2 8 3 2" xfId="37177" xr:uid="{00000000-0005-0000-0000-0000A9330000}"/>
    <cellStyle name="40% - Dekorfärg1 2 8 4" xfId="24804" xr:uid="{00000000-0005-0000-0000-0000AA330000}"/>
    <cellStyle name="40% - Dekorfärg1 2 8 5" xfId="22641" xr:uid="{00000000-0005-0000-0000-0000AB330000}"/>
    <cellStyle name="40% - Dekorfärg1 2 9" xfId="11557" xr:uid="{00000000-0005-0000-0000-0000AC330000}"/>
    <cellStyle name="40% - Dekorfärg1 2 9 2" xfId="32333" xr:uid="{00000000-0005-0000-0000-0000AD330000}"/>
    <cellStyle name="40% - Dekorfärg1 2_Accounts" xfId="1546" xr:uid="{00000000-0005-0000-0000-0000AE330000}"/>
    <cellStyle name="40% - Dekorfärg1 3" xfId="1547" xr:uid="{00000000-0005-0000-0000-0000AF330000}"/>
    <cellStyle name="40% - Dekorfärg1 3 2" xfId="1548" xr:uid="{00000000-0005-0000-0000-0000B0330000}"/>
    <cellStyle name="40% - Dekorfärg1 3 3" xfId="1549" xr:uid="{00000000-0005-0000-0000-0000B1330000}"/>
    <cellStyle name="40% - Dekorfärg1 3 3 2" xfId="1550" xr:uid="{00000000-0005-0000-0000-0000B2330000}"/>
    <cellStyle name="40% - Dekorfärg1 3 3 2 2" xfId="4532" xr:uid="{00000000-0005-0000-0000-0000B3330000}"/>
    <cellStyle name="40% - Dekorfärg1 3 3 3" xfId="1551" xr:uid="{00000000-0005-0000-0000-0000B4330000}"/>
    <cellStyle name="40% - Dekorfärg1 3 3 4" xfId="11564" xr:uid="{00000000-0005-0000-0000-0000B5330000}"/>
    <cellStyle name="40% - Dekorfärg1 3 3 5" xfId="24805" xr:uid="{00000000-0005-0000-0000-0000B6330000}"/>
    <cellStyle name="40% - Dekorfärg1 3 3_Balance sheet - Parent" xfId="38635" xr:uid="{00000000-0005-0000-0000-0000B7330000}"/>
    <cellStyle name="40% - Dekorfärg1 3 4" xfId="1552" xr:uid="{00000000-0005-0000-0000-0000B8330000}"/>
    <cellStyle name="40% - Dekorfärg1 3 5" xfId="1553" xr:uid="{00000000-0005-0000-0000-0000B9330000}"/>
    <cellStyle name="40% - Dekorfärg1 3 5 2" xfId="4531" xr:uid="{00000000-0005-0000-0000-0000BA330000}"/>
    <cellStyle name="40% - Dekorfärg1 3 6" xfId="11563" xr:uid="{00000000-0005-0000-0000-0000BB330000}"/>
    <cellStyle name="40% - Dekorfärg1 3_Brygga Q" xfId="1554" xr:uid="{00000000-0005-0000-0000-0000BC330000}"/>
    <cellStyle name="40% - Dekorfärg1 4" xfId="1555" xr:uid="{00000000-0005-0000-0000-0000BD330000}"/>
    <cellStyle name="40% - Dekorfärg1 4 10" xfId="43943" xr:uid="{00000000-0005-0000-0000-0000BE330000}"/>
    <cellStyle name="40% - Dekorfärg1 4 2" xfId="1556" xr:uid="{00000000-0005-0000-0000-0000BF330000}"/>
    <cellStyle name="40% - Dekorfärg1 4 2 2" xfId="1557" xr:uid="{00000000-0005-0000-0000-0000C0330000}"/>
    <cellStyle name="40% - Dekorfärg1 4 2 2 2" xfId="14743" xr:uid="{00000000-0005-0000-0000-0000C1330000}"/>
    <cellStyle name="40% - Dekorfärg1 4 2 2 2 2" xfId="33903" xr:uid="{00000000-0005-0000-0000-0000C2330000}"/>
    <cellStyle name="40% - Dekorfärg1 4 2 2 3" xfId="19622" xr:uid="{00000000-0005-0000-0000-0000C3330000}"/>
    <cellStyle name="40% - Dekorfärg1 4 2 2 3 2" xfId="36980" xr:uid="{00000000-0005-0000-0000-0000C4330000}"/>
    <cellStyle name="40% - Dekorfärg1 4 2 2 4" xfId="24808" xr:uid="{00000000-0005-0000-0000-0000C5330000}"/>
    <cellStyle name="40% - Dekorfärg1 4 2 2 5" xfId="22642" xr:uid="{00000000-0005-0000-0000-0000C6330000}"/>
    <cellStyle name="40% - Dekorfärg1 4 2 3" xfId="11566" xr:uid="{00000000-0005-0000-0000-0000C7330000}"/>
    <cellStyle name="40% - Dekorfärg1 4 2 3 2" xfId="32340" xr:uid="{00000000-0005-0000-0000-0000C8330000}"/>
    <cellStyle name="40% - Dekorfärg1 4 2 4" xfId="15728" xr:uid="{00000000-0005-0000-0000-0000C9330000}"/>
    <cellStyle name="40% - Dekorfärg1 4 2 4 2" xfId="34865" xr:uid="{00000000-0005-0000-0000-0000CA330000}"/>
    <cellStyle name="40% - Dekorfärg1 4 2 5" xfId="24807" xr:uid="{00000000-0005-0000-0000-0000CB330000}"/>
    <cellStyle name="40% - Dekorfärg1 4 2 6" xfId="20908" xr:uid="{00000000-0005-0000-0000-0000CC330000}"/>
    <cellStyle name="40% - Dekorfärg1 4 2 7" xfId="43645" xr:uid="{00000000-0005-0000-0000-0000CD330000}"/>
    <cellStyle name="40% - Dekorfärg1 4 2 8" xfId="44093" xr:uid="{00000000-0005-0000-0000-0000CE330000}"/>
    <cellStyle name="40% - Dekorfärg1 4 3" xfId="1558" xr:uid="{00000000-0005-0000-0000-0000CF330000}"/>
    <cellStyle name="40% - Dekorfärg1 4 3 2" xfId="1559" xr:uid="{00000000-0005-0000-0000-0000D0330000}"/>
    <cellStyle name="40% - Dekorfärg1 4 3 2 2" xfId="1560" xr:uid="{00000000-0005-0000-0000-0000D1330000}"/>
    <cellStyle name="40% - Dekorfärg1 4 3 2 2 2" xfId="24811" xr:uid="{00000000-0005-0000-0000-0000D2330000}"/>
    <cellStyle name="40% - Dekorfärg1 4 3 2 3" xfId="14745" xr:uid="{00000000-0005-0000-0000-0000D3330000}"/>
    <cellStyle name="40% - Dekorfärg1 4 3 2 3 2" xfId="33905" xr:uid="{00000000-0005-0000-0000-0000D4330000}"/>
    <cellStyle name="40% - Dekorfärg1 4 3 2 4" xfId="4533" xr:uid="{00000000-0005-0000-0000-0000D5330000}"/>
    <cellStyle name="40% - Dekorfärg1 4 3 2 5" xfId="20435" xr:uid="{00000000-0005-0000-0000-0000D6330000}"/>
    <cellStyle name="40% - Dekorfärg1 4 3 2 5 2" xfId="37781" xr:uid="{00000000-0005-0000-0000-0000D7330000}"/>
    <cellStyle name="40% - Dekorfärg1 4 3 2 6" xfId="24810" xr:uid="{00000000-0005-0000-0000-0000D8330000}"/>
    <cellStyle name="40% - Dekorfärg1 4 3 2 7" xfId="22644" xr:uid="{00000000-0005-0000-0000-0000D9330000}"/>
    <cellStyle name="40% - Dekorfärg1 4 3 3" xfId="1561" xr:uid="{00000000-0005-0000-0000-0000DA330000}"/>
    <cellStyle name="40% - Dekorfärg1 4 3 3 2" xfId="14744" xr:uid="{00000000-0005-0000-0000-0000DB330000}"/>
    <cellStyle name="40% - Dekorfärg1 4 3 3 2 2" xfId="33904" xr:uid="{00000000-0005-0000-0000-0000DC330000}"/>
    <cellStyle name="40% - Dekorfärg1 4 3 3 3" xfId="16198" xr:uid="{00000000-0005-0000-0000-0000DD330000}"/>
    <cellStyle name="40% - Dekorfärg1 4 3 3 3 2" xfId="35322" xr:uid="{00000000-0005-0000-0000-0000DE330000}"/>
    <cellStyle name="40% - Dekorfärg1 4 3 3 4" xfId="24812" xr:uid="{00000000-0005-0000-0000-0000DF330000}"/>
    <cellStyle name="40% - Dekorfärg1 4 3 3 5" xfId="22643" xr:uid="{00000000-0005-0000-0000-0000E0330000}"/>
    <cellStyle name="40% - Dekorfärg1 4 3 4" xfId="11567" xr:uid="{00000000-0005-0000-0000-0000E1330000}"/>
    <cellStyle name="40% - Dekorfärg1 4 3 5" xfId="24809" xr:uid="{00000000-0005-0000-0000-0000E2330000}"/>
    <cellStyle name="40% - Dekorfärg1 4 4" xfId="1562" xr:uid="{00000000-0005-0000-0000-0000E3330000}"/>
    <cellStyle name="40% - Dekorfärg1 4 4 2" xfId="14746" xr:uid="{00000000-0005-0000-0000-0000E4330000}"/>
    <cellStyle name="40% - Dekorfärg1 4 4 2 2" xfId="33906" xr:uid="{00000000-0005-0000-0000-0000E5330000}"/>
    <cellStyle name="40% - Dekorfärg1 4 4 3" xfId="16784" xr:uid="{00000000-0005-0000-0000-0000E6330000}"/>
    <cellStyle name="40% - Dekorfärg1 4 4 3 2" xfId="35713" xr:uid="{00000000-0005-0000-0000-0000E7330000}"/>
    <cellStyle name="40% - Dekorfärg1 4 4 4" xfId="24813" xr:uid="{00000000-0005-0000-0000-0000E8330000}"/>
    <cellStyle name="40% - Dekorfärg1 4 4 5" xfId="22645" xr:uid="{00000000-0005-0000-0000-0000E9330000}"/>
    <cellStyle name="40% - Dekorfärg1 4 5" xfId="1563" xr:uid="{00000000-0005-0000-0000-0000EA330000}"/>
    <cellStyle name="40% - Dekorfärg1 4 6" xfId="11565" xr:uid="{00000000-0005-0000-0000-0000EB330000}"/>
    <cellStyle name="40% - Dekorfärg1 4 6 2" xfId="32339" xr:uid="{00000000-0005-0000-0000-0000EC330000}"/>
    <cellStyle name="40% - Dekorfärg1 4 7" xfId="20226" xr:uid="{00000000-0005-0000-0000-0000ED330000}"/>
    <cellStyle name="40% - Dekorfärg1 4 7 2" xfId="37573" xr:uid="{00000000-0005-0000-0000-0000EE330000}"/>
    <cellStyle name="40% - Dekorfärg1 4 8" xfId="24806" xr:uid="{00000000-0005-0000-0000-0000EF330000}"/>
    <cellStyle name="40% - Dekorfärg1 4 9" xfId="20907" xr:uid="{00000000-0005-0000-0000-0000F0330000}"/>
    <cellStyle name="40% - Dekorfärg1 4_Accounts" xfId="1564" xr:uid="{00000000-0005-0000-0000-0000F1330000}"/>
    <cellStyle name="40% - Dekorfärg1 5" xfId="1565" xr:uid="{00000000-0005-0000-0000-0000F2330000}"/>
    <cellStyle name="40% - Dekorfärg1 5 10" xfId="43960" xr:uid="{00000000-0005-0000-0000-0000F3330000}"/>
    <cellStyle name="40% - Dekorfärg1 5 2" xfId="1566" xr:uid="{00000000-0005-0000-0000-0000F4330000}"/>
    <cellStyle name="40% - Dekorfärg1 5 2 2" xfId="1567" xr:uid="{00000000-0005-0000-0000-0000F5330000}"/>
    <cellStyle name="40% - Dekorfärg1 5 2 2 2" xfId="4365" xr:uid="{00000000-0005-0000-0000-0000F6330000}"/>
    <cellStyle name="40% - Dekorfärg1 5 2 2 2 2" xfId="25758" xr:uid="{00000000-0005-0000-0000-0000F7330000}"/>
    <cellStyle name="40% - Dekorfärg1 5 2 2 3" xfId="24816" xr:uid="{00000000-0005-0000-0000-0000F8330000}"/>
    <cellStyle name="40% - Dekorfärg1 5 2 3" xfId="11569" xr:uid="{00000000-0005-0000-0000-0000F9330000}"/>
    <cellStyle name="40% - Dekorfärg1 5 2 3 2" xfId="32342" xr:uid="{00000000-0005-0000-0000-0000FA330000}"/>
    <cellStyle name="40% - Dekorfärg1 5 2 4" xfId="16906" xr:uid="{00000000-0005-0000-0000-0000FB330000}"/>
    <cellStyle name="40% - Dekorfärg1 5 2 4 2" xfId="35815" xr:uid="{00000000-0005-0000-0000-0000FC330000}"/>
    <cellStyle name="40% - Dekorfärg1 5 2 5" xfId="24815" xr:uid="{00000000-0005-0000-0000-0000FD330000}"/>
    <cellStyle name="40% - Dekorfärg1 5 2 6" xfId="20910" xr:uid="{00000000-0005-0000-0000-0000FE330000}"/>
    <cellStyle name="40% - Dekorfärg1 5 2 7" xfId="43647" xr:uid="{00000000-0005-0000-0000-0000FF330000}"/>
    <cellStyle name="40% - Dekorfärg1 5 2 8" xfId="44094" xr:uid="{00000000-0005-0000-0000-000000340000}"/>
    <cellStyle name="40% - Dekorfärg1 5 3" xfId="1568" xr:uid="{00000000-0005-0000-0000-000001340000}"/>
    <cellStyle name="40% - Dekorfärg1 5 3 2" xfId="4534" xr:uid="{00000000-0005-0000-0000-000002340000}"/>
    <cellStyle name="40% - Dekorfärg1 5 3 2 2" xfId="25825" xr:uid="{00000000-0005-0000-0000-000003340000}"/>
    <cellStyle name="40% - Dekorfärg1 5 3 3" xfId="24817" xr:uid="{00000000-0005-0000-0000-000004340000}"/>
    <cellStyle name="40% - Dekorfärg1 5 4" xfId="1569" xr:uid="{00000000-0005-0000-0000-000005340000}"/>
    <cellStyle name="40% - Dekorfärg1 5 5" xfId="11568" xr:uid="{00000000-0005-0000-0000-000006340000}"/>
    <cellStyle name="40% - Dekorfärg1 5 5 2" xfId="32341" xr:uid="{00000000-0005-0000-0000-000007340000}"/>
    <cellStyle name="40% - Dekorfärg1 5 6" xfId="20133" xr:uid="{00000000-0005-0000-0000-000008340000}"/>
    <cellStyle name="40% - Dekorfärg1 5 6 2" xfId="37482" xr:uid="{00000000-0005-0000-0000-000009340000}"/>
    <cellStyle name="40% - Dekorfärg1 5 7" xfId="24814" xr:uid="{00000000-0005-0000-0000-00000A340000}"/>
    <cellStyle name="40% - Dekorfärg1 5 8" xfId="20909" xr:uid="{00000000-0005-0000-0000-00000B340000}"/>
    <cellStyle name="40% - Dekorfärg1 5 9" xfId="43646" xr:uid="{00000000-0005-0000-0000-00000C340000}"/>
    <cellStyle name="40% - Dekorfärg1 5_Brygga Q" xfId="1570" xr:uid="{00000000-0005-0000-0000-00000D340000}"/>
    <cellStyle name="40% - Dekorfärg1 6" xfId="1571" xr:uid="{00000000-0005-0000-0000-00000E340000}"/>
    <cellStyle name="40% - Dekorfärg1 6 2" xfId="1572" xr:uid="{00000000-0005-0000-0000-00000F340000}"/>
    <cellStyle name="40% - Dekorfärg1 6 2 2" xfId="4680" xr:uid="{00000000-0005-0000-0000-000010340000}"/>
    <cellStyle name="40% - Dekorfärg1 6 2 2 2" xfId="25880" xr:uid="{00000000-0005-0000-0000-000011340000}"/>
    <cellStyle name="40% - Dekorfärg1 6 2 3" xfId="24819" xr:uid="{00000000-0005-0000-0000-000012340000}"/>
    <cellStyle name="40% - Dekorfärg1 6 3" xfId="11570" xr:uid="{00000000-0005-0000-0000-000013340000}"/>
    <cellStyle name="40% - Dekorfärg1 6 3 2" xfId="32343" xr:uid="{00000000-0005-0000-0000-000014340000}"/>
    <cellStyle name="40% - Dekorfärg1 6 4" xfId="16121" xr:uid="{00000000-0005-0000-0000-000015340000}"/>
    <cellStyle name="40% - Dekorfärg1 6 4 2" xfId="35246" xr:uid="{00000000-0005-0000-0000-000016340000}"/>
    <cellStyle name="40% - Dekorfärg1 6 5" xfId="24818" xr:uid="{00000000-0005-0000-0000-000017340000}"/>
    <cellStyle name="40% - Dekorfärg1 6 6" xfId="20911" xr:uid="{00000000-0005-0000-0000-000018340000}"/>
    <cellStyle name="40% - Dekorfärg1 6 7" xfId="43648" xr:uid="{00000000-0005-0000-0000-000019340000}"/>
    <cellStyle name="40% - Dekorfärg1 6 8" xfId="44095" xr:uid="{00000000-0005-0000-0000-00001A340000}"/>
    <cellStyle name="40% - Dekorfärg1 7" xfId="1573" xr:uid="{00000000-0005-0000-0000-00001B340000}"/>
    <cellStyle name="40% - Dekorfärg1 7 2" xfId="1574" xr:uid="{00000000-0005-0000-0000-00001C340000}"/>
    <cellStyle name="40% - Dekorfärg1 7 2 2" xfId="4367" xr:uid="{00000000-0005-0000-0000-00001D340000}"/>
    <cellStyle name="40% - Dekorfärg1 7 2 2 2" xfId="25759" xr:uid="{00000000-0005-0000-0000-00001E340000}"/>
    <cellStyle name="40% - Dekorfärg1 7 2 3" xfId="24821" xr:uid="{00000000-0005-0000-0000-00001F340000}"/>
    <cellStyle name="40% - Dekorfärg1 7 3" xfId="11571" xr:uid="{00000000-0005-0000-0000-000020340000}"/>
    <cellStyle name="40% - Dekorfärg1 7 3 2" xfId="32344" xr:uid="{00000000-0005-0000-0000-000021340000}"/>
    <cellStyle name="40% - Dekorfärg1 7 4" xfId="20135" xr:uid="{00000000-0005-0000-0000-000022340000}"/>
    <cellStyle name="40% - Dekorfärg1 7 4 2" xfId="37484" xr:uid="{00000000-0005-0000-0000-000023340000}"/>
    <cellStyle name="40% - Dekorfärg1 7 5" xfId="24820" xr:uid="{00000000-0005-0000-0000-000024340000}"/>
    <cellStyle name="40% - Dekorfärg1 7 6" xfId="20912" xr:uid="{00000000-0005-0000-0000-000025340000}"/>
    <cellStyle name="40% - Dekorfärg1 7 7" xfId="43649" xr:uid="{00000000-0005-0000-0000-000026340000}"/>
    <cellStyle name="40% - Dekorfärg1 7 8" xfId="44096" xr:uid="{00000000-0005-0000-0000-000027340000}"/>
    <cellStyle name="40% - Dekorfärg1 8" xfId="1575" xr:uid="{00000000-0005-0000-0000-000028340000}"/>
    <cellStyle name="40% - Dekorfärg1 8 2" xfId="1576" xr:uid="{00000000-0005-0000-0000-000029340000}"/>
    <cellStyle name="40% - Dekorfärg1 8 2 2" xfId="4366" xr:uid="{00000000-0005-0000-0000-00002A340000}"/>
    <cellStyle name="40% - Dekorfärg1 8 3" xfId="11572" xr:uid="{00000000-0005-0000-0000-00002B340000}"/>
    <cellStyle name="40% - Dekorfärg1 8 4" xfId="24822" xr:uid="{00000000-0005-0000-0000-00002C340000}"/>
    <cellStyle name="40% - Dekorfärg1 9" xfId="1577" xr:uid="{00000000-0005-0000-0000-00002D340000}"/>
    <cellStyle name="40% - Dekorfärg1 9 2" xfId="1578" xr:uid="{00000000-0005-0000-0000-00002E340000}"/>
    <cellStyle name="40% - Dekorfärg1 9 2 2" xfId="4681" xr:uid="{00000000-0005-0000-0000-00002F340000}"/>
    <cellStyle name="40% - Dekorfärg1 9 3" xfId="11573" xr:uid="{00000000-0005-0000-0000-000030340000}"/>
    <cellStyle name="40% - Dekorfärg1 9 4" xfId="24823" xr:uid="{00000000-0005-0000-0000-000031340000}"/>
    <cellStyle name="40% - Dekorfärg1_2013 Acq." xfId="44457" xr:uid="{00000000-0005-0000-0000-000032340000}"/>
    <cellStyle name="40% - Dekorfärg2" xfId="44247" xr:uid="{00000000-0005-0000-0000-000033340000}"/>
    <cellStyle name="40% - Dekorfärg2 10" xfId="15820" xr:uid="{00000000-0005-0000-0000-000034340000}"/>
    <cellStyle name="40% - Dekorfärg2 10 2" xfId="34955" xr:uid="{00000000-0005-0000-0000-000035340000}"/>
    <cellStyle name="40% - Dekorfärg2 11" xfId="38043" xr:uid="{00000000-0005-0000-0000-000036340000}"/>
    <cellStyle name="40% - Dekorfärg2 12" xfId="38220" xr:uid="{00000000-0005-0000-0000-000037340000}"/>
    <cellStyle name="40% - Dekorfärg2 13" xfId="38355" xr:uid="{00000000-0005-0000-0000-000038340000}"/>
    <cellStyle name="40% - Dekorfärg2 14" xfId="38501" xr:uid="{00000000-0005-0000-0000-000039340000}"/>
    <cellStyle name="40% - Dekorfärg2 2" xfId="1579" xr:uid="{00000000-0005-0000-0000-00003A340000}"/>
    <cellStyle name="40% - Dekorfärg2 2 10" xfId="16391" xr:uid="{00000000-0005-0000-0000-00003B340000}"/>
    <cellStyle name="40% - Dekorfärg2 2 10 2" xfId="35513" xr:uid="{00000000-0005-0000-0000-00003C340000}"/>
    <cellStyle name="40% - Dekorfärg2 2 11" xfId="20913" xr:uid="{00000000-0005-0000-0000-00003D340000}"/>
    <cellStyle name="40% - Dekorfärg2 2 12" xfId="38020" xr:uid="{00000000-0005-0000-0000-00003E340000}"/>
    <cellStyle name="40% - Dekorfärg2 2 13" xfId="38197" xr:uid="{00000000-0005-0000-0000-00003F340000}"/>
    <cellStyle name="40% - Dekorfärg2 2 14" xfId="38332" xr:uid="{00000000-0005-0000-0000-000040340000}"/>
    <cellStyle name="40% - Dekorfärg2 2 15" xfId="38478" xr:uid="{00000000-0005-0000-0000-000041340000}"/>
    <cellStyle name="40% - Dekorfärg2 2 16" xfId="43338" xr:uid="{00000000-0005-0000-0000-000042340000}"/>
    <cellStyle name="40% - Dekorfärg2 2 17" xfId="43884" xr:uid="{00000000-0005-0000-0000-000043340000}"/>
    <cellStyle name="40% - Dekorfärg2 2 2" xfId="1580" xr:uid="{00000000-0005-0000-0000-000044340000}"/>
    <cellStyle name="40% - Dekorfärg2 2 2 10" xfId="43650" xr:uid="{00000000-0005-0000-0000-000045340000}"/>
    <cellStyle name="40% - Dekorfärg2 2 2 11" xfId="44097" xr:uid="{00000000-0005-0000-0000-000046340000}"/>
    <cellStyle name="40% - Dekorfärg2 2 2 2" xfId="1581" xr:uid="{00000000-0005-0000-0000-000047340000}"/>
    <cellStyle name="40% - Dekorfärg2 2 2 2 10" xfId="44098" xr:uid="{00000000-0005-0000-0000-000048340000}"/>
    <cellStyle name="40% - Dekorfärg2 2 2 2 2" xfId="1582" xr:uid="{00000000-0005-0000-0000-000049340000}"/>
    <cellStyle name="40% - Dekorfärg2 2 2 2 2 2" xfId="1583" xr:uid="{00000000-0005-0000-0000-00004A340000}"/>
    <cellStyle name="40% - Dekorfärg2 2 2 2 2 2 2" xfId="1584" xr:uid="{00000000-0005-0000-0000-00004B340000}"/>
    <cellStyle name="40% - Dekorfärg2 2 2 2 2 2 2 2" xfId="16467" xr:uid="{00000000-0005-0000-0000-00004C340000}"/>
    <cellStyle name="40% - Dekorfärg2 2 2 2 2 2 2 2 2" xfId="35559" xr:uid="{00000000-0005-0000-0000-00004D340000}"/>
    <cellStyle name="40% - Dekorfärg2 2 2 2 2 2 2 3" xfId="22648" xr:uid="{00000000-0005-0000-0000-00004E340000}"/>
    <cellStyle name="40% - Dekorfärg2 2 2 2 2 2 3" xfId="20331" xr:uid="{00000000-0005-0000-0000-00004F340000}"/>
    <cellStyle name="40% - Dekorfärg2 2 2 2 2 2 3 2" xfId="37678" xr:uid="{00000000-0005-0000-0000-000050340000}"/>
    <cellStyle name="40% - Dekorfärg2 2 2 2 2 2 4" xfId="22647" xr:uid="{00000000-0005-0000-0000-000051340000}"/>
    <cellStyle name="40% - Dekorfärg2 2 2 2 2 3" xfId="1585" xr:uid="{00000000-0005-0000-0000-000052340000}"/>
    <cellStyle name="40% - Dekorfärg2 2 2 2 2 3 2" xfId="1586" xr:uid="{00000000-0005-0000-0000-000053340000}"/>
    <cellStyle name="40% - Dekorfärg2 2 2 2 2 3 2 2" xfId="19711" xr:uid="{00000000-0005-0000-0000-000054340000}"/>
    <cellStyle name="40% - Dekorfärg2 2 2 2 2 3 2 2 2" xfId="37068" xr:uid="{00000000-0005-0000-0000-000055340000}"/>
    <cellStyle name="40% - Dekorfärg2 2 2 2 2 3 2 3" xfId="22650" xr:uid="{00000000-0005-0000-0000-000056340000}"/>
    <cellStyle name="40% - Dekorfärg2 2 2 2 2 3 3" xfId="16100" xr:uid="{00000000-0005-0000-0000-000057340000}"/>
    <cellStyle name="40% - Dekorfärg2 2 2 2 2 3 3 2" xfId="35226" xr:uid="{00000000-0005-0000-0000-000058340000}"/>
    <cellStyle name="40% - Dekorfärg2 2 2 2 2 3 4" xfId="22649" xr:uid="{00000000-0005-0000-0000-000059340000}"/>
    <cellStyle name="40% - Dekorfärg2 2 2 2 2 4" xfId="1587" xr:uid="{00000000-0005-0000-0000-00005A340000}"/>
    <cellStyle name="40% - Dekorfärg2 2 2 2 2 4 2" xfId="16783" xr:uid="{00000000-0005-0000-0000-00005B340000}"/>
    <cellStyle name="40% - Dekorfärg2 2 2 2 2 4 2 2" xfId="35712" xr:uid="{00000000-0005-0000-0000-00005C340000}"/>
    <cellStyle name="40% - Dekorfärg2 2 2 2 2 4 3" xfId="22651" xr:uid="{00000000-0005-0000-0000-00005D340000}"/>
    <cellStyle name="40% - Dekorfärg2 2 2 2 2 5" xfId="20375" xr:uid="{00000000-0005-0000-0000-00005E340000}"/>
    <cellStyle name="40% - Dekorfärg2 2 2 2 2 5 2" xfId="37721" xr:uid="{00000000-0005-0000-0000-00005F340000}"/>
    <cellStyle name="40% - Dekorfärg2 2 2 2 2 6" xfId="22646" xr:uid="{00000000-0005-0000-0000-000060340000}"/>
    <cellStyle name="40% - Dekorfärg2 2 2 2 3" xfId="1588" xr:uid="{00000000-0005-0000-0000-000061340000}"/>
    <cellStyle name="40% - Dekorfärg2 2 2 2 3 2" xfId="1589" xr:uid="{00000000-0005-0000-0000-000062340000}"/>
    <cellStyle name="40% - Dekorfärg2 2 2 2 3 2 2" xfId="20486" xr:uid="{00000000-0005-0000-0000-000063340000}"/>
    <cellStyle name="40% - Dekorfärg2 2 2 2 3 2 2 2" xfId="37831" xr:uid="{00000000-0005-0000-0000-000064340000}"/>
    <cellStyle name="40% - Dekorfärg2 2 2 2 3 2 3" xfId="22653" xr:uid="{00000000-0005-0000-0000-000065340000}"/>
    <cellStyle name="40% - Dekorfärg2 2 2 2 3 3" xfId="19839" xr:uid="{00000000-0005-0000-0000-000066340000}"/>
    <cellStyle name="40% - Dekorfärg2 2 2 2 3 3 2" xfId="37194" xr:uid="{00000000-0005-0000-0000-000067340000}"/>
    <cellStyle name="40% - Dekorfärg2 2 2 2 3 4" xfId="22652" xr:uid="{00000000-0005-0000-0000-000068340000}"/>
    <cellStyle name="40% - Dekorfärg2 2 2 2 4" xfId="1590" xr:uid="{00000000-0005-0000-0000-000069340000}"/>
    <cellStyle name="40% - Dekorfärg2 2 2 2 4 2" xfId="1591" xr:uid="{00000000-0005-0000-0000-00006A340000}"/>
    <cellStyle name="40% - Dekorfärg2 2 2 2 4 2 2" xfId="16265" xr:uid="{00000000-0005-0000-0000-00006B340000}"/>
    <cellStyle name="40% - Dekorfärg2 2 2 2 4 2 2 2" xfId="35388" xr:uid="{00000000-0005-0000-0000-00006C340000}"/>
    <cellStyle name="40% - Dekorfärg2 2 2 2 4 2 3" xfId="22655" xr:uid="{00000000-0005-0000-0000-00006D340000}"/>
    <cellStyle name="40% - Dekorfärg2 2 2 2 4 3" xfId="16748" xr:uid="{00000000-0005-0000-0000-00006E340000}"/>
    <cellStyle name="40% - Dekorfärg2 2 2 2 4 3 2" xfId="35684" xr:uid="{00000000-0005-0000-0000-00006F340000}"/>
    <cellStyle name="40% - Dekorfärg2 2 2 2 4 4" xfId="22654" xr:uid="{00000000-0005-0000-0000-000070340000}"/>
    <cellStyle name="40% - Dekorfärg2 2 2 2 5" xfId="1592" xr:uid="{00000000-0005-0000-0000-000071340000}"/>
    <cellStyle name="40% - Dekorfärg2 2 2 2 5 2" xfId="20247" xr:uid="{00000000-0005-0000-0000-000072340000}"/>
    <cellStyle name="40% - Dekorfärg2 2 2 2 5 2 2" xfId="37594" xr:uid="{00000000-0005-0000-0000-000073340000}"/>
    <cellStyle name="40% - Dekorfärg2 2 2 2 5 3" xfId="22656" xr:uid="{00000000-0005-0000-0000-000074340000}"/>
    <cellStyle name="40% - Dekorfärg2 2 2 2 6" xfId="18002" xr:uid="{00000000-0005-0000-0000-000075340000}"/>
    <cellStyle name="40% - Dekorfärg2 2 2 2 6 2" xfId="36300" xr:uid="{00000000-0005-0000-0000-000076340000}"/>
    <cellStyle name="40% - Dekorfärg2 2 2 2 7" xfId="24825" xr:uid="{00000000-0005-0000-0000-000077340000}"/>
    <cellStyle name="40% - Dekorfärg2 2 2 2 8" xfId="20915" xr:uid="{00000000-0005-0000-0000-000078340000}"/>
    <cellStyle name="40% - Dekorfärg2 2 2 2 9" xfId="43651" xr:uid="{00000000-0005-0000-0000-000079340000}"/>
    <cellStyle name="40% - Dekorfärg2 2 2 3" xfId="1593" xr:uid="{00000000-0005-0000-0000-00007A340000}"/>
    <cellStyle name="40% - Dekorfärg2 2 2 3 2" xfId="1594" xr:uid="{00000000-0005-0000-0000-00007B340000}"/>
    <cellStyle name="40% - Dekorfärg2 2 2 3 2 2" xfId="1595" xr:uid="{00000000-0005-0000-0000-00007C340000}"/>
    <cellStyle name="40% - Dekorfärg2 2 2 3 2 2 2" xfId="20500" xr:uid="{00000000-0005-0000-0000-00007D340000}"/>
    <cellStyle name="40% - Dekorfärg2 2 2 3 2 2 2 2" xfId="37844" xr:uid="{00000000-0005-0000-0000-00007E340000}"/>
    <cellStyle name="40% - Dekorfärg2 2 2 3 2 2 3" xfId="22659" xr:uid="{00000000-0005-0000-0000-00007F340000}"/>
    <cellStyle name="40% - Dekorfärg2 2 2 3 2 3" xfId="20439" xr:uid="{00000000-0005-0000-0000-000080340000}"/>
    <cellStyle name="40% - Dekorfärg2 2 2 3 2 3 2" xfId="37785" xr:uid="{00000000-0005-0000-0000-000081340000}"/>
    <cellStyle name="40% - Dekorfärg2 2 2 3 2 4" xfId="22658" xr:uid="{00000000-0005-0000-0000-000082340000}"/>
    <cellStyle name="40% - Dekorfärg2 2 2 3 3" xfId="1596" xr:uid="{00000000-0005-0000-0000-000083340000}"/>
    <cellStyle name="40% - Dekorfärg2 2 2 3 3 2" xfId="1597" xr:uid="{00000000-0005-0000-0000-000084340000}"/>
    <cellStyle name="40% - Dekorfärg2 2 2 3 3 2 2" xfId="19959" xr:uid="{00000000-0005-0000-0000-000085340000}"/>
    <cellStyle name="40% - Dekorfärg2 2 2 3 3 2 2 2" xfId="37313" xr:uid="{00000000-0005-0000-0000-000086340000}"/>
    <cellStyle name="40% - Dekorfärg2 2 2 3 3 2 3" xfId="22661" xr:uid="{00000000-0005-0000-0000-000087340000}"/>
    <cellStyle name="40% - Dekorfärg2 2 2 3 3 3" xfId="15762" xr:uid="{00000000-0005-0000-0000-000088340000}"/>
    <cellStyle name="40% - Dekorfärg2 2 2 3 3 3 2" xfId="34898" xr:uid="{00000000-0005-0000-0000-000089340000}"/>
    <cellStyle name="40% - Dekorfärg2 2 2 3 3 4" xfId="22660" xr:uid="{00000000-0005-0000-0000-00008A340000}"/>
    <cellStyle name="40% - Dekorfärg2 2 2 3 4" xfId="1598" xr:uid="{00000000-0005-0000-0000-00008B340000}"/>
    <cellStyle name="40% - Dekorfärg2 2 2 3 4 2" xfId="16049" xr:uid="{00000000-0005-0000-0000-00008C340000}"/>
    <cellStyle name="40% - Dekorfärg2 2 2 3 4 2 2" xfId="35178" xr:uid="{00000000-0005-0000-0000-00008D340000}"/>
    <cellStyle name="40% - Dekorfärg2 2 2 3 4 3" xfId="22662" xr:uid="{00000000-0005-0000-0000-00008E340000}"/>
    <cellStyle name="40% - Dekorfärg2 2 2 3 5" xfId="18362" xr:uid="{00000000-0005-0000-0000-00008F340000}"/>
    <cellStyle name="40% - Dekorfärg2 2 2 3 5 2" xfId="36425" xr:uid="{00000000-0005-0000-0000-000090340000}"/>
    <cellStyle name="40% - Dekorfärg2 2 2 3 6" xfId="22657" xr:uid="{00000000-0005-0000-0000-000091340000}"/>
    <cellStyle name="40% - Dekorfärg2 2 2 4" xfId="1599" xr:uid="{00000000-0005-0000-0000-000092340000}"/>
    <cellStyle name="40% - Dekorfärg2 2 2 4 2" xfId="1600" xr:uid="{00000000-0005-0000-0000-000093340000}"/>
    <cellStyle name="40% - Dekorfärg2 2 2 4 2 2" xfId="20410" xr:uid="{00000000-0005-0000-0000-000094340000}"/>
    <cellStyle name="40% - Dekorfärg2 2 2 4 2 2 2" xfId="37756" xr:uid="{00000000-0005-0000-0000-000095340000}"/>
    <cellStyle name="40% - Dekorfärg2 2 2 4 2 3" xfId="22664" xr:uid="{00000000-0005-0000-0000-000096340000}"/>
    <cellStyle name="40% - Dekorfärg2 2 2 4 3" xfId="20518" xr:uid="{00000000-0005-0000-0000-000097340000}"/>
    <cellStyle name="40% - Dekorfärg2 2 2 4 3 2" xfId="37862" xr:uid="{00000000-0005-0000-0000-000098340000}"/>
    <cellStyle name="40% - Dekorfärg2 2 2 4 4" xfId="22663" xr:uid="{00000000-0005-0000-0000-000099340000}"/>
    <cellStyle name="40% - Dekorfärg2 2 2 5" xfId="1601" xr:uid="{00000000-0005-0000-0000-00009A340000}"/>
    <cellStyle name="40% - Dekorfärg2 2 2 5 2" xfId="1602" xr:uid="{00000000-0005-0000-0000-00009B340000}"/>
    <cellStyle name="40% - Dekorfärg2 2 2 5 2 2" xfId="20310" xr:uid="{00000000-0005-0000-0000-00009C340000}"/>
    <cellStyle name="40% - Dekorfärg2 2 2 5 2 2 2" xfId="37657" xr:uid="{00000000-0005-0000-0000-00009D340000}"/>
    <cellStyle name="40% - Dekorfärg2 2 2 5 2 3" xfId="22666" xr:uid="{00000000-0005-0000-0000-00009E340000}"/>
    <cellStyle name="40% - Dekorfärg2 2 2 5 3" xfId="19644" xr:uid="{00000000-0005-0000-0000-00009F340000}"/>
    <cellStyle name="40% - Dekorfärg2 2 2 5 3 2" xfId="37002" xr:uid="{00000000-0005-0000-0000-0000A0340000}"/>
    <cellStyle name="40% - Dekorfärg2 2 2 5 4" xfId="22665" xr:uid="{00000000-0005-0000-0000-0000A1340000}"/>
    <cellStyle name="40% - Dekorfärg2 2 2 6" xfId="1603" xr:uid="{00000000-0005-0000-0000-0000A2340000}"/>
    <cellStyle name="40% - Dekorfärg2 2 2 6 2" xfId="16237" xr:uid="{00000000-0005-0000-0000-0000A3340000}"/>
    <cellStyle name="40% - Dekorfärg2 2 2 6 2 2" xfId="35360" xr:uid="{00000000-0005-0000-0000-0000A4340000}"/>
    <cellStyle name="40% - Dekorfärg2 2 2 6 3" xfId="22667" xr:uid="{00000000-0005-0000-0000-0000A5340000}"/>
    <cellStyle name="40% - Dekorfärg2 2 2 7" xfId="16458" xr:uid="{00000000-0005-0000-0000-0000A6340000}"/>
    <cellStyle name="40% - Dekorfärg2 2 2 7 2" xfId="35555" xr:uid="{00000000-0005-0000-0000-0000A7340000}"/>
    <cellStyle name="40% - Dekorfärg2 2 2 8" xfId="24824" xr:uid="{00000000-0005-0000-0000-0000A8340000}"/>
    <cellStyle name="40% - Dekorfärg2 2 2 9" xfId="20914" xr:uid="{00000000-0005-0000-0000-0000A9340000}"/>
    <cellStyle name="40% - Dekorfärg2 2 2_Brygga Q" xfId="1604" xr:uid="{00000000-0005-0000-0000-0000AA340000}"/>
    <cellStyle name="40% - Dekorfärg2 2 3" xfId="1605" xr:uid="{00000000-0005-0000-0000-0000AB340000}"/>
    <cellStyle name="40% - Dekorfärg2 2 3 10" xfId="43652" xr:uid="{00000000-0005-0000-0000-0000AC340000}"/>
    <cellStyle name="40% - Dekorfärg2 2 3 11" xfId="44099" xr:uid="{00000000-0005-0000-0000-0000AD340000}"/>
    <cellStyle name="40% - Dekorfärg2 2 3 2" xfId="1606" xr:uid="{00000000-0005-0000-0000-0000AE340000}"/>
    <cellStyle name="40% - Dekorfärg2 2 3 2 10" xfId="44100" xr:uid="{00000000-0005-0000-0000-0000AF340000}"/>
    <cellStyle name="40% - Dekorfärg2 2 3 2 2" xfId="1607" xr:uid="{00000000-0005-0000-0000-0000B0340000}"/>
    <cellStyle name="40% - Dekorfärg2 2 3 2 2 2" xfId="1608" xr:uid="{00000000-0005-0000-0000-0000B1340000}"/>
    <cellStyle name="40% - Dekorfärg2 2 3 2 2 2 2" xfId="1609" xr:uid="{00000000-0005-0000-0000-0000B2340000}"/>
    <cellStyle name="40% - Dekorfärg2 2 3 2 2 2 2 2" xfId="20362" xr:uid="{00000000-0005-0000-0000-0000B3340000}"/>
    <cellStyle name="40% - Dekorfärg2 2 3 2 2 2 2 2 2" xfId="37708" xr:uid="{00000000-0005-0000-0000-0000B4340000}"/>
    <cellStyle name="40% - Dekorfärg2 2 3 2 2 2 2 3" xfId="22670" xr:uid="{00000000-0005-0000-0000-0000B5340000}"/>
    <cellStyle name="40% - Dekorfärg2 2 3 2 2 2 3" xfId="20387" xr:uid="{00000000-0005-0000-0000-0000B6340000}"/>
    <cellStyle name="40% - Dekorfärg2 2 3 2 2 2 3 2" xfId="37733" xr:uid="{00000000-0005-0000-0000-0000B7340000}"/>
    <cellStyle name="40% - Dekorfärg2 2 3 2 2 2 4" xfId="22669" xr:uid="{00000000-0005-0000-0000-0000B8340000}"/>
    <cellStyle name="40% - Dekorfärg2 2 3 2 2 3" xfId="1610" xr:uid="{00000000-0005-0000-0000-0000B9340000}"/>
    <cellStyle name="40% - Dekorfärg2 2 3 2 2 3 2" xfId="1611" xr:uid="{00000000-0005-0000-0000-0000BA340000}"/>
    <cellStyle name="40% - Dekorfärg2 2 3 2 2 3 2 2" xfId="19932" xr:uid="{00000000-0005-0000-0000-0000BB340000}"/>
    <cellStyle name="40% - Dekorfärg2 2 3 2 2 3 2 2 2" xfId="37286" xr:uid="{00000000-0005-0000-0000-0000BC340000}"/>
    <cellStyle name="40% - Dekorfärg2 2 3 2 2 3 2 3" xfId="22672" xr:uid="{00000000-0005-0000-0000-0000BD340000}"/>
    <cellStyle name="40% - Dekorfärg2 2 3 2 2 3 3" xfId="16249" xr:uid="{00000000-0005-0000-0000-0000BE340000}"/>
    <cellStyle name="40% - Dekorfärg2 2 3 2 2 3 3 2" xfId="35372" xr:uid="{00000000-0005-0000-0000-0000BF340000}"/>
    <cellStyle name="40% - Dekorfärg2 2 3 2 2 3 4" xfId="22671" xr:uid="{00000000-0005-0000-0000-0000C0340000}"/>
    <cellStyle name="40% - Dekorfärg2 2 3 2 2 4" xfId="1612" xr:uid="{00000000-0005-0000-0000-0000C1340000}"/>
    <cellStyle name="40% - Dekorfärg2 2 3 2 2 4 2" xfId="15763" xr:uid="{00000000-0005-0000-0000-0000C2340000}"/>
    <cellStyle name="40% - Dekorfärg2 2 3 2 2 4 2 2" xfId="34899" xr:uid="{00000000-0005-0000-0000-0000C3340000}"/>
    <cellStyle name="40% - Dekorfärg2 2 3 2 2 4 3" xfId="22673" xr:uid="{00000000-0005-0000-0000-0000C4340000}"/>
    <cellStyle name="40% - Dekorfärg2 2 3 2 2 5" xfId="20544" xr:uid="{00000000-0005-0000-0000-0000C5340000}"/>
    <cellStyle name="40% - Dekorfärg2 2 3 2 2 5 2" xfId="37888" xr:uid="{00000000-0005-0000-0000-0000C6340000}"/>
    <cellStyle name="40% - Dekorfärg2 2 3 2 2 6" xfId="22668" xr:uid="{00000000-0005-0000-0000-0000C7340000}"/>
    <cellStyle name="40% - Dekorfärg2 2 3 2 3" xfId="1613" xr:uid="{00000000-0005-0000-0000-0000C8340000}"/>
    <cellStyle name="40% - Dekorfärg2 2 3 2 3 2" xfId="1614" xr:uid="{00000000-0005-0000-0000-0000C9340000}"/>
    <cellStyle name="40% - Dekorfärg2 2 3 2 3 2 2" xfId="17679" xr:uid="{00000000-0005-0000-0000-0000CA340000}"/>
    <cellStyle name="40% - Dekorfärg2 2 3 2 3 2 2 2" xfId="36157" xr:uid="{00000000-0005-0000-0000-0000CB340000}"/>
    <cellStyle name="40% - Dekorfärg2 2 3 2 3 2 3" xfId="22675" xr:uid="{00000000-0005-0000-0000-0000CC340000}"/>
    <cellStyle name="40% - Dekorfärg2 2 3 2 3 3" xfId="16046" xr:uid="{00000000-0005-0000-0000-0000CD340000}"/>
    <cellStyle name="40% - Dekorfärg2 2 3 2 3 3 2" xfId="35175" xr:uid="{00000000-0005-0000-0000-0000CE340000}"/>
    <cellStyle name="40% - Dekorfärg2 2 3 2 3 4" xfId="22674" xr:uid="{00000000-0005-0000-0000-0000CF340000}"/>
    <cellStyle name="40% - Dekorfärg2 2 3 2 4" xfId="1615" xr:uid="{00000000-0005-0000-0000-0000D0340000}"/>
    <cellStyle name="40% - Dekorfärg2 2 3 2 4 2" xfId="1616" xr:uid="{00000000-0005-0000-0000-0000D1340000}"/>
    <cellStyle name="40% - Dekorfärg2 2 3 2 4 2 2" xfId="15973" xr:uid="{00000000-0005-0000-0000-0000D2340000}"/>
    <cellStyle name="40% - Dekorfärg2 2 3 2 4 2 2 2" xfId="35105" xr:uid="{00000000-0005-0000-0000-0000D3340000}"/>
    <cellStyle name="40% - Dekorfärg2 2 3 2 4 2 3" xfId="22677" xr:uid="{00000000-0005-0000-0000-0000D4340000}"/>
    <cellStyle name="40% - Dekorfärg2 2 3 2 4 3" xfId="19640" xr:uid="{00000000-0005-0000-0000-0000D5340000}"/>
    <cellStyle name="40% - Dekorfärg2 2 3 2 4 3 2" xfId="36998" xr:uid="{00000000-0005-0000-0000-0000D6340000}"/>
    <cellStyle name="40% - Dekorfärg2 2 3 2 4 4" xfId="22676" xr:uid="{00000000-0005-0000-0000-0000D7340000}"/>
    <cellStyle name="40% - Dekorfärg2 2 3 2 5" xfId="1617" xr:uid="{00000000-0005-0000-0000-0000D8340000}"/>
    <cellStyle name="40% - Dekorfärg2 2 3 2 5 2" xfId="15892" xr:uid="{00000000-0005-0000-0000-0000D9340000}"/>
    <cellStyle name="40% - Dekorfärg2 2 3 2 5 2 2" xfId="35025" xr:uid="{00000000-0005-0000-0000-0000DA340000}"/>
    <cellStyle name="40% - Dekorfärg2 2 3 2 5 3" xfId="22678" xr:uid="{00000000-0005-0000-0000-0000DB340000}"/>
    <cellStyle name="40% - Dekorfärg2 2 3 2 6" xfId="20336" xr:uid="{00000000-0005-0000-0000-0000DC340000}"/>
    <cellStyle name="40% - Dekorfärg2 2 3 2 6 2" xfId="37683" xr:uid="{00000000-0005-0000-0000-0000DD340000}"/>
    <cellStyle name="40% - Dekorfärg2 2 3 2 7" xfId="24827" xr:uid="{00000000-0005-0000-0000-0000DE340000}"/>
    <cellStyle name="40% - Dekorfärg2 2 3 2 8" xfId="20917" xr:uid="{00000000-0005-0000-0000-0000DF340000}"/>
    <cellStyle name="40% - Dekorfärg2 2 3 2 9" xfId="43653" xr:uid="{00000000-0005-0000-0000-0000E0340000}"/>
    <cellStyle name="40% - Dekorfärg2 2 3 3" xfId="1618" xr:uid="{00000000-0005-0000-0000-0000E1340000}"/>
    <cellStyle name="40% - Dekorfärg2 2 3 3 2" xfId="1619" xr:uid="{00000000-0005-0000-0000-0000E2340000}"/>
    <cellStyle name="40% - Dekorfärg2 2 3 3 2 2" xfId="1620" xr:uid="{00000000-0005-0000-0000-0000E3340000}"/>
    <cellStyle name="40% - Dekorfärg2 2 3 3 2 2 2" xfId="19925" xr:uid="{00000000-0005-0000-0000-0000E4340000}"/>
    <cellStyle name="40% - Dekorfärg2 2 3 3 2 2 2 2" xfId="37279" xr:uid="{00000000-0005-0000-0000-0000E5340000}"/>
    <cellStyle name="40% - Dekorfärg2 2 3 3 2 2 3" xfId="22681" xr:uid="{00000000-0005-0000-0000-0000E6340000}"/>
    <cellStyle name="40% - Dekorfärg2 2 3 3 2 3" xfId="19606" xr:uid="{00000000-0005-0000-0000-0000E7340000}"/>
    <cellStyle name="40% - Dekorfärg2 2 3 3 2 3 2" xfId="36964" xr:uid="{00000000-0005-0000-0000-0000E8340000}"/>
    <cellStyle name="40% - Dekorfärg2 2 3 3 2 4" xfId="22680" xr:uid="{00000000-0005-0000-0000-0000E9340000}"/>
    <cellStyle name="40% - Dekorfärg2 2 3 3 3" xfId="1621" xr:uid="{00000000-0005-0000-0000-0000EA340000}"/>
    <cellStyle name="40% - Dekorfärg2 2 3 3 3 2" xfId="1622" xr:uid="{00000000-0005-0000-0000-0000EB340000}"/>
    <cellStyle name="40% - Dekorfärg2 2 3 3 3 2 2" xfId="19861" xr:uid="{00000000-0005-0000-0000-0000EC340000}"/>
    <cellStyle name="40% - Dekorfärg2 2 3 3 3 2 2 2" xfId="37216" xr:uid="{00000000-0005-0000-0000-0000ED340000}"/>
    <cellStyle name="40% - Dekorfärg2 2 3 3 3 2 3" xfId="22683" xr:uid="{00000000-0005-0000-0000-0000EE340000}"/>
    <cellStyle name="40% - Dekorfärg2 2 3 3 3 3" xfId="15901" xr:uid="{00000000-0005-0000-0000-0000EF340000}"/>
    <cellStyle name="40% - Dekorfärg2 2 3 3 3 3 2" xfId="35034" xr:uid="{00000000-0005-0000-0000-0000F0340000}"/>
    <cellStyle name="40% - Dekorfärg2 2 3 3 3 4" xfId="22682" xr:uid="{00000000-0005-0000-0000-0000F1340000}"/>
    <cellStyle name="40% - Dekorfärg2 2 3 3 4" xfId="1623" xr:uid="{00000000-0005-0000-0000-0000F2340000}"/>
    <cellStyle name="40% - Dekorfärg2 2 3 3 4 2" xfId="20168" xr:uid="{00000000-0005-0000-0000-0000F3340000}"/>
    <cellStyle name="40% - Dekorfärg2 2 3 3 4 2 2" xfId="37516" xr:uid="{00000000-0005-0000-0000-0000F4340000}"/>
    <cellStyle name="40% - Dekorfärg2 2 3 3 4 3" xfId="22684" xr:uid="{00000000-0005-0000-0000-0000F5340000}"/>
    <cellStyle name="40% - Dekorfärg2 2 3 3 5" xfId="16239" xr:uid="{00000000-0005-0000-0000-0000F6340000}"/>
    <cellStyle name="40% - Dekorfärg2 2 3 3 5 2" xfId="35362" xr:uid="{00000000-0005-0000-0000-0000F7340000}"/>
    <cellStyle name="40% - Dekorfärg2 2 3 3 6" xfId="22679" xr:uid="{00000000-0005-0000-0000-0000F8340000}"/>
    <cellStyle name="40% - Dekorfärg2 2 3 4" xfId="1624" xr:uid="{00000000-0005-0000-0000-0000F9340000}"/>
    <cellStyle name="40% - Dekorfärg2 2 3 4 2" xfId="1625" xr:uid="{00000000-0005-0000-0000-0000FA340000}"/>
    <cellStyle name="40% - Dekorfärg2 2 3 4 2 2" xfId="18334" xr:uid="{00000000-0005-0000-0000-0000FB340000}"/>
    <cellStyle name="40% - Dekorfärg2 2 3 4 2 2 2" xfId="36417" xr:uid="{00000000-0005-0000-0000-0000FC340000}"/>
    <cellStyle name="40% - Dekorfärg2 2 3 4 2 3" xfId="22686" xr:uid="{00000000-0005-0000-0000-0000FD340000}"/>
    <cellStyle name="40% - Dekorfärg2 2 3 4 3" xfId="16376" xr:uid="{00000000-0005-0000-0000-0000FE340000}"/>
    <cellStyle name="40% - Dekorfärg2 2 3 4 3 2" xfId="35498" xr:uid="{00000000-0005-0000-0000-0000FF340000}"/>
    <cellStyle name="40% - Dekorfärg2 2 3 4 4" xfId="22685" xr:uid="{00000000-0005-0000-0000-000000350000}"/>
    <cellStyle name="40% - Dekorfärg2 2 3 5" xfId="1626" xr:uid="{00000000-0005-0000-0000-000001350000}"/>
    <cellStyle name="40% - Dekorfärg2 2 3 5 2" xfId="1627" xr:uid="{00000000-0005-0000-0000-000002350000}"/>
    <cellStyle name="40% - Dekorfärg2 2 3 5 2 2" xfId="19588" xr:uid="{00000000-0005-0000-0000-000003350000}"/>
    <cellStyle name="40% - Dekorfärg2 2 3 5 2 2 2" xfId="36946" xr:uid="{00000000-0005-0000-0000-000004350000}"/>
    <cellStyle name="40% - Dekorfärg2 2 3 5 2 3" xfId="22688" xr:uid="{00000000-0005-0000-0000-000005350000}"/>
    <cellStyle name="40% - Dekorfärg2 2 3 5 3" xfId="16261" xr:uid="{00000000-0005-0000-0000-000006350000}"/>
    <cellStyle name="40% - Dekorfärg2 2 3 5 3 2" xfId="35384" xr:uid="{00000000-0005-0000-0000-000007350000}"/>
    <cellStyle name="40% - Dekorfärg2 2 3 5 4" xfId="22687" xr:uid="{00000000-0005-0000-0000-000008350000}"/>
    <cellStyle name="40% - Dekorfärg2 2 3 6" xfId="1628" xr:uid="{00000000-0005-0000-0000-000009350000}"/>
    <cellStyle name="40% - Dekorfärg2 2 3 6 2" xfId="19752" xr:uid="{00000000-0005-0000-0000-00000A350000}"/>
    <cellStyle name="40% - Dekorfärg2 2 3 6 2 2" xfId="37109" xr:uid="{00000000-0005-0000-0000-00000B350000}"/>
    <cellStyle name="40% - Dekorfärg2 2 3 6 3" xfId="22689" xr:uid="{00000000-0005-0000-0000-00000C350000}"/>
    <cellStyle name="40% - Dekorfärg2 2 3 7" xfId="17701" xr:uid="{00000000-0005-0000-0000-00000D350000}"/>
    <cellStyle name="40% - Dekorfärg2 2 3 7 2" xfId="36169" xr:uid="{00000000-0005-0000-0000-00000E350000}"/>
    <cellStyle name="40% - Dekorfärg2 2 3 8" xfId="24826" xr:uid="{00000000-0005-0000-0000-00000F350000}"/>
    <cellStyle name="40% - Dekorfärg2 2 3 9" xfId="20916" xr:uid="{00000000-0005-0000-0000-000010350000}"/>
    <cellStyle name="40% - Dekorfärg2 2 3_Brygga Q" xfId="1629" xr:uid="{00000000-0005-0000-0000-000011350000}"/>
    <cellStyle name="40% - Dekorfärg2 2 4" xfId="1630" xr:uid="{00000000-0005-0000-0000-000012350000}"/>
    <cellStyle name="40% - Dekorfärg2 2 4 10" xfId="44101" xr:uid="{00000000-0005-0000-0000-000013350000}"/>
    <cellStyle name="40% - Dekorfärg2 2 4 2" xfId="1631" xr:uid="{00000000-0005-0000-0000-000014350000}"/>
    <cellStyle name="40% - Dekorfärg2 2 4 2 2" xfId="1632" xr:uid="{00000000-0005-0000-0000-000015350000}"/>
    <cellStyle name="40% - Dekorfärg2 2 4 2 2 2" xfId="1633" xr:uid="{00000000-0005-0000-0000-000016350000}"/>
    <cellStyle name="40% - Dekorfärg2 2 4 2 2 2 2" xfId="20188" xr:uid="{00000000-0005-0000-0000-000017350000}"/>
    <cellStyle name="40% - Dekorfärg2 2 4 2 2 2 2 2" xfId="37535" xr:uid="{00000000-0005-0000-0000-000018350000}"/>
    <cellStyle name="40% - Dekorfärg2 2 4 2 2 2 3" xfId="22692" xr:uid="{00000000-0005-0000-0000-000019350000}"/>
    <cellStyle name="40% - Dekorfärg2 2 4 2 2 3" xfId="16337" xr:uid="{00000000-0005-0000-0000-00001A350000}"/>
    <cellStyle name="40% - Dekorfärg2 2 4 2 2 3 2" xfId="35459" xr:uid="{00000000-0005-0000-0000-00001B350000}"/>
    <cellStyle name="40% - Dekorfärg2 2 4 2 2 4" xfId="22691" xr:uid="{00000000-0005-0000-0000-00001C350000}"/>
    <cellStyle name="40% - Dekorfärg2 2 4 2 3" xfId="1634" xr:uid="{00000000-0005-0000-0000-00001D350000}"/>
    <cellStyle name="40% - Dekorfärg2 2 4 2 3 2" xfId="1635" xr:uid="{00000000-0005-0000-0000-00001E350000}"/>
    <cellStyle name="40% - Dekorfärg2 2 4 2 3 2 2" xfId="16692" xr:uid="{00000000-0005-0000-0000-00001F350000}"/>
    <cellStyle name="40% - Dekorfärg2 2 4 2 3 2 2 2" xfId="35637" xr:uid="{00000000-0005-0000-0000-000020350000}"/>
    <cellStyle name="40% - Dekorfärg2 2 4 2 3 2 3" xfId="22694" xr:uid="{00000000-0005-0000-0000-000021350000}"/>
    <cellStyle name="40% - Dekorfärg2 2 4 2 3 3" xfId="19700" xr:uid="{00000000-0005-0000-0000-000022350000}"/>
    <cellStyle name="40% - Dekorfärg2 2 4 2 3 3 2" xfId="37058" xr:uid="{00000000-0005-0000-0000-000023350000}"/>
    <cellStyle name="40% - Dekorfärg2 2 4 2 3 4" xfId="22693" xr:uid="{00000000-0005-0000-0000-000024350000}"/>
    <cellStyle name="40% - Dekorfärg2 2 4 2 4" xfId="1636" xr:uid="{00000000-0005-0000-0000-000025350000}"/>
    <cellStyle name="40% - Dekorfärg2 2 4 2 4 2" xfId="16720" xr:uid="{00000000-0005-0000-0000-000026350000}"/>
    <cellStyle name="40% - Dekorfärg2 2 4 2 4 2 2" xfId="35662" xr:uid="{00000000-0005-0000-0000-000027350000}"/>
    <cellStyle name="40% - Dekorfärg2 2 4 2 4 3" xfId="22695" xr:uid="{00000000-0005-0000-0000-000028350000}"/>
    <cellStyle name="40% - Dekorfärg2 2 4 2 5" xfId="19656" xr:uid="{00000000-0005-0000-0000-000029350000}"/>
    <cellStyle name="40% - Dekorfärg2 2 4 2 5 2" xfId="37014" xr:uid="{00000000-0005-0000-0000-00002A350000}"/>
    <cellStyle name="40% - Dekorfärg2 2 4 2 6" xfId="22690" xr:uid="{00000000-0005-0000-0000-00002B350000}"/>
    <cellStyle name="40% - Dekorfärg2 2 4 3" xfId="1637" xr:uid="{00000000-0005-0000-0000-00002C350000}"/>
    <cellStyle name="40% - Dekorfärg2 2 4 3 2" xfId="1638" xr:uid="{00000000-0005-0000-0000-00002D350000}"/>
    <cellStyle name="40% - Dekorfärg2 2 4 3 2 2" xfId="20128" xr:uid="{00000000-0005-0000-0000-00002E350000}"/>
    <cellStyle name="40% - Dekorfärg2 2 4 3 2 2 2" xfId="37477" xr:uid="{00000000-0005-0000-0000-00002F350000}"/>
    <cellStyle name="40% - Dekorfärg2 2 4 3 2 3" xfId="22697" xr:uid="{00000000-0005-0000-0000-000030350000}"/>
    <cellStyle name="40% - Dekorfärg2 2 4 3 3" xfId="16790" xr:uid="{00000000-0005-0000-0000-000031350000}"/>
    <cellStyle name="40% - Dekorfärg2 2 4 3 3 2" xfId="35719" xr:uid="{00000000-0005-0000-0000-000032350000}"/>
    <cellStyle name="40% - Dekorfärg2 2 4 3 4" xfId="22696" xr:uid="{00000000-0005-0000-0000-000033350000}"/>
    <cellStyle name="40% - Dekorfärg2 2 4 4" xfId="1639" xr:uid="{00000000-0005-0000-0000-000034350000}"/>
    <cellStyle name="40% - Dekorfärg2 2 4 4 2" xfId="1640" xr:uid="{00000000-0005-0000-0000-000035350000}"/>
    <cellStyle name="40% - Dekorfärg2 2 4 4 2 2" xfId="20489" xr:uid="{00000000-0005-0000-0000-000036350000}"/>
    <cellStyle name="40% - Dekorfärg2 2 4 4 2 2 2" xfId="37833" xr:uid="{00000000-0005-0000-0000-000037350000}"/>
    <cellStyle name="40% - Dekorfärg2 2 4 4 2 3" xfId="22699" xr:uid="{00000000-0005-0000-0000-000038350000}"/>
    <cellStyle name="40% - Dekorfärg2 2 4 4 3" xfId="16856" xr:uid="{00000000-0005-0000-0000-000039350000}"/>
    <cellStyle name="40% - Dekorfärg2 2 4 4 3 2" xfId="35780" xr:uid="{00000000-0005-0000-0000-00003A350000}"/>
    <cellStyle name="40% - Dekorfärg2 2 4 4 4" xfId="22698" xr:uid="{00000000-0005-0000-0000-00003B350000}"/>
    <cellStyle name="40% - Dekorfärg2 2 4 5" xfId="1641" xr:uid="{00000000-0005-0000-0000-00003C350000}"/>
    <cellStyle name="40% - Dekorfärg2 2 4 5 2" xfId="15738" xr:uid="{00000000-0005-0000-0000-00003D350000}"/>
    <cellStyle name="40% - Dekorfärg2 2 4 5 2 2" xfId="34875" xr:uid="{00000000-0005-0000-0000-00003E350000}"/>
    <cellStyle name="40% - Dekorfärg2 2 4 5 3" xfId="22700" xr:uid="{00000000-0005-0000-0000-00003F350000}"/>
    <cellStyle name="40% - Dekorfärg2 2 4 6" xfId="20404" xr:uid="{00000000-0005-0000-0000-000040350000}"/>
    <cellStyle name="40% - Dekorfärg2 2 4 6 2" xfId="37750" xr:uid="{00000000-0005-0000-0000-000041350000}"/>
    <cellStyle name="40% - Dekorfärg2 2 4 7" xfId="24828" xr:uid="{00000000-0005-0000-0000-000042350000}"/>
    <cellStyle name="40% - Dekorfärg2 2 4 8" xfId="20918" xr:uid="{00000000-0005-0000-0000-000043350000}"/>
    <cellStyle name="40% - Dekorfärg2 2 4 9" xfId="43654" xr:uid="{00000000-0005-0000-0000-000044350000}"/>
    <cellStyle name="40% - Dekorfärg2 2 5" xfId="1642" xr:uid="{00000000-0005-0000-0000-000045350000}"/>
    <cellStyle name="40% - Dekorfärg2 2 5 2" xfId="1643" xr:uid="{00000000-0005-0000-0000-000046350000}"/>
    <cellStyle name="40% - Dekorfärg2 2 5 2 2" xfId="1644" xr:uid="{00000000-0005-0000-0000-000047350000}"/>
    <cellStyle name="40% - Dekorfärg2 2 5 2 2 2" xfId="15914" xr:uid="{00000000-0005-0000-0000-000048350000}"/>
    <cellStyle name="40% - Dekorfärg2 2 5 2 2 2 2" xfId="35046" xr:uid="{00000000-0005-0000-0000-000049350000}"/>
    <cellStyle name="40% - Dekorfärg2 2 5 2 2 3" xfId="22703" xr:uid="{00000000-0005-0000-0000-00004A350000}"/>
    <cellStyle name="40% - Dekorfärg2 2 5 2 3" xfId="20245" xr:uid="{00000000-0005-0000-0000-00004B350000}"/>
    <cellStyle name="40% - Dekorfärg2 2 5 2 3 2" xfId="37592" xr:uid="{00000000-0005-0000-0000-00004C350000}"/>
    <cellStyle name="40% - Dekorfärg2 2 5 2 4" xfId="22702" xr:uid="{00000000-0005-0000-0000-00004D350000}"/>
    <cellStyle name="40% - Dekorfärg2 2 5 3" xfId="1645" xr:uid="{00000000-0005-0000-0000-00004E350000}"/>
    <cellStyle name="40% - Dekorfärg2 2 5 3 2" xfId="1646" xr:uid="{00000000-0005-0000-0000-00004F350000}"/>
    <cellStyle name="40% - Dekorfärg2 2 5 3 2 2" xfId="16794" xr:uid="{00000000-0005-0000-0000-000050350000}"/>
    <cellStyle name="40% - Dekorfärg2 2 5 3 2 2 2" xfId="35723" xr:uid="{00000000-0005-0000-0000-000051350000}"/>
    <cellStyle name="40% - Dekorfärg2 2 5 3 2 3" xfId="22705" xr:uid="{00000000-0005-0000-0000-000052350000}"/>
    <cellStyle name="40% - Dekorfärg2 2 5 3 3" xfId="16925" xr:uid="{00000000-0005-0000-0000-000053350000}"/>
    <cellStyle name="40% - Dekorfärg2 2 5 3 3 2" xfId="35833" xr:uid="{00000000-0005-0000-0000-000054350000}"/>
    <cellStyle name="40% - Dekorfärg2 2 5 3 4" xfId="22704" xr:uid="{00000000-0005-0000-0000-000055350000}"/>
    <cellStyle name="40% - Dekorfärg2 2 5 4" xfId="1647" xr:uid="{00000000-0005-0000-0000-000056350000}"/>
    <cellStyle name="40% - Dekorfärg2 2 5 4 2" xfId="17782" xr:uid="{00000000-0005-0000-0000-000057350000}"/>
    <cellStyle name="40% - Dekorfärg2 2 5 4 2 2" xfId="36216" xr:uid="{00000000-0005-0000-0000-000058350000}"/>
    <cellStyle name="40% - Dekorfärg2 2 5 4 3" xfId="22706" xr:uid="{00000000-0005-0000-0000-000059350000}"/>
    <cellStyle name="40% - Dekorfärg2 2 5 5" xfId="18675" xr:uid="{00000000-0005-0000-0000-00005A350000}"/>
    <cellStyle name="40% - Dekorfärg2 2 5 5 2" xfId="36551" xr:uid="{00000000-0005-0000-0000-00005B350000}"/>
    <cellStyle name="40% - Dekorfärg2 2 5 6" xfId="22701" xr:uid="{00000000-0005-0000-0000-00005C350000}"/>
    <cellStyle name="40% - Dekorfärg2 2 6" xfId="1648" xr:uid="{00000000-0005-0000-0000-00005D350000}"/>
    <cellStyle name="40% - Dekorfärg2 2 6 2" xfId="1649" xr:uid="{00000000-0005-0000-0000-00005E350000}"/>
    <cellStyle name="40% - Dekorfärg2 2 6 2 2" xfId="20002" xr:uid="{00000000-0005-0000-0000-00005F350000}"/>
    <cellStyle name="40% - Dekorfärg2 2 6 2 2 2" xfId="37355" xr:uid="{00000000-0005-0000-0000-000060350000}"/>
    <cellStyle name="40% - Dekorfärg2 2 6 2 3" xfId="22708" xr:uid="{00000000-0005-0000-0000-000061350000}"/>
    <cellStyle name="40% - Dekorfärg2 2 6 3" xfId="1650" xr:uid="{00000000-0005-0000-0000-000062350000}"/>
    <cellStyle name="40% - Dekorfärg2 2 6 3 2" xfId="24830" xr:uid="{00000000-0005-0000-0000-000063350000}"/>
    <cellStyle name="40% - Dekorfärg2 2 6 4" xfId="16214" xr:uid="{00000000-0005-0000-0000-000064350000}"/>
    <cellStyle name="40% - Dekorfärg2 2 6 4 2" xfId="35338" xr:uid="{00000000-0005-0000-0000-000065350000}"/>
    <cellStyle name="40% - Dekorfärg2 2 6 5" xfId="24829" xr:uid="{00000000-0005-0000-0000-000066350000}"/>
    <cellStyle name="40% - Dekorfärg2 2 6 6" xfId="22707" xr:uid="{00000000-0005-0000-0000-000067350000}"/>
    <cellStyle name="40% - Dekorfärg2 2 7" xfId="1651" xr:uid="{00000000-0005-0000-0000-000068350000}"/>
    <cellStyle name="40% - Dekorfärg2 2 7 2" xfId="1652" xr:uid="{00000000-0005-0000-0000-000069350000}"/>
    <cellStyle name="40% - Dekorfärg2 2 7 2 2" xfId="20169" xr:uid="{00000000-0005-0000-0000-00006A350000}"/>
    <cellStyle name="40% - Dekorfärg2 2 7 2 2 2" xfId="37517" xr:uid="{00000000-0005-0000-0000-00006B350000}"/>
    <cellStyle name="40% - Dekorfärg2 2 7 2 3" xfId="22710" xr:uid="{00000000-0005-0000-0000-00006C350000}"/>
    <cellStyle name="40% - Dekorfärg2 2 7 3" xfId="19980" xr:uid="{00000000-0005-0000-0000-00006D350000}"/>
    <cellStyle name="40% - Dekorfärg2 2 7 3 2" xfId="37333" xr:uid="{00000000-0005-0000-0000-00006E350000}"/>
    <cellStyle name="40% - Dekorfärg2 2 7 4" xfId="22709" xr:uid="{00000000-0005-0000-0000-00006F350000}"/>
    <cellStyle name="40% - Dekorfärg2 2 8" xfId="1653" xr:uid="{00000000-0005-0000-0000-000070350000}"/>
    <cellStyle name="40% - Dekorfärg2 2 8 2" xfId="19974" xr:uid="{00000000-0005-0000-0000-000071350000}"/>
    <cellStyle name="40% - Dekorfärg2 2 8 2 2" xfId="37327" xr:uid="{00000000-0005-0000-0000-000072350000}"/>
    <cellStyle name="40% - Dekorfärg2 2 8 3" xfId="22711" xr:uid="{00000000-0005-0000-0000-000073350000}"/>
    <cellStyle name="40% - Dekorfärg2 2 9" xfId="15771" xr:uid="{00000000-0005-0000-0000-000074350000}"/>
    <cellStyle name="40% - Dekorfärg2 2 9 2" xfId="34907" xr:uid="{00000000-0005-0000-0000-000075350000}"/>
    <cellStyle name="40% - Dekorfärg2 2_Accounts" xfId="1654" xr:uid="{00000000-0005-0000-0000-000076350000}"/>
    <cellStyle name="40% - Dekorfärg2 3" xfId="1655" xr:uid="{00000000-0005-0000-0000-000077350000}"/>
    <cellStyle name="40% - Dekorfärg2 3 2" xfId="1656" xr:uid="{00000000-0005-0000-0000-000078350000}"/>
    <cellStyle name="40% - Dekorfärg2 3 2 2" xfId="1657" xr:uid="{00000000-0005-0000-0000-000079350000}"/>
    <cellStyle name="40% - Dekorfärg2 3 2 2 2" xfId="1658" xr:uid="{00000000-0005-0000-0000-00007A350000}"/>
    <cellStyle name="40% - Dekorfärg2 3 2 2 2 2" xfId="19748" xr:uid="{00000000-0005-0000-0000-00007B350000}"/>
    <cellStyle name="40% - Dekorfärg2 3 2 2 2 2 2" xfId="37105" xr:uid="{00000000-0005-0000-0000-00007C350000}"/>
    <cellStyle name="40% - Dekorfärg2 3 2 2 2 3" xfId="22713" xr:uid="{00000000-0005-0000-0000-00007D350000}"/>
    <cellStyle name="40% - Dekorfärg2 3 2 3" xfId="1659" xr:uid="{00000000-0005-0000-0000-00007E350000}"/>
    <cellStyle name="40% - Dekorfärg2 3 2 3 2" xfId="16886" xr:uid="{00000000-0005-0000-0000-00007F350000}"/>
    <cellStyle name="40% - Dekorfärg2 3 2 3 2 2" xfId="35795" xr:uid="{00000000-0005-0000-0000-000080350000}"/>
    <cellStyle name="40% - Dekorfärg2 3 2 3 3" xfId="22712" xr:uid="{00000000-0005-0000-0000-000081350000}"/>
    <cellStyle name="40% - Dekorfärg2 3 2 4" xfId="44102" xr:uid="{00000000-0005-0000-0000-000082350000}"/>
    <cellStyle name="40% - Dekorfärg2 3 3" xfId="1660" xr:uid="{00000000-0005-0000-0000-000083350000}"/>
    <cellStyle name="40% - Dekorfärg2 3 3 10" xfId="43453" xr:uid="{00000000-0005-0000-0000-000084350000}"/>
    <cellStyle name="40% - Dekorfärg2 3 3 11" xfId="55922" xr:uid="{00000000-0005-0000-0000-000085350000}"/>
    <cellStyle name="40% - Dekorfärg2 3 3 2" xfId="1661" xr:uid="{00000000-0005-0000-0000-000086350000}"/>
    <cellStyle name="40% - Dekorfärg2 3 3 2 2" xfId="16114" xr:uid="{00000000-0005-0000-0000-000087350000}"/>
    <cellStyle name="40% - Dekorfärg2 3 3 2 2 2" xfId="35239" xr:uid="{00000000-0005-0000-0000-000088350000}"/>
    <cellStyle name="40% - Dekorfärg2 3 3 2 3" xfId="22714" xr:uid="{00000000-0005-0000-0000-000089350000}"/>
    <cellStyle name="40% - Dekorfärg2 3 3 3" xfId="1662" xr:uid="{00000000-0005-0000-0000-00008A350000}"/>
    <cellStyle name="40% - Dekorfärg2 3 3 4" xfId="16175" xr:uid="{00000000-0005-0000-0000-00008B350000}"/>
    <cellStyle name="40% - Dekorfärg2 3 3 4 2" xfId="35299" xr:uid="{00000000-0005-0000-0000-00008C350000}"/>
    <cellStyle name="40% - Dekorfärg2 3 3 5" xfId="20920" xr:uid="{00000000-0005-0000-0000-00008D350000}"/>
    <cellStyle name="40% - Dekorfärg2 3 3 6" xfId="38123" xr:uid="{00000000-0005-0000-0000-00008E350000}"/>
    <cellStyle name="40% - Dekorfärg2 3 3 7" xfId="38296" xr:uid="{00000000-0005-0000-0000-00008F350000}"/>
    <cellStyle name="40% - Dekorfärg2 3 3 8" xfId="38433" xr:uid="{00000000-0005-0000-0000-000090350000}"/>
    <cellStyle name="40% - Dekorfärg2 3 3 9" xfId="38576" xr:uid="{00000000-0005-0000-0000-000091350000}"/>
    <cellStyle name="40% - Dekorfärg2 3 3_Balance sheet - Parent" xfId="38636" xr:uid="{00000000-0005-0000-0000-000092350000}"/>
    <cellStyle name="40% - Dekorfärg2 3 4" xfId="1663" xr:uid="{00000000-0005-0000-0000-000093350000}"/>
    <cellStyle name="40% - Dekorfärg2 3 4 2" xfId="1664" xr:uid="{00000000-0005-0000-0000-000094350000}"/>
    <cellStyle name="40% - Dekorfärg2 3 4 2 2" xfId="19783" xr:uid="{00000000-0005-0000-0000-000095350000}"/>
    <cellStyle name="40% - Dekorfärg2 3 4 2 2 2" xfId="37139" xr:uid="{00000000-0005-0000-0000-000096350000}"/>
    <cellStyle name="40% - Dekorfärg2 3 4 2 3" xfId="22715" xr:uid="{00000000-0005-0000-0000-000097350000}"/>
    <cellStyle name="40% - Dekorfärg2 3 5" xfId="1665" xr:uid="{00000000-0005-0000-0000-000098350000}"/>
    <cellStyle name="40% - Dekorfärg2 3 5 2" xfId="24831" xr:uid="{00000000-0005-0000-0000-000099350000}"/>
    <cellStyle name="40% - Dekorfärg2 3 6" xfId="20919" xr:uid="{00000000-0005-0000-0000-00009A350000}"/>
    <cellStyle name="40% - Dekorfärg2 3 7" xfId="43908" xr:uid="{00000000-0005-0000-0000-00009B350000}"/>
    <cellStyle name="40% - Dekorfärg2 3_Accounts" xfId="1666" xr:uid="{00000000-0005-0000-0000-00009C350000}"/>
    <cellStyle name="40% - Dekorfärg2 4" xfId="1667" xr:uid="{00000000-0005-0000-0000-00009D350000}"/>
    <cellStyle name="40% - Dekorfärg2 4 2" xfId="1668" xr:uid="{00000000-0005-0000-0000-00009E350000}"/>
    <cellStyle name="40% - Dekorfärg2 4 2 2" xfId="1669" xr:uid="{00000000-0005-0000-0000-00009F350000}"/>
    <cellStyle name="40% - Dekorfärg2 4 2 2 2" xfId="24833" xr:uid="{00000000-0005-0000-0000-0000A0350000}"/>
    <cellStyle name="40% - Dekorfärg2 4 2 3" xfId="15777" xr:uid="{00000000-0005-0000-0000-0000A1350000}"/>
    <cellStyle name="40% - Dekorfärg2 4 2 3 2" xfId="34913" xr:uid="{00000000-0005-0000-0000-0000A2350000}"/>
    <cellStyle name="40% - Dekorfärg2 4 2 4" xfId="24832" xr:uid="{00000000-0005-0000-0000-0000A3350000}"/>
    <cellStyle name="40% - Dekorfärg2 4 2 5" xfId="20922" xr:uid="{00000000-0005-0000-0000-0000A4350000}"/>
    <cellStyle name="40% - Dekorfärg2 4 2 6" xfId="43655" xr:uid="{00000000-0005-0000-0000-0000A5350000}"/>
    <cellStyle name="40% - Dekorfärg2 4 2 7" xfId="44103" xr:uid="{00000000-0005-0000-0000-0000A6350000}"/>
    <cellStyle name="40% - Dekorfärg2 4 3" xfId="1670" xr:uid="{00000000-0005-0000-0000-0000A7350000}"/>
    <cellStyle name="40% - Dekorfärg2 4 3 2" xfId="24834" xr:uid="{00000000-0005-0000-0000-0000A8350000}"/>
    <cellStyle name="40% - Dekorfärg2 4 4" xfId="1671" xr:uid="{00000000-0005-0000-0000-0000A9350000}"/>
    <cellStyle name="40% - Dekorfärg2 4 5" xfId="19760" xr:uid="{00000000-0005-0000-0000-0000AA350000}"/>
    <cellStyle name="40% - Dekorfärg2 4 5 2" xfId="37117" xr:uid="{00000000-0005-0000-0000-0000AB350000}"/>
    <cellStyle name="40% - Dekorfärg2 4 6" xfId="20921" xr:uid="{00000000-0005-0000-0000-0000AC350000}"/>
    <cellStyle name="40% - Dekorfärg2 4 7" xfId="43506" xr:uid="{00000000-0005-0000-0000-0000AD350000}"/>
    <cellStyle name="40% - Dekorfärg2 4 8" xfId="43944" xr:uid="{00000000-0005-0000-0000-0000AE350000}"/>
    <cellStyle name="40% - Dekorfärg2 4_Accounts" xfId="1672" xr:uid="{00000000-0005-0000-0000-0000AF350000}"/>
    <cellStyle name="40% - Dekorfärg2 5" xfId="1673" xr:uid="{00000000-0005-0000-0000-0000B0350000}"/>
    <cellStyle name="40% - Dekorfärg2 5 2" xfId="1674" xr:uid="{00000000-0005-0000-0000-0000B1350000}"/>
    <cellStyle name="40% - Dekorfärg2 5 2 2" xfId="1675" xr:uid="{00000000-0005-0000-0000-0000B2350000}"/>
    <cellStyle name="40% - Dekorfärg2 5 2 2 2" xfId="24837" xr:uid="{00000000-0005-0000-0000-0000B3350000}"/>
    <cellStyle name="40% - Dekorfärg2 5 2 3" xfId="18158" xr:uid="{00000000-0005-0000-0000-0000B4350000}"/>
    <cellStyle name="40% - Dekorfärg2 5 2 3 2" xfId="36365" xr:uid="{00000000-0005-0000-0000-0000B5350000}"/>
    <cellStyle name="40% - Dekorfärg2 5 2 4" xfId="24836" xr:uid="{00000000-0005-0000-0000-0000B6350000}"/>
    <cellStyle name="40% - Dekorfärg2 5 2 5" xfId="20924" xr:uid="{00000000-0005-0000-0000-0000B7350000}"/>
    <cellStyle name="40% - Dekorfärg2 5 2 6" xfId="43657" xr:uid="{00000000-0005-0000-0000-0000B8350000}"/>
    <cellStyle name="40% - Dekorfärg2 5 2 7" xfId="44104" xr:uid="{00000000-0005-0000-0000-0000B9350000}"/>
    <cellStyle name="40% - Dekorfärg2 5 3" xfId="1676" xr:uid="{00000000-0005-0000-0000-0000BA350000}"/>
    <cellStyle name="40% - Dekorfärg2 5 3 2" xfId="24838" xr:uid="{00000000-0005-0000-0000-0000BB350000}"/>
    <cellStyle name="40% - Dekorfärg2 5 4" xfId="19187" xr:uid="{00000000-0005-0000-0000-0000BC350000}"/>
    <cellStyle name="40% - Dekorfärg2 5 4 2" xfId="36774" xr:uid="{00000000-0005-0000-0000-0000BD350000}"/>
    <cellStyle name="40% - Dekorfärg2 5 5" xfId="24835" xr:uid="{00000000-0005-0000-0000-0000BE350000}"/>
    <cellStyle name="40% - Dekorfärg2 5 6" xfId="20923" xr:uid="{00000000-0005-0000-0000-0000BF350000}"/>
    <cellStyle name="40% - Dekorfärg2 5 7" xfId="43656" xr:uid="{00000000-0005-0000-0000-0000C0350000}"/>
    <cellStyle name="40% - Dekorfärg2 5 8" xfId="43961" xr:uid="{00000000-0005-0000-0000-0000C1350000}"/>
    <cellStyle name="40% - Dekorfärg2 5_Brygga Q" xfId="1677" xr:uid="{00000000-0005-0000-0000-0000C2350000}"/>
    <cellStyle name="40% - Dekorfärg2 6" xfId="1678" xr:uid="{00000000-0005-0000-0000-0000C3350000}"/>
    <cellStyle name="40% - Dekorfärg2 6 2" xfId="1679" xr:uid="{00000000-0005-0000-0000-0000C4350000}"/>
    <cellStyle name="40% - Dekorfärg2 6 2 2" xfId="24840" xr:uid="{00000000-0005-0000-0000-0000C5350000}"/>
    <cellStyle name="40% - Dekorfärg2 6 3" xfId="16342" xr:uid="{00000000-0005-0000-0000-0000C6350000}"/>
    <cellStyle name="40% - Dekorfärg2 6 3 2" xfId="35464" xr:uid="{00000000-0005-0000-0000-0000C7350000}"/>
    <cellStyle name="40% - Dekorfärg2 6 4" xfId="24839" xr:uid="{00000000-0005-0000-0000-0000C8350000}"/>
    <cellStyle name="40% - Dekorfärg2 6 5" xfId="20925" xr:uid="{00000000-0005-0000-0000-0000C9350000}"/>
    <cellStyle name="40% - Dekorfärg2 6 6" xfId="43658" xr:uid="{00000000-0005-0000-0000-0000CA350000}"/>
    <cellStyle name="40% - Dekorfärg2 6 7" xfId="44105" xr:uid="{00000000-0005-0000-0000-0000CB350000}"/>
    <cellStyle name="40% - Dekorfärg2 7" xfId="1680" xr:uid="{00000000-0005-0000-0000-0000CC350000}"/>
    <cellStyle name="40% - Dekorfärg2 7 2" xfId="1681" xr:uid="{00000000-0005-0000-0000-0000CD350000}"/>
    <cellStyle name="40% - Dekorfärg2 7 2 2" xfId="24842" xr:uid="{00000000-0005-0000-0000-0000CE350000}"/>
    <cellStyle name="40% - Dekorfärg2 7 3" xfId="20163" xr:uid="{00000000-0005-0000-0000-0000CF350000}"/>
    <cellStyle name="40% - Dekorfärg2 7 3 2" xfId="37511" xr:uid="{00000000-0005-0000-0000-0000D0350000}"/>
    <cellStyle name="40% - Dekorfärg2 7 4" xfId="24841" xr:uid="{00000000-0005-0000-0000-0000D1350000}"/>
    <cellStyle name="40% - Dekorfärg2 7 5" xfId="20926" xr:uid="{00000000-0005-0000-0000-0000D2350000}"/>
    <cellStyle name="40% - Dekorfärg2 7 6" xfId="43659" xr:uid="{00000000-0005-0000-0000-0000D3350000}"/>
    <cellStyle name="40% - Dekorfärg2 7 7" xfId="44106" xr:uid="{00000000-0005-0000-0000-0000D4350000}"/>
    <cellStyle name="40% - Dekorfärg2 8" xfId="1682" xr:uid="{00000000-0005-0000-0000-0000D5350000}"/>
    <cellStyle name="40% - Dekorfärg2 9" xfId="1683" xr:uid="{00000000-0005-0000-0000-0000D6350000}"/>
    <cellStyle name="40% - Dekorfärg2_2013 Acq." xfId="44463" xr:uid="{00000000-0005-0000-0000-0000D7350000}"/>
    <cellStyle name="40% - Dekorfärg3" xfId="44248" xr:uid="{00000000-0005-0000-0000-0000D8350000}"/>
    <cellStyle name="40% - Dekorfärg3 10" xfId="15821" xr:uid="{00000000-0005-0000-0000-0000D9350000}"/>
    <cellStyle name="40% - Dekorfärg3 10 2" xfId="34956" xr:uid="{00000000-0005-0000-0000-0000DA350000}"/>
    <cellStyle name="40% - Dekorfärg3 11" xfId="38044" xr:uid="{00000000-0005-0000-0000-0000DB350000}"/>
    <cellStyle name="40% - Dekorfärg3 12" xfId="38221" xr:uid="{00000000-0005-0000-0000-0000DC350000}"/>
    <cellStyle name="40% - Dekorfärg3 13" xfId="38356" xr:uid="{00000000-0005-0000-0000-0000DD350000}"/>
    <cellStyle name="40% - Dekorfärg3 14" xfId="38502" xr:uid="{00000000-0005-0000-0000-0000DE350000}"/>
    <cellStyle name="40% - Dekorfärg3 2" xfId="1684" xr:uid="{00000000-0005-0000-0000-0000DF350000}"/>
    <cellStyle name="40% - Dekorfärg3 2 10" xfId="15772" xr:uid="{00000000-0005-0000-0000-0000E0350000}"/>
    <cellStyle name="40% - Dekorfärg3 2 10 2" xfId="34908" xr:uid="{00000000-0005-0000-0000-0000E1350000}"/>
    <cellStyle name="40% - Dekorfärg3 2 11" xfId="24843" xr:uid="{00000000-0005-0000-0000-0000E2350000}"/>
    <cellStyle name="40% - Dekorfärg3 2 12" xfId="20927" xr:uid="{00000000-0005-0000-0000-0000E3350000}"/>
    <cellStyle name="40% - Dekorfärg3 2 13" xfId="38021" xr:uid="{00000000-0005-0000-0000-0000E4350000}"/>
    <cellStyle name="40% - Dekorfärg3 2 14" xfId="38198" xr:uid="{00000000-0005-0000-0000-0000E5350000}"/>
    <cellStyle name="40% - Dekorfärg3 2 15" xfId="38333" xr:uid="{00000000-0005-0000-0000-0000E6350000}"/>
    <cellStyle name="40% - Dekorfärg3 2 16" xfId="38479" xr:uid="{00000000-0005-0000-0000-0000E7350000}"/>
    <cellStyle name="40% - Dekorfärg3 2 17" xfId="43339" xr:uid="{00000000-0005-0000-0000-0000E8350000}"/>
    <cellStyle name="40% - Dekorfärg3 2 18" xfId="43885" xr:uid="{00000000-0005-0000-0000-0000E9350000}"/>
    <cellStyle name="40% - Dekorfärg3 2 2" xfId="1685" xr:uid="{00000000-0005-0000-0000-0000EA350000}"/>
    <cellStyle name="40% - Dekorfärg3 2 2 10" xfId="20928" xr:uid="{00000000-0005-0000-0000-0000EB350000}"/>
    <cellStyle name="40% - Dekorfärg3 2 2 11" xfId="43660" xr:uid="{00000000-0005-0000-0000-0000EC350000}"/>
    <cellStyle name="40% - Dekorfärg3 2 2 12" xfId="44107" xr:uid="{00000000-0005-0000-0000-0000ED350000}"/>
    <cellStyle name="40% - Dekorfärg3 2 2 2" xfId="1686" xr:uid="{00000000-0005-0000-0000-0000EE350000}"/>
    <cellStyle name="40% - Dekorfärg3 2 2 2 10" xfId="43661" xr:uid="{00000000-0005-0000-0000-0000EF350000}"/>
    <cellStyle name="40% - Dekorfärg3 2 2 2 11" xfId="44108" xr:uid="{00000000-0005-0000-0000-0000F0350000}"/>
    <cellStyle name="40% - Dekorfärg3 2 2 2 2" xfId="1687" xr:uid="{00000000-0005-0000-0000-0000F1350000}"/>
    <cellStyle name="40% - Dekorfärg3 2 2 2 2 2" xfId="1688" xr:uid="{00000000-0005-0000-0000-0000F2350000}"/>
    <cellStyle name="40% - Dekorfärg3 2 2 2 2 2 2" xfId="1689" xr:uid="{00000000-0005-0000-0000-0000F3350000}"/>
    <cellStyle name="40% - Dekorfärg3 2 2 2 2 2 2 2" xfId="14749" xr:uid="{00000000-0005-0000-0000-0000F4350000}"/>
    <cellStyle name="40% - Dekorfärg3 2 2 2 2 2 2 2 2" xfId="33909" xr:uid="{00000000-0005-0000-0000-0000F5350000}"/>
    <cellStyle name="40% - Dekorfärg3 2 2 2 2 2 2 3" xfId="16978" xr:uid="{00000000-0005-0000-0000-0000F6350000}"/>
    <cellStyle name="40% - Dekorfärg3 2 2 2 2 2 2 3 2" xfId="35879" xr:uid="{00000000-0005-0000-0000-0000F7350000}"/>
    <cellStyle name="40% - Dekorfärg3 2 2 2 2 2 2 4" xfId="24848" xr:uid="{00000000-0005-0000-0000-0000F8350000}"/>
    <cellStyle name="40% - Dekorfärg3 2 2 2 2 2 2 5" xfId="22718" xr:uid="{00000000-0005-0000-0000-0000F9350000}"/>
    <cellStyle name="40% - Dekorfärg3 2 2 2 2 2 3" xfId="14748" xr:uid="{00000000-0005-0000-0000-0000FA350000}"/>
    <cellStyle name="40% - Dekorfärg3 2 2 2 2 2 3 2" xfId="33908" xr:uid="{00000000-0005-0000-0000-0000FB350000}"/>
    <cellStyle name="40% - Dekorfärg3 2 2 2 2 2 4" xfId="17051" xr:uid="{00000000-0005-0000-0000-0000FC350000}"/>
    <cellStyle name="40% - Dekorfärg3 2 2 2 2 2 4 2" xfId="35916" xr:uid="{00000000-0005-0000-0000-0000FD350000}"/>
    <cellStyle name="40% - Dekorfärg3 2 2 2 2 2 5" xfId="24847" xr:uid="{00000000-0005-0000-0000-0000FE350000}"/>
    <cellStyle name="40% - Dekorfärg3 2 2 2 2 2 6" xfId="22717" xr:uid="{00000000-0005-0000-0000-0000FF350000}"/>
    <cellStyle name="40% - Dekorfärg3 2 2 2 2 3" xfId="1690" xr:uid="{00000000-0005-0000-0000-000000360000}"/>
    <cellStyle name="40% - Dekorfärg3 2 2 2 2 3 2" xfId="1691" xr:uid="{00000000-0005-0000-0000-000001360000}"/>
    <cellStyle name="40% - Dekorfärg3 2 2 2 2 3 2 2" xfId="14751" xr:uid="{00000000-0005-0000-0000-000002360000}"/>
    <cellStyle name="40% - Dekorfärg3 2 2 2 2 3 2 2 2" xfId="33911" xr:uid="{00000000-0005-0000-0000-000003360000}"/>
    <cellStyle name="40% - Dekorfärg3 2 2 2 2 3 2 3" xfId="16830" xr:uid="{00000000-0005-0000-0000-000004360000}"/>
    <cellStyle name="40% - Dekorfärg3 2 2 2 2 3 2 3 2" xfId="35757" xr:uid="{00000000-0005-0000-0000-000005360000}"/>
    <cellStyle name="40% - Dekorfärg3 2 2 2 2 3 2 4" xfId="24850" xr:uid="{00000000-0005-0000-0000-000006360000}"/>
    <cellStyle name="40% - Dekorfärg3 2 2 2 2 3 2 5" xfId="22720" xr:uid="{00000000-0005-0000-0000-000007360000}"/>
    <cellStyle name="40% - Dekorfärg3 2 2 2 2 3 3" xfId="14750" xr:uid="{00000000-0005-0000-0000-000008360000}"/>
    <cellStyle name="40% - Dekorfärg3 2 2 2 2 3 3 2" xfId="33910" xr:uid="{00000000-0005-0000-0000-000009360000}"/>
    <cellStyle name="40% - Dekorfärg3 2 2 2 2 3 4" xfId="19584" xr:uid="{00000000-0005-0000-0000-00000A360000}"/>
    <cellStyle name="40% - Dekorfärg3 2 2 2 2 3 4 2" xfId="36943" xr:uid="{00000000-0005-0000-0000-00000B360000}"/>
    <cellStyle name="40% - Dekorfärg3 2 2 2 2 3 5" xfId="24849" xr:uid="{00000000-0005-0000-0000-00000C360000}"/>
    <cellStyle name="40% - Dekorfärg3 2 2 2 2 3 6" xfId="22719" xr:uid="{00000000-0005-0000-0000-00000D360000}"/>
    <cellStyle name="40% - Dekorfärg3 2 2 2 2 4" xfId="1692" xr:uid="{00000000-0005-0000-0000-00000E360000}"/>
    <cellStyle name="40% - Dekorfärg3 2 2 2 2 4 2" xfId="14752" xr:uid="{00000000-0005-0000-0000-00000F360000}"/>
    <cellStyle name="40% - Dekorfärg3 2 2 2 2 4 2 2" xfId="33912" xr:uid="{00000000-0005-0000-0000-000010360000}"/>
    <cellStyle name="40% - Dekorfärg3 2 2 2 2 4 3" xfId="18143" xr:uid="{00000000-0005-0000-0000-000011360000}"/>
    <cellStyle name="40% - Dekorfärg3 2 2 2 2 4 3 2" xfId="36359" xr:uid="{00000000-0005-0000-0000-000012360000}"/>
    <cellStyle name="40% - Dekorfärg3 2 2 2 2 4 4" xfId="24851" xr:uid="{00000000-0005-0000-0000-000013360000}"/>
    <cellStyle name="40% - Dekorfärg3 2 2 2 2 4 5" xfId="22721" xr:uid="{00000000-0005-0000-0000-000014360000}"/>
    <cellStyle name="40% - Dekorfärg3 2 2 2 2 5" xfId="14747" xr:uid="{00000000-0005-0000-0000-000015360000}"/>
    <cellStyle name="40% - Dekorfärg3 2 2 2 2 5 2" xfId="33907" xr:uid="{00000000-0005-0000-0000-000016360000}"/>
    <cellStyle name="40% - Dekorfärg3 2 2 2 2 6" xfId="16660" xr:uid="{00000000-0005-0000-0000-000017360000}"/>
    <cellStyle name="40% - Dekorfärg3 2 2 2 2 6 2" xfId="35624" xr:uid="{00000000-0005-0000-0000-000018360000}"/>
    <cellStyle name="40% - Dekorfärg3 2 2 2 2 7" xfId="24846" xr:uid="{00000000-0005-0000-0000-000019360000}"/>
    <cellStyle name="40% - Dekorfärg3 2 2 2 2 8" xfId="22716" xr:uid="{00000000-0005-0000-0000-00001A360000}"/>
    <cellStyle name="40% - Dekorfärg3 2 2 2 3" xfId="1693" xr:uid="{00000000-0005-0000-0000-00001B360000}"/>
    <cellStyle name="40% - Dekorfärg3 2 2 2 3 2" xfId="1694" xr:uid="{00000000-0005-0000-0000-00001C360000}"/>
    <cellStyle name="40% - Dekorfärg3 2 2 2 3 2 2" xfId="14754" xr:uid="{00000000-0005-0000-0000-00001D360000}"/>
    <cellStyle name="40% - Dekorfärg3 2 2 2 3 2 2 2" xfId="33914" xr:uid="{00000000-0005-0000-0000-00001E360000}"/>
    <cellStyle name="40% - Dekorfärg3 2 2 2 3 2 3" xfId="19593" xr:uid="{00000000-0005-0000-0000-00001F360000}"/>
    <cellStyle name="40% - Dekorfärg3 2 2 2 3 2 3 2" xfId="36951" xr:uid="{00000000-0005-0000-0000-000020360000}"/>
    <cellStyle name="40% - Dekorfärg3 2 2 2 3 2 4" xfId="24853" xr:uid="{00000000-0005-0000-0000-000021360000}"/>
    <cellStyle name="40% - Dekorfärg3 2 2 2 3 2 5" xfId="22723" xr:uid="{00000000-0005-0000-0000-000022360000}"/>
    <cellStyle name="40% - Dekorfärg3 2 2 2 3 3" xfId="14753" xr:uid="{00000000-0005-0000-0000-000023360000}"/>
    <cellStyle name="40% - Dekorfärg3 2 2 2 3 3 2" xfId="33913" xr:uid="{00000000-0005-0000-0000-000024360000}"/>
    <cellStyle name="40% - Dekorfärg3 2 2 2 3 4" xfId="19594" xr:uid="{00000000-0005-0000-0000-000025360000}"/>
    <cellStyle name="40% - Dekorfärg3 2 2 2 3 4 2" xfId="36952" xr:uid="{00000000-0005-0000-0000-000026360000}"/>
    <cellStyle name="40% - Dekorfärg3 2 2 2 3 5" xfId="24852" xr:uid="{00000000-0005-0000-0000-000027360000}"/>
    <cellStyle name="40% - Dekorfärg3 2 2 2 3 6" xfId="22722" xr:uid="{00000000-0005-0000-0000-000028360000}"/>
    <cellStyle name="40% - Dekorfärg3 2 2 2 4" xfId="1695" xr:uid="{00000000-0005-0000-0000-000029360000}"/>
    <cellStyle name="40% - Dekorfärg3 2 2 2 4 2" xfId="1696" xr:uid="{00000000-0005-0000-0000-00002A360000}"/>
    <cellStyle name="40% - Dekorfärg3 2 2 2 4 2 2" xfId="14756" xr:uid="{00000000-0005-0000-0000-00002B360000}"/>
    <cellStyle name="40% - Dekorfärg3 2 2 2 4 2 2 2" xfId="33916" xr:uid="{00000000-0005-0000-0000-00002C360000}"/>
    <cellStyle name="40% - Dekorfärg3 2 2 2 4 2 3" xfId="19865" xr:uid="{00000000-0005-0000-0000-00002D360000}"/>
    <cellStyle name="40% - Dekorfärg3 2 2 2 4 2 3 2" xfId="37220" xr:uid="{00000000-0005-0000-0000-00002E360000}"/>
    <cellStyle name="40% - Dekorfärg3 2 2 2 4 2 4" xfId="24855" xr:uid="{00000000-0005-0000-0000-00002F360000}"/>
    <cellStyle name="40% - Dekorfärg3 2 2 2 4 2 5" xfId="22725" xr:uid="{00000000-0005-0000-0000-000030360000}"/>
    <cellStyle name="40% - Dekorfärg3 2 2 2 4 3" xfId="14755" xr:uid="{00000000-0005-0000-0000-000031360000}"/>
    <cellStyle name="40% - Dekorfärg3 2 2 2 4 3 2" xfId="33915" xr:uid="{00000000-0005-0000-0000-000032360000}"/>
    <cellStyle name="40% - Dekorfärg3 2 2 2 4 4" xfId="20496" xr:uid="{00000000-0005-0000-0000-000033360000}"/>
    <cellStyle name="40% - Dekorfärg3 2 2 2 4 4 2" xfId="37840" xr:uid="{00000000-0005-0000-0000-000034360000}"/>
    <cellStyle name="40% - Dekorfärg3 2 2 2 4 5" xfId="24854" xr:uid="{00000000-0005-0000-0000-000035360000}"/>
    <cellStyle name="40% - Dekorfärg3 2 2 2 4 6" xfId="22724" xr:uid="{00000000-0005-0000-0000-000036360000}"/>
    <cellStyle name="40% - Dekorfärg3 2 2 2 5" xfId="1697" xr:uid="{00000000-0005-0000-0000-000037360000}"/>
    <cellStyle name="40% - Dekorfärg3 2 2 2 5 2" xfId="14757" xr:uid="{00000000-0005-0000-0000-000038360000}"/>
    <cellStyle name="40% - Dekorfärg3 2 2 2 5 2 2" xfId="33917" xr:uid="{00000000-0005-0000-0000-000039360000}"/>
    <cellStyle name="40% - Dekorfärg3 2 2 2 5 3" xfId="16009" xr:uid="{00000000-0005-0000-0000-00003A360000}"/>
    <cellStyle name="40% - Dekorfärg3 2 2 2 5 3 2" xfId="35140" xr:uid="{00000000-0005-0000-0000-00003B360000}"/>
    <cellStyle name="40% - Dekorfärg3 2 2 2 5 4" xfId="24856" xr:uid="{00000000-0005-0000-0000-00003C360000}"/>
    <cellStyle name="40% - Dekorfärg3 2 2 2 5 5" xfId="22726" xr:uid="{00000000-0005-0000-0000-00003D360000}"/>
    <cellStyle name="40% - Dekorfärg3 2 2 2 6" xfId="11576" xr:uid="{00000000-0005-0000-0000-00003E360000}"/>
    <cellStyle name="40% - Dekorfärg3 2 2 2 6 2" xfId="32347" xr:uid="{00000000-0005-0000-0000-00003F360000}"/>
    <cellStyle name="40% - Dekorfärg3 2 2 2 7" xfId="19734" xr:uid="{00000000-0005-0000-0000-000040360000}"/>
    <cellStyle name="40% - Dekorfärg3 2 2 2 7 2" xfId="37091" xr:uid="{00000000-0005-0000-0000-000041360000}"/>
    <cellStyle name="40% - Dekorfärg3 2 2 2 8" xfId="24845" xr:uid="{00000000-0005-0000-0000-000042360000}"/>
    <cellStyle name="40% - Dekorfärg3 2 2 2 9" xfId="20929" xr:uid="{00000000-0005-0000-0000-000043360000}"/>
    <cellStyle name="40% - Dekorfärg3 2 2 3" xfId="1698" xr:uid="{00000000-0005-0000-0000-000044360000}"/>
    <cellStyle name="40% - Dekorfärg3 2 2 3 2" xfId="1699" xr:uid="{00000000-0005-0000-0000-000045360000}"/>
    <cellStyle name="40% - Dekorfärg3 2 2 3 2 2" xfId="1700" xr:uid="{00000000-0005-0000-0000-000046360000}"/>
    <cellStyle name="40% - Dekorfärg3 2 2 3 2 2 2" xfId="14760" xr:uid="{00000000-0005-0000-0000-000047360000}"/>
    <cellStyle name="40% - Dekorfärg3 2 2 3 2 2 2 2" xfId="33920" xr:uid="{00000000-0005-0000-0000-000048360000}"/>
    <cellStyle name="40% - Dekorfärg3 2 2 3 2 2 3" xfId="19663" xr:uid="{00000000-0005-0000-0000-000049360000}"/>
    <cellStyle name="40% - Dekorfärg3 2 2 3 2 2 3 2" xfId="37021" xr:uid="{00000000-0005-0000-0000-00004A360000}"/>
    <cellStyle name="40% - Dekorfärg3 2 2 3 2 2 4" xfId="24859" xr:uid="{00000000-0005-0000-0000-00004B360000}"/>
    <cellStyle name="40% - Dekorfärg3 2 2 3 2 2 5" xfId="22729" xr:uid="{00000000-0005-0000-0000-00004C360000}"/>
    <cellStyle name="40% - Dekorfärg3 2 2 3 2 3" xfId="14759" xr:uid="{00000000-0005-0000-0000-00004D360000}"/>
    <cellStyle name="40% - Dekorfärg3 2 2 3 2 3 2" xfId="33919" xr:uid="{00000000-0005-0000-0000-00004E360000}"/>
    <cellStyle name="40% - Dekorfärg3 2 2 3 2 4" xfId="17350" xr:uid="{00000000-0005-0000-0000-00004F360000}"/>
    <cellStyle name="40% - Dekorfärg3 2 2 3 2 4 2" xfId="36024" xr:uid="{00000000-0005-0000-0000-000050360000}"/>
    <cellStyle name="40% - Dekorfärg3 2 2 3 2 5" xfId="24858" xr:uid="{00000000-0005-0000-0000-000051360000}"/>
    <cellStyle name="40% - Dekorfärg3 2 2 3 2 6" xfId="22728" xr:uid="{00000000-0005-0000-0000-000052360000}"/>
    <cellStyle name="40% - Dekorfärg3 2 2 3 3" xfId="1701" xr:uid="{00000000-0005-0000-0000-000053360000}"/>
    <cellStyle name="40% - Dekorfärg3 2 2 3 3 2" xfId="1702" xr:uid="{00000000-0005-0000-0000-000054360000}"/>
    <cellStyle name="40% - Dekorfärg3 2 2 3 3 2 2" xfId="14762" xr:uid="{00000000-0005-0000-0000-000055360000}"/>
    <cellStyle name="40% - Dekorfärg3 2 2 3 3 2 2 2" xfId="33922" xr:uid="{00000000-0005-0000-0000-000056360000}"/>
    <cellStyle name="40% - Dekorfärg3 2 2 3 3 2 3" xfId="18745" xr:uid="{00000000-0005-0000-0000-000057360000}"/>
    <cellStyle name="40% - Dekorfärg3 2 2 3 3 2 3 2" xfId="36586" xr:uid="{00000000-0005-0000-0000-000058360000}"/>
    <cellStyle name="40% - Dekorfärg3 2 2 3 3 2 4" xfId="24861" xr:uid="{00000000-0005-0000-0000-000059360000}"/>
    <cellStyle name="40% - Dekorfärg3 2 2 3 3 2 5" xfId="22731" xr:uid="{00000000-0005-0000-0000-00005A360000}"/>
    <cellStyle name="40% - Dekorfärg3 2 2 3 3 3" xfId="14761" xr:uid="{00000000-0005-0000-0000-00005B360000}"/>
    <cellStyle name="40% - Dekorfärg3 2 2 3 3 3 2" xfId="33921" xr:uid="{00000000-0005-0000-0000-00005C360000}"/>
    <cellStyle name="40% - Dekorfärg3 2 2 3 3 4" xfId="16154" xr:uid="{00000000-0005-0000-0000-00005D360000}"/>
    <cellStyle name="40% - Dekorfärg3 2 2 3 3 4 2" xfId="35278" xr:uid="{00000000-0005-0000-0000-00005E360000}"/>
    <cellStyle name="40% - Dekorfärg3 2 2 3 3 5" xfId="24860" xr:uid="{00000000-0005-0000-0000-00005F360000}"/>
    <cellStyle name="40% - Dekorfärg3 2 2 3 3 6" xfId="22730" xr:uid="{00000000-0005-0000-0000-000060360000}"/>
    <cellStyle name="40% - Dekorfärg3 2 2 3 4" xfId="1703" xr:uid="{00000000-0005-0000-0000-000061360000}"/>
    <cellStyle name="40% - Dekorfärg3 2 2 3 4 2" xfId="14763" xr:uid="{00000000-0005-0000-0000-000062360000}"/>
    <cellStyle name="40% - Dekorfärg3 2 2 3 4 2 2" xfId="33923" xr:uid="{00000000-0005-0000-0000-000063360000}"/>
    <cellStyle name="40% - Dekorfärg3 2 2 3 4 3" xfId="20178" xr:uid="{00000000-0005-0000-0000-000064360000}"/>
    <cellStyle name="40% - Dekorfärg3 2 2 3 4 3 2" xfId="37526" xr:uid="{00000000-0005-0000-0000-000065360000}"/>
    <cellStyle name="40% - Dekorfärg3 2 2 3 4 4" xfId="24862" xr:uid="{00000000-0005-0000-0000-000066360000}"/>
    <cellStyle name="40% - Dekorfärg3 2 2 3 4 5" xfId="22732" xr:uid="{00000000-0005-0000-0000-000067360000}"/>
    <cellStyle name="40% - Dekorfärg3 2 2 3 5" xfId="14758" xr:uid="{00000000-0005-0000-0000-000068360000}"/>
    <cellStyle name="40% - Dekorfärg3 2 2 3 5 2" xfId="33918" xr:uid="{00000000-0005-0000-0000-000069360000}"/>
    <cellStyle name="40% - Dekorfärg3 2 2 3 6" xfId="17786" xr:uid="{00000000-0005-0000-0000-00006A360000}"/>
    <cellStyle name="40% - Dekorfärg3 2 2 3 6 2" xfId="36220" xr:uid="{00000000-0005-0000-0000-00006B360000}"/>
    <cellStyle name="40% - Dekorfärg3 2 2 3 7" xfId="24857" xr:uid="{00000000-0005-0000-0000-00006C360000}"/>
    <cellStyle name="40% - Dekorfärg3 2 2 3 8" xfId="22727" xr:uid="{00000000-0005-0000-0000-00006D360000}"/>
    <cellStyle name="40% - Dekorfärg3 2 2 4" xfId="1704" xr:uid="{00000000-0005-0000-0000-00006E360000}"/>
    <cellStyle name="40% - Dekorfärg3 2 2 4 2" xfId="1705" xr:uid="{00000000-0005-0000-0000-00006F360000}"/>
    <cellStyle name="40% - Dekorfärg3 2 2 4 2 2" xfId="14765" xr:uid="{00000000-0005-0000-0000-000070360000}"/>
    <cellStyle name="40% - Dekorfärg3 2 2 4 2 2 2" xfId="33925" xr:uid="{00000000-0005-0000-0000-000071360000}"/>
    <cellStyle name="40% - Dekorfärg3 2 2 4 2 3" xfId="16300" xr:uid="{00000000-0005-0000-0000-000072360000}"/>
    <cellStyle name="40% - Dekorfärg3 2 2 4 2 3 2" xfId="35422" xr:uid="{00000000-0005-0000-0000-000073360000}"/>
    <cellStyle name="40% - Dekorfärg3 2 2 4 2 4" xfId="24864" xr:uid="{00000000-0005-0000-0000-000074360000}"/>
    <cellStyle name="40% - Dekorfärg3 2 2 4 2 5" xfId="22734" xr:uid="{00000000-0005-0000-0000-000075360000}"/>
    <cellStyle name="40% - Dekorfärg3 2 2 4 3" xfId="14764" xr:uid="{00000000-0005-0000-0000-000076360000}"/>
    <cellStyle name="40% - Dekorfärg3 2 2 4 3 2" xfId="33924" xr:uid="{00000000-0005-0000-0000-000077360000}"/>
    <cellStyle name="40% - Dekorfärg3 2 2 4 4" xfId="19688" xr:uid="{00000000-0005-0000-0000-000078360000}"/>
    <cellStyle name="40% - Dekorfärg3 2 2 4 4 2" xfId="37046" xr:uid="{00000000-0005-0000-0000-000079360000}"/>
    <cellStyle name="40% - Dekorfärg3 2 2 4 5" xfId="24863" xr:uid="{00000000-0005-0000-0000-00007A360000}"/>
    <cellStyle name="40% - Dekorfärg3 2 2 4 6" xfId="22733" xr:uid="{00000000-0005-0000-0000-00007B360000}"/>
    <cellStyle name="40% - Dekorfärg3 2 2 5" xfId="1706" xr:uid="{00000000-0005-0000-0000-00007C360000}"/>
    <cellStyle name="40% - Dekorfärg3 2 2 5 2" xfId="1707" xr:uid="{00000000-0005-0000-0000-00007D360000}"/>
    <cellStyle name="40% - Dekorfärg3 2 2 5 2 2" xfId="14767" xr:uid="{00000000-0005-0000-0000-00007E360000}"/>
    <cellStyle name="40% - Dekorfärg3 2 2 5 2 2 2" xfId="33927" xr:uid="{00000000-0005-0000-0000-00007F360000}"/>
    <cellStyle name="40% - Dekorfärg3 2 2 5 2 3" xfId="20526" xr:uid="{00000000-0005-0000-0000-000080360000}"/>
    <cellStyle name="40% - Dekorfärg3 2 2 5 2 3 2" xfId="37870" xr:uid="{00000000-0005-0000-0000-000081360000}"/>
    <cellStyle name="40% - Dekorfärg3 2 2 5 2 4" xfId="24866" xr:uid="{00000000-0005-0000-0000-000082360000}"/>
    <cellStyle name="40% - Dekorfärg3 2 2 5 2 5" xfId="22736" xr:uid="{00000000-0005-0000-0000-000083360000}"/>
    <cellStyle name="40% - Dekorfärg3 2 2 5 3" xfId="14766" xr:uid="{00000000-0005-0000-0000-000084360000}"/>
    <cellStyle name="40% - Dekorfärg3 2 2 5 3 2" xfId="33926" xr:uid="{00000000-0005-0000-0000-000085360000}"/>
    <cellStyle name="40% - Dekorfärg3 2 2 5 4" xfId="20564" xr:uid="{00000000-0005-0000-0000-000086360000}"/>
    <cellStyle name="40% - Dekorfärg3 2 2 5 4 2" xfId="37908" xr:uid="{00000000-0005-0000-0000-000087360000}"/>
    <cellStyle name="40% - Dekorfärg3 2 2 5 5" xfId="24865" xr:uid="{00000000-0005-0000-0000-000088360000}"/>
    <cellStyle name="40% - Dekorfärg3 2 2 5 6" xfId="22735" xr:uid="{00000000-0005-0000-0000-000089360000}"/>
    <cellStyle name="40% - Dekorfärg3 2 2 6" xfId="1708" xr:uid="{00000000-0005-0000-0000-00008A360000}"/>
    <cellStyle name="40% - Dekorfärg3 2 2 6 2" xfId="14768" xr:uid="{00000000-0005-0000-0000-00008B360000}"/>
    <cellStyle name="40% - Dekorfärg3 2 2 6 2 2" xfId="33928" xr:uid="{00000000-0005-0000-0000-00008C360000}"/>
    <cellStyle name="40% - Dekorfärg3 2 2 6 3" xfId="18766" xr:uid="{00000000-0005-0000-0000-00008D360000}"/>
    <cellStyle name="40% - Dekorfärg3 2 2 6 3 2" xfId="36595" xr:uid="{00000000-0005-0000-0000-00008E360000}"/>
    <cellStyle name="40% - Dekorfärg3 2 2 6 4" xfId="24867" xr:uid="{00000000-0005-0000-0000-00008F360000}"/>
    <cellStyle name="40% - Dekorfärg3 2 2 6 5" xfId="22737" xr:uid="{00000000-0005-0000-0000-000090360000}"/>
    <cellStyle name="40% - Dekorfärg3 2 2 7" xfId="11575" xr:uid="{00000000-0005-0000-0000-000091360000}"/>
    <cellStyle name="40% - Dekorfärg3 2 2 7 2" xfId="32346" xr:uid="{00000000-0005-0000-0000-000092360000}"/>
    <cellStyle name="40% - Dekorfärg3 2 2 8" xfId="16163" xr:uid="{00000000-0005-0000-0000-000093360000}"/>
    <cellStyle name="40% - Dekorfärg3 2 2 8 2" xfId="35287" xr:uid="{00000000-0005-0000-0000-000094360000}"/>
    <cellStyle name="40% - Dekorfärg3 2 2 9" xfId="24844" xr:uid="{00000000-0005-0000-0000-000095360000}"/>
    <cellStyle name="40% - Dekorfärg3 2 2_Brygga Q" xfId="1709" xr:uid="{00000000-0005-0000-0000-000096360000}"/>
    <cellStyle name="40% - Dekorfärg3 2 3" xfId="1710" xr:uid="{00000000-0005-0000-0000-000097360000}"/>
    <cellStyle name="40% - Dekorfärg3 2 3 10" xfId="20930" xr:uid="{00000000-0005-0000-0000-000098360000}"/>
    <cellStyle name="40% - Dekorfärg3 2 3 11" xfId="43662" xr:uid="{00000000-0005-0000-0000-000099360000}"/>
    <cellStyle name="40% - Dekorfärg3 2 3 12" xfId="44109" xr:uid="{00000000-0005-0000-0000-00009A360000}"/>
    <cellStyle name="40% - Dekorfärg3 2 3 2" xfId="1711" xr:uid="{00000000-0005-0000-0000-00009B360000}"/>
    <cellStyle name="40% - Dekorfärg3 2 3 2 10" xfId="43663" xr:uid="{00000000-0005-0000-0000-00009C360000}"/>
    <cellStyle name="40% - Dekorfärg3 2 3 2 11" xfId="44110" xr:uid="{00000000-0005-0000-0000-00009D360000}"/>
    <cellStyle name="40% - Dekorfärg3 2 3 2 2" xfId="1712" xr:uid="{00000000-0005-0000-0000-00009E360000}"/>
    <cellStyle name="40% - Dekorfärg3 2 3 2 2 2" xfId="1713" xr:uid="{00000000-0005-0000-0000-00009F360000}"/>
    <cellStyle name="40% - Dekorfärg3 2 3 2 2 2 2" xfId="1714" xr:uid="{00000000-0005-0000-0000-0000A0360000}"/>
    <cellStyle name="40% - Dekorfärg3 2 3 2 2 2 2 2" xfId="14771" xr:uid="{00000000-0005-0000-0000-0000A1360000}"/>
    <cellStyle name="40% - Dekorfärg3 2 3 2 2 2 2 2 2" xfId="33931" xr:uid="{00000000-0005-0000-0000-0000A2360000}"/>
    <cellStyle name="40% - Dekorfärg3 2 3 2 2 2 2 3" xfId="16103" xr:uid="{00000000-0005-0000-0000-0000A3360000}"/>
    <cellStyle name="40% - Dekorfärg3 2 3 2 2 2 2 3 2" xfId="35228" xr:uid="{00000000-0005-0000-0000-0000A4360000}"/>
    <cellStyle name="40% - Dekorfärg3 2 3 2 2 2 2 4" xfId="24872" xr:uid="{00000000-0005-0000-0000-0000A5360000}"/>
    <cellStyle name="40% - Dekorfärg3 2 3 2 2 2 2 5" xfId="22740" xr:uid="{00000000-0005-0000-0000-0000A6360000}"/>
    <cellStyle name="40% - Dekorfärg3 2 3 2 2 2 3" xfId="14770" xr:uid="{00000000-0005-0000-0000-0000A7360000}"/>
    <cellStyle name="40% - Dekorfärg3 2 3 2 2 2 3 2" xfId="33930" xr:uid="{00000000-0005-0000-0000-0000A8360000}"/>
    <cellStyle name="40% - Dekorfärg3 2 3 2 2 2 4" xfId="19613" xr:uid="{00000000-0005-0000-0000-0000A9360000}"/>
    <cellStyle name="40% - Dekorfärg3 2 3 2 2 2 4 2" xfId="36971" xr:uid="{00000000-0005-0000-0000-0000AA360000}"/>
    <cellStyle name="40% - Dekorfärg3 2 3 2 2 2 5" xfId="24871" xr:uid="{00000000-0005-0000-0000-0000AB360000}"/>
    <cellStyle name="40% - Dekorfärg3 2 3 2 2 2 6" xfId="22739" xr:uid="{00000000-0005-0000-0000-0000AC360000}"/>
    <cellStyle name="40% - Dekorfärg3 2 3 2 2 3" xfId="1715" xr:uid="{00000000-0005-0000-0000-0000AD360000}"/>
    <cellStyle name="40% - Dekorfärg3 2 3 2 2 3 2" xfId="1716" xr:uid="{00000000-0005-0000-0000-0000AE360000}"/>
    <cellStyle name="40% - Dekorfärg3 2 3 2 2 3 2 2" xfId="14773" xr:uid="{00000000-0005-0000-0000-0000AF360000}"/>
    <cellStyle name="40% - Dekorfärg3 2 3 2 2 3 2 2 2" xfId="33933" xr:uid="{00000000-0005-0000-0000-0000B0360000}"/>
    <cellStyle name="40% - Dekorfärg3 2 3 2 2 3 2 3" xfId="16283" xr:uid="{00000000-0005-0000-0000-0000B1360000}"/>
    <cellStyle name="40% - Dekorfärg3 2 3 2 2 3 2 3 2" xfId="35406" xr:uid="{00000000-0005-0000-0000-0000B2360000}"/>
    <cellStyle name="40% - Dekorfärg3 2 3 2 2 3 2 4" xfId="24874" xr:uid="{00000000-0005-0000-0000-0000B3360000}"/>
    <cellStyle name="40% - Dekorfärg3 2 3 2 2 3 2 5" xfId="22742" xr:uid="{00000000-0005-0000-0000-0000B4360000}"/>
    <cellStyle name="40% - Dekorfärg3 2 3 2 2 3 3" xfId="14772" xr:uid="{00000000-0005-0000-0000-0000B5360000}"/>
    <cellStyle name="40% - Dekorfärg3 2 3 2 2 3 3 2" xfId="33932" xr:uid="{00000000-0005-0000-0000-0000B6360000}"/>
    <cellStyle name="40% - Dekorfärg3 2 3 2 2 3 4" xfId="20396" xr:uid="{00000000-0005-0000-0000-0000B7360000}"/>
    <cellStyle name="40% - Dekorfärg3 2 3 2 2 3 4 2" xfId="37742" xr:uid="{00000000-0005-0000-0000-0000B8360000}"/>
    <cellStyle name="40% - Dekorfärg3 2 3 2 2 3 5" xfId="24873" xr:uid="{00000000-0005-0000-0000-0000B9360000}"/>
    <cellStyle name="40% - Dekorfärg3 2 3 2 2 3 6" xfId="22741" xr:uid="{00000000-0005-0000-0000-0000BA360000}"/>
    <cellStyle name="40% - Dekorfärg3 2 3 2 2 4" xfId="1717" xr:uid="{00000000-0005-0000-0000-0000BB360000}"/>
    <cellStyle name="40% - Dekorfärg3 2 3 2 2 4 2" xfId="14774" xr:uid="{00000000-0005-0000-0000-0000BC360000}"/>
    <cellStyle name="40% - Dekorfärg3 2 3 2 2 4 2 2" xfId="33934" xr:uid="{00000000-0005-0000-0000-0000BD360000}"/>
    <cellStyle name="40% - Dekorfärg3 2 3 2 2 4 3" xfId="20620" xr:uid="{00000000-0005-0000-0000-0000BE360000}"/>
    <cellStyle name="40% - Dekorfärg3 2 3 2 2 4 3 2" xfId="37963" xr:uid="{00000000-0005-0000-0000-0000BF360000}"/>
    <cellStyle name="40% - Dekorfärg3 2 3 2 2 4 4" xfId="24875" xr:uid="{00000000-0005-0000-0000-0000C0360000}"/>
    <cellStyle name="40% - Dekorfärg3 2 3 2 2 4 5" xfId="22743" xr:uid="{00000000-0005-0000-0000-0000C1360000}"/>
    <cellStyle name="40% - Dekorfärg3 2 3 2 2 5" xfId="14769" xr:uid="{00000000-0005-0000-0000-0000C2360000}"/>
    <cellStyle name="40% - Dekorfärg3 2 3 2 2 5 2" xfId="33929" xr:uid="{00000000-0005-0000-0000-0000C3360000}"/>
    <cellStyle name="40% - Dekorfärg3 2 3 2 2 6" xfId="16390" xr:uid="{00000000-0005-0000-0000-0000C4360000}"/>
    <cellStyle name="40% - Dekorfärg3 2 3 2 2 6 2" xfId="35512" xr:uid="{00000000-0005-0000-0000-0000C5360000}"/>
    <cellStyle name="40% - Dekorfärg3 2 3 2 2 7" xfId="24870" xr:uid="{00000000-0005-0000-0000-0000C6360000}"/>
    <cellStyle name="40% - Dekorfärg3 2 3 2 2 8" xfId="22738" xr:uid="{00000000-0005-0000-0000-0000C7360000}"/>
    <cellStyle name="40% - Dekorfärg3 2 3 2 3" xfId="1718" xr:uid="{00000000-0005-0000-0000-0000C8360000}"/>
    <cellStyle name="40% - Dekorfärg3 2 3 2 3 2" xfId="1719" xr:uid="{00000000-0005-0000-0000-0000C9360000}"/>
    <cellStyle name="40% - Dekorfärg3 2 3 2 3 2 2" xfId="14776" xr:uid="{00000000-0005-0000-0000-0000CA360000}"/>
    <cellStyle name="40% - Dekorfärg3 2 3 2 3 2 2 2" xfId="33936" xr:uid="{00000000-0005-0000-0000-0000CB360000}"/>
    <cellStyle name="40% - Dekorfärg3 2 3 2 3 2 3" xfId="15737" xr:uid="{00000000-0005-0000-0000-0000CC360000}"/>
    <cellStyle name="40% - Dekorfärg3 2 3 2 3 2 3 2" xfId="34874" xr:uid="{00000000-0005-0000-0000-0000CD360000}"/>
    <cellStyle name="40% - Dekorfärg3 2 3 2 3 2 4" xfId="24877" xr:uid="{00000000-0005-0000-0000-0000CE360000}"/>
    <cellStyle name="40% - Dekorfärg3 2 3 2 3 2 5" xfId="22745" xr:uid="{00000000-0005-0000-0000-0000CF360000}"/>
    <cellStyle name="40% - Dekorfärg3 2 3 2 3 3" xfId="14775" xr:uid="{00000000-0005-0000-0000-0000D0360000}"/>
    <cellStyle name="40% - Dekorfärg3 2 3 2 3 3 2" xfId="33935" xr:uid="{00000000-0005-0000-0000-0000D1360000}"/>
    <cellStyle name="40% - Dekorfärg3 2 3 2 3 4" xfId="19750" xr:uid="{00000000-0005-0000-0000-0000D2360000}"/>
    <cellStyle name="40% - Dekorfärg3 2 3 2 3 4 2" xfId="37107" xr:uid="{00000000-0005-0000-0000-0000D3360000}"/>
    <cellStyle name="40% - Dekorfärg3 2 3 2 3 5" xfId="24876" xr:uid="{00000000-0005-0000-0000-0000D4360000}"/>
    <cellStyle name="40% - Dekorfärg3 2 3 2 3 6" xfId="22744" xr:uid="{00000000-0005-0000-0000-0000D5360000}"/>
    <cellStyle name="40% - Dekorfärg3 2 3 2 4" xfId="1720" xr:uid="{00000000-0005-0000-0000-0000D6360000}"/>
    <cellStyle name="40% - Dekorfärg3 2 3 2 4 2" xfId="1721" xr:uid="{00000000-0005-0000-0000-0000D7360000}"/>
    <cellStyle name="40% - Dekorfärg3 2 3 2 4 2 2" xfId="14778" xr:uid="{00000000-0005-0000-0000-0000D8360000}"/>
    <cellStyle name="40% - Dekorfärg3 2 3 2 4 2 2 2" xfId="33938" xr:uid="{00000000-0005-0000-0000-0000D9360000}"/>
    <cellStyle name="40% - Dekorfärg3 2 3 2 4 2 3" xfId="16883" xr:uid="{00000000-0005-0000-0000-0000DA360000}"/>
    <cellStyle name="40% - Dekorfärg3 2 3 2 4 2 3 2" xfId="35792" xr:uid="{00000000-0005-0000-0000-0000DB360000}"/>
    <cellStyle name="40% - Dekorfärg3 2 3 2 4 2 4" xfId="24879" xr:uid="{00000000-0005-0000-0000-0000DC360000}"/>
    <cellStyle name="40% - Dekorfärg3 2 3 2 4 2 5" xfId="22747" xr:uid="{00000000-0005-0000-0000-0000DD360000}"/>
    <cellStyle name="40% - Dekorfärg3 2 3 2 4 3" xfId="14777" xr:uid="{00000000-0005-0000-0000-0000DE360000}"/>
    <cellStyle name="40% - Dekorfärg3 2 3 2 4 3 2" xfId="33937" xr:uid="{00000000-0005-0000-0000-0000DF360000}"/>
    <cellStyle name="40% - Dekorfärg3 2 3 2 4 4" xfId="19920" xr:uid="{00000000-0005-0000-0000-0000E0360000}"/>
    <cellStyle name="40% - Dekorfärg3 2 3 2 4 4 2" xfId="37274" xr:uid="{00000000-0005-0000-0000-0000E1360000}"/>
    <cellStyle name="40% - Dekorfärg3 2 3 2 4 5" xfId="24878" xr:uid="{00000000-0005-0000-0000-0000E2360000}"/>
    <cellStyle name="40% - Dekorfärg3 2 3 2 4 6" xfId="22746" xr:uid="{00000000-0005-0000-0000-0000E3360000}"/>
    <cellStyle name="40% - Dekorfärg3 2 3 2 5" xfId="1722" xr:uid="{00000000-0005-0000-0000-0000E4360000}"/>
    <cellStyle name="40% - Dekorfärg3 2 3 2 5 2" xfId="14779" xr:uid="{00000000-0005-0000-0000-0000E5360000}"/>
    <cellStyle name="40% - Dekorfärg3 2 3 2 5 2 2" xfId="33939" xr:uid="{00000000-0005-0000-0000-0000E6360000}"/>
    <cellStyle name="40% - Dekorfärg3 2 3 2 5 3" xfId="16827" xr:uid="{00000000-0005-0000-0000-0000E7360000}"/>
    <cellStyle name="40% - Dekorfärg3 2 3 2 5 3 2" xfId="35754" xr:uid="{00000000-0005-0000-0000-0000E8360000}"/>
    <cellStyle name="40% - Dekorfärg3 2 3 2 5 4" xfId="24880" xr:uid="{00000000-0005-0000-0000-0000E9360000}"/>
    <cellStyle name="40% - Dekorfärg3 2 3 2 5 5" xfId="22748" xr:uid="{00000000-0005-0000-0000-0000EA360000}"/>
    <cellStyle name="40% - Dekorfärg3 2 3 2 6" xfId="11578" xr:uid="{00000000-0005-0000-0000-0000EB360000}"/>
    <cellStyle name="40% - Dekorfärg3 2 3 2 6 2" xfId="32349" xr:uid="{00000000-0005-0000-0000-0000EC360000}"/>
    <cellStyle name="40% - Dekorfärg3 2 3 2 7" xfId="15788" xr:uid="{00000000-0005-0000-0000-0000ED360000}"/>
    <cellStyle name="40% - Dekorfärg3 2 3 2 7 2" xfId="34924" xr:uid="{00000000-0005-0000-0000-0000EE360000}"/>
    <cellStyle name="40% - Dekorfärg3 2 3 2 8" xfId="24869" xr:uid="{00000000-0005-0000-0000-0000EF360000}"/>
    <cellStyle name="40% - Dekorfärg3 2 3 2 9" xfId="20931" xr:uid="{00000000-0005-0000-0000-0000F0360000}"/>
    <cellStyle name="40% - Dekorfärg3 2 3 3" xfId="1723" xr:uid="{00000000-0005-0000-0000-0000F1360000}"/>
    <cellStyle name="40% - Dekorfärg3 2 3 3 2" xfId="1724" xr:uid="{00000000-0005-0000-0000-0000F2360000}"/>
    <cellStyle name="40% - Dekorfärg3 2 3 3 2 2" xfId="1725" xr:uid="{00000000-0005-0000-0000-0000F3360000}"/>
    <cellStyle name="40% - Dekorfärg3 2 3 3 2 2 2" xfId="14782" xr:uid="{00000000-0005-0000-0000-0000F4360000}"/>
    <cellStyle name="40% - Dekorfärg3 2 3 3 2 2 2 2" xfId="33942" xr:uid="{00000000-0005-0000-0000-0000F5360000}"/>
    <cellStyle name="40% - Dekorfärg3 2 3 3 2 2 3" xfId="16232" xr:uid="{00000000-0005-0000-0000-0000F6360000}"/>
    <cellStyle name="40% - Dekorfärg3 2 3 3 2 2 3 2" xfId="35355" xr:uid="{00000000-0005-0000-0000-0000F7360000}"/>
    <cellStyle name="40% - Dekorfärg3 2 3 3 2 2 4" xfId="24883" xr:uid="{00000000-0005-0000-0000-0000F8360000}"/>
    <cellStyle name="40% - Dekorfärg3 2 3 3 2 2 5" xfId="22751" xr:uid="{00000000-0005-0000-0000-0000F9360000}"/>
    <cellStyle name="40% - Dekorfärg3 2 3 3 2 3" xfId="14781" xr:uid="{00000000-0005-0000-0000-0000FA360000}"/>
    <cellStyle name="40% - Dekorfärg3 2 3 3 2 3 2" xfId="33941" xr:uid="{00000000-0005-0000-0000-0000FB360000}"/>
    <cellStyle name="40% - Dekorfärg3 2 3 3 2 4" xfId="20262" xr:uid="{00000000-0005-0000-0000-0000FC360000}"/>
    <cellStyle name="40% - Dekorfärg3 2 3 3 2 4 2" xfId="37609" xr:uid="{00000000-0005-0000-0000-0000FD360000}"/>
    <cellStyle name="40% - Dekorfärg3 2 3 3 2 5" xfId="24882" xr:uid="{00000000-0005-0000-0000-0000FE360000}"/>
    <cellStyle name="40% - Dekorfärg3 2 3 3 2 6" xfId="22750" xr:uid="{00000000-0005-0000-0000-0000FF360000}"/>
    <cellStyle name="40% - Dekorfärg3 2 3 3 3" xfId="1726" xr:uid="{00000000-0005-0000-0000-000000370000}"/>
    <cellStyle name="40% - Dekorfärg3 2 3 3 3 2" xfId="1727" xr:uid="{00000000-0005-0000-0000-000001370000}"/>
    <cellStyle name="40% - Dekorfärg3 2 3 3 3 2 2" xfId="14784" xr:uid="{00000000-0005-0000-0000-000002370000}"/>
    <cellStyle name="40% - Dekorfärg3 2 3 3 3 2 2 2" xfId="33944" xr:uid="{00000000-0005-0000-0000-000003370000}"/>
    <cellStyle name="40% - Dekorfärg3 2 3 3 3 2 3" xfId="16343" xr:uid="{00000000-0005-0000-0000-000004370000}"/>
    <cellStyle name="40% - Dekorfärg3 2 3 3 3 2 3 2" xfId="35465" xr:uid="{00000000-0005-0000-0000-000005370000}"/>
    <cellStyle name="40% - Dekorfärg3 2 3 3 3 2 4" xfId="24885" xr:uid="{00000000-0005-0000-0000-000006370000}"/>
    <cellStyle name="40% - Dekorfärg3 2 3 3 3 2 5" xfId="22753" xr:uid="{00000000-0005-0000-0000-000007370000}"/>
    <cellStyle name="40% - Dekorfärg3 2 3 3 3 3" xfId="14783" xr:uid="{00000000-0005-0000-0000-000008370000}"/>
    <cellStyle name="40% - Dekorfärg3 2 3 3 3 3 2" xfId="33943" xr:uid="{00000000-0005-0000-0000-000009370000}"/>
    <cellStyle name="40% - Dekorfärg3 2 3 3 3 4" xfId="15830" xr:uid="{00000000-0005-0000-0000-00000A370000}"/>
    <cellStyle name="40% - Dekorfärg3 2 3 3 3 4 2" xfId="34965" xr:uid="{00000000-0005-0000-0000-00000B370000}"/>
    <cellStyle name="40% - Dekorfärg3 2 3 3 3 5" xfId="24884" xr:uid="{00000000-0005-0000-0000-00000C370000}"/>
    <cellStyle name="40% - Dekorfärg3 2 3 3 3 6" xfId="22752" xr:uid="{00000000-0005-0000-0000-00000D370000}"/>
    <cellStyle name="40% - Dekorfärg3 2 3 3 4" xfId="1728" xr:uid="{00000000-0005-0000-0000-00000E370000}"/>
    <cellStyle name="40% - Dekorfärg3 2 3 3 4 2" xfId="14785" xr:uid="{00000000-0005-0000-0000-00000F370000}"/>
    <cellStyle name="40% - Dekorfärg3 2 3 3 4 2 2" xfId="33945" xr:uid="{00000000-0005-0000-0000-000010370000}"/>
    <cellStyle name="40% - Dekorfärg3 2 3 3 4 3" xfId="20451" xr:uid="{00000000-0005-0000-0000-000011370000}"/>
    <cellStyle name="40% - Dekorfärg3 2 3 3 4 3 2" xfId="37797" xr:uid="{00000000-0005-0000-0000-000012370000}"/>
    <cellStyle name="40% - Dekorfärg3 2 3 3 4 4" xfId="24886" xr:uid="{00000000-0005-0000-0000-000013370000}"/>
    <cellStyle name="40% - Dekorfärg3 2 3 3 4 5" xfId="22754" xr:uid="{00000000-0005-0000-0000-000014370000}"/>
    <cellStyle name="40% - Dekorfärg3 2 3 3 5" xfId="14780" xr:uid="{00000000-0005-0000-0000-000015370000}"/>
    <cellStyle name="40% - Dekorfärg3 2 3 3 5 2" xfId="33940" xr:uid="{00000000-0005-0000-0000-000016370000}"/>
    <cellStyle name="40% - Dekorfärg3 2 3 3 6" xfId="18764" xr:uid="{00000000-0005-0000-0000-000017370000}"/>
    <cellStyle name="40% - Dekorfärg3 2 3 3 6 2" xfId="36593" xr:uid="{00000000-0005-0000-0000-000018370000}"/>
    <cellStyle name="40% - Dekorfärg3 2 3 3 7" xfId="24881" xr:uid="{00000000-0005-0000-0000-000019370000}"/>
    <cellStyle name="40% - Dekorfärg3 2 3 3 8" xfId="22749" xr:uid="{00000000-0005-0000-0000-00001A370000}"/>
    <cellStyle name="40% - Dekorfärg3 2 3 4" xfId="1729" xr:uid="{00000000-0005-0000-0000-00001B370000}"/>
    <cellStyle name="40% - Dekorfärg3 2 3 4 2" xfId="1730" xr:uid="{00000000-0005-0000-0000-00001C370000}"/>
    <cellStyle name="40% - Dekorfärg3 2 3 4 2 2" xfId="14787" xr:uid="{00000000-0005-0000-0000-00001D370000}"/>
    <cellStyle name="40% - Dekorfärg3 2 3 4 2 2 2" xfId="33947" xr:uid="{00000000-0005-0000-0000-00001E370000}"/>
    <cellStyle name="40% - Dekorfärg3 2 3 4 2 3" xfId="16461" xr:uid="{00000000-0005-0000-0000-00001F370000}"/>
    <cellStyle name="40% - Dekorfärg3 2 3 4 2 3 2" xfId="35556" xr:uid="{00000000-0005-0000-0000-000020370000}"/>
    <cellStyle name="40% - Dekorfärg3 2 3 4 2 4" xfId="24888" xr:uid="{00000000-0005-0000-0000-000021370000}"/>
    <cellStyle name="40% - Dekorfärg3 2 3 4 2 5" xfId="22756" xr:uid="{00000000-0005-0000-0000-000022370000}"/>
    <cellStyle name="40% - Dekorfärg3 2 3 4 3" xfId="14786" xr:uid="{00000000-0005-0000-0000-000023370000}"/>
    <cellStyle name="40% - Dekorfärg3 2 3 4 3 2" xfId="33946" xr:uid="{00000000-0005-0000-0000-000024370000}"/>
    <cellStyle name="40% - Dekorfärg3 2 3 4 4" xfId="20561" xr:uid="{00000000-0005-0000-0000-000025370000}"/>
    <cellStyle name="40% - Dekorfärg3 2 3 4 4 2" xfId="37905" xr:uid="{00000000-0005-0000-0000-000026370000}"/>
    <cellStyle name="40% - Dekorfärg3 2 3 4 5" xfId="24887" xr:uid="{00000000-0005-0000-0000-000027370000}"/>
    <cellStyle name="40% - Dekorfärg3 2 3 4 6" xfId="22755" xr:uid="{00000000-0005-0000-0000-000028370000}"/>
    <cellStyle name="40% - Dekorfärg3 2 3 5" xfId="1731" xr:uid="{00000000-0005-0000-0000-000029370000}"/>
    <cellStyle name="40% - Dekorfärg3 2 3 5 2" xfId="1732" xr:uid="{00000000-0005-0000-0000-00002A370000}"/>
    <cellStyle name="40% - Dekorfärg3 2 3 5 2 2" xfId="14789" xr:uid="{00000000-0005-0000-0000-00002B370000}"/>
    <cellStyle name="40% - Dekorfärg3 2 3 5 2 2 2" xfId="33949" xr:uid="{00000000-0005-0000-0000-00002C370000}"/>
    <cellStyle name="40% - Dekorfärg3 2 3 5 2 3" xfId="19605" xr:uid="{00000000-0005-0000-0000-00002D370000}"/>
    <cellStyle name="40% - Dekorfärg3 2 3 5 2 3 2" xfId="36963" xr:uid="{00000000-0005-0000-0000-00002E370000}"/>
    <cellStyle name="40% - Dekorfärg3 2 3 5 2 4" xfId="24890" xr:uid="{00000000-0005-0000-0000-00002F370000}"/>
    <cellStyle name="40% - Dekorfärg3 2 3 5 2 5" xfId="22758" xr:uid="{00000000-0005-0000-0000-000030370000}"/>
    <cellStyle name="40% - Dekorfärg3 2 3 5 3" xfId="14788" xr:uid="{00000000-0005-0000-0000-000031370000}"/>
    <cellStyle name="40% - Dekorfärg3 2 3 5 3 2" xfId="33948" xr:uid="{00000000-0005-0000-0000-000032370000}"/>
    <cellStyle name="40% - Dekorfärg3 2 3 5 4" xfId="20475" xr:uid="{00000000-0005-0000-0000-000033370000}"/>
    <cellStyle name="40% - Dekorfärg3 2 3 5 4 2" xfId="37820" xr:uid="{00000000-0005-0000-0000-000034370000}"/>
    <cellStyle name="40% - Dekorfärg3 2 3 5 5" xfId="24889" xr:uid="{00000000-0005-0000-0000-000035370000}"/>
    <cellStyle name="40% - Dekorfärg3 2 3 5 6" xfId="22757" xr:uid="{00000000-0005-0000-0000-000036370000}"/>
    <cellStyle name="40% - Dekorfärg3 2 3 6" xfId="1733" xr:uid="{00000000-0005-0000-0000-000037370000}"/>
    <cellStyle name="40% - Dekorfärg3 2 3 6 2" xfId="14790" xr:uid="{00000000-0005-0000-0000-000038370000}"/>
    <cellStyle name="40% - Dekorfärg3 2 3 6 2 2" xfId="33950" xr:uid="{00000000-0005-0000-0000-000039370000}"/>
    <cellStyle name="40% - Dekorfärg3 2 3 6 3" xfId="20447" xr:uid="{00000000-0005-0000-0000-00003A370000}"/>
    <cellStyle name="40% - Dekorfärg3 2 3 6 3 2" xfId="37793" xr:uid="{00000000-0005-0000-0000-00003B370000}"/>
    <cellStyle name="40% - Dekorfärg3 2 3 6 4" xfId="24891" xr:uid="{00000000-0005-0000-0000-00003C370000}"/>
    <cellStyle name="40% - Dekorfärg3 2 3 6 5" xfId="22759" xr:uid="{00000000-0005-0000-0000-00003D370000}"/>
    <cellStyle name="40% - Dekorfärg3 2 3 7" xfId="11577" xr:uid="{00000000-0005-0000-0000-00003E370000}"/>
    <cellStyle name="40% - Dekorfärg3 2 3 7 2" xfId="32348" xr:uid="{00000000-0005-0000-0000-00003F370000}"/>
    <cellStyle name="40% - Dekorfärg3 2 3 8" xfId="15725" xr:uid="{00000000-0005-0000-0000-000040370000}"/>
    <cellStyle name="40% - Dekorfärg3 2 3 8 2" xfId="34862" xr:uid="{00000000-0005-0000-0000-000041370000}"/>
    <cellStyle name="40% - Dekorfärg3 2 3 9" xfId="24868" xr:uid="{00000000-0005-0000-0000-000042370000}"/>
    <cellStyle name="40% - Dekorfärg3 2 3_Brygga Q" xfId="1734" xr:uid="{00000000-0005-0000-0000-000043370000}"/>
    <cellStyle name="40% - Dekorfärg3 2 4" xfId="1735" xr:uid="{00000000-0005-0000-0000-000044370000}"/>
    <cellStyle name="40% - Dekorfärg3 2 4 10" xfId="43664" xr:uid="{00000000-0005-0000-0000-000045370000}"/>
    <cellStyle name="40% - Dekorfärg3 2 4 11" xfId="44111" xr:uid="{00000000-0005-0000-0000-000046370000}"/>
    <cellStyle name="40% - Dekorfärg3 2 4 2" xfId="1736" xr:uid="{00000000-0005-0000-0000-000047370000}"/>
    <cellStyle name="40% - Dekorfärg3 2 4 2 2" xfId="1737" xr:uid="{00000000-0005-0000-0000-000048370000}"/>
    <cellStyle name="40% - Dekorfärg3 2 4 2 2 2" xfId="1738" xr:uid="{00000000-0005-0000-0000-000049370000}"/>
    <cellStyle name="40% - Dekorfärg3 2 4 2 2 2 2" xfId="14793" xr:uid="{00000000-0005-0000-0000-00004A370000}"/>
    <cellStyle name="40% - Dekorfärg3 2 4 2 2 2 2 2" xfId="33953" xr:uid="{00000000-0005-0000-0000-00004B370000}"/>
    <cellStyle name="40% - Dekorfärg3 2 4 2 2 2 3" xfId="15721" xr:uid="{00000000-0005-0000-0000-00004C370000}"/>
    <cellStyle name="40% - Dekorfärg3 2 4 2 2 2 3 2" xfId="34858" xr:uid="{00000000-0005-0000-0000-00004D370000}"/>
    <cellStyle name="40% - Dekorfärg3 2 4 2 2 2 4" xfId="24895" xr:uid="{00000000-0005-0000-0000-00004E370000}"/>
    <cellStyle name="40% - Dekorfärg3 2 4 2 2 2 5" xfId="22762" xr:uid="{00000000-0005-0000-0000-00004F370000}"/>
    <cellStyle name="40% - Dekorfärg3 2 4 2 2 3" xfId="14792" xr:uid="{00000000-0005-0000-0000-000050370000}"/>
    <cellStyle name="40% - Dekorfärg3 2 4 2 2 3 2" xfId="33952" xr:uid="{00000000-0005-0000-0000-000051370000}"/>
    <cellStyle name="40% - Dekorfärg3 2 4 2 2 4" xfId="18255" xr:uid="{00000000-0005-0000-0000-000052370000}"/>
    <cellStyle name="40% - Dekorfärg3 2 4 2 2 4 2" xfId="36394" xr:uid="{00000000-0005-0000-0000-000053370000}"/>
    <cellStyle name="40% - Dekorfärg3 2 4 2 2 5" xfId="24894" xr:uid="{00000000-0005-0000-0000-000054370000}"/>
    <cellStyle name="40% - Dekorfärg3 2 4 2 2 6" xfId="22761" xr:uid="{00000000-0005-0000-0000-000055370000}"/>
    <cellStyle name="40% - Dekorfärg3 2 4 2 3" xfId="1739" xr:uid="{00000000-0005-0000-0000-000056370000}"/>
    <cellStyle name="40% - Dekorfärg3 2 4 2 3 2" xfId="1740" xr:uid="{00000000-0005-0000-0000-000057370000}"/>
    <cellStyle name="40% - Dekorfärg3 2 4 2 3 2 2" xfId="14795" xr:uid="{00000000-0005-0000-0000-000058370000}"/>
    <cellStyle name="40% - Dekorfärg3 2 4 2 3 2 2 2" xfId="33955" xr:uid="{00000000-0005-0000-0000-000059370000}"/>
    <cellStyle name="40% - Dekorfärg3 2 4 2 3 2 3" xfId="20369" xr:uid="{00000000-0005-0000-0000-00005A370000}"/>
    <cellStyle name="40% - Dekorfärg3 2 4 2 3 2 3 2" xfId="37715" xr:uid="{00000000-0005-0000-0000-00005B370000}"/>
    <cellStyle name="40% - Dekorfärg3 2 4 2 3 2 4" xfId="24897" xr:uid="{00000000-0005-0000-0000-00005C370000}"/>
    <cellStyle name="40% - Dekorfärg3 2 4 2 3 2 5" xfId="22764" xr:uid="{00000000-0005-0000-0000-00005D370000}"/>
    <cellStyle name="40% - Dekorfärg3 2 4 2 3 3" xfId="14794" xr:uid="{00000000-0005-0000-0000-00005E370000}"/>
    <cellStyle name="40% - Dekorfärg3 2 4 2 3 3 2" xfId="33954" xr:uid="{00000000-0005-0000-0000-00005F370000}"/>
    <cellStyle name="40% - Dekorfärg3 2 4 2 3 4" xfId="19836" xr:uid="{00000000-0005-0000-0000-000060370000}"/>
    <cellStyle name="40% - Dekorfärg3 2 4 2 3 4 2" xfId="37191" xr:uid="{00000000-0005-0000-0000-000061370000}"/>
    <cellStyle name="40% - Dekorfärg3 2 4 2 3 5" xfId="24896" xr:uid="{00000000-0005-0000-0000-000062370000}"/>
    <cellStyle name="40% - Dekorfärg3 2 4 2 3 6" xfId="22763" xr:uid="{00000000-0005-0000-0000-000063370000}"/>
    <cellStyle name="40% - Dekorfärg3 2 4 2 4" xfId="1741" xr:uid="{00000000-0005-0000-0000-000064370000}"/>
    <cellStyle name="40% - Dekorfärg3 2 4 2 4 2" xfId="14796" xr:uid="{00000000-0005-0000-0000-000065370000}"/>
    <cellStyle name="40% - Dekorfärg3 2 4 2 4 2 2" xfId="33956" xr:uid="{00000000-0005-0000-0000-000066370000}"/>
    <cellStyle name="40% - Dekorfärg3 2 4 2 4 3" xfId="20325" xr:uid="{00000000-0005-0000-0000-000067370000}"/>
    <cellStyle name="40% - Dekorfärg3 2 4 2 4 3 2" xfId="37672" xr:uid="{00000000-0005-0000-0000-000068370000}"/>
    <cellStyle name="40% - Dekorfärg3 2 4 2 4 4" xfId="24898" xr:uid="{00000000-0005-0000-0000-000069370000}"/>
    <cellStyle name="40% - Dekorfärg3 2 4 2 4 5" xfId="22765" xr:uid="{00000000-0005-0000-0000-00006A370000}"/>
    <cellStyle name="40% - Dekorfärg3 2 4 2 5" xfId="14791" xr:uid="{00000000-0005-0000-0000-00006B370000}"/>
    <cellStyle name="40% - Dekorfärg3 2 4 2 5 2" xfId="33951" xr:uid="{00000000-0005-0000-0000-00006C370000}"/>
    <cellStyle name="40% - Dekorfärg3 2 4 2 6" xfId="15840" xr:uid="{00000000-0005-0000-0000-00006D370000}"/>
    <cellStyle name="40% - Dekorfärg3 2 4 2 6 2" xfId="34975" xr:uid="{00000000-0005-0000-0000-00006E370000}"/>
    <cellStyle name="40% - Dekorfärg3 2 4 2 7" xfId="24893" xr:uid="{00000000-0005-0000-0000-00006F370000}"/>
    <cellStyle name="40% - Dekorfärg3 2 4 2 8" xfId="22760" xr:uid="{00000000-0005-0000-0000-000070370000}"/>
    <cellStyle name="40% - Dekorfärg3 2 4 3" xfId="1742" xr:uid="{00000000-0005-0000-0000-000071370000}"/>
    <cellStyle name="40% - Dekorfärg3 2 4 3 2" xfId="1743" xr:uid="{00000000-0005-0000-0000-000072370000}"/>
    <cellStyle name="40% - Dekorfärg3 2 4 3 2 2" xfId="14798" xr:uid="{00000000-0005-0000-0000-000073370000}"/>
    <cellStyle name="40% - Dekorfärg3 2 4 3 2 2 2" xfId="33958" xr:uid="{00000000-0005-0000-0000-000074370000}"/>
    <cellStyle name="40% - Dekorfärg3 2 4 3 2 3" xfId="16312" xr:uid="{00000000-0005-0000-0000-000075370000}"/>
    <cellStyle name="40% - Dekorfärg3 2 4 3 2 3 2" xfId="35434" xr:uid="{00000000-0005-0000-0000-000076370000}"/>
    <cellStyle name="40% - Dekorfärg3 2 4 3 2 4" xfId="24900" xr:uid="{00000000-0005-0000-0000-000077370000}"/>
    <cellStyle name="40% - Dekorfärg3 2 4 3 2 5" xfId="22767" xr:uid="{00000000-0005-0000-0000-000078370000}"/>
    <cellStyle name="40% - Dekorfärg3 2 4 3 3" xfId="14797" xr:uid="{00000000-0005-0000-0000-000079370000}"/>
    <cellStyle name="40% - Dekorfärg3 2 4 3 3 2" xfId="33957" xr:uid="{00000000-0005-0000-0000-00007A370000}"/>
    <cellStyle name="40% - Dekorfärg3 2 4 3 4" xfId="20220" xr:uid="{00000000-0005-0000-0000-00007B370000}"/>
    <cellStyle name="40% - Dekorfärg3 2 4 3 4 2" xfId="37567" xr:uid="{00000000-0005-0000-0000-00007C370000}"/>
    <cellStyle name="40% - Dekorfärg3 2 4 3 5" xfId="24899" xr:uid="{00000000-0005-0000-0000-00007D370000}"/>
    <cellStyle name="40% - Dekorfärg3 2 4 3 6" xfId="22766" xr:uid="{00000000-0005-0000-0000-00007E370000}"/>
    <cellStyle name="40% - Dekorfärg3 2 4 4" xfId="1744" xr:uid="{00000000-0005-0000-0000-00007F370000}"/>
    <cellStyle name="40% - Dekorfärg3 2 4 4 2" xfId="1745" xr:uid="{00000000-0005-0000-0000-000080370000}"/>
    <cellStyle name="40% - Dekorfärg3 2 4 4 2 2" xfId="14800" xr:uid="{00000000-0005-0000-0000-000081370000}"/>
    <cellStyle name="40% - Dekorfärg3 2 4 4 2 2 2" xfId="33960" xr:uid="{00000000-0005-0000-0000-000082370000}"/>
    <cellStyle name="40% - Dekorfärg3 2 4 4 2 3" xfId="17768" xr:uid="{00000000-0005-0000-0000-000083370000}"/>
    <cellStyle name="40% - Dekorfärg3 2 4 4 2 3 2" xfId="36209" xr:uid="{00000000-0005-0000-0000-000084370000}"/>
    <cellStyle name="40% - Dekorfärg3 2 4 4 2 4" xfId="24902" xr:uid="{00000000-0005-0000-0000-000085370000}"/>
    <cellStyle name="40% - Dekorfärg3 2 4 4 2 5" xfId="22769" xr:uid="{00000000-0005-0000-0000-000086370000}"/>
    <cellStyle name="40% - Dekorfärg3 2 4 4 3" xfId="14799" xr:uid="{00000000-0005-0000-0000-000087370000}"/>
    <cellStyle name="40% - Dekorfärg3 2 4 4 3 2" xfId="33959" xr:uid="{00000000-0005-0000-0000-000088370000}"/>
    <cellStyle name="40% - Dekorfärg3 2 4 4 4" xfId="17408" xr:uid="{00000000-0005-0000-0000-000089370000}"/>
    <cellStyle name="40% - Dekorfärg3 2 4 4 4 2" xfId="36043" xr:uid="{00000000-0005-0000-0000-00008A370000}"/>
    <cellStyle name="40% - Dekorfärg3 2 4 4 5" xfId="24901" xr:uid="{00000000-0005-0000-0000-00008B370000}"/>
    <cellStyle name="40% - Dekorfärg3 2 4 4 6" xfId="22768" xr:uid="{00000000-0005-0000-0000-00008C370000}"/>
    <cellStyle name="40% - Dekorfärg3 2 4 5" xfId="1746" xr:uid="{00000000-0005-0000-0000-00008D370000}"/>
    <cellStyle name="40% - Dekorfärg3 2 4 5 2" xfId="14801" xr:uid="{00000000-0005-0000-0000-00008E370000}"/>
    <cellStyle name="40% - Dekorfärg3 2 4 5 2 2" xfId="33961" xr:uid="{00000000-0005-0000-0000-00008F370000}"/>
    <cellStyle name="40% - Dekorfärg3 2 4 5 3" xfId="16481" xr:uid="{00000000-0005-0000-0000-000090370000}"/>
    <cellStyle name="40% - Dekorfärg3 2 4 5 3 2" xfId="35573" xr:uid="{00000000-0005-0000-0000-000091370000}"/>
    <cellStyle name="40% - Dekorfärg3 2 4 5 4" xfId="24903" xr:uid="{00000000-0005-0000-0000-000092370000}"/>
    <cellStyle name="40% - Dekorfärg3 2 4 5 5" xfId="22770" xr:uid="{00000000-0005-0000-0000-000093370000}"/>
    <cellStyle name="40% - Dekorfärg3 2 4 6" xfId="11579" xr:uid="{00000000-0005-0000-0000-000094370000}"/>
    <cellStyle name="40% - Dekorfärg3 2 4 6 2" xfId="32350" xr:uid="{00000000-0005-0000-0000-000095370000}"/>
    <cellStyle name="40% - Dekorfärg3 2 4 7" xfId="15824" xr:uid="{00000000-0005-0000-0000-000096370000}"/>
    <cellStyle name="40% - Dekorfärg3 2 4 7 2" xfId="34959" xr:uid="{00000000-0005-0000-0000-000097370000}"/>
    <cellStyle name="40% - Dekorfärg3 2 4 8" xfId="24892" xr:uid="{00000000-0005-0000-0000-000098370000}"/>
    <cellStyle name="40% - Dekorfärg3 2 4 9" xfId="20932" xr:uid="{00000000-0005-0000-0000-000099370000}"/>
    <cellStyle name="40% - Dekorfärg3 2 5" xfId="1747" xr:uid="{00000000-0005-0000-0000-00009A370000}"/>
    <cellStyle name="40% - Dekorfärg3 2 5 2" xfId="1748" xr:uid="{00000000-0005-0000-0000-00009B370000}"/>
    <cellStyle name="40% - Dekorfärg3 2 5 2 2" xfId="1749" xr:uid="{00000000-0005-0000-0000-00009C370000}"/>
    <cellStyle name="40% - Dekorfärg3 2 5 2 2 2" xfId="14804" xr:uid="{00000000-0005-0000-0000-00009D370000}"/>
    <cellStyle name="40% - Dekorfärg3 2 5 2 2 2 2" xfId="33964" xr:uid="{00000000-0005-0000-0000-00009E370000}"/>
    <cellStyle name="40% - Dekorfärg3 2 5 2 2 3" xfId="20335" xr:uid="{00000000-0005-0000-0000-00009F370000}"/>
    <cellStyle name="40% - Dekorfärg3 2 5 2 2 3 2" xfId="37682" xr:uid="{00000000-0005-0000-0000-0000A0370000}"/>
    <cellStyle name="40% - Dekorfärg3 2 5 2 2 4" xfId="24906" xr:uid="{00000000-0005-0000-0000-0000A1370000}"/>
    <cellStyle name="40% - Dekorfärg3 2 5 2 2 5" xfId="22773" xr:uid="{00000000-0005-0000-0000-0000A2370000}"/>
    <cellStyle name="40% - Dekorfärg3 2 5 2 3" xfId="14803" xr:uid="{00000000-0005-0000-0000-0000A3370000}"/>
    <cellStyle name="40% - Dekorfärg3 2 5 2 3 2" xfId="33963" xr:uid="{00000000-0005-0000-0000-0000A4370000}"/>
    <cellStyle name="40% - Dekorfärg3 2 5 2 4" xfId="20063" xr:uid="{00000000-0005-0000-0000-0000A5370000}"/>
    <cellStyle name="40% - Dekorfärg3 2 5 2 4 2" xfId="37413" xr:uid="{00000000-0005-0000-0000-0000A6370000}"/>
    <cellStyle name="40% - Dekorfärg3 2 5 2 5" xfId="24905" xr:uid="{00000000-0005-0000-0000-0000A7370000}"/>
    <cellStyle name="40% - Dekorfärg3 2 5 2 6" xfId="22772" xr:uid="{00000000-0005-0000-0000-0000A8370000}"/>
    <cellStyle name="40% - Dekorfärg3 2 5 3" xfId="1750" xr:uid="{00000000-0005-0000-0000-0000A9370000}"/>
    <cellStyle name="40% - Dekorfärg3 2 5 3 2" xfId="1751" xr:uid="{00000000-0005-0000-0000-0000AA370000}"/>
    <cellStyle name="40% - Dekorfärg3 2 5 3 2 2" xfId="14806" xr:uid="{00000000-0005-0000-0000-0000AB370000}"/>
    <cellStyle name="40% - Dekorfärg3 2 5 3 2 2 2" xfId="33966" xr:uid="{00000000-0005-0000-0000-0000AC370000}"/>
    <cellStyle name="40% - Dekorfärg3 2 5 3 2 3" xfId="20052" xr:uid="{00000000-0005-0000-0000-0000AD370000}"/>
    <cellStyle name="40% - Dekorfärg3 2 5 3 2 3 2" xfId="37402" xr:uid="{00000000-0005-0000-0000-0000AE370000}"/>
    <cellStyle name="40% - Dekorfärg3 2 5 3 2 4" xfId="24908" xr:uid="{00000000-0005-0000-0000-0000AF370000}"/>
    <cellStyle name="40% - Dekorfärg3 2 5 3 2 5" xfId="22775" xr:uid="{00000000-0005-0000-0000-0000B0370000}"/>
    <cellStyle name="40% - Dekorfärg3 2 5 3 3" xfId="14805" xr:uid="{00000000-0005-0000-0000-0000B1370000}"/>
    <cellStyle name="40% - Dekorfärg3 2 5 3 3 2" xfId="33965" xr:uid="{00000000-0005-0000-0000-0000B2370000}"/>
    <cellStyle name="40% - Dekorfärg3 2 5 3 4" xfId="16590" xr:uid="{00000000-0005-0000-0000-0000B3370000}"/>
    <cellStyle name="40% - Dekorfärg3 2 5 3 4 2" xfId="35604" xr:uid="{00000000-0005-0000-0000-0000B4370000}"/>
    <cellStyle name="40% - Dekorfärg3 2 5 3 5" xfId="24907" xr:uid="{00000000-0005-0000-0000-0000B5370000}"/>
    <cellStyle name="40% - Dekorfärg3 2 5 3 6" xfId="22774" xr:uid="{00000000-0005-0000-0000-0000B6370000}"/>
    <cellStyle name="40% - Dekorfärg3 2 5 4" xfId="1752" xr:uid="{00000000-0005-0000-0000-0000B7370000}"/>
    <cellStyle name="40% - Dekorfärg3 2 5 4 2" xfId="14807" xr:uid="{00000000-0005-0000-0000-0000B8370000}"/>
    <cellStyle name="40% - Dekorfärg3 2 5 4 2 2" xfId="33967" xr:uid="{00000000-0005-0000-0000-0000B9370000}"/>
    <cellStyle name="40% - Dekorfärg3 2 5 4 3" xfId="15818" xr:uid="{00000000-0005-0000-0000-0000BA370000}"/>
    <cellStyle name="40% - Dekorfärg3 2 5 4 3 2" xfId="34953" xr:uid="{00000000-0005-0000-0000-0000BB370000}"/>
    <cellStyle name="40% - Dekorfärg3 2 5 4 4" xfId="24909" xr:uid="{00000000-0005-0000-0000-0000BC370000}"/>
    <cellStyle name="40% - Dekorfärg3 2 5 4 5" xfId="22776" xr:uid="{00000000-0005-0000-0000-0000BD370000}"/>
    <cellStyle name="40% - Dekorfärg3 2 5 5" xfId="14802" xr:uid="{00000000-0005-0000-0000-0000BE370000}"/>
    <cellStyle name="40% - Dekorfärg3 2 5 5 2" xfId="33962" xr:uid="{00000000-0005-0000-0000-0000BF370000}"/>
    <cellStyle name="40% - Dekorfärg3 2 5 6" xfId="15965" xr:uid="{00000000-0005-0000-0000-0000C0370000}"/>
    <cellStyle name="40% - Dekorfärg3 2 5 6 2" xfId="35097" xr:uid="{00000000-0005-0000-0000-0000C1370000}"/>
    <cellStyle name="40% - Dekorfärg3 2 5 7" xfId="24904" xr:uid="{00000000-0005-0000-0000-0000C2370000}"/>
    <cellStyle name="40% - Dekorfärg3 2 5 8" xfId="22771" xr:uid="{00000000-0005-0000-0000-0000C3370000}"/>
    <cellStyle name="40% - Dekorfärg3 2 6" xfId="1753" xr:uid="{00000000-0005-0000-0000-0000C4370000}"/>
    <cellStyle name="40% - Dekorfärg3 2 6 2" xfId="1754" xr:uid="{00000000-0005-0000-0000-0000C5370000}"/>
    <cellStyle name="40% - Dekorfärg3 2 6 2 2" xfId="14809" xr:uid="{00000000-0005-0000-0000-0000C6370000}"/>
    <cellStyle name="40% - Dekorfärg3 2 6 2 2 2" xfId="33969" xr:uid="{00000000-0005-0000-0000-0000C7370000}"/>
    <cellStyle name="40% - Dekorfärg3 2 6 2 3" xfId="17382" xr:uid="{00000000-0005-0000-0000-0000C8370000}"/>
    <cellStyle name="40% - Dekorfärg3 2 6 2 3 2" xfId="36033" xr:uid="{00000000-0005-0000-0000-0000C9370000}"/>
    <cellStyle name="40% - Dekorfärg3 2 6 2 4" xfId="24911" xr:uid="{00000000-0005-0000-0000-0000CA370000}"/>
    <cellStyle name="40% - Dekorfärg3 2 6 2 5" xfId="22778" xr:uid="{00000000-0005-0000-0000-0000CB370000}"/>
    <cellStyle name="40% - Dekorfärg3 2 6 3" xfId="1755" xr:uid="{00000000-0005-0000-0000-0000CC370000}"/>
    <cellStyle name="40% - Dekorfärg3 2 6 3 2" xfId="24912" xr:uid="{00000000-0005-0000-0000-0000CD370000}"/>
    <cellStyle name="40% - Dekorfärg3 2 6 4" xfId="14808" xr:uid="{00000000-0005-0000-0000-0000CE370000}"/>
    <cellStyle name="40% - Dekorfärg3 2 6 4 2" xfId="33968" xr:uid="{00000000-0005-0000-0000-0000CF370000}"/>
    <cellStyle name="40% - Dekorfärg3 2 6 5" xfId="18618" xr:uid="{00000000-0005-0000-0000-0000D0370000}"/>
    <cellStyle name="40% - Dekorfärg3 2 6 5 2" xfId="36516" xr:uid="{00000000-0005-0000-0000-0000D1370000}"/>
    <cellStyle name="40% - Dekorfärg3 2 6 6" xfId="24910" xr:uid="{00000000-0005-0000-0000-0000D2370000}"/>
    <cellStyle name="40% - Dekorfärg3 2 6 7" xfId="22777" xr:uid="{00000000-0005-0000-0000-0000D3370000}"/>
    <cellStyle name="40% - Dekorfärg3 2 7" xfId="1756" xr:uid="{00000000-0005-0000-0000-0000D4370000}"/>
    <cellStyle name="40% - Dekorfärg3 2 7 2" xfId="1757" xr:uid="{00000000-0005-0000-0000-0000D5370000}"/>
    <cellStyle name="40% - Dekorfärg3 2 7 2 2" xfId="14811" xr:uid="{00000000-0005-0000-0000-0000D6370000}"/>
    <cellStyle name="40% - Dekorfärg3 2 7 2 2 2" xfId="33971" xr:uid="{00000000-0005-0000-0000-0000D7370000}"/>
    <cellStyle name="40% - Dekorfärg3 2 7 2 3" xfId="20202" xr:uid="{00000000-0005-0000-0000-0000D8370000}"/>
    <cellStyle name="40% - Dekorfärg3 2 7 2 3 2" xfId="37549" xr:uid="{00000000-0005-0000-0000-0000D9370000}"/>
    <cellStyle name="40% - Dekorfärg3 2 7 2 4" xfId="24914" xr:uid="{00000000-0005-0000-0000-0000DA370000}"/>
    <cellStyle name="40% - Dekorfärg3 2 7 2 5" xfId="22780" xr:uid="{00000000-0005-0000-0000-0000DB370000}"/>
    <cellStyle name="40% - Dekorfärg3 2 7 3" xfId="14810" xr:uid="{00000000-0005-0000-0000-0000DC370000}"/>
    <cellStyle name="40% - Dekorfärg3 2 7 3 2" xfId="33970" xr:uid="{00000000-0005-0000-0000-0000DD370000}"/>
    <cellStyle name="40% - Dekorfärg3 2 7 4" xfId="20201" xr:uid="{00000000-0005-0000-0000-0000DE370000}"/>
    <cellStyle name="40% - Dekorfärg3 2 7 4 2" xfId="37548" xr:uid="{00000000-0005-0000-0000-0000DF370000}"/>
    <cellStyle name="40% - Dekorfärg3 2 7 5" xfId="24913" xr:uid="{00000000-0005-0000-0000-0000E0370000}"/>
    <cellStyle name="40% - Dekorfärg3 2 7 6" xfId="22779" xr:uid="{00000000-0005-0000-0000-0000E1370000}"/>
    <cellStyle name="40% - Dekorfärg3 2 8" xfId="1758" xr:uid="{00000000-0005-0000-0000-0000E2370000}"/>
    <cellStyle name="40% - Dekorfärg3 2 8 2" xfId="14812" xr:uid="{00000000-0005-0000-0000-0000E3370000}"/>
    <cellStyle name="40% - Dekorfärg3 2 8 2 2" xfId="33972" xr:uid="{00000000-0005-0000-0000-0000E4370000}"/>
    <cellStyle name="40% - Dekorfärg3 2 8 3" xfId="20503" xr:uid="{00000000-0005-0000-0000-0000E5370000}"/>
    <cellStyle name="40% - Dekorfärg3 2 8 3 2" xfId="37847" xr:uid="{00000000-0005-0000-0000-0000E6370000}"/>
    <cellStyle name="40% - Dekorfärg3 2 8 4" xfId="24915" xr:uid="{00000000-0005-0000-0000-0000E7370000}"/>
    <cellStyle name="40% - Dekorfärg3 2 8 5" xfId="22781" xr:uid="{00000000-0005-0000-0000-0000E8370000}"/>
    <cellStyle name="40% - Dekorfärg3 2 9" xfId="11574" xr:uid="{00000000-0005-0000-0000-0000E9370000}"/>
    <cellStyle name="40% - Dekorfärg3 2 9 2" xfId="32345" xr:uid="{00000000-0005-0000-0000-0000EA370000}"/>
    <cellStyle name="40% - Dekorfärg3 2_Accounts" xfId="1759" xr:uid="{00000000-0005-0000-0000-0000EB370000}"/>
    <cellStyle name="40% - Dekorfärg3 3" xfId="1760" xr:uid="{00000000-0005-0000-0000-0000EC370000}"/>
    <cellStyle name="40% - Dekorfärg3 3 2" xfId="1761" xr:uid="{00000000-0005-0000-0000-0000ED370000}"/>
    <cellStyle name="40% - Dekorfärg3 3 2 2" xfId="1762" xr:uid="{00000000-0005-0000-0000-0000EE370000}"/>
    <cellStyle name="40% - Dekorfärg3 3 2 2 2" xfId="1763" xr:uid="{00000000-0005-0000-0000-0000EF370000}"/>
    <cellStyle name="40% - Dekorfärg3 3 2 2 2 2" xfId="14814" xr:uid="{00000000-0005-0000-0000-0000F0370000}"/>
    <cellStyle name="40% - Dekorfärg3 3 2 2 2 2 2" xfId="33974" xr:uid="{00000000-0005-0000-0000-0000F1370000}"/>
    <cellStyle name="40% - Dekorfärg3 3 2 2 2 3" xfId="18898" xr:uid="{00000000-0005-0000-0000-0000F2370000}"/>
    <cellStyle name="40% - Dekorfärg3 3 2 2 2 3 2" xfId="36654" xr:uid="{00000000-0005-0000-0000-0000F3370000}"/>
    <cellStyle name="40% - Dekorfärg3 3 2 2 2 4" xfId="24916" xr:uid="{00000000-0005-0000-0000-0000F4370000}"/>
    <cellStyle name="40% - Dekorfärg3 3 2 2 2 5" xfId="22783" xr:uid="{00000000-0005-0000-0000-0000F5370000}"/>
    <cellStyle name="40% - Dekorfärg3 3 2 3" xfId="1764" xr:uid="{00000000-0005-0000-0000-0000F6370000}"/>
    <cellStyle name="40% - Dekorfärg3 3 2 3 2" xfId="14813" xr:uid="{00000000-0005-0000-0000-0000F7370000}"/>
    <cellStyle name="40% - Dekorfärg3 3 2 3 2 2" xfId="33973" xr:uid="{00000000-0005-0000-0000-0000F8370000}"/>
    <cellStyle name="40% - Dekorfärg3 3 2 3 3" xfId="20301" xr:uid="{00000000-0005-0000-0000-0000F9370000}"/>
    <cellStyle name="40% - Dekorfärg3 3 2 3 3 2" xfId="37648" xr:uid="{00000000-0005-0000-0000-0000FA370000}"/>
    <cellStyle name="40% - Dekorfärg3 3 2 3 4" xfId="24917" xr:uid="{00000000-0005-0000-0000-0000FB370000}"/>
    <cellStyle name="40% - Dekorfärg3 3 2 3 5" xfId="22782" xr:uid="{00000000-0005-0000-0000-0000FC370000}"/>
    <cellStyle name="40% - Dekorfärg3 3 2 4" xfId="44112" xr:uid="{00000000-0005-0000-0000-0000FD370000}"/>
    <cellStyle name="40% - Dekorfärg3 3 3" xfId="1765" xr:uid="{00000000-0005-0000-0000-0000FE370000}"/>
    <cellStyle name="40% - Dekorfärg3 3 3 10" xfId="38434" xr:uid="{00000000-0005-0000-0000-0000FF370000}"/>
    <cellStyle name="40% - Dekorfärg3 3 3 11" xfId="38577" xr:uid="{00000000-0005-0000-0000-000000380000}"/>
    <cellStyle name="40% - Dekorfärg3 3 3 12" xfId="43454" xr:uid="{00000000-0005-0000-0000-000001380000}"/>
    <cellStyle name="40% - Dekorfärg3 3 3 13" xfId="55923" xr:uid="{00000000-0005-0000-0000-000002380000}"/>
    <cellStyle name="40% - Dekorfärg3 3 3 2" xfId="1766" xr:uid="{00000000-0005-0000-0000-000003380000}"/>
    <cellStyle name="40% - Dekorfärg3 3 3 2 2" xfId="14815" xr:uid="{00000000-0005-0000-0000-000004380000}"/>
    <cellStyle name="40% - Dekorfärg3 3 3 2 2 2" xfId="33975" xr:uid="{00000000-0005-0000-0000-000005380000}"/>
    <cellStyle name="40% - Dekorfärg3 3 3 2 3" xfId="15954" xr:uid="{00000000-0005-0000-0000-000006380000}"/>
    <cellStyle name="40% - Dekorfärg3 3 3 2 3 2" xfId="35086" xr:uid="{00000000-0005-0000-0000-000007380000}"/>
    <cellStyle name="40% - Dekorfärg3 3 3 2 4" xfId="24919" xr:uid="{00000000-0005-0000-0000-000008380000}"/>
    <cellStyle name="40% - Dekorfärg3 3 3 2 5" xfId="22784" xr:uid="{00000000-0005-0000-0000-000009380000}"/>
    <cellStyle name="40% - Dekorfärg3 3 3 3" xfId="1767" xr:uid="{00000000-0005-0000-0000-00000A380000}"/>
    <cellStyle name="40% - Dekorfärg3 3 3 4" xfId="11581" xr:uid="{00000000-0005-0000-0000-00000B380000}"/>
    <cellStyle name="40% - Dekorfärg3 3 3 4 2" xfId="32352" xr:uid="{00000000-0005-0000-0000-00000C380000}"/>
    <cellStyle name="40% - Dekorfärg3 3 3 5" xfId="16176" xr:uid="{00000000-0005-0000-0000-00000D380000}"/>
    <cellStyle name="40% - Dekorfärg3 3 3 5 2" xfId="35300" xr:uid="{00000000-0005-0000-0000-00000E380000}"/>
    <cellStyle name="40% - Dekorfärg3 3 3 6" xfId="24918" xr:uid="{00000000-0005-0000-0000-00000F380000}"/>
    <cellStyle name="40% - Dekorfärg3 3 3 7" xfId="20934" xr:uid="{00000000-0005-0000-0000-000010380000}"/>
    <cellStyle name="40% - Dekorfärg3 3 3 8" xfId="38124" xr:uid="{00000000-0005-0000-0000-000011380000}"/>
    <cellStyle name="40% - Dekorfärg3 3 3 9" xfId="38297" xr:uid="{00000000-0005-0000-0000-000012380000}"/>
    <cellStyle name="40% - Dekorfärg3 3 3_Balance sheet - Parent" xfId="38637" xr:uid="{00000000-0005-0000-0000-000013380000}"/>
    <cellStyle name="40% - Dekorfärg3 3 4" xfId="1768" xr:uid="{00000000-0005-0000-0000-000014380000}"/>
    <cellStyle name="40% - Dekorfärg3 3 4 2" xfId="1769" xr:uid="{00000000-0005-0000-0000-000015380000}"/>
    <cellStyle name="40% - Dekorfärg3 3 4 2 2" xfId="14816" xr:uid="{00000000-0005-0000-0000-000016380000}"/>
    <cellStyle name="40% - Dekorfärg3 3 4 2 2 2" xfId="33976" xr:uid="{00000000-0005-0000-0000-000017380000}"/>
    <cellStyle name="40% - Dekorfärg3 3 4 2 3" xfId="19840" xr:uid="{00000000-0005-0000-0000-000018380000}"/>
    <cellStyle name="40% - Dekorfärg3 3 4 2 3 2" xfId="37195" xr:uid="{00000000-0005-0000-0000-000019380000}"/>
    <cellStyle name="40% - Dekorfärg3 3 4 2 4" xfId="24920" xr:uid="{00000000-0005-0000-0000-00001A380000}"/>
    <cellStyle name="40% - Dekorfärg3 3 4 2 5" xfId="22785" xr:uid="{00000000-0005-0000-0000-00001B380000}"/>
    <cellStyle name="40% - Dekorfärg3 3 5" xfId="1770" xr:uid="{00000000-0005-0000-0000-00001C380000}"/>
    <cellStyle name="40% - Dekorfärg3 3 5 2" xfId="4682" xr:uid="{00000000-0005-0000-0000-00001D380000}"/>
    <cellStyle name="40% - Dekorfärg3 3 5 2 2" xfId="25881" xr:uid="{00000000-0005-0000-0000-00001E380000}"/>
    <cellStyle name="40% - Dekorfärg3 3 5 3" xfId="24921" xr:uid="{00000000-0005-0000-0000-00001F380000}"/>
    <cellStyle name="40% - Dekorfärg3 3 6" xfId="11580" xr:uid="{00000000-0005-0000-0000-000020380000}"/>
    <cellStyle name="40% - Dekorfärg3 3 6 2" xfId="32351" xr:uid="{00000000-0005-0000-0000-000021380000}"/>
    <cellStyle name="40% - Dekorfärg3 3 7" xfId="20933" xr:uid="{00000000-0005-0000-0000-000022380000}"/>
    <cellStyle name="40% - Dekorfärg3 3 8" xfId="43909" xr:uid="{00000000-0005-0000-0000-000023380000}"/>
    <cellStyle name="40% - Dekorfärg3 3_Accounts" xfId="1771" xr:uid="{00000000-0005-0000-0000-000024380000}"/>
    <cellStyle name="40% - Dekorfärg3 4" xfId="1772" xr:uid="{00000000-0005-0000-0000-000025380000}"/>
    <cellStyle name="40% - Dekorfärg3 4 10" xfId="43945" xr:uid="{00000000-0005-0000-0000-000026380000}"/>
    <cellStyle name="40% - Dekorfärg3 4 2" xfId="1773" xr:uid="{00000000-0005-0000-0000-000027380000}"/>
    <cellStyle name="40% - Dekorfärg3 4 2 2" xfId="1774" xr:uid="{00000000-0005-0000-0000-000028380000}"/>
    <cellStyle name="40% - Dekorfärg3 4 2 2 2" xfId="4683" xr:uid="{00000000-0005-0000-0000-000029380000}"/>
    <cellStyle name="40% - Dekorfärg3 4 2 2 2 2" xfId="25882" xr:uid="{00000000-0005-0000-0000-00002A380000}"/>
    <cellStyle name="40% - Dekorfärg3 4 2 2 3" xfId="24924" xr:uid="{00000000-0005-0000-0000-00002B380000}"/>
    <cellStyle name="40% - Dekorfärg3 4 2 3" xfId="11583" xr:uid="{00000000-0005-0000-0000-00002C380000}"/>
    <cellStyle name="40% - Dekorfärg3 4 2 3 2" xfId="32354" xr:uid="{00000000-0005-0000-0000-00002D380000}"/>
    <cellStyle name="40% - Dekorfärg3 4 2 4" xfId="20422" xr:uid="{00000000-0005-0000-0000-00002E380000}"/>
    <cellStyle name="40% - Dekorfärg3 4 2 4 2" xfId="37768" xr:uid="{00000000-0005-0000-0000-00002F380000}"/>
    <cellStyle name="40% - Dekorfärg3 4 2 5" xfId="24923" xr:uid="{00000000-0005-0000-0000-000030380000}"/>
    <cellStyle name="40% - Dekorfärg3 4 2 6" xfId="20936" xr:uid="{00000000-0005-0000-0000-000031380000}"/>
    <cellStyle name="40% - Dekorfärg3 4 2 7" xfId="43665" xr:uid="{00000000-0005-0000-0000-000032380000}"/>
    <cellStyle name="40% - Dekorfärg3 4 2 8" xfId="44113" xr:uid="{00000000-0005-0000-0000-000033380000}"/>
    <cellStyle name="40% - Dekorfärg3 4 3" xfId="1775" xr:uid="{00000000-0005-0000-0000-000034380000}"/>
    <cellStyle name="40% - Dekorfärg3 4 3 2" xfId="4684" xr:uid="{00000000-0005-0000-0000-000035380000}"/>
    <cellStyle name="40% - Dekorfärg3 4 3 2 2" xfId="25883" xr:uid="{00000000-0005-0000-0000-000036380000}"/>
    <cellStyle name="40% - Dekorfärg3 4 3 3" xfId="24925" xr:uid="{00000000-0005-0000-0000-000037380000}"/>
    <cellStyle name="40% - Dekorfärg3 4 4" xfId="1776" xr:uid="{00000000-0005-0000-0000-000038380000}"/>
    <cellStyle name="40% - Dekorfärg3 4 5" xfId="11582" xr:uid="{00000000-0005-0000-0000-000039380000}"/>
    <cellStyle name="40% - Dekorfärg3 4 5 2" xfId="32353" xr:uid="{00000000-0005-0000-0000-00003A380000}"/>
    <cellStyle name="40% - Dekorfärg3 4 6" xfId="16127" xr:uid="{00000000-0005-0000-0000-00003B380000}"/>
    <cellStyle name="40% - Dekorfärg3 4 6 2" xfId="35251" xr:uid="{00000000-0005-0000-0000-00003C380000}"/>
    <cellStyle name="40% - Dekorfärg3 4 7" xfId="24922" xr:uid="{00000000-0005-0000-0000-00003D380000}"/>
    <cellStyle name="40% - Dekorfärg3 4 8" xfId="20935" xr:uid="{00000000-0005-0000-0000-00003E380000}"/>
    <cellStyle name="40% - Dekorfärg3 4 9" xfId="43507" xr:uid="{00000000-0005-0000-0000-00003F380000}"/>
    <cellStyle name="40% - Dekorfärg3 4_Accounts" xfId="1777" xr:uid="{00000000-0005-0000-0000-000040380000}"/>
    <cellStyle name="40% - Dekorfärg3 5" xfId="1778" xr:uid="{00000000-0005-0000-0000-000041380000}"/>
    <cellStyle name="40% - Dekorfärg3 5 2" xfId="1779" xr:uid="{00000000-0005-0000-0000-000042380000}"/>
    <cellStyle name="40% - Dekorfärg3 5 2 2" xfId="1780" xr:uid="{00000000-0005-0000-0000-000043380000}"/>
    <cellStyle name="40% - Dekorfärg3 5 2 2 2" xfId="4685" xr:uid="{00000000-0005-0000-0000-000044380000}"/>
    <cellStyle name="40% - Dekorfärg3 5 2 2 2 2" xfId="25884" xr:uid="{00000000-0005-0000-0000-000045380000}"/>
    <cellStyle name="40% - Dekorfärg3 5 2 2 3" xfId="24928" xr:uid="{00000000-0005-0000-0000-000046380000}"/>
    <cellStyle name="40% - Dekorfärg3 5 2 3" xfId="11585" xr:uid="{00000000-0005-0000-0000-000047380000}"/>
    <cellStyle name="40% - Dekorfärg3 5 2 3 2" xfId="32356" xr:uid="{00000000-0005-0000-0000-000048380000}"/>
    <cellStyle name="40% - Dekorfärg3 5 2 4" xfId="16786" xr:uid="{00000000-0005-0000-0000-000049380000}"/>
    <cellStyle name="40% - Dekorfärg3 5 2 4 2" xfId="35715" xr:uid="{00000000-0005-0000-0000-00004A380000}"/>
    <cellStyle name="40% - Dekorfärg3 5 2 5" xfId="24927" xr:uid="{00000000-0005-0000-0000-00004B380000}"/>
    <cellStyle name="40% - Dekorfärg3 5 2 6" xfId="20938" xr:uid="{00000000-0005-0000-0000-00004C380000}"/>
    <cellStyle name="40% - Dekorfärg3 5 2 7" xfId="43667" xr:uid="{00000000-0005-0000-0000-00004D380000}"/>
    <cellStyle name="40% - Dekorfärg3 5 2 8" xfId="44114" xr:uid="{00000000-0005-0000-0000-00004E380000}"/>
    <cellStyle name="40% - Dekorfärg3 5 3" xfId="1781" xr:uid="{00000000-0005-0000-0000-00004F380000}"/>
    <cellStyle name="40% - Dekorfärg3 5 3 2" xfId="4686" xr:uid="{00000000-0005-0000-0000-000050380000}"/>
    <cellStyle name="40% - Dekorfärg3 5 3 2 2" xfId="25885" xr:uid="{00000000-0005-0000-0000-000051380000}"/>
    <cellStyle name="40% - Dekorfärg3 5 3 3" xfId="24929" xr:uid="{00000000-0005-0000-0000-000052380000}"/>
    <cellStyle name="40% - Dekorfärg3 5 4" xfId="11584" xr:uid="{00000000-0005-0000-0000-000053380000}"/>
    <cellStyle name="40% - Dekorfärg3 5 4 2" xfId="32355" xr:uid="{00000000-0005-0000-0000-000054380000}"/>
    <cellStyle name="40% - Dekorfärg3 5 5" xfId="16207" xr:uid="{00000000-0005-0000-0000-000055380000}"/>
    <cellStyle name="40% - Dekorfärg3 5 5 2" xfId="35331" xr:uid="{00000000-0005-0000-0000-000056380000}"/>
    <cellStyle name="40% - Dekorfärg3 5 6" xfId="24926" xr:uid="{00000000-0005-0000-0000-000057380000}"/>
    <cellStyle name="40% - Dekorfärg3 5 7" xfId="20937" xr:uid="{00000000-0005-0000-0000-000058380000}"/>
    <cellStyle name="40% - Dekorfärg3 5 8" xfId="43666" xr:uid="{00000000-0005-0000-0000-000059380000}"/>
    <cellStyle name="40% - Dekorfärg3 5 9" xfId="43962" xr:uid="{00000000-0005-0000-0000-00005A380000}"/>
    <cellStyle name="40% - Dekorfärg3 5_Brygga Q" xfId="1782" xr:uid="{00000000-0005-0000-0000-00005B380000}"/>
    <cellStyle name="40% - Dekorfärg3 6" xfId="1783" xr:uid="{00000000-0005-0000-0000-00005C380000}"/>
    <cellStyle name="40% - Dekorfärg3 6 2" xfId="1784" xr:uid="{00000000-0005-0000-0000-00005D380000}"/>
    <cellStyle name="40% - Dekorfärg3 6 2 2" xfId="4687" xr:uid="{00000000-0005-0000-0000-00005E380000}"/>
    <cellStyle name="40% - Dekorfärg3 6 2 2 2" xfId="25886" xr:uid="{00000000-0005-0000-0000-00005F380000}"/>
    <cellStyle name="40% - Dekorfärg3 6 2 3" xfId="24931" xr:uid="{00000000-0005-0000-0000-000060380000}"/>
    <cellStyle name="40% - Dekorfärg3 6 3" xfId="11586" xr:uid="{00000000-0005-0000-0000-000061380000}"/>
    <cellStyle name="40% - Dekorfärg3 6 3 2" xfId="32357" xr:uid="{00000000-0005-0000-0000-000062380000}"/>
    <cellStyle name="40% - Dekorfärg3 6 4" xfId="20446" xr:uid="{00000000-0005-0000-0000-000063380000}"/>
    <cellStyle name="40% - Dekorfärg3 6 4 2" xfId="37792" xr:uid="{00000000-0005-0000-0000-000064380000}"/>
    <cellStyle name="40% - Dekorfärg3 6 5" xfId="24930" xr:uid="{00000000-0005-0000-0000-000065380000}"/>
    <cellStyle name="40% - Dekorfärg3 6 6" xfId="20939" xr:uid="{00000000-0005-0000-0000-000066380000}"/>
    <cellStyle name="40% - Dekorfärg3 6 7" xfId="43668" xr:uid="{00000000-0005-0000-0000-000067380000}"/>
    <cellStyle name="40% - Dekorfärg3 6 8" xfId="44115" xr:uid="{00000000-0005-0000-0000-000068380000}"/>
    <cellStyle name="40% - Dekorfärg3 7" xfId="1785" xr:uid="{00000000-0005-0000-0000-000069380000}"/>
    <cellStyle name="40% - Dekorfärg3 7 2" xfId="1786" xr:uid="{00000000-0005-0000-0000-00006A380000}"/>
    <cellStyle name="40% - Dekorfärg3 7 2 2" xfId="4688" xr:uid="{00000000-0005-0000-0000-00006B380000}"/>
    <cellStyle name="40% - Dekorfärg3 7 2 2 2" xfId="25887" xr:uid="{00000000-0005-0000-0000-00006C380000}"/>
    <cellStyle name="40% - Dekorfärg3 7 2 3" xfId="24933" xr:uid="{00000000-0005-0000-0000-00006D380000}"/>
    <cellStyle name="40% - Dekorfärg3 7 3" xfId="11587" xr:uid="{00000000-0005-0000-0000-00006E380000}"/>
    <cellStyle name="40% - Dekorfärg3 7 3 2" xfId="32358" xr:uid="{00000000-0005-0000-0000-00006F380000}"/>
    <cellStyle name="40% - Dekorfärg3 7 4" xfId="20221" xr:uid="{00000000-0005-0000-0000-000070380000}"/>
    <cellStyle name="40% - Dekorfärg3 7 4 2" xfId="37568" xr:uid="{00000000-0005-0000-0000-000071380000}"/>
    <cellStyle name="40% - Dekorfärg3 7 5" xfId="24932" xr:uid="{00000000-0005-0000-0000-000072380000}"/>
    <cellStyle name="40% - Dekorfärg3 7 6" xfId="20940" xr:uid="{00000000-0005-0000-0000-000073380000}"/>
    <cellStyle name="40% - Dekorfärg3 7 7" xfId="43669" xr:uid="{00000000-0005-0000-0000-000074380000}"/>
    <cellStyle name="40% - Dekorfärg3 7 8" xfId="44116" xr:uid="{00000000-0005-0000-0000-000075380000}"/>
    <cellStyle name="40% - Dekorfärg3 8" xfId="1787" xr:uid="{00000000-0005-0000-0000-000076380000}"/>
    <cellStyle name="40% - Dekorfärg3 9" xfId="1788" xr:uid="{00000000-0005-0000-0000-000077380000}"/>
    <cellStyle name="40% - Dekorfärg3_2013 Acq." xfId="44464" xr:uid="{00000000-0005-0000-0000-000078380000}"/>
    <cellStyle name="40% - Dekorfärg4" xfId="44249" xr:uid="{00000000-0005-0000-0000-000079380000}"/>
    <cellStyle name="40% - Dekorfärg4 10" xfId="15822" xr:uid="{00000000-0005-0000-0000-00007A380000}"/>
    <cellStyle name="40% - Dekorfärg4 10 2" xfId="34957" xr:uid="{00000000-0005-0000-0000-00007B380000}"/>
    <cellStyle name="40% - Dekorfärg4 11" xfId="38045" xr:uid="{00000000-0005-0000-0000-00007C380000}"/>
    <cellStyle name="40% - Dekorfärg4 12" xfId="38222" xr:uid="{00000000-0005-0000-0000-00007D380000}"/>
    <cellStyle name="40% - Dekorfärg4 13" xfId="38357" xr:uid="{00000000-0005-0000-0000-00007E380000}"/>
    <cellStyle name="40% - Dekorfärg4 14" xfId="38503" xr:uid="{00000000-0005-0000-0000-00007F380000}"/>
    <cellStyle name="40% - Dekorfärg4 2" xfId="1789" xr:uid="{00000000-0005-0000-0000-000080380000}"/>
    <cellStyle name="40% - Dekorfärg4 2 10" xfId="15773" xr:uid="{00000000-0005-0000-0000-000081380000}"/>
    <cellStyle name="40% - Dekorfärg4 2 10 2" xfId="34909" xr:uid="{00000000-0005-0000-0000-000082380000}"/>
    <cellStyle name="40% - Dekorfärg4 2 11" xfId="24934" xr:uid="{00000000-0005-0000-0000-000083380000}"/>
    <cellStyle name="40% - Dekorfärg4 2 12" xfId="20941" xr:uid="{00000000-0005-0000-0000-000084380000}"/>
    <cellStyle name="40% - Dekorfärg4 2 13" xfId="38022" xr:uid="{00000000-0005-0000-0000-000085380000}"/>
    <cellStyle name="40% - Dekorfärg4 2 14" xfId="38199" xr:uid="{00000000-0005-0000-0000-000086380000}"/>
    <cellStyle name="40% - Dekorfärg4 2 15" xfId="38334" xr:uid="{00000000-0005-0000-0000-000087380000}"/>
    <cellStyle name="40% - Dekorfärg4 2 16" xfId="38480" xr:uid="{00000000-0005-0000-0000-000088380000}"/>
    <cellStyle name="40% - Dekorfärg4 2 17" xfId="43340" xr:uid="{00000000-0005-0000-0000-000089380000}"/>
    <cellStyle name="40% - Dekorfärg4 2 18" xfId="43886" xr:uid="{00000000-0005-0000-0000-00008A380000}"/>
    <cellStyle name="40% - Dekorfärg4 2 2" xfId="1790" xr:uid="{00000000-0005-0000-0000-00008B380000}"/>
    <cellStyle name="40% - Dekorfärg4 2 2 10" xfId="20942" xr:uid="{00000000-0005-0000-0000-00008C380000}"/>
    <cellStyle name="40% - Dekorfärg4 2 2 11" xfId="43670" xr:uid="{00000000-0005-0000-0000-00008D380000}"/>
    <cellStyle name="40% - Dekorfärg4 2 2 12" xfId="44117" xr:uid="{00000000-0005-0000-0000-00008E380000}"/>
    <cellStyle name="40% - Dekorfärg4 2 2 2" xfId="1791" xr:uid="{00000000-0005-0000-0000-00008F380000}"/>
    <cellStyle name="40% - Dekorfärg4 2 2 2 10" xfId="43671" xr:uid="{00000000-0005-0000-0000-000090380000}"/>
    <cellStyle name="40% - Dekorfärg4 2 2 2 11" xfId="44118" xr:uid="{00000000-0005-0000-0000-000091380000}"/>
    <cellStyle name="40% - Dekorfärg4 2 2 2 2" xfId="1792" xr:uid="{00000000-0005-0000-0000-000092380000}"/>
    <cellStyle name="40% - Dekorfärg4 2 2 2 2 2" xfId="1793" xr:uid="{00000000-0005-0000-0000-000093380000}"/>
    <cellStyle name="40% - Dekorfärg4 2 2 2 2 2 2" xfId="1794" xr:uid="{00000000-0005-0000-0000-000094380000}"/>
    <cellStyle name="40% - Dekorfärg4 2 2 2 2 2 2 2" xfId="14819" xr:uid="{00000000-0005-0000-0000-000095380000}"/>
    <cellStyle name="40% - Dekorfärg4 2 2 2 2 2 2 2 2" xfId="33979" xr:uid="{00000000-0005-0000-0000-000096380000}"/>
    <cellStyle name="40% - Dekorfärg4 2 2 2 2 2 2 3" xfId="19792" xr:uid="{00000000-0005-0000-0000-000097380000}"/>
    <cellStyle name="40% - Dekorfärg4 2 2 2 2 2 2 3 2" xfId="37148" xr:uid="{00000000-0005-0000-0000-000098380000}"/>
    <cellStyle name="40% - Dekorfärg4 2 2 2 2 2 2 4" xfId="24939" xr:uid="{00000000-0005-0000-0000-000099380000}"/>
    <cellStyle name="40% - Dekorfärg4 2 2 2 2 2 2 5" xfId="22788" xr:uid="{00000000-0005-0000-0000-00009A380000}"/>
    <cellStyle name="40% - Dekorfärg4 2 2 2 2 2 3" xfId="14818" xr:uid="{00000000-0005-0000-0000-00009B380000}"/>
    <cellStyle name="40% - Dekorfärg4 2 2 2 2 2 3 2" xfId="33978" xr:uid="{00000000-0005-0000-0000-00009C380000}"/>
    <cellStyle name="40% - Dekorfärg4 2 2 2 2 2 4" xfId="16404" xr:uid="{00000000-0005-0000-0000-00009D380000}"/>
    <cellStyle name="40% - Dekorfärg4 2 2 2 2 2 4 2" xfId="35526" xr:uid="{00000000-0005-0000-0000-00009E380000}"/>
    <cellStyle name="40% - Dekorfärg4 2 2 2 2 2 5" xfId="24938" xr:uid="{00000000-0005-0000-0000-00009F380000}"/>
    <cellStyle name="40% - Dekorfärg4 2 2 2 2 2 6" xfId="22787" xr:uid="{00000000-0005-0000-0000-0000A0380000}"/>
    <cellStyle name="40% - Dekorfärg4 2 2 2 2 3" xfId="1795" xr:uid="{00000000-0005-0000-0000-0000A1380000}"/>
    <cellStyle name="40% - Dekorfärg4 2 2 2 2 3 2" xfId="1796" xr:uid="{00000000-0005-0000-0000-0000A2380000}"/>
    <cellStyle name="40% - Dekorfärg4 2 2 2 2 3 2 2" xfId="14821" xr:uid="{00000000-0005-0000-0000-0000A3380000}"/>
    <cellStyle name="40% - Dekorfärg4 2 2 2 2 3 2 2 2" xfId="33981" xr:uid="{00000000-0005-0000-0000-0000A4380000}"/>
    <cellStyle name="40% - Dekorfärg4 2 2 2 2 3 2 3" xfId="16034" xr:uid="{00000000-0005-0000-0000-0000A5380000}"/>
    <cellStyle name="40% - Dekorfärg4 2 2 2 2 3 2 3 2" xfId="35164" xr:uid="{00000000-0005-0000-0000-0000A6380000}"/>
    <cellStyle name="40% - Dekorfärg4 2 2 2 2 3 2 4" xfId="24941" xr:uid="{00000000-0005-0000-0000-0000A7380000}"/>
    <cellStyle name="40% - Dekorfärg4 2 2 2 2 3 2 5" xfId="22790" xr:uid="{00000000-0005-0000-0000-0000A8380000}"/>
    <cellStyle name="40% - Dekorfärg4 2 2 2 2 3 3" xfId="14820" xr:uid="{00000000-0005-0000-0000-0000A9380000}"/>
    <cellStyle name="40% - Dekorfärg4 2 2 2 2 3 3 2" xfId="33980" xr:uid="{00000000-0005-0000-0000-0000AA380000}"/>
    <cellStyle name="40% - Dekorfärg4 2 2 2 2 3 4" xfId="15997" xr:uid="{00000000-0005-0000-0000-0000AB380000}"/>
    <cellStyle name="40% - Dekorfärg4 2 2 2 2 3 4 2" xfId="35128" xr:uid="{00000000-0005-0000-0000-0000AC380000}"/>
    <cellStyle name="40% - Dekorfärg4 2 2 2 2 3 5" xfId="24940" xr:uid="{00000000-0005-0000-0000-0000AD380000}"/>
    <cellStyle name="40% - Dekorfärg4 2 2 2 2 3 6" xfId="22789" xr:uid="{00000000-0005-0000-0000-0000AE380000}"/>
    <cellStyle name="40% - Dekorfärg4 2 2 2 2 4" xfId="1797" xr:uid="{00000000-0005-0000-0000-0000AF380000}"/>
    <cellStyle name="40% - Dekorfärg4 2 2 2 2 4 2" xfId="14822" xr:uid="{00000000-0005-0000-0000-0000B0380000}"/>
    <cellStyle name="40% - Dekorfärg4 2 2 2 2 4 2 2" xfId="33982" xr:uid="{00000000-0005-0000-0000-0000B1380000}"/>
    <cellStyle name="40% - Dekorfärg4 2 2 2 2 4 3" xfId="19846" xr:uid="{00000000-0005-0000-0000-0000B2380000}"/>
    <cellStyle name="40% - Dekorfärg4 2 2 2 2 4 3 2" xfId="37201" xr:uid="{00000000-0005-0000-0000-0000B3380000}"/>
    <cellStyle name="40% - Dekorfärg4 2 2 2 2 4 4" xfId="24942" xr:uid="{00000000-0005-0000-0000-0000B4380000}"/>
    <cellStyle name="40% - Dekorfärg4 2 2 2 2 4 5" xfId="22791" xr:uid="{00000000-0005-0000-0000-0000B5380000}"/>
    <cellStyle name="40% - Dekorfärg4 2 2 2 2 5" xfId="14817" xr:uid="{00000000-0005-0000-0000-0000B6380000}"/>
    <cellStyle name="40% - Dekorfärg4 2 2 2 2 5 2" xfId="33977" xr:uid="{00000000-0005-0000-0000-0000B7380000}"/>
    <cellStyle name="40% - Dekorfärg4 2 2 2 2 6" xfId="20406" xr:uid="{00000000-0005-0000-0000-0000B8380000}"/>
    <cellStyle name="40% - Dekorfärg4 2 2 2 2 6 2" xfId="37752" xr:uid="{00000000-0005-0000-0000-0000B9380000}"/>
    <cellStyle name="40% - Dekorfärg4 2 2 2 2 7" xfId="24937" xr:uid="{00000000-0005-0000-0000-0000BA380000}"/>
    <cellStyle name="40% - Dekorfärg4 2 2 2 2 8" xfId="22786" xr:uid="{00000000-0005-0000-0000-0000BB380000}"/>
    <cellStyle name="40% - Dekorfärg4 2 2 2 3" xfId="1798" xr:uid="{00000000-0005-0000-0000-0000BC380000}"/>
    <cellStyle name="40% - Dekorfärg4 2 2 2 3 2" xfId="1799" xr:uid="{00000000-0005-0000-0000-0000BD380000}"/>
    <cellStyle name="40% - Dekorfärg4 2 2 2 3 2 2" xfId="14824" xr:uid="{00000000-0005-0000-0000-0000BE380000}"/>
    <cellStyle name="40% - Dekorfärg4 2 2 2 3 2 2 2" xfId="33984" xr:uid="{00000000-0005-0000-0000-0000BF380000}"/>
    <cellStyle name="40% - Dekorfärg4 2 2 2 3 2 3" xfId="19789" xr:uid="{00000000-0005-0000-0000-0000C0380000}"/>
    <cellStyle name="40% - Dekorfärg4 2 2 2 3 2 3 2" xfId="37145" xr:uid="{00000000-0005-0000-0000-0000C1380000}"/>
    <cellStyle name="40% - Dekorfärg4 2 2 2 3 2 4" xfId="24944" xr:uid="{00000000-0005-0000-0000-0000C2380000}"/>
    <cellStyle name="40% - Dekorfärg4 2 2 2 3 2 5" xfId="22793" xr:uid="{00000000-0005-0000-0000-0000C3380000}"/>
    <cellStyle name="40% - Dekorfärg4 2 2 2 3 3" xfId="14823" xr:uid="{00000000-0005-0000-0000-0000C4380000}"/>
    <cellStyle name="40% - Dekorfärg4 2 2 2 3 3 2" xfId="33983" xr:uid="{00000000-0005-0000-0000-0000C5380000}"/>
    <cellStyle name="40% - Dekorfärg4 2 2 2 3 4" xfId="19834" xr:uid="{00000000-0005-0000-0000-0000C6380000}"/>
    <cellStyle name="40% - Dekorfärg4 2 2 2 3 4 2" xfId="37189" xr:uid="{00000000-0005-0000-0000-0000C7380000}"/>
    <cellStyle name="40% - Dekorfärg4 2 2 2 3 5" xfId="24943" xr:uid="{00000000-0005-0000-0000-0000C8380000}"/>
    <cellStyle name="40% - Dekorfärg4 2 2 2 3 6" xfId="22792" xr:uid="{00000000-0005-0000-0000-0000C9380000}"/>
    <cellStyle name="40% - Dekorfärg4 2 2 2 4" xfId="1800" xr:uid="{00000000-0005-0000-0000-0000CA380000}"/>
    <cellStyle name="40% - Dekorfärg4 2 2 2 4 2" xfId="1801" xr:uid="{00000000-0005-0000-0000-0000CB380000}"/>
    <cellStyle name="40% - Dekorfärg4 2 2 2 4 2 2" xfId="14826" xr:uid="{00000000-0005-0000-0000-0000CC380000}"/>
    <cellStyle name="40% - Dekorfärg4 2 2 2 4 2 2 2" xfId="33986" xr:uid="{00000000-0005-0000-0000-0000CD380000}"/>
    <cellStyle name="40% - Dekorfärg4 2 2 2 4 2 3" xfId="20333" xr:uid="{00000000-0005-0000-0000-0000CE380000}"/>
    <cellStyle name="40% - Dekorfärg4 2 2 2 4 2 3 2" xfId="37680" xr:uid="{00000000-0005-0000-0000-0000CF380000}"/>
    <cellStyle name="40% - Dekorfärg4 2 2 2 4 2 4" xfId="24946" xr:uid="{00000000-0005-0000-0000-0000D0380000}"/>
    <cellStyle name="40% - Dekorfärg4 2 2 2 4 2 5" xfId="22795" xr:uid="{00000000-0005-0000-0000-0000D1380000}"/>
    <cellStyle name="40% - Dekorfärg4 2 2 2 4 3" xfId="14825" xr:uid="{00000000-0005-0000-0000-0000D2380000}"/>
    <cellStyle name="40% - Dekorfärg4 2 2 2 4 3 2" xfId="33985" xr:uid="{00000000-0005-0000-0000-0000D3380000}"/>
    <cellStyle name="40% - Dekorfärg4 2 2 2 4 4" xfId="16168" xr:uid="{00000000-0005-0000-0000-0000D4380000}"/>
    <cellStyle name="40% - Dekorfärg4 2 2 2 4 4 2" xfId="35292" xr:uid="{00000000-0005-0000-0000-0000D5380000}"/>
    <cellStyle name="40% - Dekorfärg4 2 2 2 4 5" xfId="24945" xr:uid="{00000000-0005-0000-0000-0000D6380000}"/>
    <cellStyle name="40% - Dekorfärg4 2 2 2 4 6" xfId="22794" xr:uid="{00000000-0005-0000-0000-0000D7380000}"/>
    <cellStyle name="40% - Dekorfärg4 2 2 2 5" xfId="1802" xr:uid="{00000000-0005-0000-0000-0000D8380000}"/>
    <cellStyle name="40% - Dekorfärg4 2 2 2 5 2" xfId="14827" xr:uid="{00000000-0005-0000-0000-0000D9380000}"/>
    <cellStyle name="40% - Dekorfärg4 2 2 2 5 2 2" xfId="33987" xr:uid="{00000000-0005-0000-0000-0000DA380000}"/>
    <cellStyle name="40% - Dekorfärg4 2 2 2 5 3" xfId="16526" xr:uid="{00000000-0005-0000-0000-0000DB380000}"/>
    <cellStyle name="40% - Dekorfärg4 2 2 2 5 3 2" xfId="35586" xr:uid="{00000000-0005-0000-0000-0000DC380000}"/>
    <cellStyle name="40% - Dekorfärg4 2 2 2 5 4" xfId="24947" xr:uid="{00000000-0005-0000-0000-0000DD380000}"/>
    <cellStyle name="40% - Dekorfärg4 2 2 2 5 5" xfId="22796" xr:uid="{00000000-0005-0000-0000-0000DE380000}"/>
    <cellStyle name="40% - Dekorfärg4 2 2 2 6" xfId="11590" xr:uid="{00000000-0005-0000-0000-0000DF380000}"/>
    <cellStyle name="40% - Dekorfärg4 2 2 2 6 2" xfId="32361" xr:uid="{00000000-0005-0000-0000-0000E0380000}"/>
    <cellStyle name="40% - Dekorfärg4 2 2 2 7" xfId="16825" xr:uid="{00000000-0005-0000-0000-0000E1380000}"/>
    <cellStyle name="40% - Dekorfärg4 2 2 2 7 2" xfId="35752" xr:uid="{00000000-0005-0000-0000-0000E2380000}"/>
    <cellStyle name="40% - Dekorfärg4 2 2 2 8" xfId="24936" xr:uid="{00000000-0005-0000-0000-0000E3380000}"/>
    <cellStyle name="40% - Dekorfärg4 2 2 2 9" xfId="20943" xr:uid="{00000000-0005-0000-0000-0000E4380000}"/>
    <cellStyle name="40% - Dekorfärg4 2 2 3" xfId="1803" xr:uid="{00000000-0005-0000-0000-0000E5380000}"/>
    <cellStyle name="40% - Dekorfärg4 2 2 3 2" xfId="1804" xr:uid="{00000000-0005-0000-0000-0000E6380000}"/>
    <cellStyle name="40% - Dekorfärg4 2 2 3 2 2" xfId="1805" xr:uid="{00000000-0005-0000-0000-0000E7380000}"/>
    <cellStyle name="40% - Dekorfärg4 2 2 3 2 2 2" xfId="14830" xr:uid="{00000000-0005-0000-0000-0000E8380000}"/>
    <cellStyle name="40% - Dekorfärg4 2 2 3 2 2 2 2" xfId="33990" xr:uid="{00000000-0005-0000-0000-0000E9380000}"/>
    <cellStyle name="40% - Dekorfärg4 2 2 3 2 2 3" xfId="16327" xr:uid="{00000000-0005-0000-0000-0000EA380000}"/>
    <cellStyle name="40% - Dekorfärg4 2 2 3 2 2 3 2" xfId="35449" xr:uid="{00000000-0005-0000-0000-0000EB380000}"/>
    <cellStyle name="40% - Dekorfärg4 2 2 3 2 2 4" xfId="24950" xr:uid="{00000000-0005-0000-0000-0000EC380000}"/>
    <cellStyle name="40% - Dekorfärg4 2 2 3 2 2 5" xfId="22799" xr:uid="{00000000-0005-0000-0000-0000ED380000}"/>
    <cellStyle name="40% - Dekorfärg4 2 2 3 2 3" xfId="14829" xr:uid="{00000000-0005-0000-0000-0000EE380000}"/>
    <cellStyle name="40% - Dekorfärg4 2 2 3 2 3 2" xfId="33989" xr:uid="{00000000-0005-0000-0000-0000EF380000}"/>
    <cellStyle name="40% - Dekorfärg4 2 2 3 2 4" xfId="20341" xr:uid="{00000000-0005-0000-0000-0000F0380000}"/>
    <cellStyle name="40% - Dekorfärg4 2 2 3 2 4 2" xfId="37688" xr:uid="{00000000-0005-0000-0000-0000F1380000}"/>
    <cellStyle name="40% - Dekorfärg4 2 2 3 2 5" xfId="24949" xr:uid="{00000000-0005-0000-0000-0000F2380000}"/>
    <cellStyle name="40% - Dekorfärg4 2 2 3 2 6" xfId="22798" xr:uid="{00000000-0005-0000-0000-0000F3380000}"/>
    <cellStyle name="40% - Dekorfärg4 2 2 3 3" xfId="1806" xr:uid="{00000000-0005-0000-0000-0000F4380000}"/>
    <cellStyle name="40% - Dekorfärg4 2 2 3 3 2" xfId="1807" xr:uid="{00000000-0005-0000-0000-0000F5380000}"/>
    <cellStyle name="40% - Dekorfärg4 2 2 3 3 2 2" xfId="14832" xr:uid="{00000000-0005-0000-0000-0000F6380000}"/>
    <cellStyle name="40% - Dekorfärg4 2 2 3 3 2 2 2" xfId="33992" xr:uid="{00000000-0005-0000-0000-0000F7380000}"/>
    <cellStyle name="40% - Dekorfärg4 2 2 3 3 2 3" xfId="20594" xr:uid="{00000000-0005-0000-0000-0000F8380000}"/>
    <cellStyle name="40% - Dekorfärg4 2 2 3 3 2 3 2" xfId="37938" xr:uid="{00000000-0005-0000-0000-0000F9380000}"/>
    <cellStyle name="40% - Dekorfärg4 2 2 3 3 2 4" xfId="24952" xr:uid="{00000000-0005-0000-0000-0000FA380000}"/>
    <cellStyle name="40% - Dekorfärg4 2 2 3 3 2 5" xfId="22801" xr:uid="{00000000-0005-0000-0000-0000FB380000}"/>
    <cellStyle name="40% - Dekorfärg4 2 2 3 3 3" xfId="14831" xr:uid="{00000000-0005-0000-0000-0000FC380000}"/>
    <cellStyle name="40% - Dekorfärg4 2 2 3 3 3 2" xfId="33991" xr:uid="{00000000-0005-0000-0000-0000FD380000}"/>
    <cellStyle name="40% - Dekorfärg4 2 2 3 3 4" xfId="20136" xr:uid="{00000000-0005-0000-0000-0000FE380000}"/>
    <cellStyle name="40% - Dekorfärg4 2 2 3 3 4 2" xfId="37485" xr:uid="{00000000-0005-0000-0000-0000FF380000}"/>
    <cellStyle name="40% - Dekorfärg4 2 2 3 3 5" xfId="24951" xr:uid="{00000000-0005-0000-0000-000000390000}"/>
    <cellStyle name="40% - Dekorfärg4 2 2 3 3 6" xfId="22800" xr:uid="{00000000-0005-0000-0000-000001390000}"/>
    <cellStyle name="40% - Dekorfärg4 2 2 3 4" xfId="1808" xr:uid="{00000000-0005-0000-0000-000002390000}"/>
    <cellStyle name="40% - Dekorfärg4 2 2 3 4 2" xfId="14833" xr:uid="{00000000-0005-0000-0000-000003390000}"/>
    <cellStyle name="40% - Dekorfärg4 2 2 3 4 2 2" xfId="33993" xr:uid="{00000000-0005-0000-0000-000004390000}"/>
    <cellStyle name="40% - Dekorfärg4 2 2 3 4 3" xfId="18249" xr:uid="{00000000-0005-0000-0000-000005390000}"/>
    <cellStyle name="40% - Dekorfärg4 2 2 3 4 3 2" xfId="36391" xr:uid="{00000000-0005-0000-0000-000006390000}"/>
    <cellStyle name="40% - Dekorfärg4 2 2 3 4 4" xfId="24953" xr:uid="{00000000-0005-0000-0000-000007390000}"/>
    <cellStyle name="40% - Dekorfärg4 2 2 3 4 5" xfId="22802" xr:uid="{00000000-0005-0000-0000-000008390000}"/>
    <cellStyle name="40% - Dekorfärg4 2 2 3 5" xfId="14828" xr:uid="{00000000-0005-0000-0000-000009390000}"/>
    <cellStyle name="40% - Dekorfärg4 2 2 3 5 2" xfId="33988" xr:uid="{00000000-0005-0000-0000-00000A390000}"/>
    <cellStyle name="40% - Dekorfärg4 2 2 3 6" xfId="20449" xr:uid="{00000000-0005-0000-0000-00000B390000}"/>
    <cellStyle name="40% - Dekorfärg4 2 2 3 6 2" xfId="37795" xr:uid="{00000000-0005-0000-0000-00000C390000}"/>
    <cellStyle name="40% - Dekorfärg4 2 2 3 7" xfId="24948" xr:uid="{00000000-0005-0000-0000-00000D390000}"/>
    <cellStyle name="40% - Dekorfärg4 2 2 3 8" xfId="22797" xr:uid="{00000000-0005-0000-0000-00000E390000}"/>
    <cellStyle name="40% - Dekorfärg4 2 2 4" xfId="1809" xr:uid="{00000000-0005-0000-0000-00000F390000}"/>
    <cellStyle name="40% - Dekorfärg4 2 2 4 2" xfId="1810" xr:uid="{00000000-0005-0000-0000-000010390000}"/>
    <cellStyle name="40% - Dekorfärg4 2 2 4 2 2" xfId="14835" xr:uid="{00000000-0005-0000-0000-000011390000}"/>
    <cellStyle name="40% - Dekorfärg4 2 2 4 2 2 2" xfId="33995" xr:uid="{00000000-0005-0000-0000-000012390000}"/>
    <cellStyle name="40% - Dekorfärg4 2 2 4 2 3" xfId="19773" xr:uid="{00000000-0005-0000-0000-000013390000}"/>
    <cellStyle name="40% - Dekorfärg4 2 2 4 2 3 2" xfId="37130" xr:uid="{00000000-0005-0000-0000-000014390000}"/>
    <cellStyle name="40% - Dekorfärg4 2 2 4 2 4" xfId="24955" xr:uid="{00000000-0005-0000-0000-000015390000}"/>
    <cellStyle name="40% - Dekorfärg4 2 2 4 2 5" xfId="22804" xr:uid="{00000000-0005-0000-0000-000016390000}"/>
    <cellStyle name="40% - Dekorfärg4 2 2 4 3" xfId="14834" xr:uid="{00000000-0005-0000-0000-000017390000}"/>
    <cellStyle name="40% - Dekorfärg4 2 2 4 3 2" xfId="33994" xr:uid="{00000000-0005-0000-0000-000018390000}"/>
    <cellStyle name="40% - Dekorfärg4 2 2 4 4" xfId="18794" xr:uid="{00000000-0005-0000-0000-000019390000}"/>
    <cellStyle name="40% - Dekorfärg4 2 2 4 4 2" xfId="36605" xr:uid="{00000000-0005-0000-0000-00001A390000}"/>
    <cellStyle name="40% - Dekorfärg4 2 2 4 5" xfId="24954" xr:uid="{00000000-0005-0000-0000-00001B390000}"/>
    <cellStyle name="40% - Dekorfärg4 2 2 4 6" xfId="22803" xr:uid="{00000000-0005-0000-0000-00001C390000}"/>
    <cellStyle name="40% - Dekorfärg4 2 2 5" xfId="1811" xr:uid="{00000000-0005-0000-0000-00001D390000}"/>
    <cellStyle name="40% - Dekorfärg4 2 2 5 2" xfId="1812" xr:uid="{00000000-0005-0000-0000-00001E390000}"/>
    <cellStyle name="40% - Dekorfärg4 2 2 5 2 2" xfId="14837" xr:uid="{00000000-0005-0000-0000-00001F390000}"/>
    <cellStyle name="40% - Dekorfärg4 2 2 5 2 2 2" xfId="33997" xr:uid="{00000000-0005-0000-0000-000020390000}"/>
    <cellStyle name="40% - Dekorfärg4 2 2 5 2 3" xfId="16445" xr:uid="{00000000-0005-0000-0000-000021390000}"/>
    <cellStyle name="40% - Dekorfärg4 2 2 5 2 3 2" xfId="35547" xr:uid="{00000000-0005-0000-0000-000022390000}"/>
    <cellStyle name="40% - Dekorfärg4 2 2 5 2 4" xfId="24957" xr:uid="{00000000-0005-0000-0000-000023390000}"/>
    <cellStyle name="40% - Dekorfärg4 2 2 5 2 5" xfId="22806" xr:uid="{00000000-0005-0000-0000-000024390000}"/>
    <cellStyle name="40% - Dekorfärg4 2 2 5 3" xfId="14836" xr:uid="{00000000-0005-0000-0000-000025390000}"/>
    <cellStyle name="40% - Dekorfärg4 2 2 5 3 2" xfId="33996" xr:uid="{00000000-0005-0000-0000-000026390000}"/>
    <cellStyle name="40% - Dekorfärg4 2 2 5 4" xfId="18707" xr:uid="{00000000-0005-0000-0000-000027390000}"/>
    <cellStyle name="40% - Dekorfärg4 2 2 5 4 2" xfId="36564" xr:uid="{00000000-0005-0000-0000-000028390000}"/>
    <cellStyle name="40% - Dekorfärg4 2 2 5 5" xfId="24956" xr:uid="{00000000-0005-0000-0000-000029390000}"/>
    <cellStyle name="40% - Dekorfärg4 2 2 5 6" xfId="22805" xr:uid="{00000000-0005-0000-0000-00002A390000}"/>
    <cellStyle name="40% - Dekorfärg4 2 2 6" xfId="1813" xr:uid="{00000000-0005-0000-0000-00002B390000}"/>
    <cellStyle name="40% - Dekorfärg4 2 2 6 2" xfId="14838" xr:uid="{00000000-0005-0000-0000-00002C390000}"/>
    <cellStyle name="40% - Dekorfärg4 2 2 6 2 2" xfId="33998" xr:uid="{00000000-0005-0000-0000-00002D390000}"/>
    <cellStyle name="40% - Dekorfärg4 2 2 6 3" xfId="18684" xr:uid="{00000000-0005-0000-0000-00002E390000}"/>
    <cellStyle name="40% - Dekorfärg4 2 2 6 3 2" xfId="36555" xr:uid="{00000000-0005-0000-0000-00002F390000}"/>
    <cellStyle name="40% - Dekorfärg4 2 2 6 4" xfId="24958" xr:uid="{00000000-0005-0000-0000-000030390000}"/>
    <cellStyle name="40% - Dekorfärg4 2 2 6 5" xfId="22807" xr:uid="{00000000-0005-0000-0000-000031390000}"/>
    <cellStyle name="40% - Dekorfärg4 2 2 7" xfId="11589" xr:uid="{00000000-0005-0000-0000-000032390000}"/>
    <cellStyle name="40% - Dekorfärg4 2 2 7 2" xfId="32360" xr:uid="{00000000-0005-0000-0000-000033390000}"/>
    <cellStyle name="40% - Dekorfärg4 2 2 8" xfId="16043" xr:uid="{00000000-0005-0000-0000-000034390000}"/>
    <cellStyle name="40% - Dekorfärg4 2 2 8 2" xfId="35172" xr:uid="{00000000-0005-0000-0000-000035390000}"/>
    <cellStyle name="40% - Dekorfärg4 2 2 9" xfId="24935" xr:uid="{00000000-0005-0000-0000-000036390000}"/>
    <cellStyle name="40% - Dekorfärg4 2 2_Brygga Q" xfId="1814" xr:uid="{00000000-0005-0000-0000-000037390000}"/>
    <cellStyle name="40% - Dekorfärg4 2 3" xfId="1815" xr:uid="{00000000-0005-0000-0000-000038390000}"/>
    <cellStyle name="40% - Dekorfärg4 2 3 10" xfId="20944" xr:uid="{00000000-0005-0000-0000-000039390000}"/>
    <cellStyle name="40% - Dekorfärg4 2 3 11" xfId="43672" xr:uid="{00000000-0005-0000-0000-00003A390000}"/>
    <cellStyle name="40% - Dekorfärg4 2 3 12" xfId="44119" xr:uid="{00000000-0005-0000-0000-00003B390000}"/>
    <cellStyle name="40% - Dekorfärg4 2 3 2" xfId="1816" xr:uid="{00000000-0005-0000-0000-00003C390000}"/>
    <cellStyle name="40% - Dekorfärg4 2 3 2 10" xfId="43673" xr:uid="{00000000-0005-0000-0000-00003D390000}"/>
    <cellStyle name="40% - Dekorfärg4 2 3 2 11" xfId="44120" xr:uid="{00000000-0005-0000-0000-00003E390000}"/>
    <cellStyle name="40% - Dekorfärg4 2 3 2 2" xfId="1817" xr:uid="{00000000-0005-0000-0000-00003F390000}"/>
    <cellStyle name="40% - Dekorfärg4 2 3 2 2 2" xfId="1818" xr:uid="{00000000-0005-0000-0000-000040390000}"/>
    <cellStyle name="40% - Dekorfärg4 2 3 2 2 2 2" xfId="1819" xr:uid="{00000000-0005-0000-0000-000041390000}"/>
    <cellStyle name="40% - Dekorfärg4 2 3 2 2 2 2 2" xfId="14841" xr:uid="{00000000-0005-0000-0000-000042390000}"/>
    <cellStyle name="40% - Dekorfärg4 2 3 2 2 2 2 2 2" xfId="34001" xr:uid="{00000000-0005-0000-0000-000043390000}"/>
    <cellStyle name="40% - Dekorfärg4 2 3 2 2 2 2 3" xfId="19908" xr:uid="{00000000-0005-0000-0000-000044390000}"/>
    <cellStyle name="40% - Dekorfärg4 2 3 2 2 2 2 3 2" xfId="37262" xr:uid="{00000000-0005-0000-0000-000045390000}"/>
    <cellStyle name="40% - Dekorfärg4 2 3 2 2 2 2 4" xfId="24963" xr:uid="{00000000-0005-0000-0000-000046390000}"/>
    <cellStyle name="40% - Dekorfärg4 2 3 2 2 2 2 5" xfId="22810" xr:uid="{00000000-0005-0000-0000-000047390000}"/>
    <cellStyle name="40% - Dekorfärg4 2 3 2 2 2 3" xfId="14840" xr:uid="{00000000-0005-0000-0000-000048390000}"/>
    <cellStyle name="40% - Dekorfärg4 2 3 2 2 2 3 2" xfId="34000" xr:uid="{00000000-0005-0000-0000-000049390000}"/>
    <cellStyle name="40% - Dekorfärg4 2 3 2 2 2 4" xfId="16776" xr:uid="{00000000-0005-0000-0000-00004A390000}"/>
    <cellStyle name="40% - Dekorfärg4 2 3 2 2 2 4 2" xfId="35705" xr:uid="{00000000-0005-0000-0000-00004B390000}"/>
    <cellStyle name="40% - Dekorfärg4 2 3 2 2 2 5" xfId="24962" xr:uid="{00000000-0005-0000-0000-00004C390000}"/>
    <cellStyle name="40% - Dekorfärg4 2 3 2 2 2 6" xfId="22809" xr:uid="{00000000-0005-0000-0000-00004D390000}"/>
    <cellStyle name="40% - Dekorfärg4 2 3 2 2 3" xfId="1820" xr:uid="{00000000-0005-0000-0000-00004E390000}"/>
    <cellStyle name="40% - Dekorfärg4 2 3 2 2 3 2" xfId="1821" xr:uid="{00000000-0005-0000-0000-00004F390000}"/>
    <cellStyle name="40% - Dekorfärg4 2 3 2 2 3 2 2" xfId="14843" xr:uid="{00000000-0005-0000-0000-000050390000}"/>
    <cellStyle name="40% - Dekorfärg4 2 3 2 2 3 2 2 2" xfId="34003" xr:uid="{00000000-0005-0000-0000-000051390000}"/>
    <cellStyle name="40% - Dekorfärg4 2 3 2 2 3 2 3" xfId="20412" xr:uid="{00000000-0005-0000-0000-000052390000}"/>
    <cellStyle name="40% - Dekorfärg4 2 3 2 2 3 2 3 2" xfId="37758" xr:uid="{00000000-0005-0000-0000-000053390000}"/>
    <cellStyle name="40% - Dekorfärg4 2 3 2 2 3 2 4" xfId="24965" xr:uid="{00000000-0005-0000-0000-000054390000}"/>
    <cellStyle name="40% - Dekorfärg4 2 3 2 2 3 2 5" xfId="22812" xr:uid="{00000000-0005-0000-0000-000055390000}"/>
    <cellStyle name="40% - Dekorfärg4 2 3 2 2 3 3" xfId="14842" xr:uid="{00000000-0005-0000-0000-000056390000}"/>
    <cellStyle name="40% - Dekorfärg4 2 3 2 2 3 3 2" xfId="34002" xr:uid="{00000000-0005-0000-0000-000057390000}"/>
    <cellStyle name="40% - Dekorfärg4 2 3 2 2 3 4" xfId="16854" xr:uid="{00000000-0005-0000-0000-000058390000}"/>
    <cellStyle name="40% - Dekorfärg4 2 3 2 2 3 4 2" xfId="35778" xr:uid="{00000000-0005-0000-0000-000059390000}"/>
    <cellStyle name="40% - Dekorfärg4 2 3 2 2 3 5" xfId="24964" xr:uid="{00000000-0005-0000-0000-00005A390000}"/>
    <cellStyle name="40% - Dekorfärg4 2 3 2 2 3 6" xfId="22811" xr:uid="{00000000-0005-0000-0000-00005B390000}"/>
    <cellStyle name="40% - Dekorfärg4 2 3 2 2 4" xfId="1822" xr:uid="{00000000-0005-0000-0000-00005C390000}"/>
    <cellStyle name="40% - Dekorfärg4 2 3 2 2 4 2" xfId="14844" xr:uid="{00000000-0005-0000-0000-00005D390000}"/>
    <cellStyle name="40% - Dekorfärg4 2 3 2 2 4 2 2" xfId="34004" xr:uid="{00000000-0005-0000-0000-00005E390000}"/>
    <cellStyle name="40% - Dekorfärg4 2 3 2 2 4 3" xfId="16326" xr:uid="{00000000-0005-0000-0000-00005F390000}"/>
    <cellStyle name="40% - Dekorfärg4 2 3 2 2 4 3 2" xfId="35448" xr:uid="{00000000-0005-0000-0000-000060390000}"/>
    <cellStyle name="40% - Dekorfärg4 2 3 2 2 4 4" xfId="24966" xr:uid="{00000000-0005-0000-0000-000061390000}"/>
    <cellStyle name="40% - Dekorfärg4 2 3 2 2 4 5" xfId="22813" xr:uid="{00000000-0005-0000-0000-000062390000}"/>
    <cellStyle name="40% - Dekorfärg4 2 3 2 2 5" xfId="14839" xr:uid="{00000000-0005-0000-0000-000063390000}"/>
    <cellStyle name="40% - Dekorfärg4 2 3 2 2 5 2" xfId="33999" xr:uid="{00000000-0005-0000-0000-000064390000}"/>
    <cellStyle name="40% - Dekorfärg4 2 3 2 2 6" xfId="20006" xr:uid="{00000000-0005-0000-0000-000065390000}"/>
    <cellStyle name="40% - Dekorfärg4 2 3 2 2 6 2" xfId="37359" xr:uid="{00000000-0005-0000-0000-000066390000}"/>
    <cellStyle name="40% - Dekorfärg4 2 3 2 2 7" xfId="24961" xr:uid="{00000000-0005-0000-0000-000067390000}"/>
    <cellStyle name="40% - Dekorfärg4 2 3 2 2 8" xfId="22808" xr:uid="{00000000-0005-0000-0000-000068390000}"/>
    <cellStyle name="40% - Dekorfärg4 2 3 2 3" xfId="1823" xr:uid="{00000000-0005-0000-0000-000069390000}"/>
    <cellStyle name="40% - Dekorfärg4 2 3 2 3 2" xfId="1824" xr:uid="{00000000-0005-0000-0000-00006A390000}"/>
    <cellStyle name="40% - Dekorfärg4 2 3 2 3 2 2" xfId="14846" xr:uid="{00000000-0005-0000-0000-00006B390000}"/>
    <cellStyle name="40% - Dekorfärg4 2 3 2 3 2 2 2" xfId="34006" xr:uid="{00000000-0005-0000-0000-00006C390000}"/>
    <cellStyle name="40% - Dekorfärg4 2 3 2 3 2 3" xfId="20437" xr:uid="{00000000-0005-0000-0000-00006D390000}"/>
    <cellStyle name="40% - Dekorfärg4 2 3 2 3 2 3 2" xfId="37783" xr:uid="{00000000-0005-0000-0000-00006E390000}"/>
    <cellStyle name="40% - Dekorfärg4 2 3 2 3 2 4" xfId="24968" xr:uid="{00000000-0005-0000-0000-00006F390000}"/>
    <cellStyle name="40% - Dekorfärg4 2 3 2 3 2 5" xfId="22815" xr:uid="{00000000-0005-0000-0000-000070390000}"/>
    <cellStyle name="40% - Dekorfärg4 2 3 2 3 3" xfId="14845" xr:uid="{00000000-0005-0000-0000-000071390000}"/>
    <cellStyle name="40% - Dekorfärg4 2 3 2 3 3 2" xfId="34005" xr:uid="{00000000-0005-0000-0000-000072390000}"/>
    <cellStyle name="40% - Dekorfärg4 2 3 2 3 4" xfId="20293" xr:uid="{00000000-0005-0000-0000-000073390000}"/>
    <cellStyle name="40% - Dekorfärg4 2 3 2 3 4 2" xfId="37640" xr:uid="{00000000-0005-0000-0000-000074390000}"/>
    <cellStyle name="40% - Dekorfärg4 2 3 2 3 5" xfId="24967" xr:uid="{00000000-0005-0000-0000-000075390000}"/>
    <cellStyle name="40% - Dekorfärg4 2 3 2 3 6" xfId="22814" xr:uid="{00000000-0005-0000-0000-000076390000}"/>
    <cellStyle name="40% - Dekorfärg4 2 3 2 4" xfId="1825" xr:uid="{00000000-0005-0000-0000-000077390000}"/>
    <cellStyle name="40% - Dekorfärg4 2 3 2 4 2" xfId="1826" xr:uid="{00000000-0005-0000-0000-000078390000}"/>
    <cellStyle name="40% - Dekorfärg4 2 3 2 4 2 2" xfId="14848" xr:uid="{00000000-0005-0000-0000-000079390000}"/>
    <cellStyle name="40% - Dekorfärg4 2 3 2 4 2 2 2" xfId="34008" xr:uid="{00000000-0005-0000-0000-00007A390000}"/>
    <cellStyle name="40% - Dekorfärg4 2 3 2 4 2 3" xfId="16285" xr:uid="{00000000-0005-0000-0000-00007B390000}"/>
    <cellStyle name="40% - Dekorfärg4 2 3 2 4 2 3 2" xfId="35408" xr:uid="{00000000-0005-0000-0000-00007C390000}"/>
    <cellStyle name="40% - Dekorfärg4 2 3 2 4 2 4" xfId="24970" xr:uid="{00000000-0005-0000-0000-00007D390000}"/>
    <cellStyle name="40% - Dekorfärg4 2 3 2 4 2 5" xfId="22817" xr:uid="{00000000-0005-0000-0000-00007E390000}"/>
    <cellStyle name="40% - Dekorfärg4 2 3 2 4 3" xfId="14847" xr:uid="{00000000-0005-0000-0000-00007F390000}"/>
    <cellStyle name="40% - Dekorfärg4 2 3 2 4 3 2" xfId="34007" xr:uid="{00000000-0005-0000-0000-000080390000}"/>
    <cellStyle name="40% - Dekorfärg4 2 3 2 4 4" xfId="16703" xr:uid="{00000000-0005-0000-0000-000081390000}"/>
    <cellStyle name="40% - Dekorfärg4 2 3 2 4 4 2" xfId="35648" xr:uid="{00000000-0005-0000-0000-000082390000}"/>
    <cellStyle name="40% - Dekorfärg4 2 3 2 4 5" xfId="24969" xr:uid="{00000000-0005-0000-0000-000083390000}"/>
    <cellStyle name="40% - Dekorfärg4 2 3 2 4 6" xfId="22816" xr:uid="{00000000-0005-0000-0000-000084390000}"/>
    <cellStyle name="40% - Dekorfärg4 2 3 2 5" xfId="1827" xr:uid="{00000000-0005-0000-0000-000085390000}"/>
    <cellStyle name="40% - Dekorfärg4 2 3 2 5 2" xfId="14849" xr:uid="{00000000-0005-0000-0000-000086390000}"/>
    <cellStyle name="40% - Dekorfärg4 2 3 2 5 2 2" xfId="34009" xr:uid="{00000000-0005-0000-0000-000087390000}"/>
    <cellStyle name="40% - Dekorfärg4 2 3 2 5 3" xfId="19624" xr:uid="{00000000-0005-0000-0000-000088390000}"/>
    <cellStyle name="40% - Dekorfärg4 2 3 2 5 3 2" xfId="36982" xr:uid="{00000000-0005-0000-0000-000089390000}"/>
    <cellStyle name="40% - Dekorfärg4 2 3 2 5 4" xfId="24971" xr:uid="{00000000-0005-0000-0000-00008A390000}"/>
    <cellStyle name="40% - Dekorfärg4 2 3 2 5 5" xfId="22818" xr:uid="{00000000-0005-0000-0000-00008B390000}"/>
    <cellStyle name="40% - Dekorfärg4 2 3 2 6" xfId="11592" xr:uid="{00000000-0005-0000-0000-00008C390000}"/>
    <cellStyle name="40% - Dekorfärg4 2 3 2 6 2" xfId="32363" xr:uid="{00000000-0005-0000-0000-00008D390000}"/>
    <cellStyle name="40% - Dekorfärg4 2 3 2 7" xfId="20141" xr:uid="{00000000-0005-0000-0000-00008E390000}"/>
    <cellStyle name="40% - Dekorfärg4 2 3 2 7 2" xfId="37490" xr:uid="{00000000-0005-0000-0000-00008F390000}"/>
    <cellStyle name="40% - Dekorfärg4 2 3 2 8" xfId="24960" xr:uid="{00000000-0005-0000-0000-000090390000}"/>
    <cellStyle name="40% - Dekorfärg4 2 3 2 9" xfId="20945" xr:uid="{00000000-0005-0000-0000-000091390000}"/>
    <cellStyle name="40% - Dekorfärg4 2 3 3" xfId="1828" xr:uid="{00000000-0005-0000-0000-000092390000}"/>
    <cellStyle name="40% - Dekorfärg4 2 3 3 2" xfId="1829" xr:uid="{00000000-0005-0000-0000-000093390000}"/>
    <cellStyle name="40% - Dekorfärg4 2 3 3 2 2" xfId="1830" xr:uid="{00000000-0005-0000-0000-000094390000}"/>
    <cellStyle name="40% - Dekorfärg4 2 3 3 2 2 2" xfId="14852" xr:uid="{00000000-0005-0000-0000-000095390000}"/>
    <cellStyle name="40% - Dekorfärg4 2 3 3 2 2 2 2" xfId="34012" xr:uid="{00000000-0005-0000-0000-000096390000}"/>
    <cellStyle name="40% - Dekorfärg4 2 3 3 2 2 3" xfId="16822" xr:uid="{00000000-0005-0000-0000-000097390000}"/>
    <cellStyle name="40% - Dekorfärg4 2 3 3 2 2 3 2" xfId="35749" xr:uid="{00000000-0005-0000-0000-000098390000}"/>
    <cellStyle name="40% - Dekorfärg4 2 3 3 2 2 4" xfId="24974" xr:uid="{00000000-0005-0000-0000-000099390000}"/>
    <cellStyle name="40% - Dekorfärg4 2 3 3 2 2 5" xfId="22821" xr:uid="{00000000-0005-0000-0000-00009A390000}"/>
    <cellStyle name="40% - Dekorfärg4 2 3 3 2 3" xfId="14851" xr:uid="{00000000-0005-0000-0000-00009B390000}"/>
    <cellStyle name="40% - Dekorfärg4 2 3 3 2 3 2" xfId="34011" xr:uid="{00000000-0005-0000-0000-00009C390000}"/>
    <cellStyle name="40% - Dekorfärg4 2 3 3 2 4" xfId="20086" xr:uid="{00000000-0005-0000-0000-00009D390000}"/>
    <cellStyle name="40% - Dekorfärg4 2 3 3 2 4 2" xfId="37436" xr:uid="{00000000-0005-0000-0000-00009E390000}"/>
    <cellStyle name="40% - Dekorfärg4 2 3 3 2 5" xfId="24973" xr:uid="{00000000-0005-0000-0000-00009F390000}"/>
    <cellStyle name="40% - Dekorfärg4 2 3 3 2 6" xfId="22820" xr:uid="{00000000-0005-0000-0000-0000A0390000}"/>
    <cellStyle name="40% - Dekorfärg4 2 3 3 3" xfId="1831" xr:uid="{00000000-0005-0000-0000-0000A1390000}"/>
    <cellStyle name="40% - Dekorfärg4 2 3 3 3 2" xfId="1832" xr:uid="{00000000-0005-0000-0000-0000A2390000}"/>
    <cellStyle name="40% - Dekorfärg4 2 3 3 3 2 2" xfId="14854" xr:uid="{00000000-0005-0000-0000-0000A3390000}"/>
    <cellStyle name="40% - Dekorfärg4 2 3 3 3 2 2 2" xfId="34014" xr:uid="{00000000-0005-0000-0000-0000A4390000}"/>
    <cellStyle name="40% - Dekorfärg4 2 3 3 3 2 3" xfId="15971" xr:uid="{00000000-0005-0000-0000-0000A5390000}"/>
    <cellStyle name="40% - Dekorfärg4 2 3 3 3 2 3 2" xfId="35103" xr:uid="{00000000-0005-0000-0000-0000A6390000}"/>
    <cellStyle name="40% - Dekorfärg4 2 3 3 3 2 4" xfId="24976" xr:uid="{00000000-0005-0000-0000-0000A7390000}"/>
    <cellStyle name="40% - Dekorfärg4 2 3 3 3 2 5" xfId="22823" xr:uid="{00000000-0005-0000-0000-0000A8390000}"/>
    <cellStyle name="40% - Dekorfärg4 2 3 3 3 3" xfId="14853" xr:uid="{00000000-0005-0000-0000-0000A9390000}"/>
    <cellStyle name="40% - Dekorfärg4 2 3 3 3 3 2" xfId="34013" xr:uid="{00000000-0005-0000-0000-0000AA390000}"/>
    <cellStyle name="40% - Dekorfärg4 2 3 3 3 4" xfId="16023" xr:uid="{00000000-0005-0000-0000-0000AB390000}"/>
    <cellStyle name="40% - Dekorfärg4 2 3 3 3 4 2" xfId="35153" xr:uid="{00000000-0005-0000-0000-0000AC390000}"/>
    <cellStyle name="40% - Dekorfärg4 2 3 3 3 5" xfId="24975" xr:uid="{00000000-0005-0000-0000-0000AD390000}"/>
    <cellStyle name="40% - Dekorfärg4 2 3 3 3 6" xfId="22822" xr:uid="{00000000-0005-0000-0000-0000AE390000}"/>
    <cellStyle name="40% - Dekorfärg4 2 3 3 4" xfId="1833" xr:uid="{00000000-0005-0000-0000-0000AF390000}"/>
    <cellStyle name="40% - Dekorfärg4 2 3 3 4 2" xfId="14855" xr:uid="{00000000-0005-0000-0000-0000B0390000}"/>
    <cellStyle name="40% - Dekorfärg4 2 3 3 4 2 2" xfId="34015" xr:uid="{00000000-0005-0000-0000-0000B1390000}"/>
    <cellStyle name="40% - Dekorfärg4 2 3 3 4 3" xfId="20033" xr:uid="{00000000-0005-0000-0000-0000B2390000}"/>
    <cellStyle name="40% - Dekorfärg4 2 3 3 4 3 2" xfId="37385" xr:uid="{00000000-0005-0000-0000-0000B3390000}"/>
    <cellStyle name="40% - Dekorfärg4 2 3 3 4 4" xfId="24977" xr:uid="{00000000-0005-0000-0000-0000B4390000}"/>
    <cellStyle name="40% - Dekorfärg4 2 3 3 4 5" xfId="22824" xr:uid="{00000000-0005-0000-0000-0000B5390000}"/>
    <cellStyle name="40% - Dekorfärg4 2 3 3 5" xfId="14850" xr:uid="{00000000-0005-0000-0000-0000B6390000}"/>
    <cellStyle name="40% - Dekorfärg4 2 3 3 5 2" xfId="34010" xr:uid="{00000000-0005-0000-0000-0000B7390000}"/>
    <cellStyle name="40% - Dekorfärg4 2 3 3 6" xfId="16700" xr:uid="{00000000-0005-0000-0000-0000B8390000}"/>
    <cellStyle name="40% - Dekorfärg4 2 3 3 6 2" xfId="35645" xr:uid="{00000000-0005-0000-0000-0000B9390000}"/>
    <cellStyle name="40% - Dekorfärg4 2 3 3 7" xfId="24972" xr:uid="{00000000-0005-0000-0000-0000BA390000}"/>
    <cellStyle name="40% - Dekorfärg4 2 3 3 8" xfId="22819" xr:uid="{00000000-0005-0000-0000-0000BB390000}"/>
    <cellStyle name="40% - Dekorfärg4 2 3 4" xfId="1834" xr:uid="{00000000-0005-0000-0000-0000BC390000}"/>
    <cellStyle name="40% - Dekorfärg4 2 3 4 2" xfId="1835" xr:uid="{00000000-0005-0000-0000-0000BD390000}"/>
    <cellStyle name="40% - Dekorfärg4 2 3 4 2 2" xfId="14857" xr:uid="{00000000-0005-0000-0000-0000BE390000}"/>
    <cellStyle name="40% - Dekorfärg4 2 3 4 2 2 2" xfId="34017" xr:uid="{00000000-0005-0000-0000-0000BF390000}"/>
    <cellStyle name="40% - Dekorfärg4 2 3 4 2 3" xfId="20214" xr:uid="{00000000-0005-0000-0000-0000C0390000}"/>
    <cellStyle name="40% - Dekorfärg4 2 3 4 2 3 2" xfId="37561" xr:uid="{00000000-0005-0000-0000-0000C1390000}"/>
    <cellStyle name="40% - Dekorfärg4 2 3 4 2 4" xfId="24979" xr:uid="{00000000-0005-0000-0000-0000C2390000}"/>
    <cellStyle name="40% - Dekorfärg4 2 3 4 2 5" xfId="22826" xr:uid="{00000000-0005-0000-0000-0000C3390000}"/>
    <cellStyle name="40% - Dekorfärg4 2 3 4 3" xfId="14856" xr:uid="{00000000-0005-0000-0000-0000C4390000}"/>
    <cellStyle name="40% - Dekorfärg4 2 3 4 3 2" xfId="34016" xr:uid="{00000000-0005-0000-0000-0000C5390000}"/>
    <cellStyle name="40% - Dekorfärg4 2 3 4 4" xfId="19830" xr:uid="{00000000-0005-0000-0000-0000C6390000}"/>
    <cellStyle name="40% - Dekorfärg4 2 3 4 4 2" xfId="37185" xr:uid="{00000000-0005-0000-0000-0000C7390000}"/>
    <cellStyle name="40% - Dekorfärg4 2 3 4 5" xfId="24978" xr:uid="{00000000-0005-0000-0000-0000C8390000}"/>
    <cellStyle name="40% - Dekorfärg4 2 3 4 6" xfId="22825" xr:uid="{00000000-0005-0000-0000-0000C9390000}"/>
    <cellStyle name="40% - Dekorfärg4 2 3 5" xfId="1836" xr:uid="{00000000-0005-0000-0000-0000CA390000}"/>
    <cellStyle name="40% - Dekorfärg4 2 3 5 2" xfId="1837" xr:uid="{00000000-0005-0000-0000-0000CB390000}"/>
    <cellStyle name="40% - Dekorfärg4 2 3 5 2 2" xfId="14859" xr:uid="{00000000-0005-0000-0000-0000CC390000}"/>
    <cellStyle name="40% - Dekorfärg4 2 3 5 2 2 2" xfId="34019" xr:uid="{00000000-0005-0000-0000-0000CD390000}"/>
    <cellStyle name="40% - Dekorfärg4 2 3 5 2 3" xfId="16377" xr:uid="{00000000-0005-0000-0000-0000CE390000}"/>
    <cellStyle name="40% - Dekorfärg4 2 3 5 2 3 2" xfId="35499" xr:uid="{00000000-0005-0000-0000-0000CF390000}"/>
    <cellStyle name="40% - Dekorfärg4 2 3 5 2 4" xfId="24981" xr:uid="{00000000-0005-0000-0000-0000D0390000}"/>
    <cellStyle name="40% - Dekorfärg4 2 3 5 2 5" xfId="22828" xr:uid="{00000000-0005-0000-0000-0000D1390000}"/>
    <cellStyle name="40% - Dekorfärg4 2 3 5 3" xfId="14858" xr:uid="{00000000-0005-0000-0000-0000D2390000}"/>
    <cellStyle name="40% - Dekorfärg4 2 3 5 3 2" xfId="34018" xr:uid="{00000000-0005-0000-0000-0000D3390000}"/>
    <cellStyle name="40% - Dekorfärg4 2 3 5 4" xfId="16211" xr:uid="{00000000-0005-0000-0000-0000D4390000}"/>
    <cellStyle name="40% - Dekorfärg4 2 3 5 4 2" xfId="35335" xr:uid="{00000000-0005-0000-0000-0000D5390000}"/>
    <cellStyle name="40% - Dekorfärg4 2 3 5 5" xfId="24980" xr:uid="{00000000-0005-0000-0000-0000D6390000}"/>
    <cellStyle name="40% - Dekorfärg4 2 3 5 6" xfId="22827" xr:uid="{00000000-0005-0000-0000-0000D7390000}"/>
    <cellStyle name="40% - Dekorfärg4 2 3 6" xfId="1838" xr:uid="{00000000-0005-0000-0000-0000D8390000}"/>
    <cellStyle name="40% - Dekorfärg4 2 3 6 2" xfId="14860" xr:uid="{00000000-0005-0000-0000-0000D9390000}"/>
    <cellStyle name="40% - Dekorfärg4 2 3 6 2 2" xfId="34020" xr:uid="{00000000-0005-0000-0000-0000DA390000}"/>
    <cellStyle name="40% - Dekorfärg4 2 3 6 3" xfId="19864" xr:uid="{00000000-0005-0000-0000-0000DB390000}"/>
    <cellStyle name="40% - Dekorfärg4 2 3 6 3 2" xfId="37219" xr:uid="{00000000-0005-0000-0000-0000DC390000}"/>
    <cellStyle name="40% - Dekorfärg4 2 3 6 4" xfId="24982" xr:uid="{00000000-0005-0000-0000-0000DD390000}"/>
    <cellStyle name="40% - Dekorfärg4 2 3 6 5" xfId="22829" xr:uid="{00000000-0005-0000-0000-0000DE390000}"/>
    <cellStyle name="40% - Dekorfärg4 2 3 7" xfId="11591" xr:uid="{00000000-0005-0000-0000-0000DF390000}"/>
    <cellStyle name="40% - Dekorfärg4 2 3 7 2" xfId="32362" xr:uid="{00000000-0005-0000-0000-0000E0390000}"/>
    <cellStyle name="40% - Dekorfärg4 2 3 8" xfId="18741" xr:uid="{00000000-0005-0000-0000-0000E1390000}"/>
    <cellStyle name="40% - Dekorfärg4 2 3 8 2" xfId="36582" xr:uid="{00000000-0005-0000-0000-0000E2390000}"/>
    <cellStyle name="40% - Dekorfärg4 2 3 9" xfId="24959" xr:uid="{00000000-0005-0000-0000-0000E3390000}"/>
    <cellStyle name="40% - Dekorfärg4 2 3_Brygga Q" xfId="1839" xr:uid="{00000000-0005-0000-0000-0000E4390000}"/>
    <cellStyle name="40% - Dekorfärg4 2 4" xfId="1840" xr:uid="{00000000-0005-0000-0000-0000E5390000}"/>
    <cellStyle name="40% - Dekorfärg4 2 4 10" xfId="43674" xr:uid="{00000000-0005-0000-0000-0000E6390000}"/>
    <cellStyle name="40% - Dekorfärg4 2 4 11" xfId="44121" xr:uid="{00000000-0005-0000-0000-0000E7390000}"/>
    <cellStyle name="40% - Dekorfärg4 2 4 2" xfId="1841" xr:uid="{00000000-0005-0000-0000-0000E8390000}"/>
    <cellStyle name="40% - Dekorfärg4 2 4 2 2" xfId="1842" xr:uid="{00000000-0005-0000-0000-0000E9390000}"/>
    <cellStyle name="40% - Dekorfärg4 2 4 2 2 2" xfId="1843" xr:uid="{00000000-0005-0000-0000-0000EA390000}"/>
    <cellStyle name="40% - Dekorfärg4 2 4 2 2 2 2" xfId="14863" xr:uid="{00000000-0005-0000-0000-0000EB390000}"/>
    <cellStyle name="40% - Dekorfärg4 2 4 2 2 2 2 2" xfId="34023" xr:uid="{00000000-0005-0000-0000-0000EC390000}"/>
    <cellStyle name="40% - Dekorfärg4 2 4 2 2 2 3" xfId="20252" xr:uid="{00000000-0005-0000-0000-0000ED390000}"/>
    <cellStyle name="40% - Dekorfärg4 2 4 2 2 2 3 2" xfId="37599" xr:uid="{00000000-0005-0000-0000-0000EE390000}"/>
    <cellStyle name="40% - Dekorfärg4 2 4 2 2 2 4" xfId="24986" xr:uid="{00000000-0005-0000-0000-0000EF390000}"/>
    <cellStyle name="40% - Dekorfärg4 2 4 2 2 2 5" xfId="22832" xr:uid="{00000000-0005-0000-0000-0000F0390000}"/>
    <cellStyle name="40% - Dekorfärg4 2 4 2 2 3" xfId="14862" xr:uid="{00000000-0005-0000-0000-0000F1390000}"/>
    <cellStyle name="40% - Dekorfärg4 2 4 2 2 3 2" xfId="34022" xr:uid="{00000000-0005-0000-0000-0000F2390000}"/>
    <cellStyle name="40% - Dekorfärg4 2 4 2 2 4" xfId="18687" xr:uid="{00000000-0005-0000-0000-0000F3390000}"/>
    <cellStyle name="40% - Dekorfärg4 2 4 2 2 4 2" xfId="36556" xr:uid="{00000000-0005-0000-0000-0000F4390000}"/>
    <cellStyle name="40% - Dekorfärg4 2 4 2 2 5" xfId="24985" xr:uid="{00000000-0005-0000-0000-0000F5390000}"/>
    <cellStyle name="40% - Dekorfärg4 2 4 2 2 6" xfId="22831" xr:uid="{00000000-0005-0000-0000-0000F6390000}"/>
    <cellStyle name="40% - Dekorfärg4 2 4 2 3" xfId="1844" xr:uid="{00000000-0005-0000-0000-0000F7390000}"/>
    <cellStyle name="40% - Dekorfärg4 2 4 2 3 2" xfId="1845" xr:uid="{00000000-0005-0000-0000-0000F8390000}"/>
    <cellStyle name="40% - Dekorfärg4 2 4 2 3 2 2" xfId="14865" xr:uid="{00000000-0005-0000-0000-0000F9390000}"/>
    <cellStyle name="40% - Dekorfärg4 2 4 2 3 2 2 2" xfId="34025" xr:uid="{00000000-0005-0000-0000-0000FA390000}"/>
    <cellStyle name="40% - Dekorfärg4 2 4 2 3 2 3" xfId="16351" xr:uid="{00000000-0005-0000-0000-0000FB390000}"/>
    <cellStyle name="40% - Dekorfärg4 2 4 2 3 2 3 2" xfId="35473" xr:uid="{00000000-0005-0000-0000-0000FC390000}"/>
    <cellStyle name="40% - Dekorfärg4 2 4 2 3 2 4" xfId="24988" xr:uid="{00000000-0005-0000-0000-0000FD390000}"/>
    <cellStyle name="40% - Dekorfärg4 2 4 2 3 2 5" xfId="22834" xr:uid="{00000000-0005-0000-0000-0000FE390000}"/>
    <cellStyle name="40% - Dekorfärg4 2 4 2 3 3" xfId="14864" xr:uid="{00000000-0005-0000-0000-0000FF390000}"/>
    <cellStyle name="40% - Dekorfärg4 2 4 2 3 3 2" xfId="34024" xr:uid="{00000000-0005-0000-0000-0000003A0000}"/>
    <cellStyle name="40% - Dekorfärg4 2 4 2 3 4" xfId="20642" xr:uid="{00000000-0005-0000-0000-0000013A0000}"/>
    <cellStyle name="40% - Dekorfärg4 2 4 2 3 4 2" xfId="37984" xr:uid="{00000000-0005-0000-0000-0000023A0000}"/>
    <cellStyle name="40% - Dekorfärg4 2 4 2 3 5" xfId="24987" xr:uid="{00000000-0005-0000-0000-0000033A0000}"/>
    <cellStyle name="40% - Dekorfärg4 2 4 2 3 6" xfId="22833" xr:uid="{00000000-0005-0000-0000-0000043A0000}"/>
    <cellStyle name="40% - Dekorfärg4 2 4 2 4" xfId="1846" xr:uid="{00000000-0005-0000-0000-0000053A0000}"/>
    <cellStyle name="40% - Dekorfärg4 2 4 2 4 2" xfId="14866" xr:uid="{00000000-0005-0000-0000-0000063A0000}"/>
    <cellStyle name="40% - Dekorfärg4 2 4 2 4 2 2" xfId="34026" xr:uid="{00000000-0005-0000-0000-0000073A0000}"/>
    <cellStyle name="40% - Dekorfärg4 2 4 2 4 3" xfId="19927" xr:uid="{00000000-0005-0000-0000-0000083A0000}"/>
    <cellStyle name="40% - Dekorfärg4 2 4 2 4 3 2" xfId="37281" xr:uid="{00000000-0005-0000-0000-0000093A0000}"/>
    <cellStyle name="40% - Dekorfärg4 2 4 2 4 4" xfId="24989" xr:uid="{00000000-0005-0000-0000-00000A3A0000}"/>
    <cellStyle name="40% - Dekorfärg4 2 4 2 4 5" xfId="22835" xr:uid="{00000000-0005-0000-0000-00000B3A0000}"/>
    <cellStyle name="40% - Dekorfärg4 2 4 2 5" xfId="14861" xr:uid="{00000000-0005-0000-0000-00000C3A0000}"/>
    <cellStyle name="40% - Dekorfärg4 2 4 2 5 2" xfId="34021" xr:uid="{00000000-0005-0000-0000-00000D3A0000}"/>
    <cellStyle name="40% - Dekorfärg4 2 4 2 6" xfId="19841" xr:uid="{00000000-0005-0000-0000-00000E3A0000}"/>
    <cellStyle name="40% - Dekorfärg4 2 4 2 6 2" xfId="37196" xr:uid="{00000000-0005-0000-0000-00000F3A0000}"/>
    <cellStyle name="40% - Dekorfärg4 2 4 2 7" xfId="24984" xr:uid="{00000000-0005-0000-0000-0000103A0000}"/>
    <cellStyle name="40% - Dekorfärg4 2 4 2 8" xfId="22830" xr:uid="{00000000-0005-0000-0000-0000113A0000}"/>
    <cellStyle name="40% - Dekorfärg4 2 4 3" xfId="1847" xr:uid="{00000000-0005-0000-0000-0000123A0000}"/>
    <cellStyle name="40% - Dekorfärg4 2 4 3 2" xfId="1848" xr:uid="{00000000-0005-0000-0000-0000133A0000}"/>
    <cellStyle name="40% - Dekorfärg4 2 4 3 2 2" xfId="14868" xr:uid="{00000000-0005-0000-0000-0000143A0000}"/>
    <cellStyle name="40% - Dekorfärg4 2 4 3 2 2 2" xfId="34028" xr:uid="{00000000-0005-0000-0000-0000153A0000}"/>
    <cellStyle name="40% - Dekorfärg4 2 4 3 2 3" xfId="15781" xr:uid="{00000000-0005-0000-0000-0000163A0000}"/>
    <cellStyle name="40% - Dekorfärg4 2 4 3 2 3 2" xfId="34917" xr:uid="{00000000-0005-0000-0000-0000173A0000}"/>
    <cellStyle name="40% - Dekorfärg4 2 4 3 2 4" xfId="24991" xr:uid="{00000000-0005-0000-0000-0000183A0000}"/>
    <cellStyle name="40% - Dekorfärg4 2 4 3 2 5" xfId="22837" xr:uid="{00000000-0005-0000-0000-0000193A0000}"/>
    <cellStyle name="40% - Dekorfärg4 2 4 3 3" xfId="14867" xr:uid="{00000000-0005-0000-0000-00001A3A0000}"/>
    <cellStyle name="40% - Dekorfärg4 2 4 3 3 2" xfId="34027" xr:uid="{00000000-0005-0000-0000-00001B3A0000}"/>
    <cellStyle name="40% - Dekorfärg4 2 4 3 4" xfId="15944" xr:uid="{00000000-0005-0000-0000-00001C3A0000}"/>
    <cellStyle name="40% - Dekorfärg4 2 4 3 4 2" xfId="35076" xr:uid="{00000000-0005-0000-0000-00001D3A0000}"/>
    <cellStyle name="40% - Dekorfärg4 2 4 3 5" xfId="24990" xr:uid="{00000000-0005-0000-0000-00001E3A0000}"/>
    <cellStyle name="40% - Dekorfärg4 2 4 3 6" xfId="22836" xr:uid="{00000000-0005-0000-0000-00001F3A0000}"/>
    <cellStyle name="40% - Dekorfärg4 2 4 4" xfId="1849" xr:uid="{00000000-0005-0000-0000-0000203A0000}"/>
    <cellStyle name="40% - Dekorfärg4 2 4 4 2" xfId="1850" xr:uid="{00000000-0005-0000-0000-0000213A0000}"/>
    <cellStyle name="40% - Dekorfärg4 2 4 4 2 2" xfId="14870" xr:uid="{00000000-0005-0000-0000-0000223A0000}"/>
    <cellStyle name="40% - Dekorfärg4 2 4 4 2 2 2" xfId="34030" xr:uid="{00000000-0005-0000-0000-0000233A0000}"/>
    <cellStyle name="40% - Dekorfärg4 2 4 4 2 3" xfId="20342" xr:uid="{00000000-0005-0000-0000-0000243A0000}"/>
    <cellStyle name="40% - Dekorfärg4 2 4 4 2 3 2" xfId="37689" xr:uid="{00000000-0005-0000-0000-0000253A0000}"/>
    <cellStyle name="40% - Dekorfärg4 2 4 4 2 4" xfId="24993" xr:uid="{00000000-0005-0000-0000-0000263A0000}"/>
    <cellStyle name="40% - Dekorfärg4 2 4 4 2 5" xfId="22839" xr:uid="{00000000-0005-0000-0000-0000273A0000}"/>
    <cellStyle name="40% - Dekorfärg4 2 4 4 3" xfId="14869" xr:uid="{00000000-0005-0000-0000-0000283A0000}"/>
    <cellStyle name="40% - Dekorfärg4 2 4 4 3 2" xfId="34029" xr:uid="{00000000-0005-0000-0000-0000293A0000}"/>
    <cellStyle name="40% - Dekorfärg4 2 4 4 4" xfId="15779" xr:uid="{00000000-0005-0000-0000-00002A3A0000}"/>
    <cellStyle name="40% - Dekorfärg4 2 4 4 4 2" xfId="34915" xr:uid="{00000000-0005-0000-0000-00002B3A0000}"/>
    <cellStyle name="40% - Dekorfärg4 2 4 4 5" xfId="24992" xr:uid="{00000000-0005-0000-0000-00002C3A0000}"/>
    <cellStyle name="40% - Dekorfärg4 2 4 4 6" xfId="22838" xr:uid="{00000000-0005-0000-0000-00002D3A0000}"/>
    <cellStyle name="40% - Dekorfärg4 2 4 5" xfId="1851" xr:uid="{00000000-0005-0000-0000-00002E3A0000}"/>
    <cellStyle name="40% - Dekorfärg4 2 4 5 2" xfId="14871" xr:uid="{00000000-0005-0000-0000-00002F3A0000}"/>
    <cellStyle name="40% - Dekorfärg4 2 4 5 2 2" xfId="34031" xr:uid="{00000000-0005-0000-0000-0000303A0000}"/>
    <cellStyle name="40% - Dekorfärg4 2 4 5 3" xfId="16705" xr:uid="{00000000-0005-0000-0000-0000313A0000}"/>
    <cellStyle name="40% - Dekorfärg4 2 4 5 3 2" xfId="35650" xr:uid="{00000000-0005-0000-0000-0000323A0000}"/>
    <cellStyle name="40% - Dekorfärg4 2 4 5 4" xfId="24994" xr:uid="{00000000-0005-0000-0000-0000333A0000}"/>
    <cellStyle name="40% - Dekorfärg4 2 4 5 5" xfId="22840" xr:uid="{00000000-0005-0000-0000-0000343A0000}"/>
    <cellStyle name="40% - Dekorfärg4 2 4 6" xfId="11593" xr:uid="{00000000-0005-0000-0000-0000353A0000}"/>
    <cellStyle name="40% - Dekorfärg4 2 4 6 2" xfId="32364" xr:uid="{00000000-0005-0000-0000-0000363A0000}"/>
    <cellStyle name="40% - Dekorfärg4 2 4 7" xfId="16405" xr:uid="{00000000-0005-0000-0000-0000373A0000}"/>
    <cellStyle name="40% - Dekorfärg4 2 4 7 2" xfId="35527" xr:uid="{00000000-0005-0000-0000-0000383A0000}"/>
    <cellStyle name="40% - Dekorfärg4 2 4 8" xfId="24983" xr:uid="{00000000-0005-0000-0000-0000393A0000}"/>
    <cellStyle name="40% - Dekorfärg4 2 4 9" xfId="20946" xr:uid="{00000000-0005-0000-0000-00003A3A0000}"/>
    <cellStyle name="40% - Dekorfärg4 2 5" xfId="1852" xr:uid="{00000000-0005-0000-0000-00003B3A0000}"/>
    <cellStyle name="40% - Dekorfärg4 2 5 2" xfId="1853" xr:uid="{00000000-0005-0000-0000-00003C3A0000}"/>
    <cellStyle name="40% - Dekorfärg4 2 5 2 2" xfId="1854" xr:uid="{00000000-0005-0000-0000-00003D3A0000}"/>
    <cellStyle name="40% - Dekorfärg4 2 5 2 2 2" xfId="14874" xr:uid="{00000000-0005-0000-0000-00003E3A0000}"/>
    <cellStyle name="40% - Dekorfärg4 2 5 2 2 2 2" xfId="34034" xr:uid="{00000000-0005-0000-0000-00003F3A0000}"/>
    <cellStyle name="40% - Dekorfärg4 2 5 2 2 3" xfId="19950" xr:uid="{00000000-0005-0000-0000-0000403A0000}"/>
    <cellStyle name="40% - Dekorfärg4 2 5 2 2 3 2" xfId="37304" xr:uid="{00000000-0005-0000-0000-0000413A0000}"/>
    <cellStyle name="40% - Dekorfärg4 2 5 2 2 4" xfId="24997" xr:uid="{00000000-0005-0000-0000-0000423A0000}"/>
    <cellStyle name="40% - Dekorfärg4 2 5 2 2 5" xfId="22843" xr:uid="{00000000-0005-0000-0000-0000433A0000}"/>
    <cellStyle name="40% - Dekorfärg4 2 5 2 3" xfId="14873" xr:uid="{00000000-0005-0000-0000-0000443A0000}"/>
    <cellStyle name="40% - Dekorfärg4 2 5 2 3 2" xfId="34033" xr:uid="{00000000-0005-0000-0000-0000453A0000}"/>
    <cellStyle name="40% - Dekorfärg4 2 5 2 4" xfId="16111" xr:uid="{00000000-0005-0000-0000-0000463A0000}"/>
    <cellStyle name="40% - Dekorfärg4 2 5 2 4 2" xfId="35236" xr:uid="{00000000-0005-0000-0000-0000473A0000}"/>
    <cellStyle name="40% - Dekorfärg4 2 5 2 5" xfId="24996" xr:uid="{00000000-0005-0000-0000-0000483A0000}"/>
    <cellStyle name="40% - Dekorfärg4 2 5 2 6" xfId="22842" xr:uid="{00000000-0005-0000-0000-0000493A0000}"/>
    <cellStyle name="40% - Dekorfärg4 2 5 3" xfId="1855" xr:uid="{00000000-0005-0000-0000-00004A3A0000}"/>
    <cellStyle name="40% - Dekorfärg4 2 5 3 2" xfId="1856" xr:uid="{00000000-0005-0000-0000-00004B3A0000}"/>
    <cellStyle name="40% - Dekorfärg4 2 5 3 2 2" xfId="14876" xr:uid="{00000000-0005-0000-0000-00004C3A0000}"/>
    <cellStyle name="40% - Dekorfärg4 2 5 3 2 2 2" xfId="34036" xr:uid="{00000000-0005-0000-0000-00004D3A0000}"/>
    <cellStyle name="40% - Dekorfärg4 2 5 3 2 3" xfId="19686" xr:uid="{00000000-0005-0000-0000-00004E3A0000}"/>
    <cellStyle name="40% - Dekorfärg4 2 5 3 2 3 2" xfId="37044" xr:uid="{00000000-0005-0000-0000-00004F3A0000}"/>
    <cellStyle name="40% - Dekorfärg4 2 5 3 2 4" xfId="24999" xr:uid="{00000000-0005-0000-0000-0000503A0000}"/>
    <cellStyle name="40% - Dekorfärg4 2 5 3 2 5" xfId="22845" xr:uid="{00000000-0005-0000-0000-0000513A0000}"/>
    <cellStyle name="40% - Dekorfärg4 2 5 3 3" xfId="14875" xr:uid="{00000000-0005-0000-0000-0000523A0000}"/>
    <cellStyle name="40% - Dekorfärg4 2 5 3 3 2" xfId="34035" xr:uid="{00000000-0005-0000-0000-0000533A0000}"/>
    <cellStyle name="40% - Dekorfärg4 2 5 3 4" xfId="16044" xr:uid="{00000000-0005-0000-0000-0000543A0000}"/>
    <cellStyle name="40% - Dekorfärg4 2 5 3 4 2" xfId="35173" xr:uid="{00000000-0005-0000-0000-0000553A0000}"/>
    <cellStyle name="40% - Dekorfärg4 2 5 3 5" xfId="24998" xr:uid="{00000000-0005-0000-0000-0000563A0000}"/>
    <cellStyle name="40% - Dekorfärg4 2 5 3 6" xfId="22844" xr:uid="{00000000-0005-0000-0000-0000573A0000}"/>
    <cellStyle name="40% - Dekorfärg4 2 5 4" xfId="1857" xr:uid="{00000000-0005-0000-0000-0000583A0000}"/>
    <cellStyle name="40% - Dekorfärg4 2 5 4 2" xfId="14877" xr:uid="{00000000-0005-0000-0000-0000593A0000}"/>
    <cellStyle name="40% - Dekorfärg4 2 5 4 2 2" xfId="34037" xr:uid="{00000000-0005-0000-0000-00005A3A0000}"/>
    <cellStyle name="40% - Dekorfärg4 2 5 4 3" xfId="19856" xr:uid="{00000000-0005-0000-0000-00005B3A0000}"/>
    <cellStyle name="40% - Dekorfärg4 2 5 4 3 2" xfId="37211" xr:uid="{00000000-0005-0000-0000-00005C3A0000}"/>
    <cellStyle name="40% - Dekorfärg4 2 5 4 4" xfId="25000" xr:uid="{00000000-0005-0000-0000-00005D3A0000}"/>
    <cellStyle name="40% - Dekorfärg4 2 5 4 5" xfId="22846" xr:uid="{00000000-0005-0000-0000-00005E3A0000}"/>
    <cellStyle name="40% - Dekorfärg4 2 5 5" xfId="14872" xr:uid="{00000000-0005-0000-0000-00005F3A0000}"/>
    <cellStyle name="40% - Dekorfärg4 2 5 5 2" xfId="34032" xr:uid="{00000000-0005-0000-0000-0000603A0000}"/>
    <cellStyle name="40% - Dekorfärg4 2 5 6" xfId="19629" xr:uid="{00000000-0005-0000-0000-0000613A0000}"/>
    <cellStyle name="40% - Dekorfärg4 2 5 6 2" xfId="36987" xr:uid="{00000000-0005-0000-0000-0000623A0000}"/>
    <cellStyle name="40% - Dekorfärg4 2 5 7" xfId="24995" xr:uid="{00000000-0005-0000-0000-0000633A0000}"/>
    <cellStyle name="40% - Dekorfärg4 2 5 8" xfId="22841" xr:uid="{00000000-0005-0000-0000-0000643A0000}"/>
    <cellStyle name="40% - Dekorfärg4 2 6" xfId="1858" xr:uid="{00000000-0005-0000-0000-0000653A0000}"/>
    <cellStyle name="40% - Dekorfärg4 2 6 2" xfId="1859" xr:uid="{00000000-0005-0000-0000-0000663A0000}"/>
    <cellStyle name="40% - Dekorfärg4 2 6 2 2" xfId="14879" xr:uid="{00000000-0005-0000-0000-0000673A0000}"/>
    <cellStyle name="40% - Dekorfärg4 2 6 2 2 2" xfId="34039" xr:uid="{00000000-0005-0000-0000-0000683A0000}"/>
    <cellStyle name="40% - Dekorfärg4 2 6 2 3" xfId="15765" xr:uid="{00000000-0005-0000-0000-0000693A0000}"/>
    <cellStyle name="40% - Dekorfärg4 2 6 2 3 2" xfId="34901" xr:uid="{00000000-0005-0000-0000-00006A3A0000}"/>
    <cellStyle name="40% - Dekorfärg4 2 6 2 4" xfId="25002" xr:uid="{00000000-0005-0000-0000-00006B3A0000}"/>
    <cellStyle name="40% - Dekorfärg4 2 6 2 5" xfId="22848" xr:uid="{00000000-0005-0000-0000-00006C3A0000}"/>
    <cellStyle name="40% - Dekorfärg4 2 6 3" xfId="1860" xr:uid="{00000000-0005-0000-0000-00006D3A0000}"/>
    <cellStyle name="40% - Dekorfärg4 2 6 3 2" xfId="25003" xr:uid="{00000000-0005-0000-0000-00006E3A0000}"/>
    <cellStyle name="40% - Dekorfärg4 2 6 4" xfId="14878" xr:uid="{00000000-0005-0000-0000-00006F3A0000}"/>
    <cellStyle name="40% - Dekorfärg4 2 6 4 2" xfId="34038" xr:uid="{00000000-0005-0000-0000-0000703A0000}"/>
    <cellStyle name="40% - Dekorfärg4 2 6 5" xfId="20607" xr:uid="{00000000-0005-0000-0000-0000713A0000}"/>
    <cellStyle name="40% - Dekorfärg4 2 6 5 2" xfId="37950" xr:uid="{00000000-0005-0000-0000-0000723A0000}"/>
    <cellStyle name="40% - Dekorfärg4 2 6 6" xfId="25001" xr:uid="{00000000-0005-0000-0000-0000733A0000}"/>
    <cellStyle name="40% - Dekorfärg4 2 6 7" xfId="22847" xr:uid="{00000000-0005-0000-0000-0000743A0000}"/>
    <cellStyle name="40% - Dekorfärg4 2 7" xfId="1861" xr:uid="{00000000-0005-0000-0000-0000753A0000}"/>
    <cellStyle name="40% - Dekorfärg4 2 7 2" xfId="1862" xr:uid="{00000000-0005-0000-0000-0000763A0000}"/>
    <cellStyle name="40% - Dekorfärg4 2 7 2 2" xfId="14881" xr:uid="{00000000-0005-0000-0000-0000773A0000}"/>
    <cellStyle name="40% - Dekorfärg4 2 7 2 2 2" xfId="34041" xr:uid="{00000000-0005-0000-0000-0000783A0000}"/>
    <cellStyle name="40% - Dekorfärg4 2 7 2 3" xfId="20296" xr:uid="{00000000-0005-0000-0000-0000793A0000}"/>
    <cellStyle name="40% - Dekorfärg4 2 7 2 3 2" xfId="37643" xr:uid="{00000000-0005-0000-0000-00007A3A0000}"/>
    <cellStyle name="40% - Dekorfärg4 2 7 2 4" xfId="25005" xr:uid="{00000000-0005-0000-0000-00007B3A0000}"/>
    <cellStyle name="40% - Dekorfärg4 2 7 2 5" xfId="22850" xr:uid="{00000000-0005-0000-0000-00007C3A0000}"/>
    <cellStyle name="40% - Dekorfärg4 2 7 3" xfId="14880" xr:uid="{00000000-0005-0000-0000-00007D3A0000}"/>
    <cellStyle name="40% - Dekorfärg4 2 7 3 2" xfId="34040" xr:uid="{00000000-0005-0000-0000-00007E3A0000}"/>
    <cellStyle name="40% - Dekorfärg4 2 7 4" xfId="19597" xr:uid="{00000000-0005-0000-0000-00007F3A0000}"/>
    <cellStyle name="40% - Dekorfärg4 2 7 4 2" xfId="36955" xr:uid="{00000000-0005-0000-0000-0000803A0000}"/>
    <cellStyle name="40% - Dekorfärg4 2 7 5" xfId="25004" xr:uid="{00000000-0005-0000-0000-0000813A0000}"/>
    <cellStyle name="40% - Dekorfärg4 2 7 6" xfId="22849" xr:uid="{00000000-0005-0000-0000-0000823A0000}"/>
    <cellStyle name="40% - Dekorfärg4 2 8" xfId="1863" xr:uid="{00000000-0005-0000-0000-0000833A0000}"/>
    <cellStyle name="40% - Dekorfärg4 2 8 2" xfId="14882" xr:uid="{00000000-0005-0000-0000-0000843A0000}"/>
    <cellStyle name="40% - Dekorfärg4 2 8 2 2" xfId="34042" xr:uid="{00000000-0005-0000-0000-0000853A0000}"/>
    <cellStyle name="40% - Dekorfärg4 2 8 3" xfId="16157" xr:uid="{00000000-0005-0000-0000-0000863A0000}"/>
    <cellStyle name="40% - Dekorfärg4 2 8 3 2" xfId="35281" xr:uid="{00000000-0005-0000-0000-0000873A0000}"/>
    <cellStyle name="40% - Dekorfärg4 2 8 4" xfId="25006" xr:uid="{00000000-0005-0000-0000-0000883A0000}"/>
    <cellStyle name="40% - Dekorfärg4 2 8 5" xfId="22851" xr:uid="{00000000-0005-0000-0000-0000893A0000}"/>
    <cellStyle name="40% - Dekorfärg4 2 9" xfId="11588" xr:uid="{00000000-0005-0000-0000-00008A3A0000}"/>
    <cellStyle name="40% - Dekorfärg4 2 9 2" xfId="32359" xr:uid="{00000000-0005-0000-0000-00008B3A0000}"/>
    <cellStyle name="40% - Dekorfärg4 2_Accounts" xfId="1864" xr:uid="{00000000-0005-0000-0000-00008C3A0000}"/>
    <cellStyle name="40% - Dekorfärg4 3" xfId="1865" xr:uid="{00000000-0005-0000-0000-00008D3A0000}"/>
    <cellStyle name="40% - Dekorfärg4 3 2" xfId="1866" xr:uid="{00000000-0005-0000-0000-00008E3A0000}"/>
    <cellStyle name="40% - Dekorfärg4 3 2 2" xfId="1867" xr:uid="{00000000-0005-0000-0000-00008F3A0000}"/>
    <cellStyle name="40% - Dekorfärg4 3 2 2 2" xfId="1868" xr:uid="{00000000-0005-0000-0000-0000903A0000}"/>
    <cellStyle name="40% - Dekorfärg4 3 2 2 2 2" xfId="14884" xr:uid="{00000000-0005-0000-0000-0000913A0000}"/>
    <cellStyle name="40% - Dekorfärg4 3 2 2 2 2 2" xfId="34044" xr:uid="{00000000-0005-0000-0000-0000923A0000}"/>
    <cellStyle name="40% - Dekorfärg4 3 2 2 2 3" xfId="19675" xr:uid="{00000000-0005-0000-0000-0000933A0000}"/>
    <cellStyle name="40% - Dekorfärg4 3 2 2 2 3 2" xfId="37033" xr:uid="{00000000-0005-0000-0000-0000943A0000}"/>
    <cellStyle name="40% - Dekorfärg4 3 2 2 2 4" xfId="25007" xr:uid="{00000000-0005-0000-0000-0000953A0000}"/>
    <cellStyle name="40% - Dekorfärg4 3 2 2 2 5" xfId="22853" xr:uid="{00000000-0005-0000-0000-0000963A0000}"/>
    <cellStyle name="40% - Dekorfärg4 3 2 3" xfId="1869" xr:uid="{00000000-0005-0000-0000-0000973A0000}"/>
    <cellStyle name="40% - Dekorfärg4 3 2 3 2" xfId="14883" xr:uid="{00000000-0005-0000-0000-0000983A0000}"/>
    <cellStyle name="40% - Dekorfärg4 3 2 3 2 2" xfId="34043" xr:uid="{00000000-0005-0000-0000-0000993A0000}"/>
    <cellStyle name="40% - Dekorfärg4 3 2 3 3" xfId="15857" xr:uid="{00000000-0005-0000-0000-00009A3A0000}"/>
    <cellStyle name="40% - Dekorfärg4 3 2 3 3 2" xfId="34991" xr:uid="{00000000-0005-0000-0000-00009B3A0000}"/>
    <cellStyle name="40% - Dekorfärg4 3 2 3 4" xfId="25008" xr:uid="{00000000-0005-0000-0000-00009C3A0000}"/>
    <cellStyle name="40% - Dekorfärg4 3 2 3 5" xfId="22852" xr:uid="{00000000-0005-0000-0000-00009D3A0000}"/>
    <cellStyle name="40% - Dekorfärg4 3 2 4" xfId="44122" xr:uid="{00000000-0005-0000-0000-00009E3A0000}"/>
    <cellStyle name="40% - Dekorfärg4 3 3" xfId="1870" xr:uid="{00000000-0005-0000-0000-00009F3A0000}"/>
    <cellStyle name="40% - Dekorfärg4 3 3 10" xfId="38435" xr:uid="{00000000-0005-0000-0000-0000A03A0000}"/>
    <cellStyle name="40% - Dekorfärg4 3 3 11" xfId="38578" xr:uid="{00000000-0005-0000-0000-0000A13A0000}"/>
    <cellStyle name="40% - Dekorfärg4 3 3 12" xfId="43455" xr:uid="{00000000-0005-0000-0000-0000A23A0000}"/>
    <cellStyle name="40% - Dekorfärg4 3 3 13" xfId="55924" xr:uid="{00000000-0005-0000-0000-0000A33A0000}"/>
    <cellStyle name="40% - Dekorfärg4 3 3 2" xfId="1871" xr:uid="{00000000-0005-0000-0000-0000A43A0000}"/>
    <cellStyle name="40% - Dekorfärg4 3 3 2 2" xfId="14885" xr:uid="{00000000-0005-0000-0000-0000A53A0000}"/>
    <cellStyle name="40% - Dekorfärg4 3 3 2 2 2" xfId="34045" xr:uid="{00000000-0005-0000-0000-0000A63A0000}"/>
    <cellStyle name="40% - Dekorfärg4 3 3 2 3" xfId="16172" xr:uid="{00000000-0005-0000-0000-0000A73A0000}"/>
    <cellStyle name="40% - Dekorfärg4 3 3 2 3 2" xfId="35296" xr:uid="{00000000-0005-0000-0000-0000A83A0000}"/>
    <cellStyle name="40% - Dekorfärg4 3 3 2 4" xfId="25010" xr:uid="{00000000-0005-0000-0000-0000A93A0000}"/>
    <cellStyle name="40% - Dekorfärg4 3 3 2 5" xfId="22854" xr:uid="{00000000-0005-0000-0000-0000AA3A0000}"/>
    <cellStyle name="40% - Dekorfärg4 3 3 3" xfId="1872" xr:uid="{00000000-0005-0000-0000-0000AB3A0000}"/>
    <cellStyle name="40% - Dekorfärg4 3 3 4" xfId="11595" xr:uid="{00000000-0005-0000-0000-0000AC3A0000}"/>
    <cellStyle name="40% - Dekorfärg4 3 3 4 2" xfId="32366" xr:uid="{00000000-0005-0000-0000-0000AD3A0000}"/>
    <cellStyle name="40% - Dekorfärg4 3 3 5" xfId="16178" xr:uid="{00000000-0005-0000-0000-0000AE3A0000}"/>
    <cellStyle name="40% - Dekorfärg4 3 3 5 2" xfId="35302" xr:uid="{00000000-0005-0000-0000-0000AF3A0000}"/>
    <cellStyle name="40% - Dekorfärg4 3 3 6" xfId="25009" xr:uid="{00000000-0005-0000-0000-0000B03A0000}"/>
    <cellStyle name="40% - Dekorfärg4 3 3 7" xfId="20948" xr:uid="{00000000-0005-0000-0000-0000B13A0000}"/>
    <cellStyle name="40% - Dekorfärg4 3 3 8" xfId="38125" xr:uid="{00000000-0005-0000-0000-0000B23A0000}"/>
    <cellStyle name="40% - Dekorfärg4 3 3 9" xfId="38298" xr:uid="{00000000-0005-0000-0000-0000B33A0000}"/>
    <cellStyle name="40% - Dekorfärg4 3 3_Balance sheet - Parent" xfId="38638" xr:uid="{00000000-0005-0000-0000-0000B43A0000}"/>
    <cellStyle name="40% - Dekorfärg4 3 4" xfId="1873" xr:uid="{00000000-0005-0000-0000-0000B53A0000}"/>
    <cellStyle name="40% - Dekorfärg4 3 4 2" xfId="1874" xr:uid="{00000000-0005-0000-0000-0000B63A0000}"/>
    <cellStyle name="40% - Dekorfärg4 3 4 2 2" xfId="14886" xr:uid="{00000000-0005-0000-0000-0000B73A0000}"/>
    <cellStyle name="40% - Dekorfärg4 3 4 2 2 2" xfId="34046" xr:uid="{00000000-0005-0000-0000-0000B83A0000}"/>
    <cellStyle name="40% - Dekorfärg4 3 4 2 3" xfId="15918" xr:uid="{00000000-0005-0000-0000-0000B93A0000}"/>
    <cellStyle name="40% - Dekorfärg4 3 4 2 3 2" xfId="35050" xr:uid="{00000000-0005-0000-0000-0000BA3A0000}"/>
    <cellStyle name="40% - Dekorfärg4 3 4 2 4" xfId="25011" xr:uid="{00000000-0005-0000-0000-0000BB3A0000}"/>
    <cellStyle name="40% - Dekorfärg4 3 4 2 5" xfId="22855" xr:uid="{00000000-0005-0000-0000-0000BC3A0000}"/>
    <cellStyle name="40% - Dekorfärg4 3 5" xfId="1875" xr:uid="{00000000-0005-0000-0000-0000BD3A0000}"/>
    <cellStyle name="40% - Dekorfärg4 3 5 2" xfId="4536" xr:uid="{00000000-0005-0000-0000-0000BE3A0000}"/>
    <cellStyle name="40% - Dekorfärg4 3 5 2 2" xfId="25827" xr:uid="{00000000-0005-0000-0000-0000BF3A0000}"/>
    <cellStyle name="40% - Dekorfärg4 3 5 3" xfId="25012" xr:uid="{00000000-0005-0000-0000-0000C03A0000}"/>
    <cellStyle name="40% - Dekorfärg4 3 6" xfId="11594" xr:uid="{00000000-0005-0000-0000-0000C13A0000}"/>
    <cellStyle name="40% - Dekorfärg4 3 6 2" xfId="32365" xr:uid="{00000000-0005-0000-0000-0000C23A0000}"/>
    <cellStyle name="40% - Dekorfärg4 3 7" xfId="20947" xr:uid="{00000000-0005-0000-0000-0000C33A0000}"/>
    <cellStyle name="40% - Dekorfärg4 3 8" xfId="43910" xr:uid="{00000000-0005-0000-0000-0000C43A0000}"/>
    <cellStyle name="40% - Dekorfärg4 3_Accounts" xfId="1876" xr:uid="{00000000-0005-0000-0000-0000C53A0000}"/>
    <cellStyle name="40% - Dekorfärg4 4" xfId="1877" xr:uid="{00000000-0005-0000-0000-0000C63A0000}"/>
    <cellStyle name="40% - Dekorfärg4 4 10" xfId="43946" xr:uid="{00000000-0005-0000-0000-0000C73A0000}"/>
    <cellStyle name="40% - Dekorfärg4 4 2" xfId="1878" xr:uid="{00000000-0005-0000-0000-0000C83A0000}"/>
    <cellStyle name="40% - Dekorfärg4 4 2 2" xfId="1879" xr:uid="{00000000-0005-0000-0000-0000C93A0000}"/>
    <cellStyle name="40% - Dekorfärg4 4 2 2 2" xfId="4689" xr:uid="{00000000-0005-0000-0000-0000CA3A0000}"/>
    <cellStyle name="40% - Dekorfärg4 4 2 2 2 2" xfId="25888" xr:uid="{00000000-0005-0000-0000-0000CB3A0000}"/>
    <cellStyle name="40% - Dekorfärg4 4 2 2 3" xfId="25015" xr:uid="{00000000-0005-0000-0000-0000CC3A0000}"/>
    <cellStyle name="40% - Dekorfärg4 4 2 3" xfId="11597" xr:uid="{00000000-0005-0000-0000-0000CD3A0000}"/>
    <cellStyle name="40% - Dekorfärg4 4 2 3 2" xfId="32368" xr:uid="{00000000-0005-0000-0000-0000CE3A0000}"/>
    <cellStyle name="40% - Dekorfärg4 4 2 4" xfId="18537" xr:uid="{00000000-0005-0000-0000-0000CF3A0000}"/>
    <cellStyle name="40% - Dekorfärg4 4 2 4 2" xfId="36481" xr:uid="{00000000-0005-0000-0000-0000D03A0000}"/>
    <cellStyle name="40% - Dekorfärg4 4 2 5" xfId="25014" xr:uid="{00000000-0005-0000-0000-0000D13A0000}"/>
    <cellStyle name="40% - Dekorfärg4 4 2 6" xfId="20950" xr:uid="{00000000-0005-0000-0000-0000D23A0000}"/>
    <cellStyle name="40% - Dekorfärg4 4 2 7" xfId="43675" xr:uid="{00000000-0005-0000-0000-0000D33A0000}"/>
    <cellStyle name="40% - Dekorfärg4 4 2 8" xfId="44123" xr:uid="{00000000-0005-0000-0000-0000D43A0000}"/>
    <cellStyle name="40% - Dekorfärg4 4 3" xfId="1880" xr:uid="{00000000-0005-0000-0000-0000D53A0000}"/>
    <cellStyle name="40% - Dekorfärg4 4 3 2" xfId="4369" xr:uid="{00000000-0005-0000-0000-0000D63A0000}"/>
    <cellStyle name="40% - Dekorfärg4 4 3 2 2" xfId="25761" xr:uid="{00000000-0005-0000-0000-0000D73A0000}"/>
    <cellStyle name="40% - Dekorfärg4 4 3 3" xfId="25016" xr:uid="{00000000-0005-0000-0000-0000D83A0000}"/>
    <cellStyle name="40% - Dekorfärg4 4 4" xfId="1881" xr:uid="{00000000-0005-0000-0000-0000D93A0000}"/>
    <cellStyle name="40% - Dekorfärg4 4 5" xfId="11596" xr:uid="{00000000-0005-0000-0000-0000DA3A0000}"/>
    <cellStyle name="40% - Dekorfärg4 4 5 2" xfId="32367" xr:uid="{00000000-0005-0000-0000-0000DB3A0000}"/>
    <cellStyle name="40% - Dekorfärg4 4 6" xfId="17089" xr:uid="{00000000-0005-0000-0000-0000DC3A0000}"/>
    <cellStyle name="40% - Dekorfärg4 4 6 2" xfId="35929" xr:uid="{00000000-0005-0000-0000-0000DD3A0000}"/>
    <cellStyle name="40% - Dekorfärg4 4 7" xfId="25013" xr:uid="{00000000-0005-0000-0000-0000DE3A0000}"/>
    <cellStyle name="40% - Dekorfärg4 4 8" xfId="20949" xr:uid="{00000000-0005-0000-0000-0000DF3A0000}"/>
    <cellStyle name="40% - Dekorfärg4 4 9" xfId="43508" xr:uid="{00000000-0005-0000-0000-0000E03A0000}"/>
    <cellStyle name="40% - Dekorfärg4 4_Accounts" xfId="1882" xr:uid="{00000000-0005-0000-0000-0000E13A0000}"/>
    <cellStyle name="40% - Dekorfärg4 5" xfId="1883" xr:uid="{00000000-0005-0000-0000-0000E23A0000}"/>
    <cellStyle name="40% - Dekorfärg4 5 2" xfId="1884" xr:uid="{00000000-0005-0000-0000-0000E33A0000}"/>
    <cellStyle name="40% - Dekorfärg4 5 2 2" xfId="1885" xr:uid="{00000000-0005-0000-0000-0000E43A0000}"/>
    <cellStyle name="40% - Dekorfärg4 5 2 2 2" xfId="4690" xr:uid="{00000000-0005-0000-0000-0000E53A0000}"/>
    <cellStyle name="40% - Dekorfärg4 5 2 2 2 2" xfId="25889" xr:uid="{00000000-0005-0000-0000-0000E63A0000}"/>
    <cellStyle name="40% - Dekorfärg4 5 2 2 3" xfId="25019" xr:uid="{00000000-0005-0000-0000-0000E73A0000}"/>
    <cellStyle name="40% - Dekorfärg4 5 2 3" xfId="11599" xr:uid="{00000000-0005-0000-0000-0000E83A0000}"/>
    <cellStyle name="40% - Dekorfärg4 5 2 3 2" xfId="32370" xr:uid="{00000000-0005-0000-0000-0000E93A0000}"/>
    <cellStyle name="40% - Dekorfärg4 5 2 4" xfId="20030" xr:uid="{00000000-0005-0000-0000-0000EA3A0000}"/>
    <cellStyle name="40% - Dekorfärg4 5 2 4 2" xfId="37382" xr:uid="{00000000-0005-0000-0000-0000EB3A0000}"/>
    <cellStyle name="40% - Dekorfärg4 5 2 5" xfId="25018" xr:uid="{00000000-0005-0000-0000-0000EC3A0000}"/>
    <cellStyle name="40% - Dekorfärg4 5 2 6" xfId="20952" xr:uid="{00000000-0005-0000-0000-0000ED3A0000}"/>
    <cellStyle name="40% - Dekorfärg4 5 2 7" xfId="43677" xr:uid="{00000000-0005-0000-0000-0000EE3A0000}"/>
    <cellStyle name="40% - Dekorfärg4 5 2 8" xfId="44124" xr:uid="{00000000-0005-0000-0000-0000EF3A0000}"/>
    <cellStyle name="40% - Dekorfärg4 5 3" xfId="1886" xr:uid="{00000000-0005-0000-0000-0000F03A0000}"/>
    <cellStyle name="40% - Dekorfärg4 5 3 2" xfId="4691" xr:uid="{00000000-0005-0000-0000-0000F13A0000}"/>
    <cellStyle name="40% - Dekorfärg4 5 3 2 2" xfId="25890" xr:uid="{00000000-0005-0000-0000-0000F23A0000}"/>
    <cellStyle name="40% - Dekorfärg4 5 3 3" xfId="25020" xr:uid="{00000000-0005-0000-0000-0000F33A0000}"/>
    <cellStyle name="40% - Dekorfärg4 5 4" xfId="11598" xr:uid="{00000000-0005-0000-0000-0000F43A0000}"/>
    <cellStyle name="40% - Dekorfärg4 5 4 2" xfId="32369" xr:uid="{00000000-0005-0000-0000-0000F53A0000}"/>
    <cellStyle name="40% - Dekorfärg4 5 5" xfId="19604" xr:uid="{00000000-0005-0000-0000-0000F63A0000}"/>
    <cellStyle name="40% - Dekorfärg4 5 5 2" xfId="36962" xr:uid="{00000000-0005-0000-0000-0000F73A0000}"/>
    <cellStyle name="40% - Dekorfärg4 5 6" xfId="25017" xr:uid="{00000000-0005-0000-0000-0000F83A0000}"/>
    <cellStyle name="40% - Dekorfärg4 5 7" xfId="20951" xr:uid="{00000000-0005-0000-0000-0000F93A0000}"/>
    <cellStyle name="40% - Dekorfärg4 5 8" xfId="43676" xr:uid="{00000000-0005-0000-0000-0000FA3A0000}"/>
    <cellStyle name="40% - Dekorfärg4 5 9" xfId="43963" xr:uid="{00000000-0005-0000-0000-0000FB3A0000}"/>
    <cellStyle name="40% - Dekorfärg4 5_Brygga Q" xfId="1887" xr:uid="{00000000-0005-0000-0000-0000FC3A0000}"/>
    <cellStyle name="40% - Dekorfärg4 6" xfId="1888" xr:uid="{00000000-0005-0000-0000-0000FD3A0000}"/>
    <cellStyle name="40% - Dekorfärg4 6 2" xfId="1889" xr:uid="{00000000-0005-0000-0000-0000FE3A0000}"/>
    <cellStyle name="40% - Dekorfärg4 6 2 2" xfId="4370" xr:uid="{00000000-0005-0000-0000-0000FF3A0000}"/>
    <cellStyle name="40% - Dekorfärg4 6 2 2 2" xfId="25762" xr:uid="{00000000-0005-0000-0000-0000003B0000}"/>
    <cellStyle name="40% - Dekorfärg4 6 2 3" xfId="25022" xr:uid="{00000000-0005-0000-0000-0000013B0000}"/>
    <cellStyle name="40% - Dekorfärg4 6 3" xfId="11600" xr:uid="{00000000-0005-0000-0000-0000023B0000}"/>
    <cellStyle name="40% - Dekorfärg4 6 3 2" xfId="32371" xr:uid="{00000000-0005-0000-0000-0000033B0000}"/>
    <cellStyle name="40% - Dekorfärg4 6 4" xfId="15882" xr:uid="{00000000-0005-0000-0000-0000043B0000}"/>
    <cellStyle name="40% - Dekorfärg4 6 4 2" xfId="35015" xr:uid="{00000000-0005-0000-0000-0000053B0000}"/>
    <cellStyle name="40% - Dekorfärg4 6 5" xfId="25021" xr:uid="{00000000-0005-0000-0000-0000063B0000}"/>
    <cellStyle name="40% - Dekorfärg4 6 6" xfId="20953" xr:uid="{00000000-0005-0000-0000-0000073B0000}"/>
    <cellStyle name="40% - Dekorfärg4 6 7" xfId="43678" xr:uid="{00000000-0005-0000-0000-0000083B0000}"/>
    <cellStyle name="40% - Dekorfärg4 6 8" xfId="44125" xr:uid="{00000000-0005-0000-0000-0000093B0000}"/>
    <cellStyle name="40% - Dekorfärg4 7" xfId="1890" xr:uid="{00000000-0005-0000-0000-00000A3B0000}"/>
    <cellStyle name="40% - Dekorfärg4 7 2" xfId="1891" xr:uid="{00000000-0005-0000-0000-00000B3B0000}"/>
    <cellStyle name="40% - Dekorfärg4 7 2 2" xfId="4692" xr:uid="{00000000-0005-0000-0000-00000C3B0000}"/>
    <cellStyle name="40% - Dekorfärg4 7 2 2 2" xfId="25891" xr:uid="{00000000-0005-0000-0000-00000D3B0000}"/>
    <cellStyle name="40% - Dekorfärg4 7 2 3" xfId="25024" xr:uid="{00000000-0005-0000-0000-00000E3B0000}"/>
    <cellStyle name="40% - Dekorfärg4 7 3" xfId="11601" xr:uid="{00000000-0005-0000-0000-00000F3B0000}"/>
    <cellStyle name="40% - Dekorfärg4 7 3 2" xfId="32372" xr:uid="{00000000-0005-0000-0000-0000103B0000}"/>
    <cellStyle name="40% - Dekorfärg4 7 4" xfId="17863" xr:uid="{00000000-0005-0000-0000-0000113B0000}"/>
    <cellStyle name="40% - Dekorfärg4 7 4 2" xfId="36258" xr:uid="{00000000-0005-0000-0000-0000123B0000}"/>
    <cellStyle name="40% - Dekorfärg4 7 5" xfId="25023" xr:uid="{00000000-0005-0000-0000-0000133B0000}"/>
    <cellStyle name="40% - Dekorfärg4 7 6" xfId="20954" xr:uid="{00000000-0005-0000-0000-0000143B0000}"/>
    <cellStyle name="40% - Dekorfärg4 7 7" xfId="43679" xr:uid="{00000000-0005-0000-0000-0000153B0000}"/>
    <cellStyle name="40% - Dekorfärg4 7 8" xfId="44126" xr:uid="{00000000-0005-0000-0000-0000163B0000}"/>
    <cellStyle name="40% - Dekorfärg4 8" xfId="1892" xr:uid="{00000000-0005-0000-0000-0000173B0000}"/>
    <cellStyle name="40% - Dekorfärg4 9" xfId="1893" xr:uid="{00000000-0005-0000-0000-0000183B0000}"/>
    <cellStyle name="40% - Dekorfärg4_2013 Acq." xfId="44467" xr:uid="{00000000-0005-0000-0000-0000193B0000}"/>
    <cellStyle name="40% - Dekorfärg5" xfId="44250" xr:uid="{00000000-0005-0000-0000-00001A3B0000}"/>
    <cellStyle name="40% - Dekorfärg5 10" xfId="1894" xr:uid="{00000000-0005-0000-0000-00001B3B0000}"/>
    <cellStyle name="40% - Dekorfärg5 10 2" xfId="1895" xr:uid="{00000000-0005-0000-0000-00001C3B0000}"/>
    <cellStyle name="40% - Dekorfärg5 10 2 2" xfId="4537" xr:uid="{00000000-0005-0000-0000-00001D3B0000}"/>
    <cellStyle name="40% - Dekorfärg5 10 3" xfId="11602" xr:uid="{00000000-0005-0000-0000-00001E3B0000}"/>
    <cellStyle name="40% - Dekorfärg5 10 4" xfId="25025" xr:uid="{00000000-0005-0000-0000-00001F3B0000}"/>
    <cellStyle name="40% - Dekorfärg5 11" xfId="1896" xr:uid="{00000000-0005-0000-0000-0000203B0000}"/>
    <cellStyle name="40% - Dekorfärg5 2" xfId="1897" xr:uid="{00000000-0005-0000-0000-0000213B0000}"/>
    <cellStyle name="40% - Dekorfärg5 2 10" xfId="15753" xr:uid="{00000000-0005-0000-0000-0000223B0000}"/>
    <cellStyle name="40% - Dekorfärg5 2 10 2" xfId="34889" xr:uid="{00000000-0005-0000-0000-0000233B0000}"/>
    <cellStyle name="40% - Dekorfärg5 2 11" xfId="25026" xr:uid="{00000000-0005-0000-0000-0000243B0000}"/>
    <cellStyle name="40% - Dekorfärg5 2 12" xfId="20955" xr:uid="{00000000-0005-0000-0000-0000253B0000}"/>
    <cellStyle name="40% - Dekorfärg5 2 13" xfId="38013" xr:uid="{00000000-0005-0000-0000-0000263B0000}"/>
    <cellStyle name="40% - Dekorfärg5 2 14" xfId="38190" xr:uid="{00000000-0005-0000-0000-0000273B0000}"/>
    <cellStyle name="40% - Dekorfärg5 2 15" xfId="38325" xr:uid="{00000000-0005-0000-0000-0000283B0000}"/>
    <cellStyle name="40% - Dekorfärg5 2 16" xfId="38471" xr:uid="{00000000-0005-0000-0000-0000293B0000}"/>
    <cellStyle name="40% - Dekorfärg5 2 17" xfId="43331" xr:uid="{00000000-0005-0000-0000-00002A3B0000}"/>
    <cellStyle name="40% - Dekorfärg5 2 18" xfId="43875" xr:uid="{00000000-0005-0000-0000-00002B3B0000}"/>
    <cellStyle name="40% - Dekorfärg5 2 2" xfId="1898" xr:uid="{00000000-0005-0000-0000-00002C3B0000}"/>
    <cellStyle name="40% - Dekorfärg5 2 2 10" xfId="20956" xr:uid="{00000000-0005-0000-0000-00002D3B0000}"/>
    <cellStyle name="40% - Dekorfärg5 2 2 11" xfId="43680" xr:uid="{00000000-0005-0000-0000-00002E3B0000}"/>
    <cellStyle name="40% - Dekorfärg5 2 2 12" xfId="44127" xr:uid="{00000000-0005-0000-0000-00002F3B0000}"/>
    <cellStyle name="40% - Dekorfärg5 2 2 2" xfId="1899" xr:uid="{00000000-0005-0000-0000-0000303B0000}"/>
    <cellStyle name="40% - Dekorfärg5 2 2 2 10" xfId="43681" xr:uid="{00000000-0005-0000-0000-0000313B0000}"/>
    <cellStyle name="40% - Dekorfärg5 2 2 2 11" xfId="44128" xr:uid="{00000000-0005-0000-0000-0000323B0000}"/>
    <cellStyle name="40% - Dekorfärg5 2 2 2 2" xfId="1900" xr:uid="{00000000-0005-0000-0000-0000333B0000}"/>
    <cellStyle name="40% - Dekorfärg5 2 2 2 2 2" xfId="1901" xr:uid="{00000000-0005-0000-0000-0000343B0000}"/>
    <cellStyle name="40% - Dekorfärg5 2 2 2 2 2 2" xfId="1902" xr:uid="{00000000-0005-0000-0000-0000353B0000}"/>
    <cellStyle name="40% - Dekorfärg5 2 2 2 2 2 2 2" xfId="14889" xr:uid="{00000000-0005-0000-0000-0000363B0000}"/>
    <cellStyle name="40% - Dekorfärg5 2 2 2 2 2 2 2 2" xfId="34049" xr:uid="{00000000-0005-0000-0000-0000373B0000}"/>
    <cellStyle name="40% - Dekorfärg5 2 2 2 2 2 2 3" xfId="20035" xr:uid="{00000000-0005-0000-0000-0000383B0000}"/>
    <cellStyle name="40% - Dekorfärg5 2 2 2 2 2 2 3 2" xfId="37386" xr:uid="{00000000-0005-0000-0000-0000393B0000}"/>
    <cellStyle name="40% - Dekorfärg5 2 2 2 2 2 2 4" xfId="25031" xr:uid="{00000000-0005-0000-0000-00003A3B0000}"/>
    <cellStyle name="40% - Dekorfärg5 2 2 2 2 2 2 5" xfId="22858" xr:uid="{00000000-0005-0000-0000-00003B3B0000}"/>
    <cellStyle name="40% - Dekorfärg5 2 2 2 2 2 3" xfId="14888" xr:uid="{00000000-0005-0000-0000-00003C3B0000}"/>
    <cellStyle name="40% - Dekorfärg5 2 2 2 2 2 3 2" xfId="34048" xr:uid="{00000000-0005-0000-0000-00003D3B0000}"/>
    <cellStyle name="40% - Dekorfärg5 2 2 2 2 2 4" xfId="20129" xr:uid="{00000000-0005-0000-0000-00003E3B0000}"/>
    <cellStyle name="40% - Dekorfärg5 2 2 2 2 2 4 2" xfId="37478" xr:uid="{00000000-0005-0000-0000-00003F3B0000}"/>
    <cellStyle name="40% - Dekorfärg5 2 2 2 2 2 5" xfId="25030" xr:uid="{00000000-0005-0000-0000-0000403B0000}"/>
    <cellStyle name="40% - Dekorfärg5 2 2 2 2 2 6" xfId="22857" xr:uid="{00000000-0005-0000-0000-0000413B0000}"/>
    <cellStyle name="40% - Dekorfärg5 2 2 2 2 3" xfId="1903" xr:uid="{00000000-0005-0000-0000-0000423B0000}"/>
    <cellStyle name="40% - Dekorfärg5 2 2 2 2 3 2" xfId="1904" xr:uid="{00000000-0005-0000-0000-0000433B0000}"/>
    <cellStyle name="40% - Dekorfärg5 2 2 2 2 3 2 2" xfId="14891" xr:uid="{00000000-0005-0000-0000-0000443B0000}"/>
    <cellStyle name="40% - Dekorfärg5 2 2 2 2 3 2 2 2" xfId="34051" xr:uid="{00000000-0005-0000-0000-0000453B0000}"/>
    <cellStyle name="40% - Dekorfärg5 2 2 2 2 3 2 3" xfId="16295" xr:uid="{00000000-0005-0000-0000-0000463B0000}"/>
    <cellStyle name="40% - Dekorfärg5 2 2 2 2 3 2 3 2" xfId="35418" xr:uid="{00000000-0005-0000-0000-0000473B0000}"/>
    <cellStyle name="40% - Dekorfärg5 2 2 2 2 3 2 4" xfId="25033" xr:uid="{00000000-0005-0000-0000-0000483B0000}"/>
    <cellStyle name="40% - Dekorfärg5 2 2 2 2 3 2 5" xfId="22860" xr:uid="{00000000-0005-0000-0000-0000493B0000}"/>
    <cellStyle name="40% - Dekorfärg5 2 2 2 2 3 3" xfId="14890" xr:uid="{00000000-0005-0000-0000-00004A3B0000}"/>
    <cellStyle name="40% - Dekorfärg5 2 2 2 2 3 3 2" xfId="34050" xr:uid="{00000000-0005-0000-0000-00004B3B0000}"/>
    <cellStyle name="40% - Dekorfärg5 2 2 2 2 3 4" xfId="16307" xr:uid="{00000000-0005-0000-0000-00004C3B0000}"/>
    <cellStyle name="40% - Dekorfärg5 2 2 2 2 3 4 2" xfId="35429" xr:uid="{00000000-0005-0000-0000-00004D3B0000}"/>
    <cellStyle name="40% - Dekorfärg5 2 2 2 2 3 5" xfId="25032" xr:uid="{00000000-0005-0000-0000-00004E3B0000}"/>
    <cellStyle name="40% - Dekorfärg5 2 2 2 2 3 6" xfId="22859" xr:uid="{00000000-0005-0000-0000-00004F3B0000}"/>
    <cellStyle name="40% - Dekorfärg5 2 2 2 2 4" xfId="1905" xr:uid="{00000000-0005-0000-0000-0000503B0000}"/>
    <cellStyle name="40% - Dekorfärg5 2 2 2 2 4 2" xfId="14892" xr:uid="{00000000-0005-0000-0000-0000513B0000}"/>
    <cellStyle name="40% - Dekorfärg5 2 2 2 2 4 2 2" xfId="34052" xr:uid="{00000000-0005-0000-0000-0000523B0000}"/>
    <cellStyle name="40% - Dekorfärg5 2 2 2 2 4 3" xfId="18507" xr:uid="{00000000-0005-0000-0000-0000533B0000}"/>
    <cellStyle name="40% - Dekorfärg5 2 2 2 2 4 3 2" xfId="36470" xr:uid="{00000000-0005-0000-0000-0000543B0000}"/>
    <cellStyle name="40% - Dekorfärg5 2 2 2 2 4 4" xfId="25034" xr:uid="{00000000-0005-0000-0000-0000553B0000}"/>
    <cellStyle name="40% - Dekorfärg5 2 2 2 2 4 5" xfId="22861" xr:uid="{00000000-0005-0000-0000-0000563B0000}"/>
    <cellStyle name="40% - Dekorfärg5 2 2 2 2 5" xfId="14887" xr:uid="{00000000-0005-0000-0000-0000573B0000}"/>
    <cellStyle name="40% - Dekorfärg5 2 2 2 2 5 2" xfId="34047" xr:uid="{00000000-0005-0000-0000-0000583B0000}"/>
    <cellStyle name="40% - Dekorfärg5 2 2 2 2 6" xfId="19775" xr:uid="{00000000-0005-0000-0000-0000593B0000}"/>
    <cellStyle name="40% - Dekorfärg5 2 2 2 2 6 2" xfId="37132" xr:uid="{00000000-0005-0000-0000-00005A3B0000}"/>
    <cellStyle name="40% - Dekorfärg5 2 2 2 2 7" xfId="25029" xr:uid="{00000000-0005-0000-0000-00005B3B0000}"/>
    <cellStyle name="40% - Dekorfärg5 2 2 2 2 8" xfId="22856" xr:uid="{00000000-0005-0000-0000-00005C3B0000}"/>
    <cellStyle name="40% - Dekorfärg5 2 2 2 3" xfId="1906" xr:uid="{00000000-0005-0000-0000-00005D3B0000}"/>
    <cellStyle name="40% - Dekorfärg5 2 2 2 3 2" xfId="1907" xr:uid="{00000000-0005-0000-0000-00005E3B0000}"/>
    <cellStyle name="40% - Dekorfärg5 2 2 2 3 2 2" xfId="14894" xr:uid="{00000000-0005-0000-0000-00005F3B0000}"/>
    <cellStyle name="40% - Dekorfärg5 2 2 2 3 2 2 2" xfId="34054" xr:uid="{00000000-0005-0000-0000-0000603B0000}"/>
    <cellStyle name="40% - Dekorfärg5 2 2 2 3 2 3" xfId="16975" xr:uid="{00000000-0005-0000-0000-0000613B0000}"/>
    <cellStyle name="40% - Dekorfärg5 2 2 2 3 2 3 2" xfId="35876" xr:uid="{00000000-0005-0000-0000-0000623B0000}"/>
    <cellStyle name="40% - Dekorfärg5 2 2 2 3 2 4" xfId="25036" xr:uid="{00000000-0005-0000-0000-0000633B0000}"/>
    <cellStyle name="40% - Dekorfärg5 2 2 2 3 2 5" xfId="22863" xr:uid="{00000000-0005-0000-0000-0000643B0000}"/>
    <cellStyle name="40% - Dekorfärg5 2 2 2 3 3" xfId="14893" xr:uid="{00000000-0005-0000-0000-0000653B0000}"/>
    <cellStyle name="40% - Dekorfärg5 2 2 2 3 3 2" xfId="34053" xr:uid="{00000000-0005-0000-0000-0000663B0000}"/>
    <cellStyle name="40% - Dekorfärg5 2 2 2 3 4" xfId="19936" xr:uid="{00000000-0005-0000-0000-0000673B0000}"/>
    <cellStyle name="40% - Dekorfärg5 2 2 2 3 4 2" xfId="37290" xr:uid="{00000000-0005-0000-0000-0000683B0000}"/>
    <cellStyle name="40% - Dekorfärg5 2 2 2 3 5" xfId="25035" xr:uid="{00000000-0005-0000-0000-0000693B0000}"/>
    <cellStyle name="40% - Dekorfärg5 2 2 2 3 6" xfId="22862" xr:uid="{00000000-0005-0000-0000-00006A3B0000}"/>
    <cellStyle name="40% - Dekorfärg5 2 2 2 4" xfId="1908" xr:uid="{00000000-0005-0000-0000-00006B3B0000}"/>
    <cellStyle name="40% - Dekorfärg5 2 2 2 4 2" xfId="1909" xr:uid="{00000000-0005-0000-0000-00006C3B0000}"/>
    <cellStyle name="40% - Dekorfärg5 2 2 2 4 2 2" xfId="14896" xr:uid="{00000000-0005-0000-0000-00006D3B0000}"/>
    <cellStyle name="40% - Dekorfärg5 2 2 2 4 2 2 2" xfId="34056" xr:uid="{00000000-0005-0000-0000-00006E3B0000}"/>
    <cellStyle name="40% - Dekorfärg5 2 2 2 4 2 3" xfId="20179" xr:uid="{00000000-0005-0000-0000-00006F3B0000}"/>
    <cellStyle name="40% - Dekorfärg5 2 2 2 4 2 3 2" xfId="37527" xr:uid="{00000000-0005-0000-0000-0000703B0000}"/>
    <cellStyle name="40% - Dekorfärg5 2 2 2 4 2 4" xfId="25038" xr:uid="{00000000-0005-0000-0000-0000713B0000}"/>
    <cellStyle name="40% - Dekorfärg5 2 2 2 4 2 5" xfId="22865" xr:uid="{00000000-0005-0000-0000-0000723B0000}"/>
    <cellStyle name="40% - Dekorfärg5 2 2 2 4 3" xfId="14895" xr:uid="{00000000-0005-0000-0000-0000733B0000}"/>
    <cellStyle name="40% - Dekorfärg5 2 2 2 4 3 2" xfId="34055" xr:uid="{00000000-0005-0000-0000-0000743B0000}"/>
    <cellStyle name="40% - Dekorfärg5 2 2 2 4 4" xfId="20456" xr:uid="{00000000-0005-0000-0000-0000753B0000}"/>
    <cellStyle name="40% - Dekorfärg5 2 2 2 4 4 2" xfId="37802" xr:uid="{00000000-0005-0000-0000-0000763B0000}"/>
    <cellStyle name="40% - Dekorfärg5 2 2 2 4 5" xfId="25037" xr:uid="{00000000-0005-0000-0000-0000773B0000}"/>
    <cellStyle name="40% - Dekorfärg5 2 2 2 4 6" xfId="22864" xr:uid="{00000000-0005-0000-0000-0000783B0000}"/>
    <cellStyle name="40% - Dekorfärg5 2 2 2 5" xfId="1910" xr:uid="{00000000-0005-0000-0000-0000793B0000}"/>
    <cellStyle name="40% - Dekorfärg5 2 2 2 5 2" xfId="14897" xr:uid="{00000000-0005-0000-0000-00007A3B0000}"/>
    <cellStyle name="40% - Dekorfärg5 2 2 2 5 2 2" xfId="34057" xr:uid="{00000000-0005-0000-0000-00007B3B0000}"/>
    <cellStyle name="40% - Dekorfärg5 2 2 2 5 3" xfId="17023" xr:uid="{00000000-0005-0000-0000-00007C3B0000}"/>
    <cellStyle name="40% - Dekorfärg5 2 2 2 5 3 2" xfId="35904" xr:uid="{00000000-0005-0000-0000-00007D3B0000}"/>
    <cellStyle name="40% - Dekorfärg5 2 2 2 5 4" xfId="25039" xr:uid="{00000000-0005-0000-0000-00007E3B0000}"/>
    <cellStyle name="40% - Dekorfärg5 2 2 2 5 5" xfId="22866" xr:uid="{00000000-0005-0000-0000-00007F3B0000}"/>
    <cellStyle name="40% - Dekorfärg5 2 2 2 6" xfId="11605" xr:uid="{00000000-0005-0000-0000-0000803B0000}"/>
    <cellStyle name="40% - Dekorfärg5 2 2 2 6 2" xfId="32375" xr:uid="{00000000-0005-0000-0000-0000813B0000}"/>
    <cellStyle name="40% - Dekorfärg5 2 2 2 7" xfId="19800" xr:uid="{00000000-0005-0000-0000-0000823B0000}"/>
    <cellStyle name="40% - Dekorfärg5 2 2 2 7 2" xfId="37155" xr:uid="{00000000-0005-0000-0000-0000833B0000}"/>
    <cellStyle name="40% - Dekorfärg5 2 2 2 8" xfId="25028" xr:uid="{00000000-0005-0000-0000-0000843B0000}"/>
    <cellStyle name="40% - Dekorfärg5 2 2 2 9" xfId="20957" xr:uid="{00000000-0005-0000-0000-0000853B0000}"/>
    <cellStyle name="40% - Dekorfärg5 2 2 3" xfId="1911" xr:uid="{00000000-0005-0000-0000-0000863B0000}"/>
    <cellStyle name="40% - Dekorfärg5 2 2 3 2" xfId="1912" xr:uid="{00000000-0005-0000-0000-0000873B0000}"/>
    <cellStyle name="40% - Dekorfärg5 2 2 3 2 2" xfId="1913" xr:uid="{00000000-0005-0000-0000-0000883B0000}"/>
    <cellStyle name="40% - Dekorfärg5 2 2 3 2 2 2" xfId="14900" xr:uid="{00000000-0005-0000-0000-0000893B0000}"/>
    <cellStyle name="40% - Dekorfärg5 2 2 3 2 2 2 2" xfId="34060" xr:uid="{00000000-0005-0000-0000-00008A3B0000}"/>
    <cellStyle name="40% - Dekorfärg5 2 2 3 2 2 3" xfId="20060" xr:uid="{00000000-0005-0000-0000-00008B3B0000}"/>
    <cellStyle name="40% - Dekorfärg5 2 2 3 2 2 3 2" xfId="37410" xr:uid="{00000000-0005-0000-0000-00008C3B0000}"/>
    <cellStyle name="40% - Dekorfärg5 2 2 3 2 2 4" xfId="25042" xr:uid="{00000000-0005-0000-0000-00008D3B0000}"/>
    <cellStyle name="40% - Dekorfärg5 2 2 3 2 2 5" xfId="22869" xr:uid="{00000000-0005-0000-0000-00008E3B0000}"/>
    <cellStyle name="40% - Dekorfärg5 2 2 3 2 3" xfId="14899" xr:uid="{00000000-0005-0000-0000-00008F3B0000}"/>
    <cellStyle name="40% - Dekorfärg5 2 2 3 2 3 2" xfId="34059" xr:uid="{00000000-0005-0000-0000-0000903B0000}"/>
    <cellStyle name="40% - Dekorfärg5 2 2 3 2 4" xfId="20467" xr:uid="{00000000-0005-0000-0000-0000913B0000}"/>
    <cellStyle name="40% - Dekorfärg5 2 2 3 2 4 2" xfId="37813" xr:uid="{00000000-0005-0000-0000-0000923B0000}"/>
    <cellStyle name="40% - Dekorfärg5 2 2 3 2 5" xfId="25041" xr:uid="{00000000-0005-0000-0000-0000933B0000}"/>
    <cellStyle name="40% - Dekorfärg5 2 2 3 2 6" xfId="22868" xr:uid="{00000000-0005-0000-0000-0000943B0000}"/>
    <cellStyle name="40% - Dekorfärg5 2 2 3 3" xfId="1914" xr:uid="{00000000-0005-0000-0000-0000953B0000}"/>
    <cellStyle name="40% - Dekorfärg5 2 2 3 3 2" xfId="1915" xr:uid="{00000000-0005-0000-0000-0000963B0000}"/>
    <cellStyle name="40% - Dekorfärg5 2 2 3 3 2 2" xfId="14902" xr:uid="{00000000-0005-0000-0000-0000973B0000}"/>
    <cellStyle name="40% - Dekorfärg5 2 2 3 3 2 2 2" xfId="34062" xr:uid="{00000000-0005-0000-0000-0000983B0000}"/>
    <cellStyle name="40% - Dekorfärg5 2 2 3 3 2 3" xfId="16721" xr:uid="{00000000-0005-0000-0000-0000993B0000}"/>
    <cellStyle name="40% - Dekorfärg5 2 2 3 3 2 3 2" xfId="35663" xr:uid="{00000000-0005-0000-0000-00009A3B0000}"/>
    <cellStyle name="40% - Dekorfärg5 2 2 3 3 2 4" xfId="25044" xr:uid="{00000000-0005-0000-0000-00009B3B0000}"/>
    <cellStyle name="40% - Dekorfärg5 2 2 3 3 2 5" xfId="22871" xr:uid="{00000000-0005-0000-0000-00009C3B0000}"/>
    <cellStyle name="40% - Dekorfärg5 2 2 3 3 3" xfId="14901" xr:uid="{00000000-0005-0000-0000-00009D3B0000}"/>
    <cellStyle name="40% - Dekorfärg5 2 2 3 3 3 2" xfId="34061" xr:uid="{00000000-0005-0000-0000-00009E3B0000}"/>
    <cellStyle name="40% - Dekorfärg5 2 2 3 3 4" xfId="16301" xr:uid="{00000000-0005-0000-0000-00009F3B0000}"/>
    <cellStyle name="40% - Dekorfärg5 2 2 3 3 4 2" xfId="35423" xr:uid="{00000000-0005-0000-0000-0000A03B0000}"/>
    <cellStyle name="40% - Dekorfärg5 2 2 3 3 5" xfId="25043" xr:uid="{00000000-0005-0000-0000-0000A13B0000}"/>
    <cellStyle name="40% - Dekorfärg5 2 2 3 3 6" xfId="22870" xr:uid="{00000000-0005-0000-0000-0000A23B0000}"/>
    <cellStyle name="40% - Dekorfärg5 2 2 3 4" xfId="1916" xr:uid="{00000000-0005-0000-0000-0000A33B0000}"/>
    <cellStyle name="40% - Dekorfärg5 2 2 3 4 2" xfId="14903" xr:uid="{00000000-0005-0000-0000-0000A43B0000}"/>
    <cellStyle name="40% - Dekorfärg5 2 2 3 4 2 2" xfId="34063" xr:uid="{00000000-0005-0000-0000-0000A53B0000}"/>
    <cellStyle name="40% - Dekorfärg5 2 2 3 4 3" xfId="20004" xr:uid="{00000000-0005-0000-0000-0000A63B0000}"/>
    <cellStyle name="40% - Dekorfärg5 2 2 3 4 3 2" xfId="37357" xr:uid="{00000000-0005-0000-0000-0000A73B0000}"/>
    <cellStyle name="40% - Dekorfärg5 2 2 3 4 4" xfId="25045" xr:uid="{00000000-0005-0000-0000-0000A83B0000}"/>
    <cellStyle name="40% - Dekorfärg5 2 2 3 4 5" xfId="22872" xr:uid="{00000000-0005-0000-0000-0000A93B0000}"/>
    <cellStyle name="40% - Dekorfärg5 2 2 3 5" xfId="14898" xr:uid="{00000000-0005-0000-0000-0000AA3B0000}"/>
    <cellStyle name="40% - Dekorfärg5 2 2 3 5 2" xfId="34058" xr:uid="{00000000-0005-0000-0000-0000AB3B0000}"/>
    <cellStyle name="40% - Dekorfärg5 2 2 3 6" xfId="20520" xr:uid="{00000000-0005-0000-0000-0000AC3B0000}"/>
    <cellStyle name="40% - Dekorfärg5 2 2 3 6 2" xfId="37864" xr:uid="{00000000-0005-0000-0000-0000AD3B0000}"/>
    <cellStyle name="40% - Dekorfärg5 2 2 3 7" xfId="25040" xr:uid="{00000000-0005-0000-0000-0000AE3B0000}"/>
    <cellStyle name="40% - Dekorfärg5 2 2 3 8" xfId="22867" xr:uid="{00000000-0005-0000-0000-0000AF3B0000}"/>
    <cellStyle name="40% - Dekorfärg5 2 2 4" xfId="1917" xr:uid="{00000000-0005-0000-0000-0000B03B0000}"/>
    <cellStyle name="40% - Dekorfärg5 2 2 4 2" xfId="1918" xr:uid="{00000000-0005-0000-0000-0000B13B0000}"/>
    <cellStyle name="40% - Dekorfärg5 2 2 4 2 2" xfId="14905" xr:uid="{00000000-0005-0000-0000-0000B23B0000}"/>
    <cellStyle name="40% - Dekorfärg5 2 2 4 2 2 2" xfId="34065" xr:uid="{00000000-0005-0000-0000-0000B33B0000}"/>
    <cellStyle name="40% - Dekorfärg5 2 2 4 2 3" xfId="15946" xr:uid="{00000000-0005-0000-0000-0000B43B0000}"/>
    <cellStyle name="40% - Dekorfärg5 2 2 4 2 3 2" xfId="35078" xr:uid="{00000000-0005-0000-0000-0000B53B0000}"/>
    <cellStyle name="40% - Dekorfärg5 2 2 4 2 4" xfId="25047" xr:uid="{00000000-0005-0000-0000-0000B63B0000}"/>
    <cellStyle name="40% - Dekorfärg5 2 2 4 2 5" xfId="22874" xr:uid="{00000000-0005-0000-0000-0000B73B0000}"/>
    <cellStyle name="40% - Dekorfärg5 2 2 4 3" xfId="14904" xr:uid="{00000000-0005-0000-0000-0000B83B0000}"/>
    <cellStyle name="40% - Dekorfärg5 2 2 4 3 2" xfId="34064" xr:uid="{00000000-0005-0000-0000-0000B93B0000}"/>
    <cellStyle name="40% - Dekorfärg5 2 2 4 4" xfId="20340" xr:uid="{00000000-0005-0000-0000-0000BA3B0000}"/>
    <cellStyle name="40% - Dekorfärg5 2 2 4 4 2" xfId="37687" xr:uid="{00000000-0005-0000-0000-0000BB3B0000}"/>
    <cellStyle name="40% - Dekorfärg5 2 2 4 5" xfId="25046" xr:uid="{00000000-0005-0000-0000-0000BC3B0000}"/>
    <cellStyle name="40% - Dekorfärg5 2 2 4 6" xfId="22873" xr:uid="{00000000-0005-0000-0000-0000BD3B0000}"/>
    <cellStyle name="40% - Dekorfärg5 2 2 5" xfId="1919" xr:uid="{00000000-0005-0000-0000-0000BE3B0000}"/>
    <cellStyle name="40% - Dekorfärg5 2 2 5 2" xfId="1920" xr:uid="{00000000-0005-0000-0000-0000BF3B0000}"/>
    <cellStyle name="40% - Dekorfärg5 2 2 5 2 2" xfId="14907" xr:uid="{00000000-0005-0000-0000-0000C03B0000}"/>
    <cellStyle name="40% - Dekorfärg5 2 2 5 2 2 2" xfId="34067" xr:uid="{00000000-0005-0000-0000-0000C13B0000}"/>
    <cellStyle name="40% - Dekorfärg5 2 2 5 2 3" xfId="17466" xr:uid="{00000000-0005-0000-0000-0000C23B0000}"/>
    <cellStyle name="40% - Dekorfärg5 2 2 5 2 3 2" xfId="36069" xr:uid="{00000000-0005-0000-0000-0000C33B0000}"/>
    <cellStyle name="40% - Dekorfärg5 2 2 5 2 4" xfId="25049" xr:uid="{00000000-0005-0000-0000-0000C43B0000}"/>
    <cellStyle name="40% - Dekorfärg5 2 2 5 2 5" xfId="22876" xr:uid="{00000000-0005-0000-0000-0000C53B0000}"/>
    <cellStyle name="40% - Dekorfärg5 2 2 5 3" xfId="14906" xr:uid="{00000000-0005-0000-0000-0000C63B0000}"/>
    <cellStyle name="40% - Dekorfärg5 2 2 5 3 2" xfId="34066" xr:uid="{00000000-0005-0000-0000-0000C73B0000}"/>
    <cellStyle name="40% - Dekorfärg5 2 2 5 4" xfId="20609" xr:uid="{00000000-0005-0000-0000-0000C83B0000}"/>
    <cellStyle name="40% - Dekorfärg5 2 2 5 4 2" xfId="37952" xr:uid="{00000000-0005-0000-0000-0000C93B0000}"/>
    <cellStyle name="40% - Dekorfärg5 2 2 5 5" xfId="25048" xr:uid="{00000000-0005-0000-0000-0000CA3B0000}"/>
    <cellStyle name="40% - Dekorfärg5 2 2 5 6" xfId="22875" xr:uid="{00000000-0005-0000-0000-0000CB3B0000}"/>
    <cellStyle name="40% - Dekorfärg5 2 2 6" xfId="1921" xr:uid="{00000000-0005-0000-0000-0000CC3B0000}"/>
    <cellStyle name="40% - Dekorfärg5 2 2 6 2" xfId="14908" xr:uid="{00000000-0005-0000-0000-0000CD3B0000}"/>
    <cellStyle name="40% - Dekorfärg5 2 2 6 2 2" xfId="34068" xr:uid="{00000000-0005-0000-0000-0000CE3B0000}"/>
    <cellStyle name="40% - Dekorfärg5 2 2 6 3" xfId="16796" xr:uid="{00000000-0005-0000-0000-0000CF3B0000}"/>
    <cellStyle name="40% - Dekorfärg5 2 2 6 3 2" xfId="35724" xr:uid="{00000000-0005-0000-0000-0000D03B0000}"/>
    <cellStyle name="40% - Dekorfärg5 2 2 6 4" xfId="25050" xr:uid="{00000000-0005-0000-0000-0000D13B0000}"/>
    <cellStyle name="40% - Dekorfärg5 2 2 6 5" xfId="22877" xr:uid="{00000000-0005-0000-0000-0000D23B0000}"/>
    <cellStyle name="40% - Dekorfärg5 2 2 7" xfId="11604" xr:uid="{00000000-0005-0000-0000-0000D33B0000}"/>
    <cellStyle name="40% - Dekorfärg5 2 2 7 2" xfId="32374" xr:uid="{00000000-0005-0000-0000-0000D43B0000}"/>
    <cellStyle name="40% - Dekorfärg5 2 2 8" xfId="19710" xr:uid="{00000000-0005-0000-0000-0000D53B0000}"/>
    <cellStyle name="40% - Dekorfärg5 2 2 8 2" xfId="37067" xr:uid="{00000000-0005-0000-0000-0000D63B0000}"/>
    <cellStyle name="40% - Dekorfärg5 2 2 9" xfId="25027" xr:uid="{00000000-0005-0000-0000-0000D73B0000}"/>
    <cellStyle name="40% - Dekorfärg5 2 2_Brygga Q" xfId="1922" xr:uid="{00000000-0005-0000-0000-0000D83B0000}"/>
    <cellStyle name="40% - Dekorfärg5 2 3" xfId="1923" xr:uid="{00000000-0005-0000-0000-0000D93B0000}"/>
    <cellStyle name="40% - Dekorfärg5 2 3 10" xfId="20958" xr:uid="{00000000-0005-0000-0000-0000DA3B0000}"/>
    <cellStyle name="40% - Dekorfärg5 2 3 11" xfId="43682" xr:uid="{00000000-0005-0000-0000-0000DB3B0000}"/>
    <cellStyle name="40% - Dekorfärg5 2 3 12" xfId="44129" xr:uid="{00000000-0005-0000-0000-0000DC3B0000}"/>
    <cellStyle name="40% - Dekorfärg5 2 3 2" xfId="1924" xr:uid="{00000000-0005-0000-0000-0000DD3B0000}"/>
    <cellStyle name="40% - Dekorfärg5 2 3 2 10" xfId="43683" xr:uid="{00000000-0005-0000-0000-0000DE3B0000}"/>
    <cellStyle name="40% - Dekorfärg5 2 3 2 11" xfId="44130" xr:uid="{00000000-0005-0000-0000-0000DF3B0000}"/>
    <cellStyle name="40% - Dekorfärg5 2 3 2 2" xfId="1925" xr:uid="{00000000-0005-0000-0000-0000E03B0000}"/>
    <cellStyle name="40% - Dekorfärg5 2 3 2 2 2" xfId="1926" xr:uid="{00000000-0005-0000-0000-0000E13B0000}"/>
    <cellStyle name="40% - Dekorfärg5 2 3 2 2 2 2" xfId="1927" xr:uid="{00000000-0005-0000-0000-0000E23B0000}"/>
    <cellStyle name="40% - Dekorfärg5 2 3 2 2 2 2 2" xfId="14911" xr:uid="{00000000-0005-0000-0000-0000E33B0000}"/>
    <cellStyle name="40% - Dekorfärg5 2 3 2 2 2 2 2 2" xfId="34071" xr:uid="{00000000-0005-0000-0000-0000E43B0000}"/>
    <cellStyle name="40% - Dekorfärg5 2 3 2 2 2 2 3" xfId="19767" xr:uid="{00000000-0005-0000-0000-0000E53B0000}"/>
    <cellStyle name="40% - Dekorfärg5 2 3 2 2 2 2 3 2" xfId="37124" xr:uid="{00000000-0005-0000-0000-0000E63B0000}"/>
    <cellStyle name="40% - Dekorfärg5 2 3 2 2 2 2 4" xfId="25055" xr:uid="{00000000-0005-0000-0000-0000E73B0000}"/>
    <cellStyle name="40% - Dekorfärg5 2 3 2 2 2 2 5" xfId="22880" xr:uid="{00000000-0005-0000-0000-0000E83B0000}"/>
    <cellStyle name="40% - Dekorfärg5 2 3 2 2 2 3" xfId="14910" xr:uid="{00000000-0005-0000-0000-0000E93B0000}"/>
    <cellStyle name="40% - Dekorfärg5 2 3 2 2 2 3 2" xfId="34070" xr:uid="{00000000-0005-0000-0000-0000EA3B0000}"/>
    <cellStyle name="40% - Dekorfärg5 2 3 2 2 2 4" xfId="20453" xr:uid="{00000000-0005-0000-0000-0000EB3B0000}"/>
    <cellStyle name="40% - Dekorfärg5 2 3 2 2 2 4 2" xfId="37799" xr:uid="{00000000-0005-0000-0000-0000EC3B0000}"/>
    <cellStyle name="40% - Dekorfärg5 2 3 2 2 2 5" xfId="25054" xr:uid="{00000000-0005-0000-0000-0000ED3B0000}"/>
    <cellStyle name="40% - Dekorfärg5 2 3 2 2 2 6" xfId="22879" xr:uid="{00000000-0005-0000-0000-0000EE3B0000}"/>
    <cellStyle name="40% - Dekorfärg5 2 3 2 2 3" xfId="1928" xr:uid="{00000000-0005-0000-0000-0000EF3B0000}"/>
    <cellStyle name="40% - Dekorfärg5 2 3 2 2 3 2" xfId="1929" xr:uid="{00000000-0005-0000-0000-0000F03B0000}"/>
    <cellStyle name="40% - Dekorfärg5 2 3 2 2 3 2 2" xfId="14913" xr:uid="{00000000-0005-0000-0000-0000F13B0000}"/>
    <cellStyle name="40% - Dekorfärg5 2 3 2 2 3 2 2 2" xfId="34073" xr:uid="{00000000-0005-0000-0000-0000F23B0000}"/>
    <cellStyle name="40% - Dekorfärg5 2 3 2 2 3 2 3" xfId="16808" xr:uid="{00000000-0005-0000-0000-0000F33B0000}"/>
    <cellStyle name="40% - Dekorfärg5 2 3 2 2 3 2 3 2" xfId="35735" xr:uid="{00000000-0005-0000-0000-0000F43B0000}"/>
    <cellStyle name="40% - Dekorfärg5 2 3 2 2 3 2 4" xfId="25057" xr:uid="{00000000-0005-0000-0000-0000F53B0000}"/>
    <cellStyle name="40% - Dekorfärg5 2 3 2 2 3 2 5" xfId="22882" xr:uid="{00000000-0005-0000-0000-0000F63B0000}"/>
    <cellStyle name="40% - Dekorfärg5 2 3 2 2 3 3" xfId="14912" xr:uid="{00000000-0005-0000-0000-0000F73B0000}"/>
    <cellStyle name="40% - Dekorfärg5 2 3 2 2 3 3 2" xfId="34072" xr:uid="{00000000-0005-0000-0000-0000F83B0000}"/>
    <cellStyle name="40% - Dekorfärg5 2 3 2 2 3 4" xfId="19784" xr:uid="{00000000-0005-0000-0000-0000F93B0000}"/>
    <cellStyle name="40% - Dekorfärg5 2 3 2 2 3 4 2" xfId="37140" xr:uid="{00000000-0005-0000-0000-0000FA3B0000}"/>
    <cellStyle name="40% - Dekorfärg5 2 3 2 2 3 5" xfId="25056" xr:uid="{00000000-0005-0000-0000-0000FB3B0000}"/>
    <cellStyle name="40% - Dekorfärg5 2 3 2 2 3 6" xfId="22881" xr:uid="{00000000-0005-0000-0000-0000FC3B0000}"/>
    <cellStyle name="40% - Dekorfärg5 2 3 2 2 4" xfId="1930" xr:uid="{00000000-0005-0000-0000-0000FD3B0000}"/>
    <cellStyle name="40% - Dekorfärg5 2 3 2 2 4 2" xfId="14914" xr:uid="{00000000-0005-0000-0000-0000FE3B0000}"/>
    <cellStyle name="40% - Dekorfärg5 2 3 2 2 4 2 2" xfId="34074" xr:uid="{00000000-0005-0000-0000-0000FF3B0000}"/>
    <cellStyle name="40% - Dekorfärg5 2 3 2 2 4 3" xfId="16888" xr:uid="{00000000-0005-0000-0000-0000003C0000}"/>
    <cellStyle name="40% - Dekorfärg5 2 3 2 2 4 3 2" xfId="35797" xr:uid="{00000000-0005-0000-0000-0000013C0000}"/>
    <cellStyle name="40% - Dekorfärg5 2 3 2 2 4 4" xfId="25058" xr:uid="{00000000-0005-0000-0000-0000023C0000}"/>
    <cellStyle name="40% - Dekorfärg5 2 3 2 2 4 5" xfId="22883" xr:uid="{00000000-0005-0000-0000-0000033C0000}"/>
    <cellStyle name="40% - Dekorfärg5 2 3 2 2 5" xfId="14909" xr:uid="{00000000-0005-0000-0000-0000043C0000}"/>
    <cellStyle name="40% - Dekorfärg5 2 3 2 2 5 2" xfId="34069" xr:uid="{00000000-0005-0000-0000-0000053C0000}"/>
    <cellStyle name="40% - Dekorfärg5 2 3 2 2 6" xfId="16977" xr:uid="{00000000-0005-0000-0000-0000063C0000}"/>
    <cellStyle name="40% - Dekorfärg5 2 3 2 2 6 2" xfId="35878" xr:uid="{00000000-0005-0000-0000-0000073C0000}"/>
    <cellStyle name="40% - Dekorfärg5 2 3 2 2 7" xfId="25053" xr:uid="{00000000-0005-0000-0000-0000083C0000}"/>
    <cellStyle name="40% - Dekorfärg5 2 3 2 2 8" xfId="22878" xr:uid="{00000000-0005-0000-0000-0000093C0000}"/>
    <cellStyle name="40% - Dekorfärg5 2 3 2 3" xfId="1931" xr:uid="{00000000-0005-0000-0000-00000A3C0000}"/>
    <cellStyle name="40% - Dekorfärg5 2 3 2 3 2" xfId="1932" xr:uid="{00000000-0005-0000-0000-00000B3C0000}"/>
    <cellStyle name="40% - Dekorfärg5 2 3 2 3 2 2" xfId="14916" xr:uid="{00000000-0005-0000-0000-00000C3C0000}"/>
    <cellStyle name="40% - Dekorfärg5 2 3 2 3 2 2 2" xfId="34076" xr:uid="{00000000-0005-0000-0000-00000D3C0000}"/>
    <cellStyle name="40% - Dekorfärg5 2 3 2 3 2 3" xfId="18965" xr:uid="{00000000-0005-0000-0000-00000E3C0000}"/>
    <cellStyle name="40% - Dekorfärg5 2 3 2 3 2 3 2" xfId="36689" xr:uid="{00000000-0005-0000-0000-00000F3C0000}"/>
    <cellStyle name="40% - Dekorfärg5 2 3 2 3 2 4" xfId="25060" xr:uid="{00000000-0005-0000-0000-0000103C0000}"/>
    <cellStyle name="40% - Dekorfärg5 2 3 2 3 2 5" xfId="22885" xr:uid="{00000000-0005-0000-0000-0000113C0000}"/>
    <cellStyle name="40% - Dekorfärg5 2 3 2 3 3" xfId="14915" xr:uid="{00000000-0005-0000-0000-0000123C0000}"/>
    <cellStyle name="40% - Dekorfärg5 2 3 2 3 3 2" xfId="34075" xr:uid="{00000000-0005-0000-0000-0000133C0000}"/>
    <cellStyle name="40% - Dekorfärg5 2 3 2 3 4" xfId="19808" xr:uid="{00000000-0005-0000-0000-0000143C0000}"/>
    <cellStyle name="40% - Dekorfärg5 2 3 2 3 4 2" xfId="37163" xr:uid="{00000000-0005-0000-0000-0000153C0000}"/>
    <cellStyle name="40% - Dekorfärg5 2 3 2 3 5" xfId="25059" xr:uid="{00000000-0005-0000-0000-0000163C0000}"/>
    <cellStyle name="40% - Dekorfärg5 2 3 2 3 6" xfId="22884" xr:uid="{00000000-0005-0000-0000-0000173C0000}"/>
    <cellStyle name="40% - Dekorfärg5 2 3 2 4" xfId="1933" xr:uid="{00000000-0005-0000-0000-0000183C0000}"/>
    <cellStyle name="40% - Dekorfärg5 2 3 2 4 2" xfId="1934" xr:uid="{00000000-0005-0000-0000-0000193C0000}"/>
    <cellStyle name="40% - Dekorfärg5 2 3 2 4 2 2" xfId="14918" xr:uid="{00000000-0005-0000-0000-00001A3C0000}"/>
    <cellStyle name="40% - Dekorfärg5 2 3 2 4 2 2 2" xfId="34078" xr:uid="{00000000-0005-0000-0000-00001B3C0000}"/>
    <cellStyle name="40% - Dekorfärg5 2 3 2 4 2 3" xfId="20351" xr:uid="{00000000-0005-0000-0000-00001C3C0000}"/>
    <cellStyle name="40% - Dekorfärg5 2 3 2 4 2 3 2" xfId="37698" xr:uid="{00000000-0005-0000-0000-00001D3C0000}"/>
    <cellStyle name="40% - Dekorfärg5 2 3 2 4 2 4" xfId="25062" xr:uid="{00000000-0005-0000-0000-00001E3C0000}"/>
    <cellStyle name="40% - Dekorfärg5 2 3 2 4 2 5" xfId="22887" xr:uid="{00000000-0005-0000-0000-00001F3C0000}"/>
    <cellStyle name="40% - Dekorfärg5 2 3 2 4 3" xfId="14917" xr:uid="{00000000-0005-0000-0000-0000203C0000}"/>
    <cellStyle name="40% - Dekorfärg5 2 3 2 4 3 2" xfId="34077" xr:uid="{00000000-0005-0000-0000-0000213C0000}"/>
    <cellStyle name="40% - Dekorfärg5 2 3 2 4 4" xfId="20039" xr:uid="{00000000-0005-0000-0000-0000223C0000}"/>
    <cellStyle name="40% - Dekorfärg5 2 3 2 4 4 2" xfId="37390" xr:uid="{00000000-0005-0000-0000-0000233C0000}"/>
    <cellStyle name="40% - Dekorfärg5 2 3 2 4 5" xfId="25061" xr:uid="{00000000-0005-0000-0000-0000243C0000}"/>
    <cellStyle name="40% - Dekorfärg5 2 3 2 4 6" xfId="22886" xr:uid="{00000000-0005-0000-0000-0000253C0000}"/>
    <cellStyle name="40% - Dekorfärg5 2 3 2 5" xfId="1935" xr:uid="{00000000-0005-0000-0000-0000263C0000}"/>
    <cellStyle name="40% - Dekorfärg5 2 3 2 5 2" xfId="14919" xr:uid="{00000000-0005-0000-0000-0000273C0000}"/>
    <cellStyle name="40% - Dekorfärg5 2 3 2 5 2 2" xfId="34079" xr:uid="{00000000-0005-0000-0000-0000283C0000}"/>
    <cellStyle name="40% - Dekorfärg5 2 3 2 5 3" xfId="19713" xr:uid="{00000000-0005-0000-0000-0000293C0000}"/>
    <cellStyle name="40% - Dekorfärg5 2 3 2 5 3 2" xfId="37070" xr:uid="{00000000-0005-0000-0000-00002A3C0000}"/>
    <cellStyle name="40% - Dekorfärg5 2 3 2 5 4" xfId="25063" xr:uid="{00000000-0005-0000-0000-00002B3C0000}"/>
    <cellStyle name="40% - Dekorfärg5 2 3 2 5 5" xfId="22888" xr:uid="{00000000-0005-0000-0000-00002C3C0000}"/>
    <cellStyle name="40% - Dekorfärg5 2 3 2 6" xfId="11607" xr:uid="{00000000-0005-0000-0000-00002D3C0000}"/>
    <cellStyle name="40% - Dekorfärg5 2 3 2 6 2" xfId="32377" xr:uid="{00000000-0005-0000-0000-00002E3C0000}"/>
    <cellStyle name="40% - Dekorfärg5 2 3 2 7" xfId="16117" xr:uid="{00000000-0005-0000-0000-00002F3C0000}"/>
    <cellStyle name="40% - Dekorfärg5 2 3 2 7 2" xfId="35242" xr:uid="{00000000-0005-0000-0000-0000303C0000}"/>
    <cellStyle name="40% - Dekorfärg5 2 3 2 8" xfId="25052" xr:uid="{00000000-0005-0000-0000-0000313C0000}"/>
    <cellStyle name="40% - Dekorfärg5 2 3 2 9" xfId="20959" xr:uid="{00000000-0005-0000-0000-0000323C0000}"/>
    <cellStyle name="40% - Dekorfärg5 2 3 3" xfId="1936" xr:uid="{00000000-0005-0000-0000-0000333C0000}"/>
    <cellStyle name="40% - Dekorfärg5 2 3 3 2" xfId="1937" xr:uid="{00000000-0005-0000-0000-0000343C0000}"/>
    <cellStyle name="40% - Dekorfärg5 2 3 3 2 2" xfId="1938" xr:uid="{00000000-0005-0000-0000-0000353C0000}"/>
    <cellStyle name="40% - Dekorfärg5 2 3 3 2 2 2" xfId="14922" xr:uid="{00000000-0005-0000-0000-0000363C0000}"/>
    <cellStyle name="40% - Dekorfärg5 2 3 3 2 2 2 2" xfId="34082" xr:uid="{00000000-0005-0000-0000-0000373C0000}"/>
    <cellStyle name="40% - Dekorfärg5 2 3 3 2 2 3" xfId="20242" xr:uid="{00000000-0005-0000-0000-0000383C0000}"/>
    <cellStyle name="40% - Dekorfärg5 2 3 3 2 2 3 2" xfId="37589" xr:uid="{00000000-0005-0000-0000-0000393C0000}"/>
    <cellStyle name="40% - Dekorfärg5 2 3 3 2 2 4" xfId="25066" xr:uid="{00000000-0005-0000-0000-00003A3C0000}"/>
    <cellStyle name="40% - Dekorfärg5 2 3 3 2 2 5" xfId="22891" xr:uid="{00000000-0005-0000-0000-00003B3C0000}"/>
    <cellStyle name="40% - Dekorfärg5 2 3 3 2 3" xfId="14921" xr:uid="{00000000-0005-0000-0000-00003C3C0000}"/>
    <cellStyle name="40% - Dekorfärg5 2 3 3 2 3 2" xfId="34081" xr:uid="{00000000-0005-0000-0000-00003D3C0000}"/>
    <cellStyle name="40% - Dekorfärg5 2 3 3 2 4" xfId="16976" xr:uid="{00000000-0005-0000-0000-00003E3C0000}"/>
    <cellStyle name="40% - Dekorfärg5 2 3 3 2 4 2" xfId="35877" xr:uid="{00000000-0005-0000-0000-00003F3C0000}"/>
    <cellStyle name="40% - Dekorfärg5 2 3 3 2 5" xfId="25065" xr:uid="{00000000-0005-0000-0000-0000403C0000}"/>
    <cellStyle name="40% - Dekorfärg5 2 3 3 2 6" xfId="22890" xr:uid="{00000000-0005-0000-0000-0000413C0000}"/>
    <cellStyle name="40% - Dekorfärg5 2 3 3 3" xfId="1939" xr:uid="{00000000-0005-0000-0000-0000423C0000}"/>
    <cellStyle name="40% - Dekorfärg5 2 3 3 3 2" xfId="1940" xr:uid="{00000000-0005-0000-0000-0000433C0000}"/>
    <cellStyle name="40% - Dekorfärg5 2 3 3 3 2 2" xfId="14924" xr:uid="{00000000-0005-0000-0000-0000443C0000}"/>
    <cellStyle name="40% - Dekorfärg5 2 3 3 3 2 2 2" xfId="34084" xr:uid="{00000000-0005-0000-0000-0000453C0000}"/>
    <cellStyle name="40% - Dekorfärg5 2 3 3 3 2 3" xfId="15717" xr:uid="{00000000-0005-0000-0000-0000463C0000}"/>
    <cellStyle name="40% - Dekorfärg5 2 3 3 3 2 3 2" xfId="34854" xr:uid="{00000000-0005-0000-0000-0000473C0000}"/>
    <cellStyle name="40% - Dekorfärg5 2 3 3 3 2 4" xfId="25068" xr:uid="{00000000-0005-0000-0000-0000483C0000}"/>
    <cellStyle name="40% - Dekorfärg5 2 3 3 3 2 5" xfId="22893" xr:uid="{00000000-0005-0000-0000-0000493C0000}"/>
    <cellStyle name="40% - Dekorfärg5 2 3 3 3 3" xfId="14923" xr:uid="{00000000-0005-0000-0000-00004A3C0000}"/>
    <cellStyle name="40% - Dekorfärg5 2 3 3 3 3 2" xfId="34083" xr:uid="{00000000-0005-0000-0000-00004B3C0000}"/>
    <cellStyle name="40% - Dekorfärg5 2 3 3 3 4" xfId="20261" xr:uid="{00000000-0005-0000-0000-00004C3C0000}"/>
    <cellStyle name="40% - Dekorfärg5 2 3 3 3 4 2" xfId="37608" xr:uid="{00000000-0005-0000-0000-00004D3C0000}"/>
    <cellStyle name="40% - Dekorfärg5 2 3 3 3 5" xfId="25067" xr:uid="{00000000-0005-0000-0000-00004E3C0000}"/>
    <cellStyle name="40% - Dekorfärg5 2 3 3 3 6" xfId="22892" xr:uid="{00000000-0005-0000-0000-00004F3C0000}"/>
    <cellStyle name="40% - Dekorfärg5 2 3 3 4" xfId="1941" xr:uid="{00000000-0005-0000-0000-0000503C0000}"/>
    <cellStyle name="40% - Dekorfärg5 2 3 3 4 2" xfId="14925" xr:uid="{00000000-0005-0000-0000-0000513C0000}"/>
    <cellStyle name="40% - Dekorfärg5 2 3 3 4 2 2" xfId="34085" xr:uid="{00000000-0005-0000-0000-0000523C0000}"/>
    <cellStyle name="40% - Dekorfärg5 2 3 3 4 3" xfId="20291" xr:uid="{00000000-0005-0000-0000-0000533C0000}"/>
    <cellStyle name="40% - Dekorfärg5 2 3 3 4 3 2" xfId="37638" xr:uid="{00000000-0005-0000-0000-0000543C0000}"/>
    <cellStyle name="40% - Dekorfärg5 2 3 3 4 4" xfId="25069" xr:uid="{00000000-0005-0000-0000-0000553C0000}"/>
    <cellStyle name="40% - Dekorfärg5 2 3 3 4 5" xfId="22894" xr:uid="{00000000-0005-0000-0000-0000563C0000}"/>
    <cellStyle name="40% - Dekorfärg5 2 3 3 5" xfId="14920" xr:uid="{00000000-0005-0000-0000-0000573C0000}"/>
    <cellStyle name="40% - Dekorfärg5 2 3 3 5 2" xfId="34080" xr:uid="{00000000-0005-0000-0000-0000583C0000}"/>
    <cellStyle name="40% - Dekorfärg5 2 3 3 6" xfId="15899" xr:uid="{00000000-0005-0000-0000-0000593C0000}"/>
    <cellStyle name="40% - Dekorfärg5 2 3 3 6 2" xfId="35032" xr:uid="{00000000-0005-0000-0000-00005A3C0000}"/>
    <cellStyle name="40% - Dekorfärg5 2 3 3 7" xfId="25064" xr:uid="{00000000-0005-0000-0000-00005B3C0000}"/>
    <cellStyle name="40% - Dekorfärg5 2 3 3 8" xfId="22889" xr:uid="{00000000-0005-0000-0000-00005C3C0000}"/>
    <cellStyle name="40% - Dekorfärg5 2 3 4" xfId="1942" xr:uid="{00000000-0005-0000-0000-00005D3C0000}"/>
    <cellStyle name="40% - Dekorfärg5 2 3 4 2" xfId="1943" xr:uid="{00000000-0005-0000-0000-00005E3C0000}"/>
    <cellStyle name="40% - Dekorfärg5 2 3 4 2 2" xfId="14927" xr:uid="{00000000-0005-0000-0000-00005F3C0000}"/>
    <cellStyle name="40% - Dekorfärg5 2 3 4 2 2 2" xfId="34087" xr:uid="{00000000-0005-0000-0000-0000603C0000}"/>
    <cellStyle name="40% - Dekorfärg5 2 3 4 2 3" xfId="20058" xr:uid="{00000000-0005-0000-0000-0000613C0000}"/>
    <cellStyle name="40% - Dekorfärg5 2 3 4 2 3 2" xfId="37408" xr:uid="{00000000-0005-0000-0000-0000623C0000}"/>
    <cellStyle name="40% - Dekorfärg5 2 3 4 2 4" xfId="25071" xr:uid="{00000000-0005-0000-0000-0000633C0000}"/>
    <cellStyle name="40% - Dekorfärg5 2 3 4 2 5" xfId="22896" xr:uid="{00000000-0005-0000-0000-0000643C0000}"/>
    <cellStyle name="40% - Dekorfärg5 2 3 4 3" xfId="14926" xr:uid="{00000000-0005-0000-0000-0000653C0000}"/>
    <cellStyle name="40% - Dekorfärg5 2 3 4 3 2" xfId="34086" xr:uid="{00000000-0005-0000-0000-0000663C0000}"/>
    <cellStyle name="40% - Dekorfärg5 2 3 4 4" xfId="18575" xr:uid="{00000000-0005-0000-0000-0000673C0000}"/>
    <cellStyle name="40% - Dekorfärg5 2 3 4 4 2" xfId="36494" xr:uid="{00000000-0005-0000-0000-0000683C0000}"/>
    <cellStyle name="40% - Dekorfärg5 2 3 4 5" xfId="25070" xr:uid="{00000000-0005-0000-0000-0000693C0000}"/>
    <cellStyle name="40% - Dekorfärg5 2 3 4 6" xfId="22895" xr:uid="{00000000-0005-0000-0000-00006A3C0000}"/>
    <cellStyle name="40% - Dekorfärg5 2 3 5" xfId="1944" xr:uid="{00000000-0005-0000-0000-00006B3C0000}"/>
    <cellStyle name="40% - Dekorfärg5 2 3 5 2" xfId="1945" xr:uid="{00000000-0005-0000-0000-00006C3C0000}"/>
    <cellStyle name="40% - Dekorfärg5 2 3 5 2 2" xfId="14929" xr:uid="{00000000-0005-0000-0000-00006D3C0000}"/>
    <cellStyle name="40% - Dekorfärg5 2 3 5 2 2 2" xfId="34089" xr:uid="{00000000-0005-0000-0000-00006E3C0000}"/>
    <cellStyle name="40% - Dekorfärg5 2 3 5 2 3" xfId="16558" xr:uid="{00000000-0005-0000-0000-00006F3C0000}"/>
    <cellStyle name="40% - Dekorfärg5 2 3 5 2 3 2" xfId="35594" xr:uid="{00000000-0005-0000-0000-0000703C0000}"/>
    <cellStyle name="40% - Dekorfärg5 2 3 5 2 4" xfId="25073" xr:uid="{00000000-0005-0000-0000-0000713C0000}"/>
    <cellStyle name="40% - Dekorfärg5 2 3 5 2 5" xfId="22898" xr:uid="{00000000-0005-0000-0000-0000723C0000}"/>
    <cellStyle name="40% - Dekorfärg5 2 3 5 3" xfId="14928" xr:uid="{00000000-0005-0000-0000-0000733C0000}"/>
    <cellStyle name="40% - Dekorfärg5 2 3 5 3 2" xfId="34088" xr:uid="{00000000-0005-0000-0000-0000743C0000}"/>
    <cellStyle name="40% - Dekorfärg5 2 3 5 4" xfId="16812" xr:uid="{00000000-0005-0000-0000-0000753C0000}"/>
    <cellStyle name="40% - Dekorfärg5 2 3 5 4 2" xfId="35739" xr:uid="{00000000-0005-0000-0000-0000763C0000}"/>
    <cellStyle name="40% - Dekorfärg5 2 3 5 5" xfId="25072" xr:uid="{00000000-0005-0000-0000-0000773C0000}"/>
    <cellStyle name="40% - Dekorfärg5 2 3 5 6" xfId="22897" xr:uid="{00000000-0005-0000-0000-0000783C0000}"/>
    <cellStyle name="40% - Dekorfärg5 2 3 6" xfId="1946" xr:uid="{00000000-0005-0000-0000-0000793C0000}"/>
    <cellStyle name="40% - Dekorfärg5 2 3 6 2" xfId="14930" xr:uid="{00000000-0005-0000-0000-00007A3C0000}"/>
    <cellStyle name="40% - Dekorfärg5 2 3 6 2 2" xfId="34090" xr:uid="{00000000-0005-0000-0000-00007B3C0000}"/>
    <cellStyle name="40% - Dekorfärg5 2 3 6 3" xfId="16691" xr:uid="{00000000-0005-0000-0000-00007C3C0000}"/>
    <cellStyle name="40% - Dekorfärg5 2 3 6 3 2" xfId="35636" xr:uid="{00000000-0005-0000-0000-00007D3C0000}"/>
    <cellStyle name="40% - Dekorfärg5 2 3 6 4" xfId="25074" xr:uid="{00000000-0005-0000-0000-00007E3C0000}"/>
    <cellStyle name="40% - Dekorfärg5 2 3 6 5" xfId="22899" xr:uid="{00000000-0005-0000-0000-00007F3C0000}"/>
    <cellStyle name="40% - Dekorfärg5 2 3 7" xfId="11606" xr:uid="{00000000-0005-0000-0000-0000803C0000}"/>
    <cellStyle name="40% - Dekorfärg5 2 3 7 2" xfId="32376" xr:uid="{00000000-0005-0000-0000-0000813C0000}"/>
    <cellStyle name="40% - Dekorfärg5 2 3 8" xfId="20108" xr:uid="{00000000-0005-0000-0000-0000823C0000}"/>
    <cellStyle name="40% - Dekorfärg5 2 3 8 2" xfId="37458" xr:uid="{00000000-0005-0000-0000-0000833C0000}"/>
    <cellStyle name="40% - Dekorfärg5 2 3 9" xfId="25051" xr:uid="{00000000-0005-0000-0000-0000843C0000}"/>
    <cellStyle name="40% - Dekorfärg5 2 3_Brygga Q" xfId="1947" xr:uid="{00000000-0005-0000-0000-0000853C0000}"/>
    <cellStyle name="40% - Dekorfärg5 2 4" xfId="1948" xr:uid="{00000000-0005-0000-0000-0000863C0000}"/>
    <cellStyle name="40% - Dekorfärg5 2 4 10" xfId="43684" xr:uid="{00000000-0005-0000-0000-0000873C0000}"/>
    <cellStyle name="40% - Dekorfärg5 2 4 11" xfId="44131" xr:uid="{00000000-0005-0000-0000-0000883C0000}"/>
    <cellStyle name="40% - Dekorfärg5 2 4 2" xfId="1949" xr:uid="{00000000-0005-0000-0000-0000893C0000}"/>
    <cellStyle name="40% - Dekorfärg5 2 4 2 2" xfId="1950" xr:uid="{00000000-0005-0000-0000-00008A3C0000}"/>
    <cellStyle name="40% - Dekorfärg5 2 4 2 2 2" xfId="1951" xr:uid="{00000000-0005-0000-0000-00008B3C0000}"/>
    <cellStyle name="40% - Dekorfärg5 2 4 2 2 2 2" xfId="14933" xr:uid="{00000000-0005-0000-0000-00008C3C0000}"/>
    <cellStyle name="40% - Dekorfärg5 2 4 2 2 2 2 2" xfId="34093" xr:uid="{00000000-0005-0000-0000-00008D3C0000}"/>
    <cellStyle name="40% - Dekorfärg5 2 4 2 2 2 3" xfId="16929" xr:uid="{00000000-0005-0000-0000-00008E3C0000}"/>
    <cellStyle name="40% - Dekorfärg5 2 4 2 2 2 3 2" xfId="35837" xr:uid="{00000000-0005-0000-0000-00008F3C0000}"/>
    <cellStyle name="40% - Dekorfärg5 2 4 2 2 2 4" xfId="25078" xr:uid="{00000000-0005-0000-0000-0000903C0000}"/>
    <cellStyle name="40% - Dekorfärg5 2 4 2 2 2 5" xfId="22902" xr:uid="{00000000-0005-0000-0000-0000913C0000}"/>
    <cellStyle name="40% - Dekorfärg5 2 4 2 2 3" xfId="14932" xr:uid="{00000000-0005-0000-0000-0000923C0000}"/>
    <cellStyle name="40% - Dekorfärg5 2 4 2 2 3 2" xfId="34092" xr:uid="{00000000-0005-0000-0000-0000933C0000}"/>
    <cellStyle name="40% - Dekorfärg5 2 4 2 2 4" xfId="19801" xr:uid="{00000000-0005-0000-0000-0000943C0000}"/>
    <cellStyle name="40% - Dekorfärg5 2 4 2 2 4 2" xfId="37156" xr:uid="{00000000-0005-0000-0000-0000953C0000}"/>
    <cellStyle name="40% - Dekorfärg5 2 4 2 2 5" xfId="25077" xr:uid="{00000000-0005-0000-0000-0000963C0000}"/>
    <cellStyle name="40% - Dekorfärg5 2 4 2 2 6" xfId="22901" xr:uid="{00000000-0005-0000-0000-0000973C0000}"/>
    <cellStyle name="40% - Dekorfärg5 2 4 2 3" xfId="1952" xr:uid="{00000000-0005-0000-0000-0000983C0000}"/>
    <cellStyle name="40% - Dekorfärg5 2 4 2 3 2" xfId="1953" xr:uid="{00000000-0005-0000-0000-0000993C0000}"/>
    <cellStyle name="40% - Dekorfärg5 2 4 2 3 2 2" xfId="14935" xr:uid="{00000000-0005-0000-0000-00009A3C0000}"/>
    <cellStyle name="40% - Dekorfärg5 2 4 2 3 2 2 2" xfId="34095" xr:uid="{00000000-0005-0000-0000-00009B3C0000}"/>
    <cellStyle name="40% - Dekorfärg5 2 4 2 3 2 3" xfId="19582" xr:uid="{00000000-0005-0000-0000-00009C3C0000}"/>
    <cellStyle name="40% - Dekorfärg5 2 4 2 3 2 3 2" xfId="36941" xr:uid="{00000000-0005-0000-0000-00009D3C0000}"/>
    <cellStyle name="40% - Dekorfärg5 2 4 2 3 2 4" xfId="25080" xr:uid="{00000000-0005-0000-0000-00009E3C0000}"/>
    <cellStyle name="40% - Dekorfärg5 2 4 2 3 2 5" xfId="22904" xr:uid="{00000000-0005-0000-0000-00009F3C0000}"/>
    <cellStyle name="40% - Dekorfärg5 2 4 2 3 3" xfId="14934" xr:uid="{00000000-0005-0000-0000-0000A03C0000}"/>
    <cellStyle name="40% - Dekorfärg5 2 4 2 3 3 2" xfId="34094" xr:uid="{00000000-0005-0000-0000-0000A13C0000}"/>
    <cellStyle name="40% - Dekorfärg5 2 4 2 3 4" xfId="19930" xr:uid="{00000000-0005-0000-0000-0000A23C0000}"/>
    <cellStyle name="40% - Dekorfärg5 2 4 2 3 4 2" xfId="37284" xr:uid="{00000000-0005-0000-0000-0000A33C0000}"/>
    <cellStyle name="40% - Dekorfärg5 2 4 2 3 5" xfId="25079" xr:uid="{00000000-0005-0000-0000-0000A43C0000}"/>
    <cellStyle name="40% - Dekorfärg5 2 4 2 3 6" xfId="22903" xr:uid="{00000000-0005-0000-0000-0000A53C0000}"/>
    <cellStyle name="40% - Dekorfärg5 2 4 2 4" xfId="1954" xr:uid="{00000000-0005-0000-0000-0000A63C0000}"/>
    <cellStyle name="40% - Dekorfärg5 2 4 2 4 2" xfId="14936" xr:uid="{00000000-0005-0000-0000-0000A73C0000}"/>
    <cellStyle name="40% - Dekorfärg5 2 4 2 4 2 2" xfId="34096" xr:uid="{00000000-0005-0000-0000-0000A83C0000}"/>
    <cellStyle name="40% - Dekorfärg5 2 4 2 4 3" xfId="18849" xr:uid="{00000000-0005-0000-0000-0000A93C0000}"/>
    <cellStyle name="40% - Dekorfärg5 2 4 2 4 3 2" xfId="36621" xr:uid="{00000000-0005-0000-0000-0000AA3C0000}"/>
    <cellStyle name="40% - Dekorfärg5 2 4 2 4 4" xfId="25081" xr:uid="{00000000-0005-0000-0000-0000AB3C0000}"/>
    <cellStyle name="40% - Dekorfärg5 2 4 2 4 5" xfId="22905" xr:uid="{00000000-0005-0000-0000-0000AC3C0000}"/>
    <cellStyle name="40% - Dekorfärg5 2 4 2 5" xfId="14931" xr:uid="{00000000-0005-0000-0000-0000AD3C0000}"/>
    <cellStyle name="40% - Dekorfärg5 2 4 2 5 2" xfId="34091" xr:uid="{00000000-0005-0000-0000-0000AE3C0000}"/>
    <cellStyle name="40% - Dekorfärg5 2 4 2 6" xfId="16559" xr:uid="{00000000-0005-0000-0000-0000AF3C0000}"/>
    <cellStyle name="40% - Dekorfärg5 2 4 2 6 2" xfId="35595" xr:uid="{00000000-0005-0000-0000-0000B03C0000}"/>
    <cellStyle name="40% - Dekorfärg5 2 4 2 7" xfId="25076" xr:uid="{00000000-0005-0000-0000-0000B13C0000}"/>
    <cellStyle name="40% - Dekorfärg5 2 4 2 8" xfId="22900" xr:uid="{00000000-0005-0000-0000-0000B23C0000}"/>
    <cellStyle name="40% - Dekorfärg5 2 4 3" xfId="1955" xr:uid="{00000000-0005-0000-0000-0000B33C0000}"/>
    <cellStyle name="40% - Dekorfärg5 2 4 3 2" xfId="1956" xr:uid="{00000000-0005-0000-0000-0000B43C0000}"/>
    <cellStyle name="40% - Dekorfärg5 2 4 3 2 2" xfId="14938" xr:uid="{00000000-0005-0000-0000-0000B53C0000}"/>
    <cellStyle name="40% - Dekorfärg5 2 4 3 2 2 2" xfId="34098" xr:uid="{00000000-0005-0000-0000-0000B63C0000}"/>
    <cellStyle name="40% - Dekorfärg5 2 4 3 2 3" xfId="18894" xr:uid="{00000000-0005-0000-0000-0000B73C0000}"/>
    <cellStyle name="40% - Dekorfärg5 2 4 3 2 3 2" xfId="36651" xr:uid="{00000000-0005-0000-0000-0000B83C0000}"/>
    <cellStyle name="40% - Dekorfärg5 2 4 3 2 4" xfId="25083" xr:uid="{00000000-0005-0000-0000-0000B93C0000}"/>
    <cellStyle name="40% - Dekorfärg5 2 4 3 2 5" xfId="22907" xr:uid="{00000000-0005-0000-0000-0000BA3C0000}"/>
    <cellStyle name="40% - Dekorfärg5 2 4 3 3" xfId="14937" xr:uid="{00000000-0005-0000-0000-0000BB3C0000}"/>
    <cellStyle name="40% - Dekorfärg5 2 4 3 3 2" xfId="34097" xr:uid="{00000000-0005-0000-0000-0000BC3C0000}"/>
    <cellStyle name="40% - Dekorfärg5 2 4 3 4" xfId="16120" xr:uid="{00000000-0005-0000-0000-0000BD3C0000}"/>
    <cellStyle name="40% - Dekorfärg5 2 4 3 4 2" xfId="35245" xr:uid="{00000000-0005-0000-0000-0000BE3C0000}"/>
    <cellStyle name="40% - Dekorfärg5 2 4 3 5" xfId="25082" xr:uid="{00000000-0005-0000-0000-0000BF3C0000}"/>
    <cellStyle name="40% - Dekorfärg5 2 4 3 6" xfId="22906" xr:uid="{00000000-0005-0000-0000-0000C03C0000}"/>
    <cellStyle name="40% - Dekorfärg5 2 4 4" xfId="1957" xr:uid="{00000000-0005-0000-0000-0000C13C0000}"/>
    <cellStyle name="40% - Dekorfärg5 2 4 4 2" xfId="1958" xr:uid="{00000000-0005-0000-0000-0000C23C0000}"/>
    <cellStyle name="40% - Dekorfärg5 2 4 4 2 2" xfId="14940" xr:uid="{00000000-0005-0000-0000-0000C33C0000}"/>
    <cellStyle name="40% - Dekorfärg5 2 4 4 2 2 2" xfId="34100" xr:uid="{00000000-0005-0000-0000-0000C43C0000}"/>
    <cellStyle name="40% - Dekorfärg5 2 4 4 2 3" xfId="20557" xr:uid="{00000000-0005-0000-0000-0000C53C0000}"/>
    <cellStyle name="40% - Dekorfärg5 2 4 4 2 3 2" xfId="37901" xr:uid="{00000000-0005-0000-0000-0000C63C0000}"/>
    <cellStyle name="40% - Dekorfärg5 2 4 4 2 4" xfId="25085" xr:uid="{00000000-0005-0000-0000-0000C73C0000}"/>
    <cellStyle name="40% - Dekorfärg5 2 4 4 2 5" xfId="22909" xr:uid="{00000000-0005-0000-0000-0000C83C0000}"/>
    <cellStyle name="40% - Dekorfärg5 2 4 4 3" xfId="14939" xr:uid="{00000000-0005-0000-0000-0000C93C0000}"/>
    <cellStyle name="40% - Dekorfärg5 2 4 4 3 2" xfId="34099" xr:uid="{00000000-0005-0000-0000-0000CA3C0000}"/>
    <cellStyle name="40% - Dekorfärg5 2 4 4 4" xfId="16222" xr:uid="{00000000-0005-0000-0000-0000CB3C0000}"/>
    <cellStyle name="40% - Dekorfärg5 2 4 4 4 2" xfId="35346" xr:uid="{00000000-0005-0000-0000-0000CC3C0000}"/>
    <cellStyle name="40% - Dekorfärg5 2 4 4 5" xfId="25084" xr:uid="{00000000-0005-0000-0000-0000CD3C0000}"/>
    <cellStyle name="40% - Dekorfärg5 2 4 4 6" xfId="22908" xr:uid="{00000000-0005-0000-0000-0000CE3C0000}"/>
    <cellStyle name="40% - Dekorfärg5 2 4 5" xfId="1959" xr:uid="{00000000-0005-0000-0000-0000CF3C0000}"/>
    <cellStyle name="40% - Dekorfärg5 2 4 5 2" xfId="14941" xr:uid="{00000000-0005-0000-0000-0000D03C0000}"/>
    <cellStyle name="40% - Dekorfärg5 2 4 5 2 2" xfId="34101" xr:uid="{00000000-0005-0000-0000-0000D13C0000}"/>
    <cellStyle name="40% - Dekorfärg5 2 4 5 3" xfId="19851" xr:uid="{00000000-0005-0000-0000-0000D23C0000}"/>
    <cellStyle name="40% - Dekorfärg5 2 4 5 3 2" xfId="37206" xr:uid="{00000000-0005-0000-0000-0000D33C0000}"/>
    <cellStyle name="40% - Dekorfärg5 2 4 5 4" xfId="25086" xr:uid="{00000000-0005-0000-0000-0000D43C0000}"/>
    <cellStyle name="40% - Dekorfärg5 2 4 5 5" xfId="22910" xr:uid="{00000000-0005-0000-0000-0000D53C0000}"/>
    <cellStyle name="40% - Dekorfärg5 2 4 6" xfId="11608" xr:uid="{00000000-0005-0000-0000-0000D63C0000}"/>
    <cellStyle name="40% - Dekorfärg5 2 4 6 2" xfId="32378" xr:uid="{00000000-0005-0000-0000-0000D73C0000}"/>
    <cellStyle name="40% - Dekorfärg5 2 4 7" xfId="19652" xr:uid="{00000000-0005-0000-0000-0000D83C0000}"/>
    <cellStyle name="40% - Dekorfärg5 2 4 7 2" xfId="37010" xr:uid="{00000000-0005-0000-0000-0000D93C0000}"/>
    <cellStyle name="40% - Dekorfärg5 2 4 8" xfId="25075" xr:uid="{00000000-0005-0000-0000-0000DA3C0000}"/>
    <cellStyle name="40% - Dekorfärg5 2 4 9" xfId="20960" xr:uid="{00000000-0005-0000-0000-0000DB3C0000}"/>
    <cellStyle name="40% - Dekorfärg5 2 5" xfId="1960" xr:uid="{00000000-0005-0000-0000-0000DC3C0000}"/>
    <cellStyle name="40% - Dekorfärg5 2 5 2" xfId="1961" xr:uid="{00000000-0005-0000-0000-0000DD3C0000}"/>
    <cellStyle name="40% - Dekorfärg5 2 5 2 2" xfId="1962" xr:uid="{00000000-0005-0000-0000-0000DE3C0000}"/>
    <cellStyle name="40% - Dekorfärg5 2 5 2 2 2" xfId="14944" xr:uid="{00000000-0005-0000-0000-0000DF3C0000}"/>
    <cellStyle name="40% - Dekorfärg5 2 5 2 2 2 2" xfId="34104" xr:uid="{00000000-0005-0000-0000-0000E03C0000}"/>
    <cellStyle name="40% - Dekorfärg5 2 5 2 2 3" xfId="15977" xr:uid="{00000000-0005-0000-0000-0000E13C0000}"/>
    <cellStyle name="40% - Dekorfärg5 2 5 2 2 3 2" xfId="35109" xr:uid="{00000000-0005-0000-0000-0000E23C0000}"/>
    <cellStyle name="40% - Dekorfärg5 2 5 2 2 4" xfId="25089" xr:uid="{00000000-0005-0000-0000-0000E33C0000}"/>
    <cellStyle name="40% - Dekorfärg5 2 5 2 2 5" xfId="22913" xr:uid="{00000000-0005-0000-0000-0000E43C0000}"/>
    <cellStyle name="40% - Dekorfärg5 2 5 2 3" xfId="14943" xr:uid="{00000000-0005-0000-0000-0000E53C0000}"/>
    <cellStyle name="40% - Dekorfärg5 2 5 2 3 2" xfId="34103" xr:uid="{00000000-0005-0000-0000-0000E63C0000}"/>
    <cellStyle name="40% - Dekorfärg5 2 5 2 4" xfId="16829" xr:uid="{00000000-0005-0000-0000-0000E73C0000}"/>
    <cellStyle name="40% - Dekorfärg5 2 5 2 4 2" xfId="35756" xr:uid="{00000000-0005-0000-0000-0000E83C0000}"/>
    <cellStyle name="40% - Dekorfärg5 2 5 2 5" xfId="25088" xr:uid="{00000000-0005-0000-0000-0000E93C0000}"/>
    <cellStyle name="40% - Dekorfärg5 2 5 2 6" xfId="22912" xr:uid="{00000000-0005-0000-0000-0000EA3C0000}"/>
    <cellStyle name="40% - Dekorfärg5 2 5 3" xfId="1963" xr:uid="{00000000-0005-0000-0000-0000EB3C0000}"/>
    <cellStyle name="40% - Dekorfärg5 2 5 3 2" xfId="1964" xr:uid="{00000000-0005-0000-0000-0000EC3C0000}"/>
    <cellStyle name="40% - Dekorfärg5 2 5 3 2 2" xfId="14946" xr:uid="{00000000-0005-0000-0000-0000ED3C0000}"/>
    <cellStyle name="40% - Dekorfärg5 2 5 3 2 2 2" xfId="34106" xr:uid="{00000000-0005-0000-0000-0000EE3C0000}"/>
    <cellStyle name="40% - Dekorfärg5 2 5 3 2 3" xfId="16077" xr:uid="{00000000-0005-0000-0000-0000EF3C0000}"/>
    <cellStyle name="40% - Dekorfärg5 2 5 3 2 3 2" xfId="35203" xr:uid="{00000000-0005-0000-0000-0000F03C0000}"/>
    <cellStyle name="40% - Dekorfärg5 2 5 3 2 4" xfId="25091" xr:uid="{00000000-0005-0000-0000-0000F13C0000}"/>
    <cellStyle name="40% - Dekorfärg5 2 5 3 2 5" xfId="22915" xr:uid="{00000000-0005-0000-0000-0000F23C0000}"/>
    <cellStyle name="40% - Dekorfärg5 2 5 3 3" xfId="14945" xr:uid="{00000000-0005-0000-0000-0000F33C0000}"/>
    <cellStyle name="40% - Dekorfärg5 2 5 3 3 2" xfId="34105" xr:uid="{00000000-0005-0000-0000-0000F43C0000}"/>
    <cellStyle name="40% - Dekorfärg5 2 5 3 4" xfId="16323" xr:uid="{00000000-0005-0000-0000-0000F53C0000}"/>
    <cellStyle name="40% - Dekorfärg5 2 5 3 4 2" xfId="35445" xr:uid="{00000000-0005-0000-0000-0000F63C0000}"/>
    <cellStyle name="40% - Dekorfärg5 2 5 3 5" xfId="25090" xr:uid="{00000000-0005-0000-0000-0000F73C0000}"/>
    <cellStyle name="40% - Dekorfärg5 2 5 3 6" xfId="22914" xr:uid="{00000000-0005-0000-0000-0000F83C0000}"/>
    <cellStyle name="40% - Dekorfärg5 2 5 4" xfId="1965" xr:uid="{00000000-0005-0000-0000-0000F93C0000}"/>
    <cellStyle name="40% - Dekorfärg5 2 5 4 2" xfId="14947" xr:uid="{00000000-0005-0000-0000-0000FA3C0000}"/>
    <cellStyle name="40% - Dekorfärg5 2 5 4 2 2" xfId="34107" xr:uid="{00000000-0005-0000-0000-0000FB3C0000}"/>
    <cellStyle name="40% - Dekorfärg5 2 5 4 3" xfId="16129" xr:uid="{00000000-0005-0000-0000-0000FC3C0000}"/>
    <cellStyle name="40% - Dekorfärg5 2 5 4 3 2" xfId="35253" xr:uid="{00000000-0005-0000-0000-0000FD3C0000}"/>
    <cellStyle name="40% - Dekorfärg5 2 5 4 4" xfId="25092" xr:uid="{00000000-0005-0000-0000-0000FE3C0000}"/>
    <cellStyle name="40% - Dekorfärg5 2 5 4 5" xfId="22916" xr:uid="{00000000-0005-0000-0000-0000FF3C0000}"/>
    <cellStyle name="40% - Dekorfärg5 2 5 5" xfId="14942" xr:uid="{00000000-0005-0000-0000-0000003D0000}"/>
    <cellStyle name="40% - Dekorfärg5 2 5 5 2" xfId="34102" xr:uid="{00000000-0005-0000-0000-0000013D0000}"/>
    <cellStyle name="40% - Dekorfärg5 2 5 6" xfId="20156" xr:uid="{00000000-0005-0000-0000-0000023D0000}"/>
    <cellStyle name="40% - Dekorfärg5 2 5 6 2" xfId="37504" xr:uid="{00000000-0005-0000-0000-0000033D0000}"/>
    <cellStyle name="40% - Dekorfärg5 2 5 7" xfId="25087" xr:uid="{00000000-0005-0000-0000-0000043D0000}"/>
    <cellStyle name="40% - Dekorfärg5 2 5 8" xfId="22911" xr:uid="{00000000-0005-0000-0000-0000053D0000}"/>
    <cellStyle name="40% - Dekorfärg5 2 6" xfId="1966" xr:uid="{00000000-0005-0000-0000-0000063D0000}"/>
    <cellStyle name="40% - Dekorfärg5 2 6 2" xfId="1967" xr:uid="{00000000-0005-0000-0000-0000073D0000}"/>
    <cellStyle name="40% - Dekorfärg5 2 6 2 2" xfId="14949" xr:uid="{00000000-0005-0000-0000-0000083D0000}"/>
    <cellStyle name="40% - Dekorfärg5 2 6 2 2 2" xfId="34109" xr:uid="{00000000-0005-0000-0000-0000093D0000}"/>
    <cellStyle name="40% - Dekorfärg5 2 6 2 3" xfId="16013" xr:uid="{00000000-0005-0000-0000-00000A3D0000}"/>
    <cellStyle name="40% - Dekorfärg5 2 6 2 3 2" xfId="35144" xr:uid="{00000000-0005-0000-0000-00000B3D0000}"/>
    <cellStyle name="40% - Dekorfärg5 2 6 2 4" xfId="25094" xr:uid="{00000000-0005-0000-0000-00000C3D0000}"/>
    <cellStyle name="40% - Dekorfärg5 2 6 2 5" xfId="22918" xr:uid="{00000000-0005-0000-0000-00000D3D0000}"/>
    <cellStyle name="40% - Dekorfärg5 2 6 3" xfId="1968" xr:uid="{00000000-0005-0000-0000-00000E3D0000}"/>
    <cellStyle name="40% - Dekorfärg5 2 6 3 2" xfId="25095" xr:uid="{00000000-0005-0000-0000-00000F3D0000}"/>
    <cellStyle name="40% - Dekorfärg5 2 6 4" xfId="14948" xr:uid="{00000000-0005-0000-0000-0000103D0000}"/>
    <cellStyle name="40% - Dekorfärg5 2 6 4 2" xfId="34108" xr:uid="{00000000-0005-0000-0000-0000113D0000}"/>
    <cellStyle name="40% - Dekorfärg5 2 6 5" xfId="16199" xr:uid="{00000000-0005-0000-0000-0000123D0000}"/>
    <cellStyle name="40% - Dekorfärg5 2 6 5 2" xfId="35323" xr:uid="{00000000-0005-0000-0000-0000133D0000}"/>
    <cellStyle name="40% - Dekorfärg5 2 6 6" xfId="25093" xr:uid="{00000000-0005-0000-0000-0000143D0000}"/>
    <cellStyle name="40% - Dekorfärg5 2 6 7" xfId="22917" xr:uid="{00000000-0005-0000-0000-0000153D0000}"/>
    <cellStyle name="40% - Dekorfärg5 2 7" xfId="1969" xr:uid="{00000000-0005-0000-0000-0000163D0000}"/>
    <cellStyle name="40% - Dekorfärg5 2 7 2" xfId="1970" xr:uid="{00000000-0005-0000-0000-0000173D0000}"/>
    <cellStyle name="40% - Dekorfärg5 2 7 2 2" xfId="14951" xr:uid="{00000000-0005-0000-0000-0000183D0000}"/>
    <cellStyle name="40% - Dekorfärg5 2 7 2 2 2" xfId="34111" xr:uid="{00000000-0005-0000-0000-0000193D0000}"/>
    <cellStyle name="40% - Dekorfärg5 2 7 2 3" xfId="20376" xr:uid="{00000000-0005-0000-0000-00001A3D0000}"/>
    <cellStyle name="40% - Dekorfärg5 2 7 2 3 2" xfId="37722" xr:uid="{00000000-0005-0000-0000-00001B3D0000}"/>
    <cellStyle name="40% - Dekorfärg5 2 7 2 4" xfId="25097" xr:uid="{00000000-0005-0000-0000-00001C3D0000}"/>
    <cellStyle name="40% - Dekorfärg5 2 7 2 5" xfId="22920" xr:uid="{00000000-0005-0000-0000-00001D3D0000}"/>
    <cellStyle name="40% - Dekorfärg5 2 7 3" xfId="14950" xr:uid="{00000000-0005-0000-0000-00001E3D0000}"/>
    <cellStyle name="40% - Dekorfärg5 2 7 3 2" xfId="34110" xr:uid="{00000000-0005-0000-0000-00001F3D0000}"/>
    <cellStyle name="40% - Dekorfärg5 2 7 4" xfId="20193" xr:uid="{00000000-0005-0000-0000-0000203D0000}"/>
    <cellStyle name="40% - Dekorfärg5 2 7 4 2" xfId="37540" xr:uid="{00000000-0005-0000-0000-0000213D0000}"/>
    <cellStyle name="40% - Dekorfärg5 2 7 5" xfId="25096" xr:uid="{00000000-0005-0000-0000-0000223D0000}"/>
    <cellStyle name="40% - Dekorfärg5 2 7 6" xfId="22919" xr:uid="{00000000-0005-0000-0000-0000233D0000}"/>
    <cellStyle name="40% - Dekorfärg5 2 8" xfId="1971" xr:uid="{00000000-0005-0000-0000-0000243D0000}"/>
    <cellStyle name="40% - Dekorfärg5 2 8 2" xfId="14952" xr:uid="{00000000-0005-0000-0000-0000253D0000}"/>
    <cellStyle name="40% - Dekorfärg5 2 8 2 2" xfId="34112" xr:uid="{00000000-0005-0000-0000-0000263D0000}"/>
    <cellStyle name="40% - Dekorfärg5 2 8 3" xfId="19888" xr:uid="{00000000-0005-0000-0000-0000273D0000}"/>
    <cellStyle name="40% - Dekorfärg5 2 8 3 2" xfId="37243" xr:uid="{00000000-0005-0000-0000-0000283D0000}"/>
    <cellStyle name="40% - Dekorfärg5 2 8 4" xfId="25098" xr:uid="{00000000-0005-0000-0000-0000293D0000}"/>
    <cellStyle name="40% - Dekorfärg5 2 8 5" xfId="22921" xr:uid="{00000000-0005-0000-0000-00002A3D0000}"/>
    <cellStyle name="40% - Dekorfärg5 2 9" xfId="11603" xr:uid="{00000000-0005-0000-0000-00002B3D0000}"/>
    <cellStyle name="40% - Dekorfärg5 2 9 2" xfId="32373" xr:uid="{00000000-0005-0000-0000-00002C3D0000}"/>
    <cellStyle name="40% - Dekorfärg5 2_Accounts" xfId="1972" xr:uid="{00000000-0005-0000-0000-00002D3D0000}"/>
    <cellStyle name="40% - Dekorfärg5 3" xfId="1973" xr:uid="{00000000-0005-0000-0000-00002E3D0000}"/>
    <cellStyle name="40% - Dekorfärg5 3 2" xfId="1974" xr:uid="{00000000-0005-0000-0000-00002F3D0000}"/>
    <cellStyle name="40% - Dekorfärg5 3 3" xfId="1975" xr:uid="{00000000-0005-0000-0000-0000303D0000}"/>
    <cellStyle name="40% - Dekorfärg5 3 3 2" xfId="1976" xr:uid="{00000000-0005-0000-0000-0000313D0000}"/>
    <cellStyle name="40% - Dekorfärg5 3 3 2 2" xfId="4693" xr:uid="{00000000-0005-0000-0000-0000323D0000}"/>
    <cellStyle name="40% - Dekorfärg5 3 3 3" xfId="1977" xr:uid="{00000000-0005-0000-0000-0000333D0000}"/>
    <cellStyle name="40% - Dekorfärg5 3 3 4" xfId="11610" xr:uid="{00000000-0005-0000-0000-0000343D0000}"/>
    <cellStyle name="40% - Dekorfärg5 3 3 5" xfId="25099" xr:uid="{00000000-0005-0000-0000-0000353D0000}"/>
    <cellStyle name="40% - Dekorfärg5 3 3_Balance sheet - Parent" xfId="38639" xr:uid="{00000000-0005-0000-0000-0000363D0000}"/>
    <cellStyle name="40% - Dekorfärg5 3 4" xfId="1978" xr:uid="{00000000-0005-0000-0000-0000373D0000}"/>
    <cellStyle name="40% - Dekorfärg5 3 5" xfId="1979" xr:uid="{00000000-0005-0000-0000-0000383D0000}"/>
    <cellStyle name="40% - Dekorfärg5 3 5 2" xfId="4538" xr:uid="{00000000-0005-0000-0000-0000393D0000}"/>
    <cellStyle name="40% - Dekorfärg5 3 6" xfId="11609" xr:uid="{00000000-0005-0000-0000-00003A3D0000}"/>
    <cellStyle name="40% - Dekorfärg5 3_Brygga Q" xfId="1980" xr:uid="{00000000-0005-0000-0000-00003B3D0000}"/>
    <cellStyle name="40% - Dekorfärg5 4" xfId="1981" xr:uid="{00000000-0005-0000-0000-00003C3D0000}"/>
    <cellStyle name="40% - Dekorfärg5 4 10" xfId="43947" xr:uid="{00000000-0005-0000-0000-00003D3D0000}"/>
    <cellStyle name="40% - Dekorfärg5 4 2" xfId="1982" xr:uid="{00000000-0005-0000-0000-00003E3D0000}"/>
    <cellStyle name="40% - Dekorfärg5 4 2 2" xfId="1983" xr:uid="{00000000-0005-0000-0000-00003F3D0000}"/>
    <cellStyle name="40% - Dekorfärg5 4 2 2 2" xfId="14953" xr:uid="{00000000-0005-0000-0000-0000403D0000}"/>
    <cellStyle name="40% - Dekorfärg5 4 2 2 2 2" xfId="34113" xr:uid="{00000000-0005-0000-0000-0000413D0000}"/>
    <cellStyle name="40% - Dekorfärg5 4 2 2 3" xfId="18306" xr:uid="{00000000-0005-0000-0000-0000423D0000}"/>
    <cellStyle name="40% - Dekorfärg5 4 2 2 3 2" xfId="36408" xr:uid="{00000000-0005-0000-0000-0000433D0000}"/>
    <cellStyle name="40% - Dekorfärg5 4 2 2 4" xfId="25102" xr:uid="{00000000-0005-0000-0000-0000443D0000}"/>
    <cellStyle name="40% - Dekorfärg5 4 2 2 5" xfId="22922" xr:uid="{00000000-0005-0000-0000-0000453D0000}"/>
    <cellStyle name="40% - Dekorfärg5 4 2 3" xfId="11612" xr:uid="{00000000-0005-0000-0000-0000463D0000}"/>
    <cellStyle name="40% - Dekorfärg5 4 2 3 2" xfId="32380" xr:uid="{00000000-0005-0000-0000-0000473D0000}"/>
    <cellStyle name="40% - Dekorfärg5 4 2 4" xfId="20343" xr:uid="{00000000-0005-0000-0000-0000483D0000}"/>
    <cellStyle name="40% - Dekorfärg5 4 2 4 2" xfId="37690" xr:uid="{00000000-0005-0000-0000-0000493D0000}"/>
    <cellStyle name="40% - Dekorfärg5 4 2 5" xfId="25101" xr:uid="{00000000-0005-0000-0000-00004A3D0000}"/>
    <cellStyle name="40% - Dekorfärg5 4 2 6" xfId="20962" xr:uid="{00000000-0005-0000-0000-00004B3D0000}"/>
    <cellStyle name="40% - Dekorfärg5 4 2 7" xfId="43685" xr:uid="{00000000-0005-0000-0000-00004C3D0000}"/>
    <cellStyle name="40% - Dekorfärg5 4 2 8" xfId="44132" xr:uid="{00000000-0005-0000-0000-00004D3D0000}"/>
    <cellStyle name="40% - Dekorfärg5 4 3" xfId="1984" xr:uid="{00000000-0005-0000-0000-00004E3D0000}"/>
    <cellStyle name="40% - Dekorfärg5 4 3 2" xfId="1985" xr:uid="{00000000-0005-0000-0000-00004F3D0000}"/>
    <cellStyle name="40% - Dekorfärg5 4 3 2 2" xfId="1986" xr:uid="{00000000-0005-0000-0000-0000503D0000}"/>
    <cellStyle name="40% - Dekorfärg5 4 3 2 2 2" xfId="25105" xr:uid="{00000000-0005-0000-0000-0000513D0000}"/>
    <cellStyle name="40% - Dekorfärg5 4 3 2 3" xfId="14955" xr:uid="{00000000-0005-0000-0000-0000523D0000}"/>
    <cellStyle name="40% - Dekorfärg5 4 3 2 3 2" xfId="34115" xr:uid="{00000000-0005-0000-0000-0000533D0000}"/>
    <cellStyle name="40% - Dekorfärg5 4 3 2 4" xfId="4694" xr:uid="{00000000-0005-0000-0000-0000543D0000}"/>
    <cellStyle name="40% - Dekorfärg5 4 3 2 5" xfId="16765" xr:uid="{00000000-0005-0000-0000-0000553D0000}"/>
    <cellStyle name="40% - Dekorfärg5 4 3 2 5 2" xfId="35697" xr:uid="{00000000-0005-0000-0000-0000563D0000}"/>
    <cellStyle name="40% - Dekorfärg5 4 3 2 6" xfId="25104" xr:uid="{00000000-0005-0000-0000-0000573D0000}"/>
    <cellStyle name="40% - Dekorfärg5 4 3 2 7" xfId="22924" xr:uid="{00000000-0005-0000-0000-0000583D0000}"/>
    <cellStyle name="40% - Dekorfärg5 4 3 3" xfId="1987" xr:uid="{00000000-0005-0000-0000-0000593D0000}"/>
    <cellStyle name="40% - Dekorfärg5 4 3 3 2" xfId="14954" xr:uid="{00000000-0005-0000-0000-00005A3D0000}"/>
    <cellStyle name="40% - Dekorfärg5 4 3 3 2 2" xfId="34114" xr:uid="{00000000-0005-0000-0000-00005B3D0000}"/>
    <cellStyle name="40% - Dekorfärg5 4 3 3 3" xfId="20050" xr:uid="{00000000-0005-0000-0000-00005C3D0000}"/>
    <cellStyle name="40% - Dekorfärg5 4 3 3 3 2" xfId="37400" xr:uid="{00000000-0005-0000-0000-00005D3D0000}"/>
    <cellStyle name="40% - Dekorfärg5 4 3 3 4" xfId="25106" xr:uid="{00000000-0005-0000-0000-00005E3D0000}"/>
    <cellStyle name="40% - Dekorfärg5 4 3 3 5" xfId="22923" xr:uid="{00000000-0005-0000-0000-00005F3D0000}"/>
    <cellStyle name="40% - Dekorfärg5 4 3 4" xfId="11613" xr:uid="{00000000-0005-0000-0000-0000603D0000}"/>
    <cellStyle name="40% - Dekorfärg5 4 3 5" xfId="25103" xr:uid="{00000000-0005-0000-0000-0000613D0000}"/>
    <cellStyle name="40% - Dekorfärg5 4 4" xfId="1988" xr:uid="{00000000-0005-0000-0000-0000623D0000}"/>
    <cellStyle name="40% - Dekorfärg5 4 4 2" xfId="14956" xr:uid="{00000000-0005-0000-0000-0000633D0000}"/>
    <cellStyle name="40% - Dekorfärg5 4 4 2 2" xfId="34116" xr:uid="{00000000-0005-0000-0000-0000643D0000}"/>
    <cellStyle name="40% - Dekorfärg5 4 4 3" xfId="16715" xr:uid="{00000000-0005-0000-0000-0000653D0000}"/>
    <cellStyle name="40% - Dekorfärg5 4 4 3 2" xfId="35657" xr:uid="{00000000-0005-0000-0000-0000663D0000}"/>
    <cellStyle name="40% - Dekorfärg5 4 4 4" xfId="25107" xr:uid="{00000000-0005-0000-0000-0000673D0000}"/>
    <cellStyle name="40% - Dekorfärg5 4 4 5" xfId="22925" xr:uid="{00000000-0005-0000-0000-0000683D0000}"/>
    <cellStyle name="40% - Dekorfärg5 4 5" xfId="1989" xr:uid="{00000000-0005-0000-0000-0000693D0000}"/>
    <cellStyle name="40% - Dekorfärg5 4 6" xfId="11611" xr:uid="{00000000-0005-0000-0000-00006A3D0000}"/>
    <cellStyle name="40% - Dekorfärg5 4 6 2" xfId="32379" xr:uid="{00000000-0005-0000-0000-00006B3D0000}"/>
    <cellStyle name="40% - Dekorfärg5 4 7" xfId="15842" xr:uid="{00000000-0005-0000-0000-00006C3D0000}"/>
    <cellStyle name="40% - Dekorfärg5 4 7 2" xfId="34977" xr:uid="{00000000-0005-0000-0000-00006D3D0000}"/>
    <cellStyle name="40% - Dekorfärg5 4 8" xfId="25100" xr:uid="{00000000-0005-0000-0000-00006E3D0000}"/>
    <cellStyle name="40% - Dekorfärg5 4 9" xfId="20961" xr:uid="{00000000-0005-0000-0000-00006F3D0000}"/>
    <cellStyle name="40% - Dekorfärg5 4_Accounts" xfId="1990" xr:uid="{00000000-0005-0000-0000-0000703D0000}"/>
    <cellStyle name="40% - Dekorfärg5 5" xfId="1991" xr:uid="{00000000-0005-0000-0000-0000713D0000}"/>
    <cellStyle name="40% - Dekorfärg5 5 10" xfId="43964" xr:uid="{00000000-0005-0000-0000-0000723D0000}"/>
    <cellStyle name="40% - Dekorfärg5 5 2" xfId="1992" xr:uid="{00000000-0005-0000-0000-0000733D0000}"/>
    <cellStyle name="40% - Dekorfärg5 5 2 2" xfId="1993" xr:uid="{00000000-0005-0000-0000-0000743D0000}"/>
    <cellStyle name="40% - Dekorfärg5 5 2 2 2" xfId="4695" xr:uid="{00000000-0005-0000-0000-0000753D0000}"/>
    <cellStyle name="40% - Dekorfärg5 5 2 2 2 2" xfId="25892" xr:uid="{00000000-0005-0000-0000-0000763D0000}"/>
    <cellStyle name="40% - Dekorfärg5 5 2 2 3" xfId="25110" xr:uid="{00000000-0005-0000-0000-0000773D0000}"/>
    <cellStyle name="40% - Dekorfärg5 5 2 3" xfId="11615" xr:uid="{00000000-0005-0000-0000-0000783D0000}"/>
    <cellStyle name="40% - Dekorfärg5 5 2 3 2" xfId="32382" xr:uid="{00000000-0005-0000-0000-0000793D0000}"/>
    <cellStyle name="40% - Dekorfärg5 5 2 4" xfId="15906" xr:uid="{00000000-0005-0000-0000-00007A3D0000}"/>
    <cellStyle name="40% - Dekorfärg5 5 2 4 2" xfId="35039" xr:uid="{00000000-0005-0000-0000-00007B3D0000}"/>
    <cellStyle name="40% - Dekorfärg5 5 2 5" xfId="25109" xr:uid="{00000000-0005-0000-0000-00007C3D0000}"/>
    <cellStyle name="40% - Dekorfärg5 5 2 6" xfId="20964" xr:uid="{00000000-0005-0000-0000-00007D3D0000}"/>
    <cellStyle name="40% - Dekorfärg5 5 2 7" xfId="43687" xr:uid="{00000000-0005-0000-0000-00007E3D0000}"/>
    <cellStyle name="40% - Dekorfärg5 5 2 8" xfId="44133" xr:uid="{00000000-0005-0000-0000-00007F3D0000}"/>
    <cellStyle name="40% - Dekorfärg5 5 3" xfId="1994" xr:uid="{00000000-0005-0000-0000-0000803D0000}"/>
    <cellStyle name="40% - Dekorfärg5 5 3 2" xfId="4696" xr:uid="{00000000-0005-0000-0000-0000813D0000}"/>
    <cellStyle name="40% - Dekorfärg5 5 3 2 2" xfId="25893" xr:uid="{00000000-0005-0000-0000-0000823D0000}"/>
    <cellStyle name="40% - Dekorfärg5 5 3 3" xfId="25111" xr:uid="{00000000-0005-0000-0000-0000833D0000}"/>
    <cellStyle name="40% - Dekorfärg5 5 4" xfId="1995" xr:uid="{00000000-0005-0000-0000-0000843D0000}"/>
    <cellStyle name="40% - Dekorfärg5 5 5" xfId="11614" xr:uid="{00000000-0005-0000-0000-0000853D0000}"/>
    <cellStyle name="40% - Dekorfärg5 5 5 2" xfId="32381" xr:uid="{00000000-0005-0000-0000-0000863D0000}"/>
    <cellStyle name="40% - Dekorfärg5 5 6" xfId="20605" xr:uid="{00000000-0005-0000-0000-0000873D0000}"/>
    <cellStyle name="40% - Dekorfärg5 5 6 2" xfId="37948" xr:uid="{00000000-0005-0000-0000-0000883D0000}"/>
    <cellStyle name="40% - Dekorfärg5 5 7" xfId="25108" xr:uid="{00000000-0005-0000-0000-0000893D0000}"/>
    <cellStyle name="40% - Dekorfärg5 5 8" xfId="20963" xr:uid="{00000000-0005-0000-0000-00008A3D0000}"/>
    <cellStyle name="40% - Dekorfärg5 5 9" xfId="43686" xr:uid="{00000000-0005-0000-0000-00008B3D0000}"/>
    <cellStyle name="40% - Dekorfärg5 5_Brygga Q" xfId="1996" xr:uid="{00000000-0005-0000-0000-00008C3D0000}"/>
    <cellStyle name="40% - Dekorfärg5 6" xfId="1997" xr:uid="{00000000-0005-0000-0000-00008D3D0000}"/>
    <cellStyle name="40% - Dekorfärg5 6 2" xfId="1998" xr:uid="{00000000-0005-0000-0000-00008E3D0000}"/>
    <cellStyle name="40% - Dekorfärg5 6 2 2" xfId="4371" xr:uid="{00000000-0005-0000-0000-00008F3D0000}"/>
    <cellStyle name="40% - Dekorfärg5 6 2 2 2" xfId="25763" xr:uid="{00000000-0005-0000-0000-0000903D0000}"/>
    <cellStyle name="40% - Dekorfärg5 6 2 3" xfId="25113" xr:uid="{00000000-0005-0000-0000-0000913D0000}"/>
    <cellStyle name="40% - Dekorfärg5 6 3" xfId="11616" xr:uid="{00000000-0005-0000-0000-0000923D0000}"/>
    <cellStyle name="40% - Dekorfärg5 6 3 2" xfId="32383" xr:uid="{00000000-0005-0000-0000-0000933D0000}"/>
    <cellStyle name="40% - Dekorfärg5 6 4" xfId="19670" xr:uid="{00000000-0005-0000-0000-0000943D0000}"/>
    <cellStyle name="40% - Dekorfärg5 6 4 2" xfId="37028" xr:uid="{00000000-0005-0000-0000-0000953D0000}"/>
    <cellStyle name="40% - Dekorfärg5 6 5" xfId="25112" xr:uid="{00000000-0005-0000-0000-0000963D0000}"/>
    <cellStyle name="40% - Dekorfärg5 6 6" xfId="20965" xr:uid="{00000000-0005-0000-0000-0000973D0000}"/>
    <cellStyle name="40% - Dekorfärg5 6 7" xfId="43688" xr:uid="{00000000-0005-0000-0000-0000983D0000}"/>
    <cellStyle name="40% - Dekorfärg5 6 8" xfId="44134" xr:uid="{00000000-0005-0000-0000-0000993D0000}"/>
    <cellStyle name="40% - Dekorfärg5 7" xfId="1999" xr:uid="{00000000-0005-0000-0000-00009A3D0000}"/>
    <cellStyle name="40% - Dekorfärg5 7 2" xfId="2000" xr:uid="{00000000-0005-0000-0000-00009B3D0000}"/>
    <cellStyle name="40% - Dekorfärg5 7 2 2" xfId="4697" xr:uid="{00000000-0005-0000-0000-00009C3D0000}"/>
    <cellStyle name="40% - Dekorfärg5 7 2 2 2" xfId="25894" xr:uid="{00000000-0005-0000-0000-00009D3D0000}"/>
    <cellStyle name="40% - Dekorfärg5 7 2 3" xfId="25115" xr:uid="{00000000-0005-0000-0000-00009E3D0000}"/>
    <cellStyle name="40% - Dekorfärg5 7 3" xfId="11617" xr:uid="{00000000-0005-0000-0000-00009F3D0000}"/>
    <cellStyle name="40% - Dekorfärg5 7 3 2" xfId="32384" xr:uid="{00000000-0005-0000-0000-0000A03D0000}"/>
    <cellStyle name="40% - Dekorfärg5 7 4" xfId="16189" xr:uid="{00000000-0005-0000-0000-0000A13D0000}"/>
    <cellStyle name="40% - Dekorfärg5 7 4 2" xfId="35313" xr:uid="{00000000-0005-0000-0000-0000A23D0000}"/>
    <cellStyle name="40% - Dekorfärg5 7 5" xfId="25114" xr:uid="{00000000-0005-0000-0000-0000A33D0000}"/>
    <cellStyle name="40% - Dekorfärg5 7 6" xfId="20966" xr:uid="{00000000-0005-0000-0000-0000A43D0000}"/>
    <cellStyle name="40% - Dekorfärg5 7 7" xfId="43689" xr:uid="{00000000-0005-0000-0000-0000A53D0000}"/>
    <cellStyle name="40% - Dekorfärg5 7 8" xfId="44135" xr:uid="{00000000-0005-0000-0000-0000A63D0000}"/>
    <cellStyle name="40% - Dekorfärg5 8" xfId="2001" xr:uid="{00000000-0005-0000-0000-0000A73D0000}"/>
    <cellStyle name="40% - Dekorfärg5 8 2" xfId="2002" xr:uid="{00000000-0005-0000-0000-0000A83D0000}"/>
    <cellStyle name="40% - Dekorfärg5 8 2 2" xfId="4373" xr:uid="{00000000-0005-0000-0000-0000A93D0000}"/>
    <cellStyle name="40% - Dekorfärg5 8 3" xfId="11618" xr:uid="{00000000-0005-0000-0000-0000AA3D0000}"/>
    <cellStyle name="40% - Dekorfärg5 8 4" xfId="25116" xr:uid="{00000000-0005-0000-0000-0000AB3D0000}"/>
    <cellStyle name="40% - Dekorfärg5 9" xfId="2003" xr:uid="{00000000-0005-0000-0000-0000AC3D0000}"/>
    <cellStyle name="40% - Dekorfärg5 9 2" xfId="2004" xr:uid="{00000000-0005-0000-0000-0000AD3D0000}"/>
    <cellStyle name="40% - Dekorfärg5 9 2 2" xfId="4372" xr:uid="{00000000-0005-0000-0000-0000AE3D0000}"/>
    <cellStyle name="40% - Dekorfärg5 9 3" xfId="11619" xr:uid="{00000000-0005-0000-0000-0000AF3D0000}"/>
    <cellStyle name="40% - Dekorfärg5 9 4" xfId="25117" xr:uid="{00000000-0005-0000-0000-0000B03D0000}"/>
    <cellStyle name="40% - Dekorfärg5_2013 Acq." xfId="44468" xr:uid="{00000000-0005-0000-0000-0000B13D0000}"/>
    <cellStyle name="40% - Dekorfärg6" xfId="44251" xr:uid="{00000000-0005-0000-0000-0000B23D0000}"/>
    <cellStyle name="40% - Dekorfärg6 10" xfId="2005" xr:uid="{00000000-0005-0000-0000-0000B33D0000}"/>
    <cellStyle name="40% - Dekorfärg6 10 2" xfId="2006" xr:uid="{00000000-0005-0000-0000-0000B43D0000}"/>
    <cellStyle name="40% - Dekorfärg6 10 2 2" xfId="4698" xr:uid="{00000000-0005-0000-0000-0000B53D0000}"/>
    <cellStyle name="40% - Dekorfärg6 10 3" xfId="11620" xr:uid="{00000000-0005-0000-0000-0000B63D0000}"/>
    <cellStyle name="40% - Dekorfärg6 10 4" xfId="25118" xr:uid="{00000000-0005-0000-0000-0000B73D0000}"/>
    <cellStyle name="40% - Dekorfärg6 11" xfId="2007" xr:uid="{00000000-0005-0000-0000-0000B83D0000}"/>
    <cellStyle name="40% - Dekorfärg6 2" xfId="2008" xr:uid="{00000000-0005-0000-0000-0000B93D0000}"/>
    <cellStyle name="40% - Dekorfärg6 2 10" xfId="15754" xr:uid="{00000000-0005-0000-0000-0000BA3D0000}"/>
    <cellStyle name="40% - Dekorfärg6 2 10 2" xfId="34890" xr:uid="{00000000-0005-0000-0000-0000BB3D0000}"/>
    <cellStyle name="40% - Dekorfärg6 2 11" xfId="25119" xr:uid="{00000000-0005-0000-0000-0000BC3D0000}"/>
    <cellStyle name="40% - Dekorfärg6 2 12" xfId="20967" xr:uid="{00000000-0005-0000-0000-0000BD3D0000}"/>
    <cellStyle name="40% - Dekorfärg6 2 13" xfId="38014" xr:uid="{00000000-0005-0000-0000-0000BE3D0000}"/>
    <cellStyle name="40% - Dekorfärg6 2 14" xfId="38191" xr:uid="{00000000-0005-0000-0000-0000BF3D0000}"/>
    <cellStyle name="40% - Dekorfärg6 2 15" xfId="38326" xr:uid="{00000000-0005-0000-0000-0000C03D0000}"/>
    <cellStyle name="40% - Dekorfärg6 2 16" xfId="38472" xr:uid="{00000000-0005-0000-0000-0000C13D0000}"/>
    <cellStyle name="40% - Dekorfärg6 2 17" xfId="43332" xr:uid="{00000000-0005-0000-0000-0000C23D0000}"/>
    <cellStyle name="40% - Dekorfärg6 2 18" xfId="43876" xr:uid="{00000000-0005-0000-0000-0000C33D0000}"/>
    <cellStyle name="40% - Dekorfärg6 2 2" xfId="2009" xr:uid="{00000000-0005-0000-0000-0000C43D0000}"/>
    <cellStyle name="40% - Dekorfärg6 2 2 10" xfId="20968" xr:uid="{00000000-0005-0000-0000-0000C53D0000}"/>
    <cellStyle name="40% - Dekorfärg6 2 2 11" xfId="43690" xr:uid="{00000000-0005-0000-0000-0000C63D0000}"/>
    <cellStyle name="40% - Dekorfärg6 2 2 12" xfId="44136" xr:uid="{00000000-0005-0000-0000-0000C73D0000}"/>
    <cellStyle name="40% - Dekorfärg6 2 2 2" xfId="2010" xr:uid="{00000000-0005-0000-0000-0000C83D0000}"/>
    <cellStyle name="40% - Dekorfärg6 2 2 2 10" xfId="43691" xr:uid="{00000000-0005-0000-0000-0000C93D0000}"/>
    <cellStyle name="40% - Dekorfärg6 2 2 2 11" xfId="44137" xr:uid="{00000000-0005-0000-0000-0000CA3D0000}"/>
    <cellStyle name="40% - Dekorfärg6 2 2 2 2" xfId="2011" xr:uid="{00000000-0005-0000-0000-0000CB3D0000}"/>
    <cellStyle name="40% - Dekorfärg6 2 2 2 2 2" xfId="2012" xr:uid="{00000000-0005-0000-0000-0000CC3D0000}"/>
    <cellStyle name="40% - Dekorfärg6 2 2 2 2 2 2" xfId="2013" xr:uid="{00000000-0005-0000-0000-0000CD3D0000}"/>
    <cellStyle name="40% - Dekorfärg6 2 2 2 2 2 2 2" xfId="14959" xr:uid="{00000000-0005-0000-0000-0000CE3D0000}"/>
    <cellStyle name="40% - Dekorfärg6 2 2 2 2 2 2 2 2" xfId="34119" xr:uid="{00000000-0005-0000-0000-0000CF3D0000}"/>
    <cellStyle name="40% - Dekorfärg6 2 2 2 2 2 2 3" xfId="16754" xr:uid="{00000000-0005-0000-0000-0000D03D0000}"/>
    <cellStyle name="40% - Dekorfärg6 2 2 2 2 2 2 3 2" xfId="35689" xr:uid="{00000000-0005-0000-0000-0000D13D0000}"/>
    <cellStyle name="40% - Dekorfärg6 2 2 2 2 2 2 4" xfId="25124" xr:uid="{00000000-0005-0000-0000-0000D23D0000}"/>
    <cellStyle name="40% - Dekorfärg6 2 2 2 2 2 2 5" xfId="22928" xr:uid="{00000000-0005-0000-0000-0000D33D0000}"/>
    <cellStyle name="40% - Dekorfärg6 2 2 2 2 2 3" xfId="14958" xr:uid="{00000000-0005-0000-0000-0000D43D0000}"/>
    <cellStyle name="40% - Dekorfärg6 2 2 2 2 2 3 2" xfId="34118" xr:uid="{00000000-0005-0000-0000-0000D53D0000}"/>
    <cellStyle name="40% - Dekorfärg6 2 2 2 2 2 4" xfId="16958" xr:uid="{00000000-0005-0000-0000-0000D63D0000}"/>
    <cellStyle name="40% - Dekorfärg6 2 2 2 2 2 4 2" xfId="35859" xr:uid="{00000000-0005-0000-0000-0000D73D0000}"/>
    <cellStyle name="40% - Dekorfärg6 2 2 2 2 2 5" xfId="25123" xr:uid="{00000000-0005-0000-0000-0000D83D0000}"/>
    <cellStyle name="40% - Dekorfärg6 2 2 2 2 2 6" xfId="22927" xr:uid="{00000000-0005-0000-0000-0000D93D0000}"/>
    <cellStyle name="40% - Dekorfärg6 2 2 2 2 3" xfId="2014" xr:uid="{00000000-0005-0000-0000-0000DA3D0000}"/>
    <cellStyle name="40% - Dekorfärg6 2 2 2 2 3 2" xfId="2015" xr:uid="{00000000-0005-0000-0000-0000DB3D0000}"/>
    <cellStyle name="40% - Dekorfärg6 2 2 2 2 3 2 2" xfId="14961" xr:uid="{00000000-0005-0000-0000-0000DC3D0000}"/>
    <cellStyle name="40% - Dekorfärg6 2 2 2 2 3 2 2 2" xfId="34121" xr:uid="{00000000-0005-0000-0000-0000DD3D0000}"/>
    <cellStyle name="40% - Dekorfärg6 2 2 2 2 3 2 3" xfId="19725" xr:uid="{00000000-0005-0000-0000-0000DE3D0000}"/>
    <cellStyle name="40% - Dekorfärg6 2 2 2 2 3 2 3 2" xfId="37082" xr:uid="{00000000-0005-0000-0000-0000DF3D0000}"/>
    <cellStyle name="40% - Dekorfärg6 2 2 2 2 3 2 4" xfId="25126" xr:uid="{00000000-0005-0000-0000-0000E03D0000}"/>
    <cellStyle name="40% - Dekorfärg6 2 2 2 2 3 2 5" xfId="22930" xr:uid="{00000000-0005-0000-0000-0000E13D0000}"/>
    <cellStyle name="40% - Dekorfärg6 2 2 2 2 3 3" xfId="14960" xr:uid="{00000000-0005-0000-0000-0000E23D0000}"/>
    <cellStyle name="40% - Dekorfärg6 2 2 2 2 3 3 2" xfId="34120" xr:uid="{00000000-0005-0000-0000-0000E33D0000}"/>
    <cellStyle name="40% - Dekorfärg6 2 2 2 2 3 4" xfId="15902" xr:uid="{00000000-0005-0000-0000-0000E43D0000}"/>
    <cellStyle name="40% - Dekorfärg6 2 2 2 2 3 4 2" xfId="35035" xr:uid="{00000000-0005-0000-0000-0000E53D0000}"/>
    <cellStyle name="40% - Dekorfärg6 2 2 2 2 3 5" xfId="25125" xr:uid="{00000000-0005-0000-0000-0000E63D0000}"/>
    <cellStyle name="40% - Dekorfärg6 2 2 2 2 3 6" xfId="22929" xr:uid="{00000000-0005-0000-0000-0000E73D0000}"/>
    <cellStyle name="40% - Dekorfärg6 2 2 2 2 4" xfId="2016" xr:uid="{00000000-0005-0000-0000-0000E83D0000}"/>
    <cellStyle name="40% - Dekorfärg6 2 2 2 2 4 2" xfId="14962" xr:uid="{00000000-0005-0000-0000-0000E93D0000}"/>
    <cellStyle name="40% - Dekorfärg6 2 2 2 2 4 2 2" xfId="34122" xr:uid="{00000000-0005-0000-0000-0000EA3D0000}"/>
    <cellStyle name="40% - Dekorfärg6 2 2 2 2 4 3" xfId="19705" xr:uid="{00000000-0005-0000-0000-0000EB3D0000}"/>
    <cellStyle name="40% - Dekorfärg6 2 2 2 2 4 3 2" xfId="37062" xr:uid="{00000000-0005-0000-0000-0000EC3D0000}"/>
    <cellStyle name="40% - Dekorfärg6 2 2 2 2 4 4" xfId="25127" xr:uid="{00000000-0005-0000-0000-0000ED3D0000}"/>
    <cellStyle name="40% - Dekorfärg6 2 2 2 2 4 5" xfId="22931" xr:uid="{00000000-0005-0000-0000-0000EE3D0000}"/>
    <cellStyle name="40% - Dekorfärg6 2 2 2 2 5" xfId="14957" xr:uid="{00000000-0005-0000-0000-0000EF3D0000}"/>
    <cellStyle name="40% - Dekorfärg6 2 2 2 2 5 2" xfId="34117" xr:uid="{00000000-0005-0000-0000-0000F03D0000}"/>
    <cellStyle name="40% - Dekorfärg6 2 2 2 2 6" xfId="16041" xr:uid="{00000000-0005-0000-0000-0000F13D0000}"/>
    <cellStyle name="40% - Dekorfärg6 2 2 2 2 6 2" xfId="35170" xr:uid="{00000000-0005-0000-0000-0000F23D0000}"/>
    <cellStyle name="40% - Dekorfärg6 2 2 2 2 7" xfId="25122" xr:uid="{00000000-0005-0000-0000-0000F33D0000}"/>
    <cellStyle name="40% - Dekorfärg6 2 2 2 2 8" xfId="22926" xr:uid="{00000000-0005-0000-0000-0000F43D0000}"/>
    <cellStyle name="40% - Dekorfärg6 2 2 2 3" xfId="2017" xr:uid="{00000000-0005-0000-0000-0000F53D0000}"/>
    <cellStyle name="40% - Dekorfärg6 2 2 2 3 2" xfId="2018" xr:uid="{00000000-0005-0000-0000-0000F63D0000}"/>
    <cellStyle name="40% - Dekorfärg6 2 2 2 3 2 2" xfId="14964" xr:uid="{00000000-0005-0000-0000-0000F73D0000}"/>
    <cellStyle name="40% - Dekorfärg6 2 2 2 3 2 2 2" xfId="34124" xr:uid="{00000000-0005-0000-0000-0000F83D0000}"/>
    <cellStyle name="40% - Dekorfärg6 2 2 2 3 2 3" xfId="19816" xr:uid="{00000000-0005-0000-0000-0000F93D0000}"/>
    <cellStyle name="40% - Dekorfärg6 2 2 2 3 2 3 2" xfId="37171" xr:uid="{00000000-0005-0000-0000-0000FA3D0000}"/>
    <cellStyle name="40% - Dekorfärg6 2 2 2 3 2 4" xfId="25129" xr:uid="{00000000-0005-0000-0000-0000FB3D0000}"/>
    <cellStyle name="40% - Dekorfärg6 2 2 2 3 2 5" xfId="22933" xr:uid="{00000000-0005-0000-0000-0000FC3D0000}"/>
    <cellStyle name="40% - Dekorfärg6 2 2 2 3 3" xfId="14963" xr:uid="{00000000-0005-0000-0000-0000FD3D0000}"/>
    <cellStyle name="40% - Dekorfärg6 2 2 2 3 3 2" xfId="34123" xr:uid="{00000000-0005-0000-0000-0000FE3D0000}"/>
    <cellStyle name="40% - Dekorfärg6 2 2 2 3 4" xfId="20315" xr:uid="{00000000-0005-0000-0000-0000FF3D0000}"/>
    <cellStyle name="40% - Dekorfärg6 2 2 2 3 4 2" xfId="37662" xr:uid="{00000000-0005-0000-0000-0000003E0000}"/>
    <cellStyle name="40% - Dekorfärg6 2 2 2 3 5" xfId="25128" xr:uid="{00000000-0005-0000-0000-0000013E0000}"/>
    <cellStyle name="40% - Dekorfärg6 2 2 2 3 6" xfId="22932" xr:uid="{00000000-0005-0000-0000-0000023E0000}"/>
    <cellStyle name="40% - Dekorfärg6 2 2 2 4" xfId="2019" xr:uid="{00000000-0005-0000-0000-0000033E0000}"/>
    <cellStyle name="40% - Dekorfärg6 2 2 2 4 2" xfId="2020" xr:uid="{00000000-0005-0000-0000-0000043E0000}"/>
    <cellStyle name="40% - Dekorfärg6 2 2 2 4 2 2" xfId="14966" xr:uid="{00000000-0005-0000-0000-0000053E0000}"/>
    <cellStyle name="40% - Dekorfärg6 2 2 2 4 2 2 2" xfId="34126" xr:uid="{00000000-0005-0000-0000-0000063E0000}"/>
    <cellStyle name="40% - Dekorfärg6 2 2 2 4 2 3" xfId="15911" xr:uid="{00000000-0005-0000-0000-0000073E0000}"/>
    <cellStyle name="40% - Dekorfärg6 2 2 2 4 2 3 2" xfId="35044" xr:uid="{00000000-0005-0000-0000-0000083E0000}"/>
    <cellStyle name="40% - Dekorfärg6 2 2 2 4 2 4" xfId="25131" xr:uid="{00000000-0005-0000-0000-0000093E0000}"/>
    <cellStyle name="40% - Dekorfärg6 2 2 2 4 2 5" xfId="22935" xr:uid="{00000000-0005-0000-0000-00000A3E0000}"/>
    <cellStyle name="40% - Dekorfärg6 2 2 2 4 3" xfId="14965" xr:uid="{00000000-0005-0000-0000-00000B3E0000}"/>
    <cellStyle name="40% - Dekorfärg6 2 2 2 4 3 2" xfId="34125" xr:uid="{00000000-0005-0000-0000-00000C3E0000}"/>
    <cellStyle name="40% - Dekorfärg6 2 2 2 4 4" xfId="20563" xr:uid="{00000000-0005-0000-0000-00000D3E0000}"/>
    <cellStyle name="40% - Dekorfärg6 2 2 2 4 4 2" xfId="37907" xr:uid="{00000000-0005-0000-0000-00000E3E0000}"/>
    <cellStyle name="40% - Dekorfärg6 2 2 2 4 5" xfId="25130" xr:uid="{00000000-0005-0000-0000-00000F3E0000}"/>
    <cellStyle name="40% - Dekorfärg6 2 2 2 4 6" xfId="22934" xr:uid="{00000000-0005-0000-0000-0000103E0000}"/>
    <cellStyle name="40% - Dekorfärg6 2 2 2 5" xfId="2021" xr:uid="{00000000-0005-0000-0000-0000113E0000}"/>
    <cellStyle name="40% - Dekorfärg6 2 2 2 5 2" xfId="14967" xr:uid="{00000000-0005-0000-0000-0000123E0000}"/>
    <cellStyle name="40% - Dekorfärg6 2 2 2 5 2 2" xfId="34127" xr:uid="{00000000-0005-0000-0000-0000133E0000}"/>
    <cellStyle name="40% - Dekorfärg6 2 2 2 5 3" xfId="19790" xr:uid="{00000000-0005-0000-0000-0000143E0000}"/>
    <cellStyle name="40% - Dekorfärg6 2 2 2 5 3 2" xfId="37146" xr:uid="{00000000-0005-0000-0000-0000153E0000}"/>
    <cellStyle name="40% - Dekorfärg6 2 2 2 5 4" xfId="25132" xr:uid="{00000000-0005-0000-0000-0000163E0000}"/>
    <cellStyle name="40% - Dekorfärg6 2 2 2 5 5" xfId="22936" xr:uid="{00000000-0005-0000-0000-0000173E0000}"/>
    <cellStyle name="40% - Dekorfärg6 2 2 2 6" xfId="11623" xr:uid="{00000000-0005-0000-0000-0000183E0000}"/>
    <cellStyle name="40% - Dekorfärg6 2 2 2 6 2" xfId="32387" xr:uid="{00000000-0005-0000-0000-0000193E0000}"/>
    <cellStyle name="40% - Dekorfärg6 2 2 2 7" xfId="20083" xr:uid="{00000000-0005-0000-0000-00001A3E0000}"/>
    <cellStyle name="40% - Dekorfärg6 2 2 2 7 2" xfId="37433" xr:uid="{00000000-0005-0000-0000-00001B3E0000}"/>
    <cellStyle name="40% - Dekorfärg6 2 2 2 8" xfId="25121" xr:uid="{00000000-0005-0000-0000-00001C3E0000}"/>
    <cellStyle name="40% - Dekorfärg6 2 2 2 9" xfId="20969" xr:uid="{00000000-0005-0000-0000-00001D3E0000}"/>
    <cellStyle name="40% - Dekorfärg6 2 2 3" xfId="2022" xr:uid="{00000000-0005-0000-0000-00001E3E0000}"/>
    <cellStyle name="40% - Dekorfärg6 2 2 3 2" xfId="2023" xr:uid="{00000000-0005-0000-0000-00001F3E0000}"/>
    <cellStyle name="40% - Dekorfärg6 2 2 3 2 2" xfId="2024" xr:uid="{00000000-0005-0000-0000-0000203E0000}"/>
    <cellStyle name="40% - Dekorfärg6 2 2 3 2 2 2" xfId="14970" xr:uid="{00000000-0005-0000-0000-0000213E0000}"/>
    <cellStyle name="40% - Dekorfärg6 2 2 3 2 2 2 2" xfId="34130" xr:uid="{00000000-0005-0000-0000-0000223E0000}"/>
    <cellStyle name="40% - Dekorfärg6 2 2 3 2 2 3" xfId="16740" xr:uid="{00000000-0005-0000-0000-0000233E0000}"/>
    <cellStyle name="40% - Dekorfärg6 2 2 3 2 2 3 2" xfId="35676" xr:uid="{00000000-0005-0000-0000-0000243E0000}"/>
    <cellStyle name="40% - Dekorfärg6 2 2 3 2 2 4" xfId="25135" xr:uid="{00000000-0005-0000-0000-0000253E0000}"/>
    <cellStyle name="40% - Dekorfärg6 2 2 3 2 2 5" xfId="22939" xr:uid="{00000000-0005-0000-0000-0000263E0000}"/>
    <cellStyle name="40% - Dekorfärg6 2 2 3 2 3" xfId="14969" xr:uid="{00000000-0005-0000-0000-0000273E0000}"/>
    <cellStyle name="40% - Dekorfärg6 2 2 3 2 3 2" xfId="34129" xr:uid="{00000000-0005-0000-0000-0000283E0000}"/>
    <cellStyle name="40% - Dekorfärg6 2 2 3 2 4" xfId="16887" xr:uid="{00000000-0005-0000-0000-0000293E0000}"/>
    <cellStyle name="40% - Dekorfärg6 2 2 3 2 4 2" xfId="35796" xr:uid="{00000000-0005-0000-0000-00002A3E0000}"/>
    <cellStyle name="40% - Dekorfärg6 2 2 3 2 5" xfId="25134" xr:uid="{00000000-0005-0000-0000-00002B3E0000}"/>
    <cellStyle name="40% - Dekorfärg6 2 2 3 2 6" xfId="22938" xr:uid="{00000000-0005-0000-0000-00002C3E0000}"/>
    <cellStyle name="40% - Dekorfärg6 2 2 3 3" xfId="2025" xr:uid="{00000000-0005-0000-0000-00002D3E0000}"/>
    <cellStyle name="40% - Dekorfärg6 2 2 3 3 2" xfId="2026" xr:uid="{00000000-0005-0000-0000-00002E3E0000}"/>
    <cellStyle name="40% - Dekorfärg6 2 2 3 3 2 2" xfId="14972" xr:uid="{00000000-0005-0000-0000-00002F3E0000}"/>
    <cellStyle name="40% - Dekorfärg6 2 2 3 3 2 2 2" xfId="34132" xr:uid="{00000000-0005-0000-0000-0000303E0000}"/>
    <cellStyle name="40% - Dekorfärg6 2 2 3 3 2 3" xfId="15834" xr:uid="{00000000-0005-0000-0000-0000313E0000}"/>
    <cellStyle name="40% - Dekorfärg6 2 2 3 3 2 3 2" xfId="34969" xr:uid="{00000000-0005-0000-0000-0000323E0000}"/>
    <cellStyle name="40% - Dekorfärg6 2 2 3 3 2 4" xfId="25137" xr:uid="{00000000-0005-0000-0000-0000333E0000}"/>
    <cellStyle name="40% - Dekorfärg6 2 2 3 3 2 5" xfId="22941" xr:uid="{00000000-0005-0000-0000-0000343E0000}"/>
    <cellStyle name="40% - Dekorfärg6 2 2 3 3 3" xfId="14971" xr:uid="{00000000-0005-0000-0000-0000353E0000}"/>
    <cellStyle name="40% - Dekorfärg6 2 2 3 3 3 2" xfId="34131" xr:uid="{00000000-0005-0000-0000-0000363E0000}"/>
    <cellStyle name="40% - Dekorfärg6 2 2 3 3 4" xfId="20492" xr:uid="{00000000-0005-0000-0000-0000373E0000}"/>
    <cellStyle name="40% - Dekorfärg6 2 2 3 3 4 2" xfId="37836" xr:uid="{00000000-0005-0000-0000-0000383E0000}"/>
    <cellStyle name="40% - Dekorfärg6 2 2 3 3 5" xfId="25136" xr:uid="{00000000-0005-0000-0000-0000393E0000}"/>
    <cellStyle name="40% - Dekorfärg6 2 2 3 3 6" xfId="22940" xr:uid="{00000000-0005-0000-0000-00003A3E0000}"/>
    <cellStyle name="40% - Dekorfärg6 2 2 3 4" xfId="2027" xr:uid="{00000000-0005-0000-0000-00003B3E0000}"/>
    <cellStyle name="40% - Dekorfärg6 2 2 3 4 2" xfId="14973" xr:uid="{00000000-0005-0000-0000-00003C3E0000}"/>
    <cellStyle name="40% - Dekorfärg6 2 2 3 4 2 2" xfId="34133" xr:uid="{00000000-0005-0000-0000-00003D3E0000}"/>
    <cellStyle name="40% - Dekorfärg6 2 2 3 4 3" xfId="19619" xr:uid="{00000000-0005-0000-0000-00003E3E0000}"/>
    <cellStyle name="40% - Dekorfärg6 2 2 3 4 3 2" xfId="36977" xr:uid="{00000000-0005-0000-0000-00003F3E0000}"/>
    <cellStyle name="40% - Dekorfärg6 2 2 3 4 4" xfId="25138" xr:uid="{00000000-0005-0000-0000-0000403E0000}"/>
    <cellStyle name="40% - Dekorfärg6 2 2 3 4 5" xfId="22942" xr:uid="{00000000-0005-0000-0000-0000413E0000}"/>
    <cellStyle name="40% - Dekorfärg6 2 2 3 5" xfId="14968" xr:uid="{00000000-0005-0000-0000-0000423E0000}"/>
    <cellStyle name="40% - Dekorfärg6 2 2 3 5 2" xfId="34128" xr:uid="{00000000-0005-0000-0000-0000433E0000}"/>
    <cellStyle name="40% - Dekorfärg6 2 2 3 6" xfId="20251" xr:uid="{00000000-0005-0000-0000-0000443E0000}"/>
    <cellStyle name="40% - Dekorfärg6 2 2 3 6 2" xfId="37598" xr:uid="{00000000-0005-0000-0000-0000453E0000}"/>
    <cellStyle name="40% - Dekorfärg6 2 2 3 7" xfId="25133" xr:uid="{00000000-0005-0000-0000-0000463E0000}"/>
    <cellStyle name="40% - Dekorfärg6 2 2 3 8" xfId="22937" xr:uid="{00000000-0005-0000-0000-0000473E0000}"/>
    <cellStyle name="40% - Dekorfärg6 2 2 4" xfId="2028" xr:uid="{00000000-0005-0000-0000-0000483E0000}"/>
    <cellStyle name="40% - Dekorfärg6 2 2 4 2" xfId="2029" xr:uid="{00000000-0005-0000-0000-0000493E0000}"/>
    <cellStyle name="40% - Dekorfärg6 2 2 4 2 2" xfId="14975" xr:uid="{00000000-0005-0000-0000-00004A3E0000}"/>
    <cellStyle name="40% - Dekorfärg6 2 2 4 2 2 2" xfId="34135" xr:uid="{00000000-0005-0000-0000-00004B3E0000}"/>
    <cellStyle name="40% - Dekorfärg6 2 2 4 2 3" xfId="16107" xr:uid="{00000000-0005-0000-0000-00004C3E0000}"/>
    <cellStyle name="40% - Dekorfärg6 2 2 4 2 3 2" xfId="35232" xr:uid="{00000000-0005-0000-0000-00004D3E0000}"/>
    <cellStyle name="40% - Dekorfärg6 2 2 4 2 4" xfId="25140" xr:uid="{00000000-0005-0000-0000-00004E3E0000}"/>
    <cellStyle name="40% - Dekorfärg6 2 2 4 2 5" xfId="22944" xr:uid="{00000000-0005-0000-0000-00004F3E0000}"/>
    <cellStyle name="40% - Dekorfärg6 2 2 4 3" xfId="14974" xr:uid="{00000000-0005-0000-0000-0000503E0000}"/>
    <cellStyle name="40% - Dekorfärg6 2 2 4 3 2" xfId="34134" xr:uid="{00000000-0005-0000-0000-0000513E0000}"/>
    <cellStyle name="40% - Dekorfärg6 2 2 4 4" xfId="20097" xr:uid="{00000000-0005-0000-0000-0000523E0000}"/>
    <cellStyle name="40% - Dekorfärg6 2 2 4 4 2" xfId="37447" xr:uid="{00000000-0005-0000-0000-0000533E0000}"/>
    <cellStyle name="40% - Dekorfärg6 2 2 4 5" xfId="25139" xr:uid="{00000000-0005-0000-0000-0000543E0000}"/>
    <cellStyle name="40% - Dekorfärg6 2 2 4 6" xfId="22943" xr:uid="{00000000-0005-0000-0000-0000553E0000}"/>
    <cellStyle name="40% - Dekorfärg6 2 2 5" xfId="2030" xr:uid="{00000000-0005-0000-0000-0000563E0000}"/>
    <cellStyle name="40% - Dekorfärg6 2 2 5 2" xfId="2031" xr:uid="{00000000-0005-0000-0000-0000573E0000}"/>
    <cellStyle name="40% - Dekorfärg6 2 2 5 2 2" xfId="14977" xr:uid="{00000000-0005-0000-0000-0000583E0000}"/>
    <cellStyle name="40% - Dekorfärg6 2 2 5 2 2 2" xfId="34137" xr:uid="{00000000-0005-0000-0000-0000593E0000}"/>
    <cellStyle name="40% - Dekorfärg6 2 2 5 2 3" xfId="20318" xr:uid="{00000000-0005-0000-0000-00005A3E0000}"/>
    <cellStyle name="40% - Dekorfärg6 2 2 5 2 3 2" xfId="37665" xr:uid="{00000000-0005-0000-0000-00005B3E0000}"/>
    <cellStyle name="40% - Dekorfärg6 2 2 5 2 4" xfId="25142" xr:uid="{00000000-0005-0000-0000-00005C3E0000}"/>
    <cellStyle name="40% - Dekorfärg6 2 2 5 2 5" xfId="22946" xr:uid="{00000000-0005-0000-0000-00005D3E0000}"/>
    <cellStyle name="40% - Dekorfärg6 2 2 5 3" xfId="14976" xr:uid="{00000000-0005-0000-0000-00005E3E0000}"/>
    <cellStyle name="40% - Dekorfärg6 2 2 5 3 2" xfId="34136" xr:uid="{00000000-0005-0000-0000-00005F3E0000}"/>
    <cellStyle name="40% - Dekorfärg6 2 2 5 4" xfId="20289" xr:uid="{00000000-0005-0000-0000-0000603E0000}"/>
    <cellStyle name="40% - Dekorfärg6 2 2 5 4 2" xfId="37636" xr:uid="{00000000-0005-0000-0000-0000613E0000}"/>
    <cellStyle name="40% - Dekorfärg6 2 2 5 5" xfId="25141" xr:uid="{00000000-0005-0000-0000-0000623E0000}"/>
    <cellStyle name="40% - Dekorfärg6 2 2 5 6" xfId="22945" xr:uid="{00000000-0005-0000-0000-0000633E0000}"/>
    <cellStyle name="40% - Dekorfärg6 2 2 6" xfId="2032" xr:uid="{00000000-0005-0000-0000-0000643E0000}"/>
    <cellStyle name="40% - Dekorfärg6 2 2 6 2" xfId="14978" xr:uid="{00000000-0005-0000-0000-0000653E0000}"/>
    <cellStyle name="40% - Dekorfärg6 2 2 6 2 2" xfId="34138" xr:uid="{00000000-0005-0000-0000-0000663E0000}"/>
    <cellStyle name="40% - Dekorfärg6 2 2 6 3" xfId="19922" xr:uid="{00000000-0005-0000-0000-0000673E0000}"/>
    <cellStyle name="40% - Dekorfärg6 2 2 6 3 2" xfId="37276" xr:uid="{00000000-0005-0000-0000-0000683E0000}"/>
    <cellStyle name="40% - Dekorfärg6 2 2 6 4" xfId="25143" xr:uid="{00000000-0005-0000-0000-0000693E0000}"/>
    <cellStyle name="40% - Dekorfärg6 2 2 6 5" xfId="22947" xr:uid="{00000000-0005-0000-0000-00006A3E0000}"/>
    <cellStyle name="40% - Dekorfärg6 2 2 7" xfId="11622" xr:uid="{00000000-0005-0000-0000-00006B3E0000}"/>
    <cellStyle name="40% - Dekorfärg6 2 2 7 2" xfId="32386" xr:uid="{00000000-0005-0000-0000-00006C3E0000}"/>
    <cellStyle name="40% - Dekorfärg6 2 2 8" xfId="15838" xr:uid="{00000000-0005-0000-0000-00006D3E0000}"/>
    <cellStyle name="40% - Dekorfärg6 2 2 8 2" xfId="34973" xr:uid="{00000000-0005-0000-0000-00006E3E0000}"/>
    <cellStyle name="40% - Dekorfärg6 2 2 9" xfId="25120" xr:uid="{00000000-0005-0000-0000-00006F3E0000}"/>
    <cellStyle name="40% - Dekorfärg6 2 2_Brygga Q" xfId="2033" xr:uid="{00000000-0005-0000-0000-0000703E0000}"/>
    <cellStyle name="40% - Dekorfärg6 2 3" xfId="2034" xr:uid="{00000000-0005-0000-0000-0000713E0000}"/>
    <cellStyle name="40% - Dekorfärg6 2 3 10" xfId="20970" xr:uid="{00000000-0005-0000-0000-0000723E0000}"/>
    <cellStyle name="40% - Dekorfärg6 2 3 11" xfId="43692" xr:uid="{00000000-0005-0000-0000-0000733E0000}"/>
    <cellStyle name="40% - Dekorfärg6 2 3 12" xfId="44138" xr:uid="{00000000-0005-0000-0000-0000743E0000}"/>
    <cellStyle name="40% - Dekorfärg6 2 3 2" xfId="2035" xr:uid="{00000000-0005-0000-0000-0000753E0000}"/>
    <cellStyle name="40% - Dekorfärg6 2 3 2 10" xfId="43693" xr:uid="{00000000-0005-0000-0000-0000763E0000}"/>
    <cellStyle name="40% - Dekorfärg6 2 3 2 11" xfId="44139" xr:uid="{00000000-0005-0000-0000-0000773E0000}"/>
    <cellStyle name="40% - Dekorfärg6 2 3 2 2" xfId="2036" xr:uid="{00000000-0005-0000-0000-0000783E0000}"/>
    <cellStyle name="40% - Dekorfärg6 2 3 2 2 2" xfId="2037" xr:uid="{00000000-0005-0000-0000-0000793E0000}"/>
    <cellStyle name="40% - Dekorfärg6 2 3 2 2 2 2" xfId="2038" xr:uid="{00000000-0005-0000-0000-00007A3E0000}"/>
    <cellStyle name="40% - Dekorfärg6 2 3 2 2 2 2 2" xfId="14981" xr:uid="{00000000-0005-0000-0000-00007B3E0000}"/>
    <cellStyle name="40% - Dekorfärg6 2 3 2 2 2 2 2 2" xfId="34141" xr:uid="{00000000-0005-0000-0000-00007C3E0000}"/>
    <cellStyle name="40% - Dekorfärg6 2 3 2 2 2 2 3" xfId="20485" xr:uid="{00000000-0005-0000-0000-00007D3E0000}"/>
    <cellStyle name="40% - Dekorfärg6 2 3 2 2 2 2 3 2" xfId="37830" xr:uid="{00000000-0005-0000-0000-00007E3E0000}"/>
    <cellStyle name="40% - Dekorfärg6 2 3 2 2 2 2 4" xfId="25148" xr:uid="{00000000-0005-0000-0000-00007F3E0000}"/>
    <cellStyle name="40% - Dekorfärg6 2 3 2 2 2 2 5" xfId="22950" xr:uid="{00000000-0005-0000-0000-0000803E0000}"/>
    <cellStyle name="40% - Dekorfärg6 2 3 2 2 2 3" xfId="14980" xr:uid="{00000000-0005-0000-0000-0000813E0000}"/>
    <cellStyle name="40% - Dekorfärg6 2 3 2 2 2 3 2" xfId="34140" xr:uid="{00000000-0005-0000-0000-0000823E0000}"/>
    <cellStyle name="40% - Dekorfärg6 2 3 2 2 2 4" xfId="19732" xr:uid="{00000000-0005-0000-0000-0000833E0000}"/>
    <cellStyle name="40% - Dekorfärg6 2 3 2 2 2 4 2" xfId="37089" xr:uid="{00000000-0005-0000-0000-0000843E0000}"/>
    <cellStyle name="40% - Dekorfärg6 2 3 2 2 2 5" xfId="25147" xr:uid="{00000000-0005-0000-0000-0000853E0000}"/>
    <cellStyle name="40% - Dekorfärg6 2 3 2 2 2 6" xfId="22949" xr:uid="{00000000-0005-0000-0000-0000863E0000}"/>
    <cellStyle name="40% - Dekorfärg6 2 3 2 2 3" xfId="2039" xr:uid="{00000000-0005-0000-0000-0000873E0000}"/>
    <cellStyle name="40% - Dekorfärg6 2 3 2 2 3 2" xfId="2040" xr:uid="{00000000-0005-0000-0000-0000883E0000}"/>
    <cellStyle name="40% - Dekorfärg6 2 3 2 2 3 2 2" xfId="14983" xr:uid="{00000000-0005-0000-0000-0000893E0000}"/>
    <cellStyle name="40% - Dekorfärg6 2 3 2 2 3 2 2 2" xfId="34143" xr:uid="{00000000-0005-0000-0000-00008A3E0000}"/>
    <cellStyle name="40% - Dekorfärg6 2 3 2 2 3 2 3" xfId="19009" xr:uid="{00000000-0005-0000-0000-00008B3E0000}"/>
    <cellStyle name="40% - Dekorfärg6 2 3 2 2 3 2 3 2" xfId="36707" xr:uid="{00000000-0005-0000-0000-00008C3E0000}"/>
    <cellStyle name="40% - Dekorfärg6 2 3 2 2 3 2 4" xfId="25150" xr:uid="{00000000-0005-0000-0000-00008D3E0000}"/>
    <cellStyle name="40% - Dekorfärg6 2 3 2 2 3 2 5" xfId="22952" xr:uid="{00000000-0005-0000-0000-00008E3E0000}"/>
    <cellStyle name="40% - Dekorfärg6 2 3 2 2 3 3" xfId="14982" xr:uid="{00000000-0005-0000-0000-00008F3E0000}"/>
    <cellStyle name="40% - Dekorfärg6 2 3 2 2 3 3 2" xfId="34142" xr:uid="{00000000-0005-0000-0000-0000903E0000}"/>
    <cellStyle name="40% - Dekorfärg6 2 3 2 2 3 4" xfId="16913" xr:uid="{00000000-0005-0000-0000-0000913E0000}"/>
    <cellStyle name="40% - Dekorfärg6 2 3 2 2 3 4 2" xfId="35822" xr:uid="{00000000-0005-0000-0000-0000923E0000}"/>
    <cellStyle name="40% - Dekorfärg6 2 3 2 2 3 5" xfId="25149" xr:uid="{00000000-0005-0000-0000-0000933E0000}"/>
    <cellStyle name="40% - Dekorfärg6 2 3 2 2 3 6" xfId="22951" xr:uid="{00000000-0005-0000-0000-0000943E0000}"/>
    <cellStyle name="40% - Dekorfärg6 2 3 2 2 4" xfId="2041" xr:uid="{00000000-0005-0000-0000-0000953E0000}"/>
    <cellStyle name="40% - Dekorfärg6 2 3 2 2 4 2" xfId="14984" xr:uid="{00000000-0005-0000-0000-0000963E0000}"/>
    <cellStyle name="40% - Dekorfärg6 2 3 2 2 4 2 2" xfId="34144" xr:uid="{00000000-0005-0000-0000-0000973E0000}"/>
    <cellStyle name="40% - Dekorfärg6 2 3 2 2 4 3" xfId="19573" xr:uid="{00000000-0005-0000-0000-0000983E0000}"/>
    <cellStyle name="40% - Dekorfärg6 2 3 2 2 4 3 2" xfId="36932" xr:uid="{00000000-0005-0000-0000-0000993E0000}"/>
    <cellStyle name="40% - Dekorfärg6 2 3 2 2 4 4" xfId="25151" xr:uid="{00000000-0005-0000-0000-00009A3E0000}"/>
    <cellStyle name="40% - Dekorfärg6 2 3 2 2 4 5" xfId="22953" xr:uid="{00000000-0005-0000-0000-00009B3E0000}"/>
    <cellStyle name="40% - Dekorfärg6 2 3 2 2 5" xfId="14979" xr:uid="{00000000-0005-0000-0000-00009C3E0000}"/>
    <cellStyle name="40% - Dekorfärg6 2 3 2 2 5 2" xfId="34139" xr:uid="{00000000-0005-0000-0000-00009D3E0000}"/>
    <cellStyle name="40% - Dekorfärg6 2 3 2 2 6" xfId="17047" xr:uid="{00000000-0005-0000-0000-00009E3E0000}"/>
    <cellStyle name="40% - Dekorfärg6 2 3 2 2 6 2" xfId="35914" xr:uid="{00000000-0005-0000-0000-00009F3E0000}"/>
    <cellStyle name="40% - Dekorfärg6 2 3 2 2 7" xfId="25146" xr:uid="{00000000-0005-0000-0000-0000A03E0000}"/>
    <cellStyle name="40% - Dekorfärg6 2 3 2 2 8" xfId="22948" xr:uid="{00000000-0005-0000-0000-0000A13E0000}"/>
    <cellStyle name="40% - Dekorfärg6 2 3 2 3" xfId="2042" xr:uid="{00000000-0005-0000-0000-0000A23E0000}"/>
    <cellStyle name="40% - Dekorfärg6 2 3 2 3 2" xfId="2043" xr:uid="{00000000-0005-0000-0000-0000A33E0000}"/>
    <cellStyle name="40% - Dekorfärg6 2 3 2 3 2 2" xfId="14986" xr:uid="{00000000-0005-0000-0000-0000A43E0000}"/>
    <cellStyle name="40% - Dekorfärg6 2 3 2 3 2 2 2" xfId="34146" xr:uid="{00000000-0005-0000-0000-0000A53E0000}"/>
    <cellStyle name="40% - Dekorfärg6 2 3 2 3 2 3" xfId="16269" xr:uid="{00000000-0005-0000-0000-0000A63E0000}"/>
    <cellStyle name="40% - Dekorfärg6 2 3 2 3 2 3 2" xfId="35392" xr:uid="{00000000-0005-0000-0000-0000A73E0000}"/>
    <cellStyle name="40% - Dekorfärg6 2 3 2 3 2 4" xfId="25153" xr:uid="{00000000-0005-0000-0000-0000A83E0000}"/>
    <cellStyle name="40% - Dekorfärg6 2 3 2 3 2 5" xfId="22955" xr:uid="{00000000-0005-0000-0000-0000A93E0000}"/>
    <cellStyle name="40% - Dekorfärg6 2 3 2 3 3" xfId="14985" xr:uid="{00000000-0005-0000-0000-0000AA3E0000}"/>
    <cellStyle name="40% - Dekorfärg6 2 3 2 3 3 2" xfId="34145" xr:uid="{00000000-0005-0000-0000-0000AB3E0000}"/>
    <cellStyle name="40% - Dekorfärg6 2 3 2 3 4" xfId="15959" xr:uid="{00000000-0005-0000-0000-0000AC3E0000}"/>
    <cellStyle name="40% - Dekorfärg6 2 3 2 3 4 2" xfId="35091" xr:uid="{00000000-0005-0000-0000-0000AD3E0000}"/>
    <cellStyle name="40% - Dekorfärg6 2 3 2 3 5" xfId="25152" xr:uid="{00000000-0005-0000-0000-0000AE3E0000}"/>
    <cellStyle name="40% - Dekorfärg6 2 3 2 3 6" xfId="22954" xr:uid="{00000000-0005-0000-0000-0000AF3E0000}"/>
    <cellStyle name="40% - Dekorfärg6 2 3 2 4" xfId="2044" xr:uid="{00000000-0005-0000-0000-0000B03E0000}"/>
    <cellStyle name="40% - Dekorfärg6 2 3 2 4 2" xfId="2045" xr:uid="{00000000-0005-0000-0000-0000B13E0000}"/>
    <cellStyle name="40% - Dekorfärg6 2 3 2 4 2 2" xfId="14988" xr:uid="{00000000-0005-0000-0000-0000B23E0000}"/>
    <cellStyle name="40% - Dekorfärg6 2 3 2 4 2 2 2" xfId="34148" xr:uid="{00000000-0005-0000-0000-0000B33E0000}"/>
    <cellStyle name="40% - Dekorfärg6 2 3 2 4 2 3" xfId="20454" xr:uid="{00000000-0005-0000-0000-0000B43E0000}"/>
    <cellStyle name="40% - Dekorfärg6 2 3 2 4 2 3 2" xfId="37800" xr:uid="{00000000-0005-0000-0000-0000B53E0000}"/>
    <cellStyle name="40% - Dekorfärg6 2 3 2 4 2 4" xfId="25155" xr:uid="{00000000-0005-0000-0000-0000B63E0000}"/>
    <cellStyle name="40% - Dekorfärg6 2 3 2 4 2 5" xfId="22957" xr:uid="{00000000-0005-0000-0000-0000B73E0000}"/>
    <cellStyle name="40% - Dekorfärg6 2 3 2 4 3" xfId="14987" xr:uid="{00000000-0005-0000-0000-0000B83E0000}"/>
    <cellStyle name="40% - Dekorfärg6 2 3 2 4 3 2" xfId="34147" xr:uid="{00000000-0005-0000-0000-0000B93E0000}"/>
    <cellStyle name="40% - Dekorfärg6 2 3 2 4 4" xfId="17785" xr:uid="{00000000-0005-0000-0000-0000BA3E0000}"/>
    <cellStyle name="40% - Dekorfärg6 2 3 2 4 4 2" xfId="36219" xr:uid="{00000000-0005-0000-0000-0000BB3E0000}"/>
    <cellStyle name="40% - Dekorfärg6 2 3 2 4 5" xfId="25154" xr:uid="{00000000-0005-0000-0000-0000BC3E0000}"/>
    <cellStyle name="40% - Dekorfärg6 2 3 2 4 6" xfId="22956" xr:uid="{00000000-0005-0000-0000-0000BD3E0000}"/>
    <cellStyle name="40% - Dekorfärg6 2 3 2 5" xfId="2046" xr:uid="{00000000-0005-0000-0000-0000BE3E0000}"/>
    <cellStyle name="40% - Dekorfärg6 2 3 2 5 2" xfId="14989" xr:uid="{00000000-0005-0000-0000-0000BF3E0000}"/>
    <cellStyle name="40% - Dekorfärg6 2 3 2 5 2 2" xfId="34149" xr:uid="{00000000-0005-0000-0000-0000C03E0000}"/>
    <cellStyle name="40% - Dekorfärg6 2 3 2 5 3" xfId="19859" xr:uid="{00000000-0005-0000-0000-0000C13E0000}"/>
    <cellStyle name="40% - Dekorfärg6 2 3 2 5 3 2" xfId="37214" xr:uid="{00000000-0005-0000-0000-0000C23E0000}"/>
    <cellStyle name="40% - Dekorfärg6 2 3 2 5 4" xfId="25156" xr:uid="{00000000-0005-0000-0000-0000C33E0000}"/>
    <cellStyle name="40% - Dekorfärg6 2 3 2 5 5" xfId="22958" xr:uid="{00000000-0005-0000-0000-0000C43E0000}"/>
    <cellStyle name="40% - Dekorfärg6 2 3 2 6" xfId="11625" xr:uid="{00000000-0005-0000-0000-0000C53E0000}"/>
    <cellStyle name="40% - Dekorfärg6 2 3 2 6 2" xfId="32389" xr:uid="{00000000-0005-0000-0000-0000C63E0000}"/>
    <cellStyle name="40% - Dekorfärg6 2 3 2 7" xfId="20575" xr:uid="{00000000-0005-0000-0000-0000C73E0000}"/>
    <cellStyle name="40% - Dekorfärg6 2 3 2 7 2" xfId="37919" xr:uid="{00000000-0005-0000-0000-0000C83E0000}"/>
    <cellStyle name="40% - Dekorfärg6 2 3 2 8" xfId="25145" xr:uid="{00000000-0005-0000-0000-0000C93E0000}"/>
    <cellStyle name="40% - Dekorfärg6 2 3 2 9" xfId="20971" xr:uid="{00000000-0005-0000-0000-0000CA3E0000}"/>
    <cellStyle name="40% - Dekorfärg6 2 3 3" xfId="2047" xr:uid="{00000000-0005-0000-0000-0000CB3E0000}"/>
    <cellStyle name="40% - Dekorfärg6 2 3 3 2" xfId="2048" xr:uid="{00000000-0005-0000-0000-0000CC3E0000}"/>
    <cellStyle name="40% - Dekorfärg6 2 3 3 2 2" xfId="2049" xr:uid="{00000000-0005-0000-0000-0000CD3E0000}"/>
    <cellStyle name="40% - Dekorfärg6 2 3 3 2 2 2" xfId="14992" xr:uid="{00000000-0005-0000-0000-0000CE3E0000}"/>
    <cellStyle name="40% - Dekorfärg6 2 3 3 2 2 2 2" xfId="34152" xr:uid="{00000000-0005-0000-0000-0000CF3E0000}"/>
    <cellStyle name="40% - Dekorfärg6 2 3 3 2 2 3" xfId="20231" xr:uid="{00000000-0005-0000-0000-0000D03E0000}"/>
    <cellStyle name="40% - Dekorfärg6 2 3 3 2 2 3 2" xfId="37578" xr:uid="{00000000-0005-0000-0000-0000D13E0000}"/>
    <cellStyle name="40% - Dekorfärg6 2 3 3 2 2 4" xfId="25159" xr:uid="{00000000-0005-0000-0000-0000D23E0000}"/>
    <cellStyle name="40% - Dekorfärg6 2 3 3 2 2 5" xfId="22961" xr:uid="{00000000-0005-0000-0000-0000D33E0000}"/>
    <cellStyle name="40% - Dekorfärg6 2 3 3 2 3" xfId="14991" xr:uid="{00000000-0005-0000-0000-0000D43E0000}"/>
    <cellStyle name="40% - Dekorfärg6 2 3 3 2 3 2" xfId="34151" xr:uid="{00000000-0005-0000-0000-0000D53E0000}"/>
    <cellStyle name="40% - Dekorfärg6 2 3 3 2 4" xfId="20176" xr:uid="{00000000-0005-0000-0000-0000D63E0000}"/>
    <cellStyle name="40% - Dekorfärg6 2 3 3 2 4 2" xfId="37524" xr:uid="{00000000-0005-0000-0000-0000D73E0000}"/>
    <cellStyle name="40% - Dekorfärg6 2 3 3 2 5" xfId="25158" xr:uid="{00000000-0005-0000-0000-0000D83E0000}"/>
    <cellStyle name="40% - Dekorfärg6 2 3 3 2 6" xfId="22960" xr:uid="{00000000-0005-0000-0000-0000D93E0000}"/>
    <cellStyle name="40% - Dekorfärg6 2 3 3 3" xfId="2050" xr:uid="{00000000-0005-0000-0000-0000DA3E0000}"/>
    <cellStyle name="40% - Dekorfärg6 2 3 3 3 2" xfId="2051" xr:uid="{00000000-0005-0000-0000-0000DB3E0000}"/>
    <cellStyle name="40% - Dekorfärg6 2 3 3 3 2 2" xfId="14994" xr:uid="{00000000-0005-0000-0000-0000DC3E0000}"/>
    <cellStyle name="40% - Dekorfärg6 2 3 3 3 2 2 2" xfId="34154" xr:uid="{00000000-0005-0000-0000-0000DD3E0000}"/>
    <cellStyle name="40% - Dekorfärg6 2 3 3 3 2 3" xfId="16011" xr:uid="{00000000-0005-0000-0000-0000DE3E0000}"/>
    <cellStyle name="40% - Dekorfärg6 2 3 3 3 2 3 2" xfId="35142" xr:uid="{00000000-0005-0000-0000-0000DF3E0000}"/>
    <cellStyle name="40% - Dekorfärg6 2 3 3 3 2 4" xfId="25161" xr:uid="{00000000-0005-0000-0000-0000E03E0000}"/>
    <cellStyle name="40% - Dekorfärg6 2 3 3 3 2 5" xfId="22963" xr:uid="{00000000-0005-0000-0000-0000E13E0000}"/>
    <cellStyle name="40% - Dekorfärg6 2 3 3 3 3" xfId="14993" xr:uid="{00000000-0005-0000-0000-0000E23E0000}"/>
    <cellStyle name="40% - Dekorfärg6 2 3 3 3 3 2" xfId="34153" xr:uid="{00000000-0005-0000-0000-0000E33E0000}"/>
    <cellStyle name="40% - Dekorfärg6 2 3 3 3 4" xfId="20361" xr:uid="{00000000-0005-0000-0000-0000E43E0000}"/>
    <cellStyle name="40% - Dekorfärg6 2 3 3 3 4 2" xfId="37707" xr:uid="{00000000-0005-0000-0000-0000E53E0000}"/>
    <cellStyle name="40% - Dekorfärg6 2 3 3 3 5" xfId="25160" xr:uid="{00000000-0005-0000-0000-0000E63E0000}"/>
    <cellStyle name="40% - Dekorfärg6 2 3 3 3 6" xfId="22962" xr:uid="{00000000-0005-0000-0000-0000E73E0000}"/>
    <cellStyle name="40% - Dekorfärg6 2 3 3 4" xfId="2052" xr:uid="{00000000-0005-0000-0000-0000E83E0000}"/>
    <cellStyle name="40% - Dekorfärg6 2 3 3 4 2" xfId="14995" xr:uid="{00000000-0005-0000-0000-0000E93E0000}"/>
    <cellStyle name="40% - Dekorfärg6 2 3 3 4 2 2" xfId="34155" xr:uid="{00000000-0005-0000-0000-0000EA3E0000}"/>
    <cellStyle name="40% - Dekorfärg6 2 3 3 4 3" xfId="20085" xr:uid="{00000000-0005-0000-0000-0000EB3E0000}"/>
    <cellStyle name="40% - Dekorfärg6 2 3 3 4 3 2" xfId="37435" xr:uid="{00000000-0005-0000-0000-0000EC3E0000}"/>
    <cellStyle name="40% - Dekorfärg6 2 3 3 4 4" xfId="25162" xr:uid="{00000000-0005-0000-0000-0000ED3E0000}"/>
    <cellStyle name="40% - Dekorfärg6 2 3 3 4 5" xfId="22964" xr:uid="{00000000-0005-0000-0000-0000EE3E0000}"/>
    <cellStyle name="40% - Dekorfärg6 2 3 3 5" xfId="14990" xr:uid="{00000000-0005-0000-0000-0000EF3E0000}"/>
    <cellStyle name="40% - Dekorfärg6 2 3 3 5 2" xfId="34150" xr:uid="{00000000-0005-0000-0000-0000F03E0000}"/>
    <cellStyle name="40% - Dekorfärg6 2 3 3 6" xfId="20152" xr:uid="{00000000-0005-0000-0000-0000F13E0000}"/>
    <cellStyle name="40% - Dekorfärg6 2 3 3 6 2" xfId="37500" xr:uid="{00000000-0005-0000-0000-0000F23E0000}"/>
    <cellStyle name="40% - Dekorfärg6 2 3 3 7" xfId="25157" xr:uid="{00000000-0005-0000-0000-0000F33E0000}"/>
    <cellStyle name="40% - Dekorfärg6 2 3 3 8" xfId="22959" xr:uid="{00000000-0005-0000-0000-0000F43E0000}"/>
    <cellStyle name="40% - Dekorfärg6 2 3 4" xfId="2053" xr:uid="{00000000-0005-0000-0000-0000F53E0000}"/>
    <cellStyle name="40% - Dekorfärg6 2 3 4 2" xfId="2054" xr:uid="{00000000-0005-0000-0000-0000F63E0000}"/>
    <cellStyle name="40% - Dekorfärg6 2 3 4 2 2" xfId="14997" xr:uid="{00000000-0005-0000-0000-0000F73E0000}"/>
    <cellStyle name="40% - Dekorfärg6 2 3 4 2 2 2" xfId="34157" xr:uid="{00000000-0005-0000-0000-0000F83E0000}"/>
    <cellStyle name="40% - Dekorfärg6 2 3 4 2 3" xfId="20172" xr:uid="{00000000-0005-0000-0000-0000F93E0000}"/>
    <cellStyle name="40% - Dekorfärg6 2 3 4 2 3 2" xfId="37520" xr:uid="{00000000-0005-0000-0000-0000FA3E0000}"/>
    <cellStyle name="40% - Dekorfärg6 2 3 4 2 4" xfId="25164" xr:uid="{00000000-0005-0000-0000-0000FB3E0000}"/>
    <cellStyle name="40% - Dekorfärg6 2 3 4 2 5" xfId="22966" xr:uid="{00000000-0005-0000-0000-0000FC3E0000}"/>
    <cellStyle name="40% - Dekorfärg6 2 3 4 3" xfId="14996" xr:uid="{00000000-0005-0000-0000-0000FD3E0000}"/>
    <cellStyle name="40% - Dekorfärg6 2 3 4 3 2" xfId="34156" xr:uid="{00000000-0005-0000-0000-0000FE3E0000}"/>
    <cellStyle name="40% - Dekorfärg6 2 3 4 4" xfId="20249" xr:uid="{00000000-0005-0000-0000-0000FF3E0000}"/>
    <cellStyle name="40% - Dekorfärg6 2 3 4 4 2" xfId="37596" xr:uid="{00000000-0005-0000-0000-0000003F0000}"/>
    <cellStyle name="40% - Dekorfärg6 2 3 4 5" xfId="25163" xr:uid="{00000000-0005-0000-0000-0000013F0000}"/>
    <cellStyle name="40% - Dekorfärg6 2 3 4 6" xfId="22965" xr:uid="{00000000-0005-0000-0000-0000023F0000}"/>
    <cellStyle name="40% - Dekorfärg6 2 3 5" xfId="2055" xr:uid="{00000000-0005-0000-0000-0000033F0000}"/>
    <cellStyle name="40% - Dekorfärg6 2 3 5 2" xfId="2056" xr:uid="{00000000-0005-0000-0000-0000043F0000}"/>
    <cellStyle name="40% - Dekorfärg6 2 3 5 2 2" xfId="14999" xr:uid="{00000000-0005-0000-0000-0000053F0000}"/>
    <cellStyle name="40% - Dekorfärg6 2 3 5 2 2 2" xfId="34159" xr:uid="{00000000-0005-0000-0000-0000063F0000}"/>
    <cellStyle name="40% - Dekorfärg6 2 3 5 2 3" xfId="17241" xr:uid="{00000000-0005-0000-0000-0000073F0000}"/>
    <cellStyle name="40% - Dekorfärg6 2 3 5 2 3 2" xfId="35987" xr:uid="{00000000-0005-0000-0000-0000083F0000}"/>
    <cellStyle name="40% - Dekorfärg6 2 3 5 2 4" xfId="25166" xr:uid="{00000000-0005-0000-0000-0000093F0000}"/>
    <cellStyle name="40% - Dekorfärg6 2 3 5 2 5" xfId="22968" xr:uid="{00000000-0005-0000-0000-00000A3F0000}"/>
    <cellStyle name="40% - Dekorfärg6 2 3 5 3" xfId="14998" xr:uid="{00000000-0005-0000-0000-00000B3F0000}"/>
    <cellStyle name="40% - Dekorfärg6 2 3 5 3 2" xfId="34158" xr:uid="{00000000-0005-0000-0000-00000C3F0000}"/>
    <cellStyle name="40% - Dekorfärg6 2 3 5 4" xfId="15833" xr:uid="{00000000-0005-0000-0000-00000D3F0000}"/>
    <cellStyle name="40% - Dekorfärg6 2 3 5 4 2" xfId="34968" xr:uid="{00000000-0005-0000-0000-00000E3F0000}"/>
    <cellStyle name="40% - Dekorfärg6 2 3 5 5" xfId="25165" xr:uid="{00000000-0005-0000-0000-00000F3F0000}"/>
    <cellStyle name="40% - Dekorfärg6 2 3 5 6" xfId="22967" xr:uid="{00000000-0005-0000-0000-0000103F0000}"/>
    <cellStyle name="40% - Dekorfärg6 2 3 6" xfId="2057" xr:uid="{00000000-0005-0000-0000-0000113F0000}"/>
    <cellStyle name="40% - Dekorfärg6 2 3 6 2" xfId="15000" xr:uid="{00000000-0005-0000-0000-0000123F0000}"/>
    <cellStyle name="40% - Dekorfärg6 2 3 6 2 2" xfId="34160" xr:uid="{00000000-0005-0000-0000-0000133F0000}"/>
    <cellStyle name="40% - Dekorfärg6 2 3 6 3" xfId="16251" xr:uid="{00000000-0005-0000-0000-0000143F0000}"/>
    <cellStyle name="40% - Dekorfärg6 2 3 6 3 2" xfId="35374" xr:uid="{00000000-0005-0000-0000-0000153F0000}"/>
    <cellStyle name="40% - Dekorfärg6 2 3 6 4" xfId="25167" xr:uid="{00000000-0005-0000-0000-0000163F0000}"/>
    <cellStyle name="40% - Dekorfärg6 2 3 6 5" xfId="22969" xr:uid="{00000000-0005-0000-0000-0000173F0000}"/>
    <cellStyle name="40% - Dekorfärg6 2 3 7" xfId="11624" xr:uid="{00000000-0005-0000-0000-0000183F0000}"/>
    <cellStyle name="40% - Dekorfärg6 2 3 7 2" xfId="32388" xr:uid="{00000000-0005-0000-0000-0000193F0000}"/>
    <cellStyle name="40% - Dekorfärg6 2 3 8" xfId="19169" xr:uid="{00000000-0005-0000-0000-00001A3F0000}"/>
    <cellStyle name="40% - Dekorfärg6 2 3 8 2" xfId="36768" xr:uid="{00000000-0005-0000-0000-00001B3F0000}"/>
    <cellStyle name="40% - Dekorfärg6 2 3 9" xfId="25144" xr:uid="{00000000-0005-0000-0000-00001C3F0000}"/>
    <cellStyle name="40% - Dekorfärg6 2 3_Brygga Q" xfId="2058" xr:uid="{00000000-0005-0000-0000-00001D3F0000}"/>
    <cellStyle name="40% - Dekorfärg6 2 4" xfId="2059" xr:uid="{00000000-0005-0000-0000-00001E3F0000}"/>
    <cellStyle name="40% - Dekorfärg6 2 4 10" xfId="43694" xr:uid="{00000000-0005-0000-0000-00001F3F0000}"/>
    <cellStyle name="40% - Dekorfärg6 2 4 11" xfId="44140" xr:uid="{00000000-0005-0000-0000-0000203F0000}"/>
    <cellStyle name="40% - Dekorfärg6 2 4 2" xfId="2060" xr:uid="{00000000-0005-0000-0000-0000213F0000}"/>
    <cellStyle name="40% - Dekorfärg6 2 4 2 2" xfId="2061" xr:uid="{00000000-0005-0000-0000-0000223F0000}"/>
    <cellStyle name="40% - Dekorfärg6 2 4 2 2 2" xfId="2062" xr:uid="{00000000-0005-0000-0000-0000233F0000}"/>
    <cellStyle name="40% - Dekorfärg6 2 4 2 2 2 2" xfId="15003" xr:uid="{00000000-0005-0000-0000-0000243F0000}"/>
    <cellStyle name="40% - Dekorfärg6 2 4 2 2 2 2 2" xfId="34163" xr:uid="{00000000-0005-0000-0000-0000253F0000}"/>
    <cellStyle name="40% - Dekorfärg6 2 4 2 2 2 3" xfId="16030" xr:uid="{00000000-0005-0000-0000-0000263F0000}"/>
    <cellStyle name="40% - Dekorfärg6 2 4 2 2 2 3 2" xfId="35160" xr:uid="{00000000-0005-0000-0000-0000273F0000}"/>
    <cellStyle name="40% - Dekorfärg6 2 4 2 2 2 4" xfId="25171" xr:uid="{00000000-0005-0000-0000-0000283F0000}"/>
    <cellStyle name="40% - Dekorfärg6 2 4 2 2 2 5" xfId="22972" xr:uid="{00000000-0005-0000-0000-0000293F0000}"/>
    <cellStyle name="40% - Dekorfärg6 2 4 2 2 3" xfId="15002" xr:uid="{00000000-0005-0000-0000-00002A3F0000}"/>
    <cellStyle name="40% - Dekorfärg6 2 4 2 2 3 2" xfId="34162" xr:uid="{00000000-0005-0000-0000-00002B3F0000}"/>
    <cellStyle name="40% - Dekorfärg6 2 4 2 2 4" xfId="19612" xr:uid="{00000000-0005-0000-0000-00002C3F0000}"/>
    <cellStyle name="40% - Dekorfärg6 2 4 2 2 4 2" xfId="36970" xr:uid="{00000000-0005-0000-0000-00002D3F0000}"/>
    <cellStyle name="40% - Dekorfärg6 2 4 2 2 5" xfId="25170" xr:uid="{00000000-0005-0000-0000-00002E3F0000}"/>
    <cellStyle name="40% - Dekorfärg6 2 4 2 2 6" xfId="22971" xr:uid="{00000000-0005-0000-0000-00002F3F0000}"/>
    <cellStyle name="40% - Dekorfärg6 2 4 2 3" xfId="2063" xr:uid="{00000000-0005-0000-0000-0000303F0000}"/>
    <cellStyle name="40% - Dekorfärg6 2 4 2 3 2" xfId="2064" xr:uid="{00000000-0005-0000-0000-0000313F0000}"/>
    <cellStyle name="40% - Dekorfärg6 2 4 2 3 2 2" xfId="15005" xr:uid="{00000000-0005-0000-0000-0000323F0000}"/>
    <cellStyle name="40% - Dekorfärg6 2 4 2 3 2 2 2" xfId="34165" xr:uid="{00000000-0005-0000-0000-0000333F0000}"/>
    <cellStyle name="40% - Dekorfärg6 2 4 2 3 2 3" xfId="16817" xr:uid="{00000000-0005-0000-0000-0000343F0000}"/>
    <cellStyle name="40% - Dekorfärg6 2 4 2 3 2 3 2" xfId="35744" xr:uid="{00000000-0005-0000-0000-0000353F0000}"/>
    <cellStyle name="40% - Dekorfärg6 2 4 2 3 2 4" xfId="25173" xr:uid="{00000000-0005-0000-0000-0000363F0000}"/>
    <cellStyle name="40% - Dekorfärg6 2 4 2 3 2 5" xfId="22974" xr:uid="{00000000-0005-0000-0000-0000373F0000}"/>
    <cellStyle name="40% - Dekorfärg6 2 4 2 3 3" xfId="15004" xr:uid="{00000000-0005-0000-0000-0000383F0000}"/>
    <cellStyle name="40% - Dekorfärg6 2 4 2 3 3 2" xfId="34164" xr:uid="{00000000-0005-0000-0000-0000393F0000}"/>
    <cellStyle name="40% - Dekorfärg6 2 4 2 3 4" xfId="19147" xr:uid="{00000000-0005-0000-0000-00003A3F0000}"/>
    <cellStyle name="40% - Dekorfärg6 2 4 2 3 4 2" xfId="36765" xr:uid="{00000000-0005-0000-0000-00003B3F0000}"/>
    <cellStyle name="40% - Dekorfärg6 2 4 2 3 5" xfId="25172" xr:uid="{00000000-0005-0000-0000-00003C3F0000}"/>
    <cellStyle name="40% - Dekorfärg6 2 4 2 3 6" xfId="22973" xr:uid="{00000000-0005-0000-0000-00003D3F0000}"/>
    <cellStyle name="40% - Dekorfärg6 2 4 2 4" xfId="2065" xr:uid="{00000000-0005-0000-0000-00003E3F0000}"/>
    <cellStyle name="40% - Dekorfärg6 2 4 2 4 2" xfId="15006" xr:uid="{00000000-0005-0000-0000-00003F3F0000}"/>
    <cellStyle name="40% - Dekorfärg6 2 4 2 4 2 2" xfId="34166" xr:uid="{00000000-0005-0000-0000-0000403F0000}"/>
    <cellStyle name="40% - Dekorfärg6 2 4 2 4 3" xfId="16392" xr:uid="{00000000-0005-0000-0000-0000413F0000}"/>
    <cellStyle name="40% - Dekorfärg6 2 4 2 4 3 2" xfId="35514" xr:uid="{00000000-0005-0000-0000-0000423F0000}"/>
    <cellStyle name="40% - Dekorfärg6 2 4 2 4 4" xfId="25174" xr:uid="{00000000-0005-0000-0000-0000433F0000}"/>
    <cellStyle name="40% - Dekorfärg6 2 4 2 4 5" xfId="22975" xr:uid="{00000000-0005-0000-0000-0000443F0000}"/>
    <cellStyle name="40% - Dekorfärg6 2 4 2 5" xfId="15001" xr:uid="{00000000-0005-0000-0000-0000453F0000}"/>
    <cellStyle name="40% - Dekorfärg6 2 4 2 5 2" xfId="34161" xr:uid="{00000000-0005-0000-0000-0000463F0000}"/>
    <cellStyle name="40% - Dekorfärg6 2 4 2 6" xfId="15958" xr:uid="{00000000-0005-0000-0000-0000473F0000}"/>
    <cellStyle name="40% - Dekorfärg6 2 4 2 6 2" xfId="35090" xr:uid="{00000000-0005-0000-0000-0000483F0000}"/>
    <cellStyle name="40% - Dekorfärg6 2 4 2 7" xfId="25169" xr:uid="{00000000-0005-0000-0000-0000493F0000}"/>
    <cellStyle name="40% - Dekorfärg6 2 4 2 8" xfId="22970" xr:uid="{00000000-0005-0000-0000-00004A3F0000}"/>
    <cellStyle name="40% - Dekorfärg6 2 4 3" xfId="2066" xr:uid="{00000000-0005-0000-0000-00004B3F0000}"/>
    <cellStyle name="40% - Dekorfärg6 2 4 3 2" xfId="2067" xr:uid="{00000000-0005-0000-0000-00004C3F0000}"/>
    <cellStyle name="40% - Dekorfärg6 2 4 3 2 2" xfId="15008" xr:uid="{00000000-0005-0000-0000-00004D3F0000}"/>
    <cellStyle name="40% - Dekorfärg6 2 4 3 2 2 2" xfId="34168" xr:uid="{00000000-0005-0000-0000-00004E3F0000}"/>
    <cellStyle name="40% - Dekorfärg6 2 4 3 2 3" xfId="15735" xr:uid="{00000000-0005-0000-0000-00004F3F0000}"/>
    <cellStyle name="40% - Dekorfärg6 2 4 3 2 3 2" xfId="34872" xr:uid="{00000000-0005-0000-0000-0000503F0000}"/>
    <cellStyle name="40% - Dekorfärg6 2 4 3 2 4" xfId="25176" xr:uid="{00000000-0005-0000-0000-0000513F0000}"/>
    <cellStyle name="40% - Dekorfärg6 2 4 3 2 5" xfId="22977" xr:uid="{00000000-0005-0000-0000-0000523F0000}"/>
    <cellStyle name="40% - Dekorfärg6 2 4 3 3" xfId="15007" xr:uid="{00000000-0005-0000-0000-0000533F0000}"/>
    <cellStyle name="40% - Dekorfärg6 2 4 3 3 2" xfId="34167" xr:uid="{00000000-0005-0000-0000-0000543F0000}"/>
    <cellStyle name="40% - Dekorfärg6 2 4 3 4" xfId="16014" xr:uid="{00000000-0005-0000-0000-0000553F0000}"/>
    <cellStyle name="40% - Dekorfärg6 2 4 3 4 2" xfId="35145" xr:uid="{00000000-0005-0000-0000-0000563F0000}"/>
    <cellStyle name="40% - Dekorfärg6 2 4 3 5" xfId="25175" xr:uid="{00000000-0005-0000-0000-0000573F0000}"/>
    <cellStyle name="40% - Dekorfärg6 2 4 3 6" xfId="22976" xr:uid="{00000000-0005-0000-0000-0000583F0000}"/>
    <cellStyle name="40% - Dekorfärg6 2 4 4" xfId="2068" xr:uid="{00000000-0005-0000-0000-0000593F0000}"/>
    <cellStyle name="40% - Dekorfärg6 2 4 4 2" xfId="2069" xr:uid="{00000000-0005-0000-0000-00005A3F0000}"/>
    <cellStyle name="40% - Dekorfärg6 2 4 4 2 2" xfId="15010" xr:uid="{00000000-0005-0000-0000-00005B3F0000}"/>
    <cellStyle name="40% - Dekorfärg6 2 4 4 2 2 2" xfId="34170" xr:uid="{00000000-0005-0000-0000-00005C3F0000}"/>
    <cellStyle name="40% - Dekorfärg6 2 4 4 2 3" xfId="16770" xr:uid="{00000000-0005-0000-0000-00005D3F0000}"/>
    <cellStyle name="40% - Dekorfärg6 2 4 4 2 3 2" xfId="35702" xr:uid="{00000000-0005-0000-0000-00005E3F0000}"/>
    <cellStyle name="40% - Dekorfärg6 2 4 4 2 4" xfId="25178" xr:uid="{00000000-0005-0000-0000-00005F3F0000}"/>
    <cellStyle name="40% - Dekorfärg6 2 4 4 2 5" xfId="22979" xr:uid="{00000000-0005-0000-0000-0000603F0000}"/>
    <cellStyle name="40% - Dekorfärg6 2 4 4 3" xfId="15009" xr:uid="{00000000-0005-0000-0000-0000613F0000}"/>
    <cellStyle name="40% - Dekorfärg6 2 4 4 3 2" xfId="34169" xr:uid="{00000000-0005-0000-0000-0000623F0000}"/>
    <cellStyle name="40% - Dekorfärg6 2 4 4 4" xfId="20312" xr:uid="{00000000-0005-0000-0000-0000633F0000}"/>
    <cellStyle name="40% - Dekorfärg6 2 4 4 4 2" xfId="37659" xr:uid="{00000000-0005-0000-0000-0000643F0000}"/>
    <cellStyle name="40% - Dekorfärg6 2 4 4 5" xfId="25177" xr:uid="{00000000-0005-0000-0000-0000653F0000}"/>
    <cellStyle name="40% - Dekorfärg6 2 4 4 6" xfId="22978" xr:uid="{00000000-0005-0000-0000-0000663F0000}"/>
    <cellStyle name="40% - Dekorfärg6 2 4 5" xfId="2070" xr:uid="{00000000-0005-0000-0000-0000673F0000}"/>
    <cellStyle name="40% - Dekorfärg6 2 4 5 2" xfId="15011" xr:uid="{00000000-0005-0000-0000-0000683F0000}"/>
    <cellStyle name="40% - Dekorfärg6 2 4 5 2 2" xfId="34171" xr:uid="{00000000-0005-0000-0000-0000693F0000}"/>
    <cellStyle name="40% - Dekorfärg6 2 4 5 3" xfId="18851" xr:uid="{00000000-0005-0000-0000-00006A3F0000}"/>
    <cellStyle name="40% - Dekorfärg6 2 4 5 3 2" xfId="36622" xr:uid="{00000000-0005-0000-0000-00006B3F0000}"/>
    <cellStyle name="40% - Dekorfärg6 2 4 5 4" xfId="25179" xr:uid="{00000000-0005-0000-0000-00006C3F0000}"/>
    <cellStyle name="40% - Dekorfärg6 2 4 5 5" xfId="22980" xr:uid="{00000000-0005-0000-0000-00006D3F0000}"/>
    <cellStyle name="40% - Dekorfärg6 2 4 6" xfId="11626" xr:uid="{00000000-0005-0000-0000-00006E3F0000}"/>
    <cellStyle name="40% - Dekorfärg6 2 4 6 2" xfId="32390" xr:uid="{00000000-0005-0000-0000-00006F3F0000}"/>
    <cellStyle name="40% - Dekorfärg6 2 4 7" xfId="15705" xr:uid="{00000000-0005-0000-0000-0000703F0000}"/>
    <cellStyle name="40% - Dekorfärg6 2 4 7 2" xfId="34842" xr:uid="{00000000-0005-0000-0000-0000713F0000}"/>
    <cellStyle name="40% - Dekorfärg6 2 4 8" xfId="25168" xr:uid="{00000000-0005-0000-0000-0000723F0000}"/>
    <cellStyle name="40% - Dekorfärg6 2 4 9" xfId="20972" xr:uid="{00000000-0005-0000-0000-0000733F0000}"/>
    <cellStyle name="40% - Dekorfärg6 2 5" xfId="2071" xr:uid="{00000000-0005-0000-0000-0000743F0000}"/>
    <cellStyle name="40% - Dekorfärg6 2 5 2" xfId="2072" xr:uid="{00000000-0005-0000-0000-0000753F0000}"/>
    <cellStyle name="40% - Dekorfärg6 2 5 2 2" xfId="2073" xr:uid="{00000000-0005-0000-0000-0000763F0000}"/>
    <cellStyle name="40% - Dekorfärg6 2 5 2 2 2" xfId="15014" xr:uid="{00000000-0005-0000-0000-0000773F0000}"/>
    <cellStyle name="40% - Dekorfärg6 2 5 2 2 2 2" xfId="34174" xr:uid="{00000000-0005-0000-0000-0000783F0000}"/>
    <cellStyle name="40% - Dekorfärg6 2 5 2 2 3" xfId="20259" xr:uid="{00000000-0005-0000-0000-0000793F0000}"/>
    <cellStyle name="40% - Dekorfärg6 2 5 2 2 3 2" xfId="37606" xr:uid="{00000000-0005-0000-0000-00007A3F0000}"/>
    <cellStyle name="40% - Dekorfärg6 2 5 2 2 4" xfId="25182" xr:uid="{00000000-0005-0000-0000-00007B3F0000}"/>
    <cellStyle name="40% - Dekorfärg6 2 5 2 2 5" xfId="22983" xr:uid="{00000000-0005-0000-0000-00007C3F0000}"/>
    <cellStyle name="40% - Dekorfärg6 2 5 2 3" xfId="15013" xr:uid="{00000000-0005-0000-0000-00007D3F0000}"/>
    <cellStyle name="40% - Dekorfärg6 2 5 2 3 2" xfId="34173" xr:uid="{00000000-0005-0000-0000-00007E3F0000}"/>
    <cellStyle name="40% - Dekorfärg6 2 5 2 4" xfId="16398" xr:uid="{00000000-0005-0000-0000-00007F3F0000}"/>
    <cellStyle name="40% - Dekorfärg6 2 5 2 4 2" xfId="35520" xr:uid="{00000000-0005-0000-0000-0000803F0000}"/>
    <cellStyle name="40% - Dekorfärg6 2 5 2 5" xfId="25181" xr:uid="{00000000-0005-0000-0000-0000813F0000}"/>
    <cellStyle name="40% - Dekorfärg6 2 5 2 6" xfId="22982" xr:uid="{00000000-0005-0000-0000-0000823F0000}"/>
    <cellStyle name="40% - Dekorfärg6 2 5 3" xfId="2074" xr:uid="{00000000-0005-0000-0000-0000833F0000}"/>
    <cellStyle name="40% - Dekorfärg6 2 5 3 2" xfId="2075" xr:uid="{00000000-0005-0000-0000-0000843F0000}"/>
    <cellStyle name="40% - Dekorfärg6 2 5 3 2 2" xfId="15016" xr:uid="{00000000-0005-0000-0000-0000853F0000}"/>
    <cellStyle name="40% - Dekorfärg6 2 5 3 2 2 2" xfId="34176" xr:uid="{00000000-0005-0000-0000-0000863F0000}"/>
    <cellStyle name="40% - Dekorfärg6 2 5 3 2 3" xfId="16279" xr:uid="{00000000-0005-0000-0000-0000873F0000}"/>
    <cellStyle name="40% - Dekorfärg6 2 5 3 2 3 2" xfId="35402" xr:uid="{00000000-0005-0000-0000-0000883F0000}"/>
    <cellStyle name="40% - Dekorfärg6 2 5 3 2 4" xfId="25184" xr:uid="{00000000-0005-0000-0000-0000893F0000}"/>
    <cellStyle name="40% - Dekorfärg6 2 5 3 2 5" xfId="22985" xr:uid="{00000000-0005-0000-0000-00008A3F0000}"/>
    <cellStyle name="40% - Dekorfärg6 2 5 3 3" xfId="15015" xr:uid="{00000000-0005-0000-0000-00008B3F0000}"/>
    <cellStyle name="40% - Dekorfärg6 2 5 3 3 2" xfId="34175" xr:uid="{00000000-0005-0000-0000-00008C3F0000}"/>
    <cellStyle name="40% - Dekorfärg6 2 5 3 4" xfId="16915" xr:uid="{00000000-0005-0000-0000-00008D3F0000}"/>
    <cellStyle name="40% - Dekorfärg6 2 5 3 4 2" xfId="35824" xr:uid="{00000000-0005-0000-0000-00008E3F0000}"/>
    <cellStyle name="40% - Dekorfärg6 2 5 3 5" xfId="25183" xr:uid="{00000000-0005-0000-0000-00008F3F0000}"/>
    <cellStyle name="40% - Dekorfärg6 2 5 3 6" xfId="22984" xr:uid="{00000000-0005-0000-0000-0000903F0000}"/>
    <cellStyle name="40% - Dekorfärg6 2 5 4" xfId="2076" xr:uid="{00000000-0005-0000-0000-0000913F0000}"/>
    <cellStyle name="40% - Dekorfärg6 2 5 4 2" xfId="15017" xr:uid="{00000000-0005-0000-0000-0000923F0000}"/>
    <cellStyle name="40% - Dekorfärg6 2 5 4 2 2" xfId="34177" xr:uid="{00000000-0005-0000-0000-0000933F0000}"/>
    <cellStyle name="40% - Dekorfärg6 2 5 4 3" xfId="16153" xr:uid="{00000000-0005-0000-0000-0000943F0000}"/>
    <cellStyle name="40% - Dekorfärg6 2 5 4 3 2" xfId="35277" xr:uid="{00000000-0005-0000-0000-0000953F0000}"/>
    <cellStyle name="40% - Dekorfärg6 2 5 4 4" xfId="25185" xr:uid="{00000000-0005-0000-0000-0000963F0000}"/>
    <cellStyle name="40% - Dekorfärg6 2 5 4 5" xfId="22986" xr:uid="{00000000-0005-0000-0000-0000973F0000}"/>
    <cellStyle name="40% - Dekorfärg6 2 5 5" xfId="15012" xr:uid="{00000000-0005-0000-0000-0000983F0000}"/>
    <cellStyle name="40% - Dekorfärg6 2 5 5 2" xfId="34172" xr:uid="{00000000-0005-0000-0000-0000993F0000}"/>
    <cellStyle name="40% - Dekorfärg6 2 5 6" xfId="16218" xr:uid="{00000000-0005-0000-0000-00009A3F0000}"/>
    <cellStyle name="40% - Dekorfärg6 2 5 6 2" xfId="35342" xr:uid="{00000000-0005-0000-0000-00009B3F0000}"/>
    <cellStyle name="40% - Dekorfärg6 2 5 7" xfId="25180" xr:uid="{00000000-0005-0000-0000-00009C3F0000}"/>
    <cellStyle name="40% - Dekorfärg6 2 5 8" xfId="22981" xr:uid="{00000000-0005-0000-0000-00009D3F0000}"/>
    <cellStyle name="40% - Dekorfärg6 2 6" xfId="2077" xr:uid="{00000000-0005-0000-0000-00009E3F0000}"/>
    <cellStyle name="40% - Dekorfärg6 2 6 2" xfId="2078" xr:uid="{00000000-0005-0000-0000-00009F3F0000}"/>
    <cellStyle name="40% - Dekorfärg6 2 6 2 2" xfId="15019" xr:uid="{00000000-0005-0000-0000-0000A03F0000}"/>
    <cellStyle name="40% - Dekorfärg6 2 6 2 2 2" xfId="34179" xr:uid="{00000000-0005-0000-0000-0000A13F0000}"/>
    <cellStyle name="40% - Dekorfärg6 2 6 2 3" xfId="19870" xr:uid="{00000000-0005-0000-0000-0000A23F0000}"/>
    <cellStyle name="40% - Dekorfärg6 2 6 2 3 2" xfId="37225" xr:uid="{00000000-0005-0000-0000-0000A33F0000}"/>
    <cellStyle name="40% - Dekorfärg6 2 6 2 4" xfId="25187" xr:uid="{00000000-0005-0000-0000-0000A43F0000}"/>
    <cellStyle name="40% - Dekorfärg6 2 6 2 5" xfId="22988" xr:uid="{00000000-0005-0000-0000-0000A53F0000}"/>
    <cellStyle name="40% - Dekorfärg6 2 6 3" xfId="2079" xr:uid="{00000000-0005-0000-0000-0000A63F0000}"/>
    <cellStyle name="40% - Dekorfärg6 2 6 3 2" xfId="25188" xr:uid="{00000000-0005-0000-0000-0000A73F0000}"/>
    <cellStyle name="40% - Dekorfärg6 2 6 4" xfId="15018" xr:uid="{00000000-0005-0000-0000-0000A83F0000}"/>
    <cellStyle name="40% - Dekorfärg6 2 6 4 2" xfId="34178" xr:uid="{00000000-0005-0000-0000-0000A93F0000}"/>
    <cellStyle name="40% - Dekorfärg6 2 6 5" xfId="18301" xr:uid="{00000000-0005-0000-0000-0000AA3F0000}"/>
    <cellStyle name="40% - Dekorfärg6 2 6 5 2" xfId="36406" xr:uid="{00000000-0005-0000-0000-0000AB3F0000}"/>
    <cellStyle name="40% - Dekorfärg6 2 6 6" xfId="25186" xr:uid="{00000000-0005-0000-0000-0000AC3F0000}"/>
    <cellStyle name="40% - Dekorfärg6 2 6 7" xfId="22987" xr:uid="{00000000-0005-0000-0000-0000AD3F0000}"/>
    <cellStyle name="40% - Dekorfärg6 2 7" xfId="2080" xr:uid="{00000000-0005-0000-0000-0000AE3F0000}"/>
    <cellStyle name="40% - Dekorfärg6 2 7 2" xfId="2081" xr:uid="{00000000-0005-0000-0000-0000AF3F0000}"/>
    <cellStyle name="40% - Dekorfärg6 2 7 2 2" xfId="15021" xr:uid="{00000000-0005-0000-0000-0000B03F0000}"/>
    <cellStyle name="40% - Dekorfärg6 2 7 2 2 2" xfId="34181" xr:uid="{00000000-0005-0000-0000-0000B13F0000}"/>
    <cellStyle name="40% - Dekorfärg6 2 7 2 3" xfId="16388" xr:uid="{00000000-0005-0000-0000-0000B23F0000}"/>
    <cellStyle name="40% - Dekorfärg6 2 7 2 3 2" xfId="35510" xr:uid="{00000000-0005-0000-0000-0000B33F0000}"/>
    <cellStyle name="40% - Dekorfärg6 2 7 2 4" xfId="25190" xr:uid="{00000000-0005-0000-0000-0000B43F0000}"/>
    <cellStyle name="40% - Dekorfärg6 2 7 2 5" xfId="22990" xr:uid="{00000000-0005-0000-0000-0000B53F0000}"/>
    <cellStyle name="40% - Dekorfärg6 2 7 3" xfId="15020" xr:uid="{00000000-0005-0000-0000-0000B63F0000}"/>
    <cellStyle name="40% - Dekorfärg6 2 7 3 2" xfId="34180" xr:uid="{00000000-0005-0000-0000-0000B73F0000}"/>
    <cellStyle name="40% - Dekorfärg6 2 7 4" xfId="19766" xr:uid="{00000000-0005-0000-0000-0000B83F0000}"/>
    <cellStyle name="40% - Dekorfärg6 2 7 4 2" xfId="37123" xr:uid="{00000000-0005-0000-0000-0000B93F0000}"/>
    <cellStyle name="40% - Dekorfärg6 2 7 5" xfId="25189" xr:uid="{00000000-0005-0000-0000-0000BA3F0000}"/>
    <cellStyle name="40% - Dekorfärg6 2 7 6" xfId="22989" xr:uid="{00000000-0005-0000-0000-0000BB3F0000}"/>
    <cellStyle name="40% - Dekorfärg6 2 8" xfId="2082" xr:uid="{00000000-0005-0000-0000-0000BC3F0000}"/>
    <cellStyle name="40% - Dekorfärg6 2 8 2" xfId="15022" xr:uid="{00000000-0005-0000-0000-0000BD3F0000}"/>
    <cellStyle name="40% - Dekorfärg6 2 8 2 2" xfId="34182" xr:uid="{00000000-0005-0000-0000-0000BE3F0000}"/>
    <cellStyle name="40% - Dekorfärg6 2 8 3" xfId="20468" xr:uid="{00000000-0005-0000-0000-0000BF3F0000}"/>
    <cellStyle name="40% - Dekorfärg6 2 8 3 2" xfId="37814" xr:uid="{00000000-0005-0000-0000-0000C03F0000}"/>
    <cellStyle name="40% - Dekorfärg6 2 8 4" xfId="25191" xr:uid="{00000000-0005-0000-0000-0000C13F0000}"/>
    <cellStyle name="40% - Dekorfärg6 2 8 5" xfId="22991" xr:uid="{00000000-0005-0000-0000-0000C23F0000}"/>
    <cellStyle name="40% - Dekorfärg6 2 9" xfId="11621" xr:uid="{00000000-0005-0000-0000-0000C33F0000}"/>
    <cellStyle name="40% - Dekorfärg6 2 9 2" xfId="32385" xr:uid="{00000000-0005-0000-0000-0000C43F0000}"/>
    <cellStyle name="40% - Dekorfärg6 2_Accounts" xfId="2083" xr:uid="{00000000-0005-0000-0000-0000C53F0000}"/>
    <cellStyle name="40% - Dekorfärg6 3" xfId="2084" xr:uid="{00000000-0005-0000-0000-0000C63F0000}"/>
    <cellStyle name="40% - Dekorfärg6 3 2" xfId="2085" xr:uid="{00000000-0005-0000-0000-0000C73F0000}"/>
    <cellStyle name="40% - Dekorfärg6 3 3" xfId="2086" xr:uid="{00000000-0005-0000-0000-0000C83F0000}"/>
    <cellStyle name="40% - Dekorfärg6 3 3 2" xfId="2087" xr:uid="{00000000-0005-0000-0000-0000C93F0000}"/>
    <cellStyle name="40% - Dekorfärg6 3 3 2 2" xfId="4699" xr:uid="{00000000-0005-0000-0000-0000CA3F0000}"/>
    <cellStyle name="40% - Dekorfärg6 3 3 3" xfId="2088" xr:uid="{00000000-0005-0000-0000-0000CB3F0000}"/>
    <cellStyle name="40% - Dekorfärg6 3 3 4" xfId="11628" xr:uid="{00000000-0005-0000-0000-0000CC3F0000}"/>
    <cellStyle name="40% - Dekorfärg6 3 3 5" xfId="25192" xr:uid="{00000000-0005-0000-0000-0000CD3F0000}"/>
    <cellStyle name="40% - Dekorfärg6 3 3_Balance sheet - Parent" xfId="38640" xr:uid="{00000000-0005-0000-0000-0000CE3F0000}"/>
    <cellStyle name="40% - Dekorfärg6 3 4" xfId="2089" xr:uid="{00000000-0005-0000-0000-0000CF3F0000}"/>
    <cellStyle name="40% - Dekorfärg6 3 5" xfId="2090" xr:uid="{00000000-0005-0000-0000-0000D03F0000}"/>
    <cellStyle name="40% - Dekorfärg6 3 5 2" xfId="4374" xr:uid="{00000000-0005-0000-0000-0000D13F0000}"/>
    <cellStyle name="40% - Dekorfärg6 3 6" xfId="11627" xr:uid="{00000000-0005-0000-0000-0000D23F0000}"/>
    <cellStyle name="40% - Dekorfärg6 3_Brygga Q" xfId="2091" xr:uid="{00000000-0005-0000-0000-0000D33F0000}"/>
    <cellStyle name="40% - Dekorfärg6 4" xfId="2092" xr:uid="{00000000-0005-0000-0000-0000D43F0000}"/>
    <cellStyle name="40% - Dekorfärg6 4 10" xfId="43948" xr:uid="{00000000-0005-0000-0000-0000D53F0000}"/>
    <cellStyle name="40% - Dekorfärg6 4 2" xfId="2093" xr:uid="{00000000-0005-0000-0000-0000D63F0000}"/>
    <cellStyle name="40% - Dekorfärg6 4 2 2" xfId="2094" xr:uid="{00000000-0005-0000-0000-0000D73F0000}"/>
    <cellStyle name="40% - Dekorfärg6 4 2 2 2" xfId="15023" xr:uid="{00000000-0005-0000-0000-0000D83F0000}"/>
    <cellStyle name="40% - Dekorfärg6 4 2 2 2 2" xfId="34183" xr:uid="{00000000-0005-0000-0000-0000D93F0000}"/>
    <cellStyle name="40% - Dekorfärg6 4 2 2 3" xfId="16510" xr:uid="{00000000-0005-0000-0000-0000DA3F0000}"/>
    <cellStyle name="40% - Dekorfärg6 4 2 2 3 2" xfId="35582" xr:uid="{00000000-0005-0000-0000-0000DB3F0000}"/>
    <cellStyle name="40% - Dekorfärg6 4 2 2 4" xfId="25195" xr:uid="{00000000-0005-0000-0000-0000DC3F0000}"/>
    <cellStyle name="40% - Dekorfärg6 4 2 2 5" xfId="22992" xr:uid="{00000000-0005-0000-0000-0000DD3F0000}"/>
    <cellStyle name="40% - Dekorfärg6 4 2 3" xfId="11630" xr:uid="{00000000-0005-0000-0000-0000DE3F0000}"/>
    <cellStyle name="40% - Dekorfärg6 4 2 3 2" xfId="32392" xr:uid="{00000000-0005-0000-0000-0000DF3F0000}"/>
    <cellStyle name="40% - Dekorfärg6 4 2 4" xfId="20218" xr:uid="{00000000-0005-0000-0000-0000E03F0000}"/>
    <cellStyle name="40% - Dekorfärg6 4 2 4 2" xfId="37565" xr:uid="{00000000-0005-0000-0000-0000E13F0000}"/>
    <cellStyle name="40% - Dekorfärg6 4 2 5" xfId="25194" xr:uid="{00000000-0005-0000-0000-0000E23F0000}"/>
    <cellStyle name="40% - Dekorfärg6 4 2 6" xfId="20974" xr:uid="{00000000-0005-0000-0000-0000E33F0000}"/>
    <cellStyle name="40% - Dekorfärg6 4 2 7" xfId="43695" xr:uid="{00000000-0005-0000-0000-0000E43F0000}"/>
    <cellStyle name="40% - Dekorfärg6 4 2 8" xfId="44141" xr:uid="{00000000-0005-0000-0000-0000E53F0000}"/>
    <cellStyle name="40% - Dekorfärg6 4 3" xfId="2095" xr:uid="{00000000-0005-0000-0000-0000E63F0000}"/>
    <cellStyle name="40% - Dekorfärg6 4 3 2" xfId="2096" xr:uid="{00000000-0005-0000-0000-0000E73F0000}"/>
    <cellStyle name="40% - Dekorfärg6 4 3 2 2" xfId="2097" xr:uid="{00000000-0005-0000-0000-0000E83F0000}"/>
    <cellStyle name="40% - Dekorfärg6 4 3 2 2 2" xfId="25198" xr:uid="{00000000-0005-0000-0000-0000E93F0000}"/>
    <cellStyle name="40% - Dekorfärg6 4 3 2 3" xfId="15025" xr:uid="{00000000-0005-0000-0000-0000EA3F0000}"/>
    <cellStyle name="40% - Dekorfärg6 4 3 2 3 2" xfId="34185" xr:uid="{00000000-0005-0000-0000-0000EB3F0000}"/>
    <cellStyle name="40% - Dekorfärg6 4 3 2 4" xfId="4700" xr:uid="{00000000-0005-0000-0000-0000EC3F0000}"/>
    <cellStyle name="40% - Dekorfärg6 4 3 2 5" xfId="19671" xr:uid="{00000000-0005-0000-0000-0000ED3F0000}"/>
    <cellStyle name="40% - Dekorfärg6 4 3 2 5 2" xfId="37029" xr:uid="{00000000-0005-0000-0000-0000EE3F0000}"/>
    <cellStyle name="40% - Dekorfärg6 4 3 2 6" xfId="25197" xr:uid="{00000000-0005-0000-0000-0000EF3F0000}"/>
    <cellStyle name="40% - Dekorfärg6 4 3 2 7" xfId="22994" xr:uid="{00000000-0005-0000-0000-0000F03F0000}"/>
    <cellStyle name="40% - Dekorfärg6 4 3 3" xfId="2098" xr:uid="{00000000-0005-0000-0000-0000F13F0000}"/>
    <cellStyle name="40% - Dekorfärg6 4 3 3 2" xfId="15024" xr:uid="{00000000-0005-0000-0000-0000F23F0000}"/>
    <cellStyle name="40% - Dekorfärg6 4 3 3 2 2" xfId="34184" xr:uid="{00000000-0005-0000-0000-0000F33F0000}"/>
    <cellStyle name="40% - Dekorfärg6 4 3 3 3" xfId="16903" xr:uid="{00000000-0005-0000-0000-0000F43F0000}"/>
    <cellStyle name="40% - Dekorfärg6 4 3 3 3 2" xfId="35812" xr:uid="{00000000-0005-0000-0000-0000F53F0000}"/>
    <cellStyle name="40% - Dekorfärg6 4 3 3 4" xfId="25199" xr:uid="{00000000-0005-0000-0000-0000F63F0000}"/>
    <cellStyle name="40% - Dekorfärg6 4 3 3 5" xfId="22993" xr:uid="{00000000-0005-0000-0000-0000F73F0000}"/>
    <cellStyle name="40% - Dekorfärg6 4 3 4" xfId="11631" xr:uid="{00000000-0005-0000-0000-0000F83F0000}"/>
    <cellStyle name="40% - Dekorfärg6 4 3 5" xfId="25196" xr:uid="{00000000-0005-0000-0000-0000F93F0000}"/>
    <cellStyle name="40% - Dekorfärg6 4 4" xfId="2099" xr:uid="{00000000-0005-0000-0000-0000FA3F0000}"/>
    <cellStyle name="40% - Dekorfärg6 4 4 2" xfId="15026" xr:uid="{00000000-0005-0000-0000-0000FB3F0000}"/>
    <cellStyle name="40% - Dekorfärg6 4 4 2 2" xfId="34186" xr:uid="{00000000-0005-0000-0000-0000FC3F0000}"/>
    <cellStyle name="40% - Dekorfärg6 4 4 3" xfId="20114" xr:uid="{00000000-0005-0000-0000-0000FD3F0000}"/>
    <cellStyle name="40% - Dekorfärg6 4 4 3 2" xfId="37464" xr:uid="{00000000-0005-0000-0000-0000FE3F0000}"/>
    <cellStyle name="40% - Dekorfärg6 4 4 4" xfId="25200" xr:uid="{00000000-0005-0000-0000-0000FF3F0000}"/>
    <cellStyle name="40% - Dekorfärg6 4 4 5" xfId="22995" xr:uid="{00000000-0005-0000-0000-000000400000}"/>
    <cellStyle name="40% - Dekorfärg6 4 5" xfId="2100" xr:uid="{00000000-0005-0000-0000-000001400000}"/>
    <cellStyle name="40% - Dekorfärg6 4 6" xfId="11629" xr:uid="{00000000-0005-0000-0000-000002400000}"/>
    <cellStyle name="40% - Dekorfärg6 4 6 2" xfId="32391" xr:uid="{00000000-0005-0000-0000-000003400000}"/>
    <cellStyle name="40% - Dekorfärg6 4 7" xfId="17517" xr:uid="{00000000-0005-0000-0000-000004400000}"/>
    <cellStyle name="40% - Dekorfärg6 4 7 2" xfId="36090" xr:uid="{00000000-0005-0000-0000-000005400000}"/>
    <cellStyle name="40% - Dekorfärg6 4 8" xfId="25193" xr:uid="{00000000-0005-0000-0000-000006400000}"/>
    <cellStyle name="40% - Dekorfärg6 4 9" xfId="20973" xr:uid="{00000000-0005-0000-0000-000007400000}"/>
    <cellStyle name="40% - Dekorfärg6 4_Accounts" xfId="2101" xr:uid="{00000000-0005-0000-0000-000008400000}"/>
    <cellStyle name="40% - Dekorfärg6 5" xfId="2102" xr:uid="{00000000-0005-0000-0000-000009400000}"/>
    <cellStyle name="40% - Dekorfärg6 5 10" xfId="43965" xr:uid="{00000000-0005-0000-0000-00000A400000}"/>
    <cellStyle name="40% - Dekorfärg6 5 2" xfId="2103" xr:uid="{00000000-0005-0000-0000-00000B400000}"/>
    <cellStyle name="40% - Dekorfärg6 5 2 2" xfId="2104" xr:uid="{00000000-0005-0000-0000-00000C400000}"/>
    <cellStyle name="40% - Dekorfärg6 5 2 2 2" xfId="4539" xr:uid="{00000000-0005-0000-0000-00000D400000}"/>
    <cellStyle name="40% - Dekorfärg6 5 2 2 2 2" xfId="25828" xr:uid="{00000000-0005-0000-0000-00000E400000}"/>
    <cellStyle name="40% - Dekorfärg6 5 2 2 3" xfId="25203" xr:uid="{00000000-0005-0000-0000-00000F400000}"/>
    <cellStyle name="40% - Dekorfärg6 5 2 3" xfId="11633" xr:uid="{00000000-0005-0000-0000-000010400000}"/>
    <cellStyle name="40% - Dekorfärg6 5 2 3 2" xfId="32394" xr:uid="{00000000-0005-0000-0000-000011400000}"/>
    <cellStyle name="40% - Dekorfärg6 5 2 4" xfId="19889" xr:uid="{00000000-0005-0000-0000-000012400000}"/>
    <cellStyle name="40% - Dekorfärg6 5 2 4 2" xfId="37244" xr:uid="{00000000-0005-0000-0000-000013400000}"/>
    <cellStyle name="40% - Dekorfärg6 5 2 5" xfId="25202" xr:uid="{00000000-0005-0000-0000-000014400000}"/>
    <cellStyle name="40% - Dekorfärg6 5 2 6" xfId="20976" xr:uid="{00000000-0005-0000-0000-000015400000}"/>
    <cellStyle name="40% - Dekorfärg6 5 2 7" xfId="43697" xr:uid="{00000000-0005-0000-0000-000016400000}"/>
    <cellStyle name="40% - Dekorfärg6 5 2 8" xfId="44142" xr:uid="{00000000-0005-0000-0000-000017400000}"/>
    <cellStyle name="40% - Dekorfärg6 5 3" xfId="2105" xr:uid="{00000000-0005-0000-0000-000018400000}"/>
    <cellStyle name="40% - Dekorfärg6 5 3 2" xfId="4701" xr:uid="{00000000-0005-0000-0000-000019400000}"/>
    <cellStyle name="40% - Dekorfärg6 5 3 2 2" xfId="25895" xr:uid="{00000000-0005-0000-0000-00001A400000}"/>
    <cellStyle name="40% - Dekorfärg6 5 3 3" xfId="25204" xr:uid="{00000000-0005-0000-0000-00001B400000}"/>
    <cellStyle name="40% - Dekorfärg6 5 4" xfId="2106" xr:uid="{00000000-0005-0000-0000-00001C400000}"/>
    <cellStyle name="40% - Dekorfärg6 5 5" xfId="11632" xr:uid="{00000000-0005-0000-0000-00001D400000}"/>
    <cellStyle name="40% - Dekorfärg6 5 5 2" xfId="32393" xr:uid="{00000000-0005-0000-0000-00001E400000}"/>
    <cellStyle name="40% - Dekorfärg6 5 6" xfId="17886" xr:uid="{00000000-0005-0000-0000-00001F400000}"/>
    <cellStyle name="40% - Dekorfärg6 5 6 2" xfId="36265" xr:uid="{00000000-0005-0000-0000-000020400000}"/>
    <cellStyle name="40% - Dekorfärg6 5 7" xfId="25201" xr:uid="{00000000-0005-0000-0000-000021400000}"/>
    <cellStyle name="40% - Dekorfärg6 5 8" xfId="20975" xr:uid="{00000000-0005-0000-0000-000022400000}"/>
    <cellStyle name="40% - Dekorfärg6 5 9" xfId="43696" xr:uid="{00000000-0005-0000-0000-000023400000}"/>
    <cellStyle name="40% - Dekorfärg6 5_Brygga Q" xfId="2107" xr:uid="{00000000-0005-0000-0000-000024400000}"/>
    <cellStyle name="40% - Dekorfärg6 6" xfId="2108" xr:uid="{00000000-0005-0000-0000-000025400000}"/>
    <cellStyle name="40% - Dekorfärg6 6 2" xfId="2109" xr:uid="{00000000-0005-0000-0000-000026400000}"/>
    <cellStyle name="40% - Dekorfärg6 6 2 2" xfId="4702" xr:uid="{00000000-0005-0000-0000-000027400000}"/>
    <cellStyle name="40% - Dekorfärg6 6 2 2 2" xfId="25896" xr:uid="{00000000-0005-0000-0000-000028400000}"/>
    <cellStyle name="40% - Dekorfärg6 6 2 3" xfId="25206" xr:uid="{00000000-0005-0000-0000-000029400000}"/>
    <cellStyle name="40% - Dekorfärg6 6 3" xfId="11634" xr:uid="{00000000-0005-0000-0000-00002A400000}"/>
    <cellStyle name="40% - Dekorfärg6 6 3 2" xfId="32395" xr:uid="{00000000-0005-0000-0000-00002B400000}"/>
    <cellStyle name="40% - Dekorfärg6 6 4" xfId="15757" xr:uid="{00000000-0005-0000-0000-00002C400000}"/>
    <cellStyle name="40% - Dekorfärg6 6 4 2" xfId="34893" xr:uid="{00000000-0005-0000-0000-00002D400000}"/>
    <cellStyle name="40% - Dekorfärg6 6 5" xfId="25205" xr:uid="{00000000-0005-0000-0000-00002E400000}"/>
    <cellStyle name="40% - Dekorfärg6 6 6" xfId="20977" xr:uid="{00000000-0005-0000-0000-00002F400000}"/>
    <cellStyle name="40% - Dekorfärg6 6 7" xfId="43698" xr:uid="{00000000-0005-0000-0000-000030400000}"/>
    <cellStyle name="40% - Dekorfärg6 6 8" xfId="44143" xr:uid="{00000000-0005-0000-0000-000031400000}"/>
    <cellStyle name="40% - Dekorfärg6 7" xfId="2110" xr:uid="{00000000-0005-0000-0000-000032400000}"/>
    <cellStyle name="40% - Dekorfärg6 7 2" xfId="2111" xr:uid="{00000000-0005-0000-0000-000033400000}"/>
    <cellStyle name="40% - Dekorfärg6 7 2 2" xfId="4541" xr:uid="{00000000-0005-0000-0000-000034400000}"/>
    <cellStyle name="40% - Dekorfärg6 7 2 2 2" xfId="25829" xr:uid="{00000000-0005-0000-0000-000035400000}"/>
    <cellStyle name="40% - Dekorfärg6 7 2 3" xfId="25208" xr:uid="{00000000-0005-0000-0000-000036400000}"/>
    <cellStyle name="40% - Dekorfärg6 7 3" xfId="11635" xr:uid="{00000000-0005-0000-0000-000037400000}"/>
    <cellStyle name="40% - Dekorfärg6 7 3 2" xfId="32396" xr:uid="{00000000-0005-0000-0000-000038400000}"/>
    <cellStyle name="40% - Dekorfärg6 7 4" xfId="19998" xr:uid="{00000000-0005-0000-0000-000039400000}"/>
    <cellStyle name="40% - Dekorfärg6 7 4 2" xfId="37351" xr:uid="{00000000-0005-0000-0000-00003A400000}"/>
    <cellStyle name="40% - Dekorfärg6 7 5" xfId="25207" xr:uid="{00000000-0005-0000-0000-00003B400000}"/>
    <cellStyle name="40% - Dekorfärg6 7 6" xfId="20978" xr:uid="{00000000-0005-0000-0000-00003C400000}"/>
    <cellStyle name="40% - Dekorfärg6 7 7" xfId="43699" xr:uid="{00000000-0005-0000-0000-00003D400000}"/>
    <cellStyle name="40% - Dekorfärg6 7 8" xfId="44144" xr:uid="{00000000-0005-0000-0000-00003E400000}"/>
    <cellStyle name="40% - Dekorfärg6 8" xfId="2112" xr:uid="{00000000-0005-0000-0000-00003F400000}"/>
    <cellStyle name="40% - Dekorfärg6 8 2" xfId="2113" xr:uid="{00000000-0005-0000-0000-000040400000}"/>
    <cellStyle name="40% - Dekorfärg6 8 2 2" xfId="4540" xr:uid="{00000000-0005-0000-0000-000041400000}"/>
    <cellStyle name="40% - Dekorfärg6 8 3" xfId="11636" xr:uid="{00000000-0005-0000-0000-000042400000}"/>
    <cellStyle name="40% - Dekorfärg6 8 4" xfId="25209" xr:uid="{00000000-0005-0000-0000-000043400000}"/>
    <cellStyle name="40% - Dekorfärg6 9" xfId="2114" xr:uid="{00000000-0005-0000-0000-000044400000}"/>
    <cellStyle name="40% - Dekorfärg6 9 2" xfId="2115" xr:uid="{00000000-0005-0000-0000-000045400000}"/>
    <cellStyle name="40% - Dekorfärg6 9 2 2" xfId="4703" xr:uid="{00000000-0005-0000-0000-000046400000}"/>
    <cellStyle name="40% - Dekorfärg6 9 3" xfId="11637" xr:uid="{00000000-0005-0000-0000-000047400000}"/>
    <cellStyle name="40% - Dekorfärg6 9 4" xfId="25210" xr:uid="{00000000-0005-0000-0000-000048400000}"/>
    <cellStyle name="40% - Dekorfärg6_2013 Acq." xfId="44471" xr:uid="{00000000-0005-0000-0000-000049400000}"/>
    <cellStyle name="60 % - Akzent1" xfId="2116" xr:uid="{00000000-0005-0000-0000-00004A400000}"/>
    <cellStyle name="60 % - Akzent1 2" xfId="2117" xr:uid="{00000000-0005-0000-0000-00004B400000}"/>
    <cellStyle name="60 % - Akzent1 3" xfId="2118" xr:uid="{00000000-0005-0000-0000-00004C400000}"/>
    <cellStyle name="60 % - Akzent1 3 2" xfId="2119" xr:uid="{00000000-0005-0000-0000-00004D400000}"/>
    <cellStyle name="60 % - Akzent1 3 2 2" xfId="4542" xr:uid="{00000000-0005-0000-0000-00004E400000}"/>
    <cellStyle name="60 % - Akzent1 3 3" xfId="2120" xr:uid="{00000000-0005-0000-0000-00004F400000}"/>
    <cellStyle name="60 % - Akzent1 3 4" xfId="11638" xr:uid="{00000000-0005-0000-0000-000050400000}"/>
    <cellStyle name="60 % - Akzent1 3 5" xfId="25211" xr:uid="{00000000-0005-0000-0000-000051400000}"/>
    <cellStyle name="60 % - Akzent1 3 6" xfId="44538" xr:uid="{00000000-0005-0000-0000-000052400000}"/>
    <cellStyle name="60 % - Akzent1 3_Balance sheet - Parent" xfId="38641" xr:uid="{00000000-0005-0000-0000-000053400000}"/>
    <cellStyle name="60 % - Akzent1_DE" xfId="2121" xr:uid="{00000000-0005-0000-0000-000054400000}"/>
    <cellStyle name="60 % - Akzent2" xfId="2122" xr:uid="{00000000-0005-0000-0000-000055400000}"/>
    <cellStyle name="60 % - Akzent2 2" xfId="2123" xr:uid="{00000000-0005-0000-0000-000056400000}"/>
    <cellStyle name="60 % - Akzent2 3" xfId="2124" xr:uid="{00000000-0005-0000-0000-000057400000}"/>
    <cellStyle name="60 % - Akzent2 3 2" xfId="2125" xr:uid="{00000000-0005-0000-0000-000058400000}"/>
    <cellStyle name="60 % - Akzent2 3 3" xfId="2126" xr:uid="{00000000-0005-0000-0000-000059400000}"/>
    <cellStyle name="60 % - Akzent2 3 4" xfId="44539" xr:uid="{00000000-0005-0000-0000-00005A400000}"/>
    <cellStyle name="60 % - Akzent2 3_Balance sheet - Parent" xfId="38642" xr:uid="{00000000-0005-0000-0000-00005B400000}"/>
    <cellStyle name="60 % - Akzent2_DE" xfId="2127" xr:uid="{00000000-0005-0000-0000-00005C400000}"/>
    <cellStyle name="60 % - Akzent3" xfId="2128" xr:uid="{00000000-0005-0000-0000-00005D400000}"/>
    <cellStyle name="60 % - Akzent3 2" xfId="2129" xr:uid="{00000000-0005-0000-0000-00005E400000}"/>
    <cellStyle name="60 % - Akzent3 3" xfId="2130" xr:uid="{00000000-0005-0000-0000-00005F400000}"/>
    <cellStyle name="60 % - Akzent3 3 2" xfId="2131" xr:uid="{00000000-0005-0000-0000-000060400000}"/>
    <cellStyle name="60 % - Akzent3 3 2 2" xfId="4375" xr:uid="{00000000-0005-0000-0000-000061400000}"/>
    <cellStyle name="60 % - Akzent3 3 3" xfId="2132" xr:uid="{00000000-0005-0000-0000-000062400000}"/>
    <cellStyle name="60 % - Akzent3 3 4" xfId="11639" xr:uid="{00000000-0005-0000-0000-000063400000}"/>
    <cellStyle name="60 % - Akzent3 3 5" xfId="25212" xr:uid="{00000000-0005-0000-0000-000064400000}"/>
    <cellStyle name="60 % - Akzent3 3 6" xfId="44540" xr:uid="{00000000-0005-0000-0000-000065400000}"/>
    <cellStyle name="60 % - Akzent3 3_Balance sheet - Parent" xfId="38643" xr:uid="{00000000-0005-0000-0000-000066400000}"/>
    <cellStyle name="60 % - Akzent3_DE" xfId="2133" xr:uid="{00000000-0005-0000-0000-000067400000}"/>
    <cellStyle name="60 % - Akzent4" xfId="2134" xr:uid="{00000000-0005-0000-0000-000068400000}"/>
    <cellStyle name="60 % - Akzent4 2" xfId="2135" xr:uid="{00000000-0005-0000-0000-000069400000}"/>
    <cellStyle name="60 % - Akzent4 3" xfId="2136" xr:uid="{00000000-0005-0000-0000-00006A400000}"/>
    <cellStyle name="60 % - Akzent4 3 2" xfId="2137" xr:uid="{00000000-0005-0000-0000-00006B400000}"/>
    <cellStyle name="60 % - Akzent4 3 2 2" xfId="4543" xr:uid="{00000000-0005-0000-0000-00006C400000}"/>
    <cellStyle name="60 % - Akzent4 3 3" xfId="2138" xr:uid="{00000000-0005-0000-0000-00006D400000}"/>
    <cellStyle name="60 % - Akzent4 3 4" xfId="11640" xr:uid="{00000000-0005-0000-0000-00006E400000}"/>
    <cellStyle name="60 % - Akzent4 3 5" xfId="25213" xr:uid="{00000000-0005-0000-0000-00006F400000}"/>
    <cellStyle name="60 % - Akzent4 3 6" xfId="44541" xr:uid="{00000000-0005-0000-0000-000070400000}"/>
    <cellStyle name="60 % - Akzent4 3_Balance sheet - Parent" xfId="38644" xr:uid="{00000000-0005-0000-0000-000071400000}"/>
    <cellStyle name="60 % - Akzent4_DE" xfId="2139" xr:uid="{00000000-0005-0000-0000-000072400000}"/>
    <cellStyle name="60 % - Akzent5" xfId="2140" xr:uid="{00000000-0005-0000-0000-000073400000}"/>
    <cellStyle name="60 % - Akzent5 2" xfId="2141" xr:uid="{00000000-0005-0000-0000-000074400000}"/>
    <cellStyle name="60 % - Akzent5 3" xfId="2142" xr:uid="{00000000-0005-0000-0000-000075400000}"/>
    <cellStyle name="60 % - Akzent5 3 2" xfId="2143" xr:uid="{00000000-0005-0000-0000-000076400000}"/>
    <cellStyle name="60 % - Akzent5 3 2 2" xfId="4376" xr:uid="{00000000-0005-0000-0000-000077400000}"/>
    <cellStyle name="60 % - Akzent5 3 3" xfId="2144" xr:uid="{00000000-0005-0000-0000-000078400000}"/>
    <cellStyle name="60 % - Akzent5 3 4" xfId="11641" xr:uid="{00000000-0005-0000-0000-000079400000}"/>
    <cellStyle name="60 % - Akzent5 3 5" xfId="25214" xr:uid="{00000000-0005-0000-0000-00007A400000}"/>
    <cellStyle name="60 % - Akzent5 3 6" xfId="44542" xr:uid="{00000000-0005-0000-0000-00007B400000}"/>
    <cellStyle name="60 % - Akzent5 3_Balance sheet - Parent" xfId="38645" xr:uid="{00000000-0005-0000-0000-00007C400000}"/>
    <cellStyle name="60 % - Akzent5_DE" xfId="2145" xr:uid="{00000000-0005-0000-0000-00007D400000}"/>
    <cellStyle name="60 % - Akzent6" xfId="2146" xr:uid="{00000000-0005-0000-0000-00007E400000}"/>
    <cellStyle name="60 % - Akzent6 2" xfId="2147" xr:uid="{00000000-0005-0000-0000-00007F400000}"/>
    <cellStyle name="60 % - Akzent6 3" xfId="2148" xr:uid="{00000000-0005-0000-0000-000080400000}"/>
    <cellStyle name="60 % - Akzent6 3 2" xfId="2149" xr:uid="{00000000-0005-0000-0000-000081400000}"/>
    <cellStyle name="60 % - Akzent6 3 2 2" xfId="4704" xr:uid="{00000000-0005-0000-0000-000082400000}"/>
    <cellStyle name="60 % - Akzent6 3 3" xfId="2150" xr:uid="{00000000-0005-0000-0000-000083400000}"/>
    <cellStyle name="60 % - Akzent6 3 4" xfId="11642" xr:uid="{00000000-0005-0000-0000-000084400000}"/>
    <cellStyle name="60 % - Akzent6 3 5" xfId="25215" xr:uid="{00000000-0005-0000-0000-000085400000}"/>
    <cellStyle name="60 % - Akzent6 3 6" xfId="44543" xr:uid="{00000000-0005-0000-0000-000086400000}"/>
    <cellStyle name="60 % - Akzent6 3_Balance sheet - Parent" xfId="38646" xr:uid="{00000000-0005-0000-0000-000087400000}"/>
    <cellStyle name="60 % - Akzent6_DE" xfId="2151" xr:uid="{00000000-0005-0000-0000-000088400000}"/>
    <cellStyle name="60% - Accent1" xfId="43298" builtinId="32" customBuiltin="1"/>
    <cellStyle name="60% - Accent1 10" xfId="55951" xr:uid="{00000000-0005-0000-0000-00008A400000}"/>
    <cellStyle name="60% - Accent1 11" xfId="44598" xr:uid="{00000000-0005-0000-0000-00008B400000}"/>
    <cellStyle name="60% - Accent1 2" xfId="2152" xr:uid="{00000000-0005-0000-0000-00008C400000}"/>
    <cellStyle name="60% - Accent1 2 10" xfId="44657" xr:uid="{00000000-0005-0000-0000-00008D400000}"/>
    <cellStyle name="60% - Accent1 2 100" xfId="50564" xr:uid="{00000000-0005-0000-0000-00008E400000}"/>
    <cellStyle name="60% - Accent1 2 101" xfId="49455" xr:uid="{00000000-0005-0000-0000-00008F400000}"/>
    <cellStyle name="60% - Accent1 2 102" xfId="50552" xr:uid="{00000000-0005-0000-0000-000090400000}"/>
    <cellStyle name="60% - Accent1 2 103" xfId="50639" xr:uid="{00000000-0005-0000-0000-000091400000}"/>
    <cellStyle name="60% - Accent1 2 104" xfId="50707" xr:uid="{00000000-0005-0000-0000-000092400000}"/>
    <cellStyle name="60% - Accent1 2 105" xfId="50860" xr:uid="{00000000-0005-0000-0000-000093400000}"/>
    <cellStyle name="60% - Accent1 2 106" xfId="50731" xr:uid="{00000000-0005-0000-0000-000094400000}"/>
    <cellStyle name="60% - Accent1 2 107" xfId="50852" xr:uid="{00000000-0005-0000-0000-000095400000}"/>
    <cellStyle name="60% - Accent1 2 108" xfId="48931" xr:uid="{00000000-0005-0000-0000-000096400000}"/>
    <cellStyle name="60% - Accent1 2 109" xfId="50948" xr:uid="{00000000-0005-0000-0000-000097400000}"/>
    <cellStyle name="60% - Accent1 2 11" xfId="44357" xr:uid="{00000000-0005-0000-0000-000098400000}"/>
    <cellStyle name="60% - Accent1 2 110" xfId="50054" xr:uid="{00000000-0005-0000-0000-000099400000}"/>
    <cellStyle name="60% - Accent1 2 111" xfId="50936" xr:uid="{00000000-0005-0000-0000-00009A400000}"/>
    <cellStyle name="60% - Accent1 2 112" xfId="51019" xr:uid="{00000000-0005-0000-0000-00009B400000}"/>
    <cellStyle name="60% - Accent1 2 113" xfId="51088" xr:uid="{00000000-0005-0000-0000-00009C400000}"/>
    <cellStyle name="60% - Accent1 2 114" xfId="51240" xr:uid="{00000000-0005-0000-0000-00009D400000}"/>
    <cellStyle name="60% - Accent1 2 115" xfId="51111" xr:uid="{00000000-0005-0000-0000-00009E400000}"/>
    <cellStyle name="60% - Accent1 2 116" xfId="51232" xr:uid="{00000000-0005-0000-0000-00009F400000}"/>
    <cellStyle name="60% - Accent1 2 117" xfId="48972" xr:uid="{00000000-0005-0000-0000-0000A0400000}"/>
    <cellStyle name="60% - Accent1 2 118" xfId="51323" xr:uid="{00000000-0005-0000-0000-0000A1400000}"/>
    <cellStyle name="60% - Accent1 2 119" xfId="49077" xr:uid="{00000000-0005-0000-0000-0000A2400000}"/>
    <cellStyle name="60% - Accent1 2 12" xfId="44643" xr:uid="{00000000-0005-0000-0000-0000A3400000}"/>
    <cellStyle name="60% - Accent1 2 120" xfId="51311" xr:uid="{00000000-0005-0000-0000-0000A4400000}"/>
    <cellStyle name="60% - Accent1 2 121" xfId="51391" xr:uid="{00000000-0005-0000-0000-0000A5400000}"/>
    <cellStyle name="60% - Accent1 2 122" xfId="51459" xr:uid="{00000000-0005-0000-0000-0000A6400000}"/>
    <cellStyle name="60% - Accent1 2 123" xfId="51606" xr:uid="{00000000-0005-0000-0000-0000A7400000}"/>
    <cellStyle name="60% - Accent1 2 124" xfId="51482" xr:uid="{00000000-0005-0000-0000-0000A8400000}"/>
    <cellStyle name="60% - Accent1 2 125" xfId="51598" xr:uid="{00000000-0005-0000-0000-0000A9400000}"/>
    <cellStyle name="60% - Accent1 2 126" xfId="49472" xr:uid="{00000000-0005-0000-0000-0000AA400000}"/>
    <cellStyle name="60% - Accent1 2 127" xfId="51682" xr:uid="{00000000-0005-0000-0000-0000AB400000}"/>
    <cellStyle name="60% - Accent1 2 128" xfId="48948" xr:uid="{00000000-0005-0000-0000-0000AC400000}"/>
    <cellStyle name="60% - Accent1 2 129" xfId="51670" xr:uid="{00000000-0005-0000-0000-0000AD400000}"/>
    <cellStyle name="60% - Accent1 2 13" xfId="45150" xr:uid="{00000000-0005-0000-0000-0000AE400000}"/>
    <cellStyle name="60% - Accent1 2 130" xfId="51748" xr:uid="{00000000-0005-0000-0000-0000AF400000}"/>
    <cellStyle name="60% - Accent1 2 131" xfId="51816" xr:uid="{00000000-0005-0000-0000-0000B0400000}"/>
    <cellStyle name="60% - Accent1 2 132" xfId="51963" xr:uid="{00000000-0005-0000-0000-0000B1400000}"/>
    <cellStyle name="60% - Accent1 2 133" xfId="51839" xr:uid="{00000000-0005-0000-0000-0000B2400000}"/>
    <cellStyle name="60% - Accent1 2 134" xfId="51955" xr:uid="{00000000-0005-0000-0000-0000B3400000}"/>
    <cellStyle name="60% - Accent1 2 135" xfId="50579" xr:uid="{00000000-0005-0000-0000-0000B4400000}"/>
    <cellStyle name="60% - Accent1 2 136" xfId="52037" xr:uid="{00000000-0005-0000-0000-0000B5400000}"/>
    <cellStyle name="60% - Accent1 2 137" xfId="49102" xr:uid="{00000000-0005-0000-0000-0000B6400000}"/>
    <cellStyle name="60% - Accent1 2 138" xfId="52025" xr:uid="{00000000-0005-0000-0000-0000B7400000}"/>
    <cellStyle name="60% - Accent1 2 139" xfId="52103" xr:uid="{00000000-0005-0000-0000-0000B8400000}"/>
    <cellStyle name="60% - Accent1 2 14" xfId="45495" xr:uid="{00000000-0005-0000-0000-0000B9400000}"/>
    <cellStyle name="60% - Accent1 2 140" xfId="52171" xr:uid="{00000000-0005-0000-0000-0000BA400000}"/>
    <cellStyle name="60% - Accent1 2 141" xfId="52316" xr:uid="{00000000-0005-0000-0000-0000BB400000}"/>
    <cellStyle name="60% - Accent1 2 142" xfId="52194" xr:uid="{00000000-0005-0000-0000-0000BC400000}"/>
    <cellStyle name="60% - Accent1 2 143" xfId="52308" xr:uid="{00000000-0005-0000-0000-0000BD400000}"/>
    <cellStyle name="60% - Accent1 2 144" xfId="49288" xr:uid="{00000000-0005-0000-0000-0000BE400000}"/>
    <cellStyle name="60% - Accent1 2 145" xfId="48498" xr:uid="{00000000-0005-0000-0000-0000BF400000}"/>
    <cellStyle name="60% - Accent1 2 146" xfId="52411" xr:uid="{00000000-0005-0000-0000-0000C0400000}"/>
    <cellStyle name="60% - Accent1 2 147" xfId="48753" xr:uid="{00000000-0005-0000-0000-0000C1400000}"/>
    <cellStyle name="60% - Accent1 2 148" xfId="52397" xr:uid="{00000000-0005-0000-0000-0000C2400000}"/>
    <cellStyle name="60% - Accent1 2 149" xfId="52874" xr:uid="{00000000-0005-0000-0000-0000C3400000}"/>
    <cellStyle name="60% - Accent1 2 15" xfId="45179" xr:uid="{00000000-0005-0000-0000-0000C4400000}"/>
    <cellStyle name="60% - Accent1 2 150" xfId="53111" xr:uid="{00000000-0005-0000-0000-0000C5400000}"/>
    <cellStyle name="60% - Accent1 2 151" xfId="52899" xr:uid="{00000000-0005-0000-0000-0000C6400000}"/>
    <cellStyle name="60% - Accent1 2 152" xfId="53099" xr:uid="{00000000-0005-0000-0000-0000C7400000}"/>
    <cellStyle name="60% - Accent1 2 153" xfId="53177" xr:uid="{00000000-0005-0000-0000-0000C8400000}"/>
    <cellStyle name="60% - Accent1 2 154" xfId="53245" xr:uid="{00000000-0005-0000-0000-0000C9400000}"/>
    <cellStyle name="60% - Accent1 2 155" xfId="53392" xr:uid="{00000000-0005-0000-0000-0000CA400000}"/>
    <cellStyle name="60% - Accent1 2 156" xfId="53268" xr:uid="{00000000-0005-0000-0000-0000CB400000}"/>
    <cellStyle name="60% - Accent1 2 157" xfId="53384" xr:uid="{00000000-0005-0000-0000-0000CC400000}"/>
    <cellStyle name="60% - Accent1 2 158" xfId="53018" xr:uid="{00000000-0005-0000-0000-0000CD400000}"/>
    <cellStyle name="60% - Accent1 2 159" xfId="53738" xr:uid="{00000000-0005-0000-0000-0000CE400000}"/>
    <cellStyle name="60% - Accent1 2 16" xfId="45481" xr:uid="{00000000-0005-0000-0000-0000CF400000}"/>
    <cellStyle name="60% - Accent1 2 160" xfId="53449" xr:uid="{00000000-0005-0000-0000-0000D0400000}"/>
    <cellStyle name="60% - Accent1 2 161" xfId="53726" xr:uid="{00000000-0005-0000-0000-0000D1400000}"/>
    <cellStyle name="60% - Accent1 2 162" xfId="53815" xr:uid="{00000000-0005-0000-0000-0000D2400000}"/>
    <cellStyle name="60% - Accent1 2 163" xfId="53883" xr:uid="{00000000-0005-0000-0000-0000D3400000}"/>
    <cellStyle name="60% - Accent1 2 164" xfId="54033" xr:uid="{00000000-0005-0000-0000-0000D4400000}"/>
    <cellStyle name="60% - Accent1 2 165" xfId="53906" xr:uid="{00000000-0005-0000-0000-0000D5400000}"/>
    <cellStyle name="60% - Accent1 2 166" xfId="54025" xr:uid="{00000000-0005-0000-0000-0000D6400000}"/>
    <cellStyle name="60% - Accent1 2 167" xfId="52969" xr:uid="{00000000-0005-0000-0000-0000D7400000}"/>
    <cellStyle name="60% - Accent1 2 168" xfId="54126" xr:uid="{00000000-0005-0000-0000-0000D8400000}"/>
    <cellStyle name="60% - Accent1 2 169" xfId="53028" xr:uid="{00000000-0005-0000-0000-0000D9400000}"/>
    <cellStyle name="60% - Accent1 2 17" xfId="45592" xr:uid="{00000000-0005-0000-0000-0000DA400000}"/>
    <cellStyle name="60% - Accent1 2 170" xfId="54114" xr:uid="{00000000-0005-0000-0000-0000DB400000}"/>
    <cellStyle name="60% - Accent1 2 171" xfId="54201" xr:uid="{00000000-0005-0000-0000-0000DC400000}"/>
    <cellStyle name="60% - Accent1 2 172" xfId="54269" xr:uid="{00000000-0005-0000-0000-0000DD400000}"/>
    <cellStyle name="60% - Accent1 2 173" xfId="54422" xr:uid="{00000000-0005-0000-0000-0000DE400000}"/>
    <cellStyle name="60% - Accent1 2 174" xfId="54293" xr:uid="{00000000-0005-0000-0000-0000DF400000}"/>
    <cellStyle name="60% - Accent1 2 175" xfId="54414" xr:uid="{00000000-0005-0000-0000-0000E0400000}"/>
    <cellStyle name="60% - Accent1 2 176" xfId="52515" xr:uid="{00000000-0005-0000-0000-0000E1400000}"/>
    <cellStyle name="60% - Accent1 2 177" xfId="54510" xr:uid="{00000000-0005-0000-0000-0000E2400000}"/>
    <cellStyle name="60% - Accent1 2 178" xfId="53616" xr:uid="{00000000-0005-0000-0000-0000E3400000}"/>
    <cellStyle name="60% - Accent1 2 179" xfId="54498" xr:uid="{00000000-0005-0000-0000-0000E4400000}"/>
    <cellStyle name="60% - Accent1 2 18" xfId="45660" xr:uid="{00000000-0005-0000-0000-0000E5400000}"/>
    <cellStyle name="60% - Accent1 2 180" xfId="54581" xr:uid="{00000000-0005-0000-0000-0000E6400000}"/>
    <cellStyle name="60% - Accent1 2 181" xfId="54650" xr:uid="{00000000-0005-0000-0000-0000E7400000}"/>
    <cellStyle name="60% - Accent1 2 182" xfId="54802" xr:uid="{00000000-0005-0000-0000-0000E8400000}"/>
    <cellStyle name="60% - Accent1 2 183" xfId="54673" xr:uid="{00000000-0005-0000-0000-0000E9400000}"/>
    <cellStyle name="60% - Accent1 2 184" xfId="54794" xr:uid="{00000000-0005-0000-0000-0000EA400000}"/>
    <cellStyle name="60% - Accent1 2 185" xfId="52556" xr:uid="{00000000-0005-0000-0000-0000EB400000}"/>
    <cellStyle name="60% - Accent1 2 186" xfId="54885" xr:uid="{00000000-0005-0000-0000-0000EC400000}"/>
    <cellStyle name="60% - Accent1 2 187" xfId="52661" xr:uid="{00000000-0005-0000-0000-0000ED400000}"/>
    <cellStyle name="60% - Accent1 2 188" xfId="54873" xr:uid="{00000000-0005-0000-0000-0000EE400000}"/>
    <cellStyle name="60% - Accent1 2 189" xfId="54953" xr:uid="{00000000-0005-0000-0000-0000EF400000}"/>
    <cellStyle name="60% - Accent1 2 19" xfId="45820" xr:uid="{00000000-0005-0000-0000-0000F0400000}"/>
    <cellStyle name="60% - Accent1 2 190" xfId="55021" xr:uid="{00000000-0005-0000-0000-0000F1400000}"/>
    <cellStyle name="60% - Accent1 2 191" xfId="55168" xr:uid="{00000000-0005-0000-0000-0000F2400000}"/>
    <cellStyle name="60% - Accent1 2 192" xfId="55044" xr:uid="{00000000-0005-0000-0000-0000F3400000}"/>
    <cellStyle name="60% - Accent1 2 193" xfId="55160" xr:uid="{00000000-0005-0000-0000-0000F4400000}"/>
    <cellStyle name="60% - Accent1 2 194" xfId="53045" xr:uid="{00000000-0005-0000-0000-0000F5400000}"/>
    <cellStyle name="60% - Accent1 2 195" xfId="55244" xr:uid="{00000000-0005-0000-0000-0000F6400000}"/>
    <cellStyle name="60% - Accent1 2 196" xfId="52532" xr:uid="{00000000-0005-0000-0000-0000F7400000}"/>
    <cellStyle name="60% - Accent1 2 197" xfId="55232" xr:uid="{00000000-0005-0000-0000-0000F8400000}"/>
    <cellStyle name="60% - Accent1 2 198" xfId="55310" xr:uid="{00000000-0005-0000-0000-0000F9400000}"/>
    <cellStyle name="60% - Accent1 2 199" xfId="55378" xr:uid="{00000000-0005-0000-0000-0000FA400000}"/>
    <cellStyle name="60% - Accent1 2 2" xfId="2153" xr:uid="{00000000-0005-0000-0000-0000FB400000}"/>
    <cellStyle name="60% - Accent1 2 2 10" xfId="45170" xr:uid="{00000000-0005-0000-0000-0000FC400000}"/>
    <cellStyle name="60% - Accent1 2 2 100" xfId="50685" xr:uid="{00000000-0005-0000-0000-0000FD400000}"/>
    <cellStyle name="60% - Accent1 2 2 101" xfId="50723" xr:uid="{00000000-0005-0000-0000-0000FE400000}"/>
    <cellStyle name="60% - Accent1 2 2 102" xfId="50820" xr:uid="{00000000-0005-0000-0000-0000FF400000}"/>
    <cellStyle name="60% - Accent1 2 2 103" xfId="50738" xr:uid="{00000000-0005-0000-0000-000000410000}"/>
    <cellStyle name="60% - Accent1 2 2 104" xfId="50836" xr:uid="{00000000-0005-0000-0000-000001410000}"/>
    <cellStyle name="60% - Accent1 2 2 105" xfId="49269" xr:uid="{00000000-0005-0000-0000-000002410000}"/>
    <cellStyle name="60% - Accent1 2 2 106" xfId="50076" xr:uid="{00000000-0005-0000-0000-000003410000}"/>
    <cellStyle name="60% - Accent1 2 2 107" xfId="49172" xr:uid="{00000000-0005-0000-0000-000004410000}"/>
    <cellStyle name="60% - Accent1 2 2 108" xfId="50918" xr:uid="{00000000-0005-0000-0000-000005410000}"/>
    <cellStyle name="60% - Accent1 2 2 109" xfId="51065" xr:uid="{00000000-0005-0000-0000-000006410000}"/>
    <cellStyle name="60% - Accent1 2 2 11" xfId="45355" xr:uid="{00000000-0005-0000-0000-000007410000}"/>
    <cellStyle name="60% - Accent1 2 2 110" xfId="51103" xr:uid="{00000000-0005-0000-0000-000008410000}"/>
    <cellStyle name="60% - Accent1 2 2 111" xfId="51198" xr:uid="{00000000-0005-0000-0000-000009410000}"/>
    <cellStyle name="60% - Accent1 2 2 112" xfId="51118" xr:uid="{00000000-0005-0000-0000-00000A410000}"/>
    <cellStyle name="60% - Accent1 2 2 113" xfId="51216" xr:uid="{00000000-0005-0000-0000-00000B410000}"/>
    <cellStyle name="60% - Accent1 2 2 114" xfId="49387" xr:uid="{00000000-0005-0000-0000-00000C410000}"/>
    <cellStyle name="60% - Accent1 2 2 115" xfId="48958" xr:uid="{00000000-0005-0000-0000-00000D410000}"/>
    <cellStyle name="60% - Accent1 2 2 116" xfId="50117" xr:uid="{00000000-0005-0000-0000-00000E410000}"/>
    <cellStyle name="60% - Accent1 2 2 117" xfId="51292" xr:uid="{00000000-0005-0000-0000-00000F410000}"/>
    <cellStyle name="60% - Accent1 2 2 118" xfId="51437" xr:uid="{00000000-0005-0000-0000-000010410000}"/>
    <cellStyle name="60% - Accent1 2 2 119" xfId="51474" xr:uid="{00000000-0005-0000-0000-000011410000}"/>
    <cellStyle name="60% - Accent1 2 2 12" xfId="45198" xr:uid="{00000000-0005-0000-0000-000012410000}"/>
    <cellStyle name="60% - Accent1 2 2 120" xfId="51569" xr:uid="{00000000-0005-0000-0000-000013410000}"/>
    <cellStyle name="60% - Accent1 2 2 121" xfId="51489" xr:uid="{00000000-0005-0000-0000-000014410000}"/>
    <cellStyle name="60% - Accent1 2 2 122" xfId="51582" xr:uid="{00000000-0005-0000-0000-000015410000}"/>
    <cellStyle name="60% - Accent1 2 2 123" xfId="50126" xr:uid="{00000000-0005-0000-0000-000016410000}"/>
    <cellStyle name="60% - Accent1 2 2 124" xfId="49237" xr:uid="{00000000-0005-0000-0000-000017410000}"/>
    <cellStyle name="60% - Accent1 2 2 125" xfId="49489" xr:uid="{00000000-0005-0000-0000-000018410000}"/>
    <cellStyle name="60% - Accent1 2 2 126" xfId="51653" xr:uid="{00000000-0005-0000-0000-000019410000}"/>
    <cellStyle name="60% - Accent1 2 2 127" xfId="51794" xr:uid="{00000000-0005-0000-0000-00001A410000}"/>
    <cellStyle name="60% - Accent1 2 2 128" xfId="51831" xr:uid="{00000000-0005-0000-0000-00001B410000}"/>
    <cellStyle name="60% - Accent1 2 2 129" xfId="51926" xr:uid="{00000000-0005-0000-0000-00001C410000}"/>
    <cellStyle name="60% - Accent1 2 2 13" xfId="45463" xr:uid="{00000000-0005-0000-0000-00001D410000}"/>
    <cellStyle name="60% - Accent1 2 2 130" xfId="51846" xr:uid="{00000000-0005-0000-0000-00001E410000}"/>
    <cellStyle name="60% - Accent1 2 2 131" xfId="51939" xr:uid="{00000000-0005-0000-0000-00001F410000}"/>
    <cellStyle name="60% - Accent1 2 2 132" xfId="49492" xr:uid="{00000000-0005-0000-0000-000020410000}"/>
    <cellStyle name="60% - Accent1 2 2 133" xfId="49891" xr:uid="{00000000-0005-0000-0000-000021410000}"/>
    <cellStyle name="60% - Accent1 2 2 134" xfId="49082" xr:uid="{00000000-0005-0000-0000-000022410000}"/>
    <cellStyle name="60% - Accent1 2 2 135" xfId="52008" xr:uid="{00000000-0005-0000-0000-000023410000}"/>
    <cellStyle name="60% - Accent1 2 2 136" xfId="52149" xr:uid="{00000000-0005-0000-0000-000024410000}"/>
    <cellStyle name="60% - Accent1 2 2 137" xfId="52186" xr:uid="{00000000-0005-0000-0000-000025410000}"/>
    <cellStyle name="60% - Accent1 2 2 138" xfId="52281" xr:uid="{00000000-0005-0000-0000-000026410000}"/>
    <cellStyle name="60% - Accent1 2 2 139" xfId="52201" xr:uid="{00000000-0005-0000-0000-000027410000}"/>
    <cellStyle name="60% - Accent1 2 2 14" xfId="45637" xr:uid="{00000000-0005-0000-0000-000028410000}"/>
    <cellStyle name="60% - Accent1 2 2 140" xfId="52292" xr:uid="{00000000-0005-0000-0000-000029410000}"/>
    <cellStyle name="60% - Accent1 2 2 141" xfId="49599" xr:uid="{00000000-0005-0000-0000-00002A410000}"/>
    <cellStyle name="60% - Accent1 2 2 142" xfId="48538" xr:uid="{00000000-0005-0000-0000-00002B410000}"/>
    <cellStyle name="60% - Accent1 2 2 143" xfId="48414" xr:uid="{00000000-0005-0000-0000-00002C410000}"/>
    <cellStyle name="60% - Accent1 2 2 144" xfId="48379" xr:uid="{00000000-0005-0000-0000-00002D410000}"/>
    <cellStyle name="60% - Accent1 2 2 145" xfId="52380" xr:uid="{00000000-0005-0000-0000-00002E410000}"/>
    <cellStyle name="60% - Accent1 2 2 146" xfId="52892" xr:uid="{00000000-0005-0000-0000-00002F410000}"/>
    <cellStyle name="60% - Accent1 2 2 147" xfId="53005" xr:uid="{00000000-0005-0000-0000-000030410000}"/>
    <cellStyle name="60% - Accent1 2 2 148" xfId="52908" xr:uid="{00000000-0005-0000-0000-000031410000}"/>
    <cellStyle name="60% - Accent1 2 2 149" xfId="53081" xr:uid="{00000000-0005-0000-0000-000032410000}"/>
    <cellStyle name="60% - Accent1 2 2 15" xfId="45675" xr:uid="{00000000-0005-0000-0000-000033410000}"/>
    <cellStyle name="60% - Accent1 2 2 150" xfId="53223" xr:uid="{00000000-0005-0000-0000-000034410000}"/>
    <cellStyle name="60% - Accent1 2 2 151" xfId="53260" xr:uid="{00000000-0005-0000-0000-000035410000}"/>
    <cellStyle name="60% - Accent1 2 2 152" xfId="53357" xr:uid="{00000000-0005-0000-0000-000036410000}"/>
    <cellStyle name="60% - Accent1 2 2 153" xfId="53275" xr:uid="{00000000-0005-0000-0000-000037410000}"/>
    <cellStyle name="60% - Accent1 2 2 154" xfId="53368" xr:uid="{00000000-0005-0000-0000-000038410000}"/>
    <cellStyle name="60% - Accent1 2 2 155" xfId="53440" xr:uid="{00000000-0005-0000-0000-000039410000}"/>
    <cellStyle name="60% - Accent1 2 2 156" xfId="53583" xr:uid="{00000000-0005-0000-0000-00003A410000}"/>
    <cellStyle name="60% - Accent1 2 2 157" xfId="53460" xr:uid="{00000000-0005-0000-0000-00003B410000}"/>
    <cellStyle name="60% - Accent1 2 2 158" xfId="53708" xr:uid="{00000000-0005-0000-0000-00003C410000}"/>
    <cellStyle name="60% - Accent1 2 2 159" xfId="53861" xr:uid="{00000000-0005-0000-0000-00003D410000}"/>
    <cellStyle name="60% - Accent1 2 2 16" xfId="45773" xr:uid="{00000000-0005-0000-0000-00003E410000}"/>
    <cellStyle name="60% - Accent1 2 2 160" xfId="53898" xr:uid="{00000000-0005-0000-0000-00003F410000}"/>
    <cellStyle name="60% - Accent1 2 2 161" xfId="53993" xr:uid="{00000000-0005-0000-0000-000040410000}"/>
    <cellStyle name="60% - Accent1 2 2 162" xfId="53913" xr:uid="{00000000-0005-0000-0000-000041410000}"/>
    <cellStyle name="60% - Accent1 2 2 163" xfId="54009" xr:uid="{00000000-0005-0000-0000-000042410000}"/>
    <cellStyle name="60% - Accent1 2 2 164" xfId="52972" xr:uid="{00000000-0005-0000-0000-000043410000}"/>
    <cellStyle name="60% - Accent1 2 2 165" xfId="52582" xr:uid="{00000000-0005-0000-0000-000044410000}"/>
    <cellStyle name="60% - Accent1 2 2 166" xfId="53497" xr:uid="{00000000-0005-0000-0000-000045410000}"/>
    <cellStyle name="60% - Accent1 2 2 167" xfId="54097" xr:uid="{00000000-0005-0000-0000-000046410000}"/>
    <cellStyle name="60% - Accent1 2 2 168" xfId="54247" xr:uid="{00000000-0005-0000-0000-000047410000}"/>
    <cellStyle name="60% - Accent1 2 2 169" xfId="54285" xr:uid="{00000000-0005-0000-0000-000048410000}"/>
    <cellStyle name="60% - Accent1 2 2 17" xfId="45690" xr:uid="{00000000-0005-0000-0000-000049410000}"/>
    <cellStyle name="60% - Accent1 2 2 170" xfId="54382" xr:uid="{00000000-0005-0000-0000-00004A410000}"/>
    <cellStyle name="60% - Accent1 2 2 171" xfId="54300" xr:uid="{00000000-0005-0000-0000-00004B410000}"/>
    <cellStyle name="60% - Accent1 2 2 172" xfId="54398" xr:uid="{00000000-0005-0000-0000-00004C410000}"/>
    <cellStyle name="60% - Accent1 2 2 173" xfId="52854" xr:uid="{00000000-0005-0000-0000-00004D410000}"/>
    <cellStyle name="60% - Accent1 2 2 174" xfId="53638" xr:uid="{00000000-0005-0000-0000-00004E410000}"/>
    <cellStyle name="60% - Accent1 2 2 175" xfId="52757" xr:uid="{00000000-0005-0000-0000-00004F410000}"/>
    <cellStyle name="60% - Accent1 2 2 176" xfId="54480" xr:uid="{00000000-0005-0000-0000-000050410000}"/>
    <cellStyle name="60% - Accent1 2 2 177" xfId="54627" xr:uid="{00000000-0005-0000-0000-000051410000}"/>
    <cellStyle name="60% - Accent1 2 2 178" xfId="54665" xr:uid="{00000000-0005-0000-0000-000052410000}"/>
    <cellStyle name="60% - Accent1 2 2 179" xfId="54760" xr:uid="{00000000-0005-0000-0000-000053410000}"/>
    <cellStyle name="60% - Accent1 2 2 18" xfId="45796" xr:uid="{00000000-0005-0000-0000-000054410000}"/>
    <cellStyle name="60% - Accent1 2 2 180" xfId="54680" xr:uid="{00000000-0005-0000-0000-000055410000}"/>
    <cellStyle name="60% - Accent1 2 2 181" xfId="54778" xr:uid="{00000000-0005-0000-0000-000056410000}"/>
    <cellStyle name="60% - Accent1 2 2 182" xfId="52961" xr:uid="{00000000-0005-0000-0000-000057410000}"/>
    <cellStyle name="60% - Accent1 2 2 183" xfId="52542" xr:uid="{00000000-0005-0000-0000-000058410000}"/>
    <cellStyle name="60% - Accent1 2 2 184" xfId="53679" xr:uid="{00000000-0005-0000-0000-000059410000}"/>
    <cellStyle name="60% - Accent1 2 2 185" xfId="54854" xr:uid="{00000000-0005-0000-0000-00005A410000}"/>
    <cellStyle name="60% - Accent1 2 2 186" xfId="54999" xr:uid="{00000000-0005-0000-0000-00005B410000}"/>
    <cellStyle name="60% - Accent1 2 2 187" xfId="55036" xr:uid="{00000000-0005-0000-0000-00005C410000}"/>
    <cellStyle name="60% - Accent1 2 2 188" xfId="55131" xr:uid="{00000000-0005-0000-0000-00005D410000}"/>
    <cellStyle name="60% - Accent1 2 2 189" xfId="55051" xr:uid="{00000000-0005-0000-0000-00005E410000}"/>
    <cellStyle name="60% - Accent1 2 2 19" xfId="45868" xr:uid="{00000000-0005-0000-0000-00005F410000}"/>
    <cellStyle name="60% - Accent1 2 2 190" xfId="55144" xr:uid="{00000000-0005-0000-0000-000060410000}"/>
    <cellStyle name="60% - Accent1 2 2 191" xfId="53688" xr:uid="{00000000-0005-0000-0000-000061410000}"/>
    <cellStyle name="60% - Accent1 2 2 192" xfId="52822" xr:uid="{00000000-0005-0000-0000-000062410000}"/>
    <cellStyle name="60% - Accent1 2 2 193" xfId="53062" xr:uid="{00000000-0005-0000-0000-000063410000}"/>
    <cellStyle name="60% - Accent1 2 2 194" xfId="55215" xr:uid="{00000000-0005-0000-0000-000064410000}"/>
    <cellStyle name="60% - Accent1 2 2 195" xfId="55356" xr:uid="{00000000-0005-0000-0000-000065410000}"/>
    <cellStyle name="60% - Accent1 2 2 196" xfId="55393" xr:uid="{00000000-0005-0000-0000-000066410000}"/>
    <cellStyle name="60% - Accent1 2 2 197" xfId="55488" xr:uid="{00000000-0005-0000-0000-000067410000}"/>
    <cellStyle name="60% - Accent1 2 2 198" xfId="55408" xr:uid="{00000000-0005-0000-0000-000068410000}"/>
    <cellStyle name="60% - Accent1 2 2 199" xfId="55501" xr:uid="{00000000-0005-0000-0000-000069410000}"/>
    <cellStyle name="60% - Accent1 2 2 2" xfId="2154" xr:uid="{00000000-0005-0000-0000-00006A410000}"/>
    <cellStyle name="60% - Accent1 2 2 2 2" xfId="4544" hidden="1" xr:uid="{00000000-0005-0000-0000-00006B410000}"/>
    <cellStyle name="60% - Accent1 2 2 20" xfId="46011" xr:uid="{00000000-0005-0000-0000-00006C410000}"/>
    <cellStyle name="60% - Accent1 2 2 200" xfId="53065" xr:uid="{00000000-0005-0000-0000-00006D410000}"/>
    <cellStyle name="60% - Accent1 2 2 201" xfId="53453" xr:uid="{00000000-0005-0000-0000-00006E410000}"/>
    <cellStyle name="60% - Accent1 2 2 202" xfId="52666" xr:uid="{00000000-0005-0000-0000-00006F410000}"/>
    <cellStyle name="60% - Accent1 2 2 203" xfId="55570" xr:uid="{00000000-0005-0000-0000-000070410000}"/>
    <cellStyle name="60% - Accent1 2 2 204" xfId="55711" xr:uid="{00000000-0005-0000-0000-000071410000}"/>
    <cellStyle name="60% - Accent1 2 2 205" xfId="55748" xr:uid="{00000000-0005-0000-0000-000072410000}"/>
    <cellStyle name="60% - Accent1 2 2 206" xfId="55843" xr:uid="{00000000-0005-0000-0000-000073410000}"/>
    <cellStyle name="60% - Accent1 2 2 207" xfId="55763" xr:uid="{00000000-0005-0000-0000-000074410000}"/>
    <cellStyle name="60% - Accent1 2 2 208" xfId="55854" xr:uid="{00000000-0005-0000-0000-000075410000}"/>
    <cellStyle name="60% - Accent1 2 2 21" xfId="45888" xr:uid="{00000000-0005-0000-0000-000076410000}"/>
    <cellStyle name="60% - Accent1 2 2 22" xfId="46136" xr:uid="{00000000-0005-0000-0000-000077410000}"/>
    <cellStyle name="60% - Accent1 2 2 23" xfId="46289" xr:uid="{00000000-0005-0000-0000-000078410000}"/>
    <cellStyle name="60% - Accent1 2 2 24" xfId="46326" xr:uid="{00000000-0005-0000-0000-000079410000}"/>
    <cellStyle name="60% - Accent1 2 2 25" xfId="46421" xr:uid="{00000000-0005-0000-0000-00007A410000}"/>
    <cellStyle name="60% - Accent1 2 2 26" xfId="46341" xr:uid="{00000000-0005-0000-0000-00007B410000}"/>
    <cellStyle name="60% - Accent1 2 2 27" xfId="46437" xr:uid="{00000000-0005-0000-0000-00007C410000}"/>
    <cellStyle name="60% - Accent1 2 2 28" xfId="45308" xr:uid="{00000000-0005-0000-0000-00007D410000}"/>
    <cellStyle name="60% - Accent1 2 2 29" xfId="44828" xr:uid="{00000000-0005-0000-0000-00007E410000}"/>
    <cellStyle name="60% - Accent1 2 2 3" xfId="2155" xr:uid="{00000000-0005-0000-0000-00007F410000}"/>
    <cellStyle name="60% - Accent1 2 2 30" xfId="45925" xr:uid="{00000000-0005-0000-0000-000080410000}"/>
    <cellStyle name="60% - Accent1 2 2 31" xfId="46525" xr:uid="{00000000-0005-0000-0000-000081410000}"/>
    <cellStyle name="60% - Accent1 2 2 32" xfId="46675" xr:uid="{00000000-0005-0000-0000-000082410000}"/>
    <cellStyle name="60% - Accent1 2 2 33" xfId="46713" xr:uid="{00000000-0005-0000-0000-000083410000}"/>
    <cellStyle name="60% - Accent1 2 2 34" xfId="46810" xr:uid="{00000000-0005-0000-0000-000084410000}"/>
    <cellStyle name="60% - Accent1 2 2 35" xfId="46728" xr:uid="{00000000-0005-0000-0000-000085410000}"/>
    <cellStyle name="60% - Accent1 2 2 36" xfId="46826" xr:uid="{00000000-0005-0000-0000-000086410000}"/>
    <cellStyle name="60% - Accent1 2 2 37" xfId="45099" xr:uid="{00000000-0005-0000-0000-000087410000}"/>
    <cellStyle name="60% - Accent1 2 2 38" xfId="46066" xr:uid="{00000000-0005-0000-0000-000088410000}"/>
    <cellStyle name="60% - Accent1 2 2 39" xfId="45002" xr:uid="{00000000-0005-0000-0000-000089410000}"/>
    <cellStyle name="60% - Accent1 2 2 4" xfId="11644" hidden="1" xr:uid="{00000000-0005-0000-0000-00008A410000}"/>
    <cellStyle name="60% - Accent1 2 2 4" xfId="44145" xr:uid="{00000000-0005-0000-0000-00008B410000}"/>
    <cellStyle name="60% - Accent1 2 2 40" xfId="46908" xr:uid="{00000000-0005-0000-0000-00008C410000}"/>
    <cellStyle name="60% - Accent1 2 2 41" xfId="47055" xr:uid="{00000000-0005-0000-0000-00008D410000}"/>
    <cellStyle name="60% - Accent1 2 2 42" xfId="47093" xr:uid="{00000000-0005-0000-0000-00008E410000}"/>
    <cellStyle name="60% - Accent1 2 2 43" xfId="47188" xr:uid="{00000000-0005-0000-0000-00008F410000}"/>
    <cellStyle name="60% - Accent1 2 2 44" xfId="47108" xr:uid="{00000000-0005-0000-0000-000090410000}"/>
    <cellStyle name="60% - Accent1 2 2 45" xfId="47206" xr:uid="{00000000-0005-0000-0000-000091410000}"/>
    <cellStyle name="60% - Accent1 2 2 46" xfId="45297" xr:uid="{00000000-0005-0000-0000-000092410000}"/>
    <cellStyle name="60% - Accent1 2 2 47" xfId="44788" xr:uid="{00000000-0005-0000-0000-000093410000}"/>
    <cellStyle name="60% - Accent1 2 2 48" xfId="46107" xr:uid="{00000000-0005-0000-0000-000094410000}"/>
    <cellStyle name="60% - Accent1 2 2 49" xfId="47282" xr:uid="{00000000-0005-0000-0000-000095410000}"/>
    <cellStyle name="60% - Accent1 2 2 5" xfId="25218" xr:uid="{00000000-0005-0000-0000-000096410000}"/>
    <cellStyle name="60% - Accent1 2 2 50" xfId="47427" xr:uid="{00000000-0005-0000-0000-000097410000}"/>
    <cellStyle name="60% - Accent1 2 2 51" xfId="47464" xr:uid="{00000000-0005-0000-0000-000098410000}"/>
    <cellStyle name="60% - Accent1 2 2 52" xfId="47559" xr:uid="{00000000-0005-0000-0000-000099410000}"/>
    <cellStyle name="60% - Accent1 2 2 53" xfId="47479" xr:uid="{00000000-0005-0000-0000-00009A410000}"/>
    <cellStyle name="60% - Accent1 2 2 54" xfId="47572" xr:uid="{00000000-0005-0000-0000-00009B410000}"/>
    <cellStyle name="60% - Accent1 2 2 55" xfId="46116" xr:uid="{00000000-0005-0000-0000-00009C410000}"/>
    <cellStyle name="60% - Accent1 2 2 56" xfId="45067" xr:uid="{00000000-0005-0000-0000-00009D410000}"/>
    <cellStyle name="60% - Accent1 2 2 57" xfId="45412" xr:uid="{00000000-0005-0000-0000-00009E410000}"/>
    <cellStyle name="60% - Accent1 2 2 58" xfId="47643" xr:uid="{00000000-0005-0000-0000-00009F410000}"/>
    <cellStyle name="60% - Accent1 2 2 59" xfId="47784" xr:uid="{00000000-0005-0000-0000-0000A0410000}"/>
    <cellStyle name="60% - Accent1 2 2 6" xfId="44346" xr:uid="{00000000-0005-0000-0000-0000A1410000}"/>
    <cellStyle name="60% - Accent1 2 2 60" xfId="47821" xr:uid="{00000000-0005-0000-0000-0000A2410000}"/>
    <cellStyle name="60% - Accent1 2 2 61" xfId="47916" xr:uid="{00000000-0005-0000-0000-0000A3410000}"/>
    <cellStyle name="60% - Accent1 2 2 62" xfId="47836" xr:uid="{00000000-0005-0000-0000-0000A4410000}"/>
    <cellStyle name="60% - Accent1 2 2 63" xfId="47929" xr:uid="{00000000-0005-0000-0000-0000A5410000}"/>
    <cellStyle name="60% - Accent1 2 2 64" xfId="45415" xr:uid="{00000000-0005-0000-0000-0000A6410000}"/>
    <cellStyle name="60% - Accent1 2 2 65" xfId="45881" xr:uid="{00000000-0005-0000-0000-0000A7410000}"/>
    <cellStyle name="60% - Accent1 2 2 66" xfId="44912" xr:uid="{00000000-0005-0000-0000-0000A8410000}"/>
    <cellStyle name="60% - Accent1 2 2 67" xfId="47998" xr:uid="{00000000-0005-0000-0000-0000A9410000}"/>
    <cellStyle name="60% - Accent1 2 2 68" xfId="48139" xr:uid="{00000000-0005-0000-0000-0000AA410000}"/>
    <cellStyle name="60% - Accent1 2 2 69" xfId="48176" xr:uid="{00000000-0005-0000-0000-0000AB410000}"/>
    <cellStyle name="60% - Accent1 2 2 7" xfId="44517" xr:uid="{00000000-0005-0000-0000-0000AC410000}"/>
    <cellStyle name="60% - Accent1 2 2 70" xfId="48271" xr:uid="{00000000-0005-0000-0000-0000AD410000}"/>
    <cellStyle name="60% - Accent1 2 2 71" xfId="48191" xr:uid="{00000000-0005-0000-0000-0000AE410000}"/>
    <cellStyle name="60% - Accent1 2 2 72" xfId="48282" xr:uid="{00000000-0005-0000-0000-0000AF410000}"/>
    <cellStyle name="60% - Accent1 2 2 73" xfId="48507" xr:uid="{00000000-0005-0000-0000-0000B0410000}"/>
    <cellStyle name="60% - Accent1 2 2 74" xfId="48569" xr:uid="{00000000-0005-0000-0000-0000B1410000}"/>
    <cellStyle name="60% - Accent1 2 2 75" xfId="48744" xr:uid="{00000000-0005-0000-0000-0000B2410000}"/>
    <cellStyle name="60% - Accent1 2 2 76" xfId="48597" xr:uid="{00000000-0005-0000-0000-0000B3410000}"/>
    <cellStyle name="60% - Accent1 2 2 77" xfId="48794" xr:uid="{00000000-0005-0000-0000-0000B4410000}"/>
    <cellStyle name="60% - Accent1 2 2 78" xfId="49313" xr:uid="{00000000-0005-0000-0000-0000B5410000}"/>
    <cellStyle name="60% - Accent1 2 2 79" xfId="49432" xr:uid="{00000000-0005-0000-0000-0000B6410000}"/>
    <cellStyle name="60% - Accent1 2 2 8" xfId="44372" xr:uid="{00000000-0005-0000-0000-0000B7410000}"/>
    <cellStyle name="60% - Accent1 2 2 80" xfId="49331" xr:uid="{00000000-0005-0000-0000-0000B8410000}"/>
    <cellStyle name="60% - Accent1 2 2 81" xfId="49512" xr:uid="{00000000-0005-0000-0000-0000B9410000}"/>
    <cellStyle name="60% - Accent1 2 2 82" xfId="49660" xr:uid="{00000000-0005-0000-0000-0000BA410000}"/>
    <cellStyle name="60% - Accent1 2 2 83" xfId="49697" xr:uid="{00000000-0005-0000-0000-0000BB410000}"/>
    <cellStyle name="60% - Accent1 2 2 84" xfId="49794" xr:uid="{00000000-0005-0000-0000-0000BC410000}"/>
    <cellStyle name="60% - Accent1 2 2 85" xfId="49712" xr:uid="{00000000-0005-0000-0000-0000BD410000}"/>
    <cellStyle name="60% - Accent1 2 2 86" xfId="49806" xr:uid="{00000000-0005-0000-0000-0000BE410000}"/>
    <cellStyle name="60% - Accent1 2 2 87" xfId="49878" xr:uid="{00000000-0005-0000-0000-0000BF410000}"/>
    <cellStyle name="60% - Accent1 2 2 88" xfId="50021" xr:uid="{00000000-0005-0000-0000-0000C0410000}"/>
    <cellStyle name="60% - Accent1 2 2 89" xfId="49898" xr:uid="{00000000-0005-0000-0000-0000C1410000}"/>
    <cellStyle name="60% - Accent1 2 2 9" xfId="44622" xr:uid="{00000000-0005-0000-0000-0000C2410000}"/>
    <cellStyle name="60% - Accent1 2 2 90" xfId="50146" xr:uid="{00000000-0005-0000-0000-0000C3410000}"/>
    <cellStyle name="60% - Accent1 2 2 91" xfId="50299" xr:uid="{00000000-0005-0000-0000-0000C4410000}"/>
    <cellStyle name="60% - Accent1 2 2 92" xfId="50336" xr:uid="{00000000-0005-0000-0000-0000C5410000}"/>
    <cellStyle name="60% - Accent1 2 2 93" xfId="50431" xr:uid="{00000000-0005-0000-0000-0000C6410000}"/>
    <cellStyle name="60% - Accent1 2 2 94" xfId="50351" xr:uid="{00000000-0005-0000-0000-0000C7410000}"/>
    <cellStyle name="60% - Accent1 2 2 95" xfId="50447" xr:uid="{00000000-0005-0000-0000-0000C8410000}"/>
    <cellStyle name="60% - Accent1 2 2 96" xfId="49398" xr:uid="{00000000-0005-0000-0000-0000C9410000}"/>
    <cellStyle name="60% - Accent1 2 2 97" xfId="48998" xr:uid="{00000000-0005-0000-0000-0000CA410000}"/>
    <cellStyle name="60% - Accent1 2 2 98" xfId="49935" xr:uid="{00000000-0005-0000-0000-0000CB410000}"/>
    <cellStyle name="60% - Accent1 2 2 99" xfId="50535" xr:uid="{00000000-0005-0000-0000-0000CC410000}"/>
    <cellStyle name="60% - Accent1 2 2_Balance sheet - Parent" xfId="38648" xr:uid="{00000000-0005-0000-0000-0000CD410000}"/>
    <cellStyle name="60% - Accent1 2 20" xfId="45683" xr:uid="{00000000-0005-0000-0000-0000CE410000}"/>
    <cellStyle name="60% - Accent1 2 200" xfId="55525" xr:uid="{00000000-0005-0000-0000-0000CF410000}"/>
    <cellStyle name="60% - Accent1 2 201" xfId="55401" xr:uid="{00000000-0005-0000-0000-0000D0410000}"/>
    <cellStyle name="60% - Accent1 2 202" xfId="55517" xr:uid="{00000000-0005-0000-0000-0000D1410000}"/>
    <cellStyle name="60% - Accent1 2 203" xfId="54141" xr:uid="{00000000-0005-0000-0000-0000D2410000}"/>
    <cellStyle name="60% - Accent1 2 204" xfId="55599" xr:uid="{00000000-0005-0000-0000-0000D3410000}"/>
    <cellStyle name="60% - Accent1 2 205" xfId="52687" xr:uid="{00000000-0005-0000-0000-0000D4410000}"/>
    <cellStyle name="60% - Accent1 2 206" xfId="55587" xr:uid="{00000000-0005-0000-0000-0000D5410000}"/>
    <cellStyle name="60% - Accent1 2 207" xfId="55665" xr:uid="{00000000-0005-0000-0000-0000D6410000}"/>
    <cellStyle name="60% - Accent1 2 208" xfId="55733" xr:uid="{00000000-0005-0000-0000-0000D7410000}"/>
    <cellStyle name="60% - Accent1 2 209" xfId="55878" xr:uid="{00000000-0005-0000-0000-0000D8410000}"/>
    <cellStyle name="60% - Accent1 2 21" xfId="45812" xr:uid="{00000000-0005-0000-0000-0000D9410000}"/>
    <cellStyle name="60% - Accent1 2 210" xfId="55756" xr:uid="{00000000-0005-0000-0000-0000DA410000}"/>
    <cellStyle name="60% - Accent1 2 211" xfId="55870" xr:uid="{00000000-0005-0000-0000-0000DB410000}"/>
    <cellStyle name="60% - Accent1 2 22" xfId="45368" xr:uid="{00000000-0005-0000-0000-0000DC410000}"/>
    <cellStyle name="60% - Accent1 2 23" xfId="46166" xr:uid="{00000000-0005-0000-0000-0000DD410000}"/>
    <cellStyle name="60% - Accent1 2 24" xfId="45877" xr:uid="{00000000-0005-0000-0000-0000DE410000}"/>
    <cellStyle name="60% - Accent1 2 25" xfId="46154" xr:uid="{00000000-0005-0000-0000-0000DF410000}"/>
    <cellStyle name="60% - Accent1 2 26" xfId="46243" xr:uid="{00000000-0005-0000-0000-0000E0410000}"/>
    <cellStyle name="60% - Accent1 2 27" xfId="46311" xr:uid="{00000000-0005-0000-0000-0000E1410000}"/>
    <cellStyle name="60% - Accent1 2 28" xfId="46461" xr:uid="{00000000-0005-0000-0000-0000E2410000}"/>
    <cellStyle name="60% - Accent1 2 29" xfId="46334" xr:uid="{00000000-0005-0000-0000-0000E3410000}"/>
    <cellStyle name="60% - Accent1 2 3" xfId="2156" xr:uid="{00000000-0005-0000-0000-0000E4410000}"/>
    <cellStyle name="60% - Accent1 2 30" xfId="46453" xr:uid="{00000000-0005-0000-0000-0000E5410000}"/>
    <cellStyle name="60% - Accent1 2 31" xfId="45305" xr:uid="{00000000-0005-0000-0000-0000E6410000}"/>
    <cellStyle name="60% - Accent1 2 32" xfId="46554" xr:uid="{00000000-0005-0000-0000-0000E7410000}"/>
    <cellStyle name="60% - Accent1 2 33" xfId="45378" xr:uid="{00000000-0005-0000-0000-0000E8410000}"/>
    <cellStyle name="60% - Accent1 2 34" xfId="46542" xr:uid="{00000000-0005-0000-0000-0000E9410000}"/>
    <cellStyle name="60% - Accent1 2 35" xfId="46629" xr:uid="{00000000-0005-0000-0000-0000EA410000}"/>
    <cellStyle name="60% - Accent1 2 36" xfId="46697" xr:uid="{00000000-0005-0000-0000-0000EB410000}"/>
    <cellStyle name="60% - Accent1 2 37" xfId="46850" xr:uid="{00000000-0005-0000-0000-0000EC410000}"/>
    <cellStyle name="60% - Accent1 2 38" xfId="46721" xr:uid="{00000000-0005-0000-0000-0000ED410000}"/>
    <cellStyle name="60% - Accent1 2 39" xfId="46842" xr:uid="{00000000-0005-0000-0000-0000EE410000}"/>
    <cellStyle name="60% - Accent1 2 4" xfId="2157" xr:uid="{00000000-0005-0000-0000-0000EF410000}"/>
    <cellStyle name="60% - Accent1 2 4 2" xfId="2158" xr:uid="{00000000-0005-0000-0000-0000F0410000}"/>
    <cellStyle name="60% - Accent1 2 4 3" xfId="2159" xr:uid="{00000000-0005-0000-0000-0000F1410000}"/>
    <cellStyle name="60% - Accent1 2 4 4" xfId="4705" xr:uid="{00000000-0005-0000-0000-0000F2410000}"/>
    <cellStyle name="60% - Accent1 2 4 5" xfId="25219" xr:uid="{00000000-0005-0000-0000-0000F3410000}"/>
    <cellStyle name="60% - Accent1 2 40" xfId="44761" xr:uid="{00000000-0005-0000-0000-0000F4410000}"/>
    <cellStyle name="60% - Accent1 2 41" xfId="46938" xr:uid="{00000000-0005-0000-0000-0000F5410000}"/>
    <cellStyle name="60% - Accent1 2 42" xfId="46044" xr:uid="{00000000-0005-0000-0000-0000F6410000}"/>
    <cellStyle name="60% - Accent1 2 43" xfId="46926" xr:uid="{00000000-0005-0000-0000-0000F7410000}"/>
    <cellStyle name="60% - Accent1 2 44" xfId="47009" xr:uid="{00000000-0005-0000-0000-0000F8410000}"/>
    <cellStyle name="60% - Accent1 2 45" xfId="47078" xr:uid="{00000000-0005-0000-0000-0000F9410000}"/>
    <cellStyle name="60% - Accent1 2 46" xfId="47230" xr:uid="{00000000-0005-0000-0000-0000FA410000}"/>
    <cellStyle name="60% - Accent1 2 47" xfId="47101" xr:uid="{00000000-0005-0000-0000-0000FB410000}"/>
    <cellStyle name="60% - Accent1 2 48" xfId="47222" xr:uid="{00000000-0005-0000-0000-0000FC410000}"/>
    <cellStyle name="60% - Accent1 2 49" xfId="44802" xr:uid="{00000000-0005-0000-0000-0000FD410000}"/>
    <cellStyle name="60% - Accent1 2 5" xfId="2160" xr:uid="{00000000-0005-0000-0000-0000FE410000}"/>
    <cellStyle name="60% - Accent1 2 5 2" xfId="4706" xr:uid="{00000000-0005-0000-0000-0000FF410000}"/>
    <cellStyle name="60% - Accent1 2 50" xfId="47313" xr:uid="{00000000-0005-0000-0000-000000420000}"/>
    <cellStyle name="60% - Accent1 2 51" xfId="44907" xr:uid="{00000000-0005-0000-0000-000001420000}"/>
    <cellStyle name="60% - Accent1 2 52" xfId="47301" xr:uid="{00000000-0005-0000-0000-000002420000}"/>
    <cellStyle name="60% - Accent1 2 53" xfId="47381" xr:uid="{00000000-0005-0000-0000-000003420000}"/>
    <cellStyle name="60% - Accent1 2 54" xfId="47449" xr:uid="{00000000-0005-0000-0000-000004420000}"/>
    <cellStyle name="60% - Accent1 2 55" xfId="47596" xr:uid="{00000000-0005-0000-0000-000005420000}"/>
    <cellStyle name="60% - Accent1 2 56" xfId="47472" xr:uid="{00000000-0005-0000-0000-000006420000}"/>
    <cellStyle name="60% - Accent1 2 57" xfId="47588" xr:uid="{00000000-0005-0000-0000-000007420000}"/>
    <cellStyle name="60% - Accent1 2 58" xfId="45395" xr:uid="{00000000-0005-0000-0000-000008420000}"/>
    <cellStyle name="60% - Accent1 2 59" xfId="47672" xr:uid="{00000000-0005-0000-0000-000009420000}"/>
    <cellStyle name="60% - Accent1 2 6" xfId="11643" xr:uid="{00000000-0005-0000-0000-00000A420000}"/>
    <cellStyle name="60% - Accent1 2 60" xfId="44778" xr:uid="{00000000-0005-0000-0000-00000B420000}"/>
    <cellStyle name="60% - Accent1 2 61" xfId="47660" xr:uid="{00000000-0005-0000-0000-00000C420000}"/>
    <cellStyle name="60% - Accent1 2 62" xfId="47738" xr:uid="{00000000-0005-0000-0000-00000D420000}"/>
    <cellStyle name="60% - Accent1 2 63" xfId="47806" xr:uid="{00000000-0005-0000-0000-00000E420000}"/>
    <cellStyle name="60% - Accent1 2 64" xfId="47953" xr:uid="{00000000-0005-0000-0000-00000F420000}"/>
    <cellStyle name="60% - Accent1 2 65" xfId="47829" xr:uid="{00000000-0005-0000-0000-000010420000}"/>
    <cellStyle name="60% - Accent1 2 66" xfId="47945" xr:uid="{00000000-0005-0000-0000-000011420000}"/>
    <cellStyle name="60% - Accent1 2 67" xfId="46569" xr:uid="{00000000-0005-0000-0000-000012420000}"/>
    <cellStyle name="60% - Accent1 2 68" xfId="48027" xr:uid="{00000000-0005-0000-0000-000013420000}"/>
    <cellStyle name="60% - Accent1 2 69" xfId="44932" xr:uid="{00000000-0005-0000-0000-000014420000}"/>
    <cellStyle name="60% - Accent1 2 7" xfId="25217" xr:uid="{00000000-0005-0000-0000-000015420000}"/>
    <cellStyle name="60% - Accent1 2 70" xfId="48015" xr:uid="{00000000-0005-0000-0000-000016420000}"/>
    <cellStyle name="60% - Accent1 2 71" xfId="48093" xr:uid="{00000000-0005-0000-0000-000017420000}"/>
    <cellStyle name="60% - Accent1 2 72" xfId="48161" xr:uid="{00000000-0005-0000-0000-000018420000}"/>
    <cellStyle name="60% - Accent1 2 73" xfId="48306" xr:uid="{00000000-0005-0000-0000-000019420000}"/>
    <cellStyle name="60% - Accent1 2 74" xfId="48184" xr:uid="{00000000-0005-0000-0000-00001A420000}"/>
    <cellStyle name="60% - Accent1 2 75" xfId="48298" xr:uid="{00000000-0005-0000-0000-00001B420000}"/>
    <cellStyle name="60% - Accent1 2 76" xfId="48353" xr:uid="{00000000-0005-0000-0000-00001C420000}"/>
    <cellStyle name="60% - Accent1 2 77" xfId="48550" xr:uid="{00000000-0005-0000-0000-00001D420000}"/>
    <cellStyle name="60% - Accent1 2 78" xfId="48827" xr:uid="{00000000-0005-0000-0000-00001E420000}"/>
    <cellStyle name="60% - Accent1 2 79" xfId="48579" xr:uid="{00000000-0005-0000-0000-00001F420000}"/>
    <cellStyle name="60% - Accent1 2 8" xfId="43838" xr:uid="{00000000-0005-0000-0000-000020420000}"/>
    <cellStyle name="60% - Accent1 2 80" xfId="48813" xr:uid="{00000000-0005-0000-0000-000021420000}"/>
    <cellStyle name="60% - Accent1 2 81" xfId="49295" xr:uid="{00000000-0005-0000-0000-000022420000}"/>
    <cellStyle name="60% - Accent1 2 82" xfId="49542" xr:uid="{00000000-0005-0000-0000-000023420000}"/>
    <cellStyle name="60% - Accent1 2 83" xfId="49321" xr:uid="{00000000-0005-0000-0000-000024420000}"/>
    <cellStyle name="60% - Accent1 2 84" xfId="49530" xr:uid="{00000000-0005-0000-0000-000025420000}"/>
    <cellStyle name="60% - Accent1 2 85" xfId="49614" xr:uid="{00000000-0005-0000-0000-000026420000}"/>
    <cellStyle name="60% - Accent1 2 86" xfId="49682" xr:uid="{00000000-0005-0000-0000-000027420000}"/>
    <cellStyle name="60% - Accent1 2 87" xfId="49830" xr:uid="{00000000-0005-0000-0000-000028420000}"/>
    <cellStyle name="60% - Accent1 2 88" xfId="49705" xr:uid="{00000000-0005-0000-0000-000029420000}"/>
    <cellStyle name="60% - Accent1 2 89" xfId="49822" xr:uid="{00000000-0005-0000-0000-00002A420000}"/>
    <cellStyle name="60% - Accent1 2 9" xfId="44326" xr:uid="{00000000-0005-0000-0000-00002B420000}"/>
    <cellStyle name="60% - Accent1 2 90" xfId="49445" xr:uid="{00000000-0005-0000-0000-00002C420000}"/>
    <cellStyle name="60% - Accent1 2 91" xfId="50176" xr:uid="{00000000-0005-0000-0000-00002D420000}"/>
    <cellStyle name="60% - Accent1 2 92" xfId="49887" xr:uid="{00000000-0005-0000-0000-00002E420000}"/>
    <cellStyle name="60% - Accent1 2 93" xfId="50164" xr:uid="{00000000-0005-0000-0000-00002F420000}"/>
    <cellStyle name="60% - Accent1 2 94" xfId="50253" xr:uid="{00000000-0005-0000-0000-000030420000}"/>
    <cellStyle name="60% - Accent1 2 95" xfId="50321" xr:uid="{00000000-0005-0000-0000-000031420000}"/>
    <cellStyle name="60% - Accent1 2 96" xfId="50471" xr:uid="{00000000-0005-0000-0000-000032420000}"/>
    <cellStyle name="60% - Accent1 2 97" xfId="50344" xr:uid="{00000000-0005-0000-0000-000033420000}"/>
    <cellStyle name="60% - Accent1 2 98" xfId="50463" xr:uid="{00000000-0005-0000-0000-000034420000}"/>
    <cellStyle name="60% - Accent1 2 99" xfId="49395" xr:uid="{00000000-0005-0000-0000-000035420000}"/>
    <cellStyle name="60% - Accent1 2_Balance sheet - Parent" xfId="38647" xr:uid="{00000000-0005-0000-0000-000036420000}"/>
    <cellStyle name="60% - Accent1 3" xfId="2161" xr:uid="{00000000-0005-0000-0000-000037420000}"/>
    <cellStyle name="60% - Accent1 4" xfId="2162" xr:uid="{00000000-0005-0000-0000-000038420000}"/>
    <cellStyle name="60% - Accent1 5" xfId="2163" xr:uid="{00000000-0005-0000-0000-000039420000}"/>
    <cellStyle name="60% - Accent1 5 2" xfId="4707" xr:uid="{00000000-0005-0000-0000-00003A420000}"/>
    <cellStyle name="60% - Accent1 5 3" xfId="45129" xr:uid="{00000000-0005-0000-0000-00003B420000}"/>
    <cellStyle name="60% - Accent1 6" xfId="25216" xr:uid="{00000000-0005-0000-0000-00003C420000}"/>
    <cellStyle name="60% - Accent1 6 2" xfId="45239" xr:uid="{00000000-0005-0000-0000-00003D420000}"/>
    <cellStyle name="60% - Accent1 7" xfId="45436" xr:uid="{00000000-0005-0000-0000-00003E420000}"/>
    <cellStyle name="60% - Accent1 8" xfId="45786" xr:uid="{00000000-0005-0000-0000-00003F420000}"/>
    <cellStyle name="60% - Accent1 9" xfId="55952" xr:uid="{00000000-0005-0000-0000-000040420000}"/>
    <cellStyle name="60% - Accent2" xfId="43368" builtinId="36" customBuiltin="1"/>
    <cellStyle name="60% - Accent2 10" xfId="45437" xr:uid="{00000000-0005-0000-0000-000042420000}"/>
    <cellStyle name="60% - Accent2 11" xfId="45704" hidden="1" xr:uid="{00000000-0005-0000-0000-000043420000}"/>
    <cellStyle name="60% - Accent2 11" xfId="49726" hidden="1" xr:uid="{00000000-0005-0000-0000-000044420000}"/>
    <cellStyle name="60% - Accent2 11" xfId="53289" xr:uid="{00000000-0005-0000-0000-000045420000}"/>
    <cellStyle name="60% - Accent2 12" xfId="44599" xr:uid="{00000000-0005-0000-0000-000046420000}"/>
    <cellStyle name="60% - Accent2 2" xfId="2164" xr:uid="{00000000-0005-0000-0000-000047420000}"/>
    <cellStyle name="60% - Accent2 2 2" xfId="2165" xr:uid="{00000000-0005-0000-0000-000048420000}"/>
    <cellStyle name="60% - Accent2 2 2 10" xfId="45510" xr:uid="{00000000-0005-0000-0000-000049420000}"/>
    <cellStyle name="60% - Accent2 2 2 100" xfId="50773" xr:uid="{00000000-0005-0000-0000-00004A420000}"/>
    <cellStyle name="60% - Accent2 2 2 101" xfId="50871" xr:uid="{00000000-0005-0000-0000-00004B420000}"/>
    <cellStyle name="60% - Accent2 2 2 102" xfId="50873" xr:uid="{00000000-0005-0000-0000-00004C420000}"/>
    <cellStyle name="60% - Accent2 2 2 103" xfId="50876" xr:uid="{00000000-0005-0000-0000-00004D420000}"/>
    <cellStyle name="60% - Accent2 2 2 104" xfId="49105" xr:uid="{00000000-0005-0000-0000-00004E420000}"/>
    <cellStyle name="60% - Accent2 2 2 105" xfId="50961" xr:uid="{00000000-0005-0000-0000-00004F420000}"/>
    <cellStyle name="60% - Accent2 2 2 106" xfId="50967" xr:uid="{00000000-0005-0000-0000-000050420000}"/>
    <cellStyle name="60% - Accent2 2 2 107" xfId="50983" xr:uid="{00000000-0005-0000-0000-000051420000}"/>
    <cellStyle name="60% - Accent2 2 2 108" xfId="51066" xr:uid="{00000000-0005-0000-0000-000052420000}"/>
    <cellStyle name="60% - Accent2 2 2 109" xfId="51151" xr:uid="{00000000-0005-0000-0000-000053420000}"/>
    <cellStyle name="60% - Accent2 2 2 11" xfId="45532" xr:uid="{00000000-0005-0000-0000-000054420000}"/>
    <cellStyle name="60% - Accent2 2 2 110" xfId="51251" xr:uid="{00000000-0005-0000-0000-000055420000}"/>
    <cellStyle name="60% - Accent2 2 2 111" xfId="51253" xr:uid="{00000000-0005-0000-0000-000056420000}"/>
    <cellStyle name="60% - Accent2 2 2 112" xfId="51256" xr:uid="{00000000-0005-0000-0000-000057420000}"/>
    <cellStyle name="60% - Accent2 2 2 113" xfId="49908" xr:uid="{00000000-0005-0000-0000-000058420000}"/>
    <cellStyle name="60% - Accent2 2 2 114" xfId="51334" xr:uid="{00000000-0005-0000-0000-000059420000}"/>
    <cellStyle name="60% - Accent2 2 2 115" xfId="51341" xr:uid="{00000000-0005-0000-0000-00005A420000}"/>
    <cellStyle name="60% - Accent2 2 2 116" xfId="51355" xr:uid="{00000000-0005-0000-0000-00005B420000}"/>
    <cellStyle name="60% - Accent2 2 2 117" xfId="51438" xr:uid="{00000000-0005-0000-0000-00005C420000}"/>
    <cellStyle name="60% - Accent2 2 2 118" xfId="51522" xr:uid="{00000000-0005-0000-0000-00005D420000}"/>
    <cellStyle name="60% - Accent2 2 2 119" xfId="51617" xr:uid="{00000000-0005-0000-0000-00005E420000}"/>
    <cellStyle name="60% - Accent2 2 2 12" xfId="45553" xr:uid="{00000000-0005-0000-0000-00005F420000}"/>
    <cellStyle name="60% - Accent2 2 2 120" xfId="51619" xr:uid="{00000000-0005-0000-0000-000060420000}"/>
    <cellStyle name="60% - Accent2 2 2 121" xfId="51622" xr:uid="{00000000-0005-0000-0000-000061420000}"/>
    <cellStyle name="60% - Accent2 2 2 122" xfId="48996" xr:uid="{00000000-0005-0000-0000-000062420000}"/>
    <cellStyle name="60% - Accent2 2 2 123" xfId="51693" xr:uid="{00000000-0005-0000-0000-000063420000}"/>
    <cellStyle name="60% - Accent2 2 2 124" xfId="51698" xr:uid="{00000000-0005-0000-0000-000064420000}"/>
    <cellStyle name="60% - Accent2 2 2 125" xfId="51712" xr:uid="{00000000-0005-0000-0000-000065420000}"/>
    <cellStyle name="60% - Accent2 2 2 126" xfId="51795" xr:uid="{00000000-0005-0000-0000-000066420000}"/>
    <cellStyle name="60% - Accent2 2 2 127" xfId="51879" xr:uid="{00000000-0005-0000-0000-000067420000}"/>
    <cellStyle name="60% - Accent2 2 2 128" xfId="51974" xr:uid="{00000000-0005-0000-0000-000068420000}"/>
    <cellStyle name="60% - Accent2 2 2 129" xfId="51976" xr:uid="{00000000-0005-0000-0000-000069420000}"/>
    <cellStyle name="60% - Accent2 2 2 13" xfId="45638" xr:uid="{00000000-0005-0000-0000-00006A420000}"/>
    <cellStyle name="60% - Accent2 2 2 130" xfId="51979" xr:uid="{00000000-0005-0000-0000-00006B420000}"/>
    <cellStyle name="60% - Accent2 2 2 131" xfId="49280" xr:uid="{00000000-0005-0000-0000-00006C420000}"/>
    <cellStyle name="60% - Accent2 2 2 132" xfId="52048" xr:uid="{00000000-0005-0000-0000-00006D420000}"/>
    <cellStyle name="60% - Accent2 2 2 133" xfId="52053" xr:uid="{00000000-0005-0000-0000-00006E420000}"/>
    <cellStyle name="60% - Accent2 2 2 134" xfId="52067" xr:uid="{00000000-0005-0000-0000-00006F420000}"/>
    <cellStyle name="60% - Accent2 2 2 135" xfId="52150" xr:uid="{00000000-0005-0000-0000-000070420000}"/>
    <cellStyle name="60% - Accent2 2 2 136" xfId="52234" xr:uid="{00000000-0005-0000-0000-000071420000}"/>
    <cellStyle name="60% - Accent2 2 2 137" xfId="52327" xr:uid="{00000000-0005-0000-0000-000072420000}"/>
    <cellStyle name="60% - Accent2 2 2 138" xfId="52329" xr:uid="{00000000-0005-0000-0000-000073420000}"/>
    <cellStyle name="60% - Accent2 2 2 139" xfId="52332" xr:uid="{00000000-0005-0000-0000-000074420000}"/>
    <cellStyle name="60% - Accent2 2 2 14" xfId="45726" xr:uid="{00000000-0005-0000-0000-000075420000}"/>
    <cellStyle name="60% - Accent2 2 2 140" xfId="49581" xr:uid="{00000000-0005-0000-0000-000076420000}"/>
    <cellStyle name="60% - Accent2 2 2 141" xfId="48519" xr:uid="{00000000-0005-0000-0000-000077420000}"/>
    <cellStyle name="60% - Accent2 2 2 142" xfId="52426" xr:uid="{00000000-0005-0000-0000-000078420000}"/>
    <cellStyle name="60% - Accent2 2 2 143" xfId="52448" xr:uid="{00000000-0005-0000-0000-000079420000}"/>
    <cellStyle name="60% - Accent2 2 2 144" xfId="52469" xr:uid="{00000000-0005-0000-0000-00007A420000}"/>
    <cellStyle name="60% - Accent2 2 2 145" xfId="52951" xr:uid="{00000000-0005-0000-0000-00007B420000}"/>
    <cellStyle name="60% - Accent2 2 2 146" xfId="53122" xr:uid="{00000000-0005-0000-0000-00007C420000}"/>
    <cellStyle name="60% - Accent2 2 2 147" xfId="53127" xr:uid="{00000000-0005-0000-0000-00007D420000}"/>
    <cellStyle name="60% - Accent2 2 2 148" xfId="53141" xr:uid="{00000000-0005-0000-0000-00007E420000}"/>
    <cellStyle name="60% - Accent2 2 2 149" xfId="53224" xr:uid="{00000000-0005-0000-0000-00007F420000}"/>
    <cellStyle name="60% - Accent2 2 2 15" xfId="45831" xr:uid="{00000000-0005-0000-0000-000080420000}"/>
    <cellStyle name="60% - Accent2 2 2 150" xfId="53310" xr:uid="{00000000-0005-0000-0000-000081420000}"/>
    <cellStyle name="60% - Accent2 2 2 151" xfId="53403" xr:uid="{00000000-0005-0000-0000-000082420000}"/>
    <cellStyle name="60% - Accent2 2 2 152" xfId="53405" xr:uid="{00000000-0005-0000-0000-000083420000}"/>
    <cellStyle name="60% - Accent2 2 2 153" xfId="53408" xr:uid="{00000000-0005-0000-0000-000084420000}"/>
    <cellStyle name="60% - Accent2 2 2 154" xfId="53521" xr:uid="{00000000-0005-0000-0000-000085420000}"/>
    <cellStyle name="60% - Accent2 2 2 155" xfId="53750" xr:uid="{00000000-0005-0000-0000-000086420000}"/>
    <cellStyle name="60% - Accent2 2 2 156" xfId="53761" xr:uid="{00000000-0005-0000-0000-000087420000}"/>
    <cellStyle name="60% - Accent2 2 2 157" xfId="53777" xr:uid="{00000000-0005-0000-0000-000088420000}"/>
    <cellStyle name="60% - Accent2 2 2 158" xfId="53862" xr:uid="{00000000-0005-0000-0000-000089420000}"/>
    <cellStyle name="60% - Accent2 2 2 159" xfId="53946" xr:uid="{00000000-0005-0000-0000-00008A420000}"/>
    <cellStyle name="60% - Accent2 2 2 16" xfId="45833" xr:uid="{00000000-0005-0000-0000-00008B420000}"/>
    <cellStyle name="60% - Accent2 2 2 160" xfId="54044" xr:uid="{00000000-0005-0000-0000-00008C420000}"/>
    <cellStyle name="60% - Accent2 2 2 161" xfId="54046" xr:uid="{00000000-0005-0000-0000-00008D420000}"/>
    <cellStyle name="60% - Accent2 2 2 162" xfId="54049" xr:uid="{00000000-0005-0000-0000-00008E420000}"/>
    <cellStyle name="60% - Accent2 2 2 163" xfId="52717" xr:uid="{00000000-0005-0000-0000-00008F420000}"/>
    <cellStyle name="60% - Accent2 2 2 164" xfId="54137" xr:uid="{00000000-0005-0000-0000-000090420000}"/>
    <cellStyle name="60% - Accent2 2 2 165" xfId="54146" xr:uid="{00000000-0005-0000-0000-000091420000}"/>
    <cellStyle name="60% - Accent2 2 2 166" xfId="54163" xr:uid="{00000000-0005-0000-0000-000092420000}"/>
    <cellStyle name="60% - Accent2 2 2 167" xfId="54248" xr:uid="{00000000-0005-0000-0000-000093420000}"/>
    <cellStyle name="60% - Accent2 2 2 168" xfId="54335" xr:uid="{00000000-0005-0000-0000-000094420000}"/>
    <cellStyle name="60% - Accent2 2 2 169" xfId="54433" xr:uid="{00000000-0005-0000-0000-000095420000}"/>
    <cellStyle name="60% - Accent2 2 2 17" xfId="45836" xr:uid="{00000000-0005-0000-0000-000096420000}"/>
    <cellStyle name="60% - Accent2 2 2 170" xfId="54435" xr:uid="{00000000-0005-0000-0000-000097420000}"/>
    <cellStyle name="60% - Accent2 2 2 171" xfId="54438" xr:uid="{00000000-0005-0000-0000-000098420000}"/>
    <cellStyle name="60% - Accent2 2 2 172" xfId="52690" xr:uid="{00000000-0005-0000-0000-000099420000}"/>
    <cellStyle name="60% - Accent2 2 2 173" xfId="54523" xr:uid="{00000000-0005-0000-0000-00009A420000}"/>
    <cellStyle name="60% - Accent2 2 2 174" xfId="54529" xr:uid="{00000000-0005-0000-0000-00009B420000}"/>
    <cellStyle name="60% - Accent2 2 2 175" xfId="54545" xr:uid="{00000000-0005-0000-0000-00009C420000}"/>
    <cellStyle name="60% - Accent2 2 2 176" xfId="54628" xr:uid="{00000000-0005-0000-0000-00009D420000}"/>
    <cellStyle name="60% - Accent2 2 2 177" xfId="54713" xr:uid="{00000000-0005-0000-0000-00009E420000}"/>
    <cellStyle name="60% - Accent2 2 2 178" xfId="54813" xr:uid="{00000000-0005-0000-0000-00009F420000}"/>
    <cellStyle name="60% - Accent2 2 2 179" xfId="54815" xr:uid="{00000000-0005-0000-0000-0000A0420000}"/>
    <cellStyle name="60% - Accent2 2 2 18" xfId="45949" xr:uid="{00000000-0005-0000-0000-0000A1420000}"/>
    <cellStyle name="60% - Accent2 2 2 180" xfId="54818" xr:uid="{00000000-0005-0000-0000-0000A2420000}"/>
    <cellStyle name="60% - Accent2 2 2 181" xfId="53470" xr:uid="{00000000-0005-0000-0000-0000A3420000}"/>
    <cellStyle name="60% - Accent2 2 2 182" xfId="54896" xr:uid="{00000000-0005-0000-0000-0000A4420000}"/>
    <cellStyle name="60% - Accent2 2 2 183" xfId="54903" xr:uid="{00000000-0005-0000-0000-0000A5420000}"/>
    <cellStyle name="60% - Accent2 2 2 184" xfId="54917" xr:uid="{00000000-0005-0000-0000-0000A6420000}"/>
    <cellStyle name="60% - Accent2 2 2 185" xfId="55000" xr:uid="{00000000-0005-0000-0000-0000A7420000}"/>
    <cellStyle name="60% - Accent2 2 2 186" xfId="55084" xr:uid="{00000000-0005-0000-0000-0000A8420000}"/>
    <cellStyle name="60% - Accent2 2 2 187" xfId="55179" xr:uid="{00000000-0005-0000-0000-0000A9420000}"/>
    <cellStyle name="60% - Accent2 2 2 188" xfId="55181" xr:uid="{00000000-0005-0000-0000-0000AA420000}"/>
    <cellStyle name="60% - Accent2 2 2 189" xfId="55184" xr:uid="{00000000-0005-0000-0000-0000AB420000}"/>
    <cellStyle name="60% - Accent2 2 2 19" xfId="46178" xr:uid="{00000000-0005-0000-0000-0000AC420000}"/>
    <cellStyle name="60% - Accent2 2 2 190" xfId="52580" xr:uid="{00000000-0005-0000-0000-0000AD420000}"/>
    <cellStyle name="60% - Accent2 2 2 191" xfId="55255" xr:uid="{00000000-0005-0000-0000-0000AE420000}"/>
    <cellStyle name="60% - Accent2 2 2 192" xfId="55260" xr:uid="{00000000-0005-0000-0000-0000AF420000}"/>
    <cellStyle name="60% - Accent2 2 2 193" xfId="55274" xr:uid="{00000000-0005-0000-0000-0000B0420000}"/>
    <cellStyle name="60% - Accent2 2 2 194" xfId="55357" xr:uid="{00000000-0005-0000-0000-0000B1420000}"/>
    <cellStyle name="60% - Accent2 2 2 195" xfId="55441" xr:uid="{00000000-0005-0000-0000-0000B2420000}"/>
    <cellStyle name="60% - Accent2 2 2 196" xfId="55536" xr:uid="{00000000-0005-0000-0000-0000B3420000}"/>
    <cellStyle name="60% - Accent2 2 2 197" xfId="55538" xr:uid="{00000000-0005-0000-0000-0000B4420000}"/>
    <cellStyle name="60% - Accent2 2 2 198" xfId="55541" xr:uid="{00000000-0005-0000-0000-0000B5420000}"/>
    <cellStyle name="60% - Accent2 2 2 199" xfId="52865" xr:uid="{00000000-0005-0000-0000-0000B6420000}"/>
    <cellStyle name="60% - Accent2 2 2 2" xfId="2166" hidden="1" xr:uid="{00000000-0005-0000-0000-0000B7420000}"/>
    <cellStyle name="60% - Accent2 2 2 2" xfId="55953" xr:uid="{00000000-0005-0000-0000-0000B8420000}"/>
    <cellStyle name="60% - Accent2 2 2 2 2" xfId="2167" xr:uid="{00000000-0005-0000-0000-0000B9420000}"/>
    <cellStyle name="60% - Accent2 2 2 2 3" xfId="25223" hidden="1" xr:uid="{00000000-0005-0000-0000-0000BA420000}"/>
    <cellStyle name="60% - Accent2 2 2 2 4" xfId="43783" xr:uid="{00000000-0005-0000-0000-0000BB420000}"/>
    <cellStyle name="60% - Accent2 2 2 20" xfId="46189" xr:uid="{00000000-0005-0000-0000-0000BC420000}"/>
    <cellStyle name="60% - Accent2 2 2 200" xfId="55610" xr:uid="{00000000-0005-0000-0000-0000BD420000}"/>
    <cellStyle name="60% - Accent2 2 2 201" xfId="55615" xr:uid="{00000000-0005-0000-0000-0000BE420000}"/>
    <cellStyle name="60% - Accent2 2 2 202" xfId="55629" xr:uid="{00000000-0005-0000-0000-0000BF420000}"/>
    <cellStyle name="60% - Accent2 2 2 203" xfId="55712" xr:uid="{00000000-0005-0000-0000-0000C0420000}"/>
    <cellStyle name="60% - Accent2 2 2 204" xfId="55796" xr:uid="{00000000-0005-0000-0000-0000C1420000}"/>
    <cellStyle name="60% - Accent2 2 2 205" xfId="55889" xr:uid="{00000000-0005-0000-0000-0000C2420000}"/>
    <cellStyle name="60% - Accent2 2 2 206" xfId="55891" xr:uid="{00000000-0005-0000-0000-0000C3420000}"/>
    <cellStyle name="60% - Accent2 2 2 207" xfId="55894" xr:uid="{00000000-0005-0000-0000-0000C4420000}"/>
    <cellStyle name="60% - Accent2 2 2 21" xfId="46205" xr:uid="{00000000-0005-0000-0000-0000C5420000}"/>
    <cellStyle name="60% - Accent2 2 2 22" xfId="46290" xr:uid="{00000000-0005-0000-0000-0000C6420000}"/>
    <cellStyle name="60% - Accent2 2 2 23" xfId="46374" xr:uid="{00000000-0005-0000-0000-0000C7420000}"/>
    <cellStyle name="60% - Accent2 2 2 24" xfId="46472" xr:uid="{00000000-0005-0000-0000-0000C8420000}"/>
    <cellStyle name="60% - Accent2 2 2 25" xfId="46474" xr:uid="{00000000-0005-0000-0000-0000C9420000}"/>
    <cellStyle name="60% - Accent2 2 2 26" xfId="46477" xr:uid="{00000000-0005-0000-0000-0000CA420000}"/>
    <cellStyle name="60% - Accent2 2 2 27" xfId="44962" xr:uid="{00000000-0005-0000-0000-0000CB420000}"/>
    <cellStyle name="60% - Accent2 2 2 28" xfId="46565" xr:uid="{00000000-0005-0000-0000-0000CC420000}"/>
    <cellStyle name="60% - Accent2 2 2 29" xfId="46574" xr:uid="{00000000-0005-0000-0000-0000CD420000}"/>
    <cellStyle name="60% - Accent2 2 2 3" xfId="25222" xr:uid="{00000000-0005-0000-0000-0000CE420000}"/>
    <cellStyle name="60% - Accent2 2 2 30" xfId="46591" xr:uid="{00000000-0005-0000-0000-0000CF420000}"/>
    <cellStyle name="60% - Accent2 2 2 31" xfId="46676" xr:uid="{00000000-0005-0000-0000-0000D0420000}"/>
    <cellStyle name="60% - Accent2 2 2 32" xfId="46763" xr:uid="{00000000-0005-0000-0000-0000D1420000}"/>
    <cellStyle name="60% - Accent2 2 2 33" xfId="46861" xr:uid="{00000000-0005-0000-0000-0000D2420000}"/>
    <cellStyle name="60% - Accent2 2 2 34" xfId="46863" xr:uid="{00000000-0005-0000-0000-0000D3420000}"/>
    <cellStyle name="60% - Accent2 2 2 35" xfId="46866" xr:uid="{00000000-0005-0000-0000-0000D4420000}"/>
    <cellStyle name="60% - Accent2 2 2 36" xfId="44935" xr:uid="{00000000-0005-0000-0000-0000D5420000}"/>
    <cellStyle name="60% - Accent2 2 2 37" xfId="46951" xr:uid="{00000000-0005-0000-0000-0000D6420000}"/>
    <cellStyle name="60% - Accent2 2 2 38" xfId="46957" xr:uid="{00000000-0005-0000-0000-0000D7420000}"/>
    <cellStyle name="60% - Accent2 2 2 39" xfId="46973" xr:uid="{00000000-0005-0000-0000-0000D8420000}"/>
    <cellStyle name="60% - Accent2 2 2 4" xfId="44146" xr:uid="{00000000-0005-0000-0000-0000D9420000}"/>
    <cellStyle name="60% - Accent2 2 2 40" xfId="47056" xr:uid="{00000000-0005-0000-0000-0000DA420000}"/>
    <cellStyle name="60% - Accent2 2 2 41" xfId="47141" xr:uid="{00000000-0005-0000-0000-0000DB420000}"/>
    <cellStyle name="60% - Accent2 2 2 42" xfId="47241" xr:uid="{00000000-0005-0000-0000-0000DC420000}"/>
    <cellStyle name="60% - Accent2 2 2 43" xfId="47243" xr:uid="{00000000-0005-0000-0000-0000DD420000}"/>
    <cellStyle name="60% - Accent2 2 2 44" xfId="47246" xr:uid="{00000000-0005-0000-0000-0000DE420000}"/>
    <cellStyle name="60% - Accent2 2 2 45" xfId="45898" xr:uid="{00000000-0005-0000-0000-0000DF420000}"/>
    <cellStyle name="60% - Accent2 2 2 46" xfId="47324" xr:uid="{00000000-0005-0000-0000-0000E0420000}"/>
    <cellStyle name="60% - Accent2 2 2 47" xfId="47331" xr:uid="{00000000-0005-0000-0000-0000E1420000}"/>
    <cellStyle name="60% - Accent2 2 2 48" xfId="47345" xr:uid="{00000000-0005-0000-0000-0000E2420000}"/>
    <cellStyle name="60% - Accent2 2 2 49" xfId="47428" xr:uid="{00000000-0005-0000-0000-0000E3420000}"/>
    <cellStyle name="60% - Accent2 2 2 5" xfId="44445" xr:uid="{00000000-0005-0000-0000-0000E4420000}"/>
    <cellStyle name="60% - Accent2 2 2 50" xfId="47512" xr:uid="{00000000-0005-0000-0000-0000E5420000}"/>
    <cellStyle name="60% - Accent2 2 2 51" xfId="47607" xr:uid="{00000000-0005-0000-0000-0000E6420000}"/>
    <cellStyle name="60% - Accent2 2 2 52" xfId="47609" xr:uid="{00000000-0005-0000-0000-0000E7420000}"/>
    <cellStyle name="60% - Accent2 2 2 53" xfId="47612" xr:uid="{00000000-0005-0000-0000-0000E8420000}"/>
    <cellStyle name="60% - Accent2 2 2 54" xfId="44826" xr:uid="{00000000-0005-0000-0000-0000E9420000}"/>
    <cellStyle name="60% - Accent2 2 2 55" xfId="47683" xr:uid="{00000000-0005-0000-0000-0000EA420000}"/>
    <cellStyle name="60% - Accent2 2 2 56" xfId="47688" xr:uid="{00000000-0005-0000-0000-0000EB420000}"/>
    <cellStyle name="60% - Accent2 2 2 57" xfId="47702" xr:uid="{00000000-0005-0000-0000-0000EC420000}"/>
    <cellStyle name="60% - Accent2 2 2 58" xfId="47785" xr:uid="{00000000-0005-0000-0000-0000ED420000}"/>
    <cellStyle name="60% - Accent2 2 2 59" xfId="47869" xr:uid="{00000000-0005-0000-0000-0000EE420000}"/>
    <cellStyle name="60% - Accent2 2 2 6" xfId="44672" xr:uid="{00000000-0005-0000-0000-0000EF420000}"/>
    <cellStyle name="60% - Accent2 2 2 60" xfId="47964" xr:uid="{00000000-0005-0000-0000-0000F0420000}"/>
    <cellStyle name="60% - Accent2 2 2 61" xfId="47966" xr:uid="{00000000-0005-0000-0000-0000F1420000}"/>
    <cellStyle name="60% - Accent2 2 2 62" xfId="47969" xr:uid="{00000000-0005-0000-0000-0000F2420000}"/>
    <cellStyle name="60% - Accent2 2 2 63" xfId="45110" xr:uid="{00000000-0005-0000-0000-0000F3420000}"/>
    <cellStyle name="60% - Accent2 2 2 64" xfId="48038" xr:uid="{00000000-0005-0000-0000-0000F4420000}"/>
    <cellStyle name="60% - Accent2 2 2 65" xfId="48043" xr:uid="{00000000-0005-0000-0000-0000F5420000}"/>
    <cellStyle name="60% - Accent2 2 2 66" xfId="48057" xr:uid="{00000000-0005-0000-0000-0000F6420000}"/>
    <cellStyle name="60% - Accent2 2 2 67" xfId="48140" xr:uid="{00000000-0005-0000-0000-0000F7420000}"/>
    <cellStyle name="60% - Accent2 2 2 68" xfId="48224" xr:uid="{00000000-0005-0000-0000-0000F8420000}"/>
    <cellStyle name="60% - Accent2 2 2 69" xfId="48317" xr:uid="{00000000-0005-0000-0000-0000F9420000}"/>
    <cellStyle name="60% - Accent2 2 2 7" xfId="44694" xr:uid="{00000000-0005-0000-0000-0000FA420000}"/>
    <cellStyle name="60% - Accent2 2 2 70" xfId="48319" xr:uid="{00000000-0005-0000-0000-0000FB420000}"/>
    <cellStyle name="60% - Accent2 2 2 71" xfId="48322" xr:uid="{00000000-0005-0000-0000-0000FC420000}"/>
    <cellStyle name="60% - Accent2 2 2 72" xfId="48508" xr:uid="{00000000-0005-0000-0000-0000FD420000}"/>
    <cellStyle name="60% - Accent2 2 2 73" xfId="48679" xr:uid="{00000000-0005-0000-0000-0000FE420000}"/>
    <cellStyle name="60% - Accent2 2 2 74" xfId="48842" xr:uid="{00000000-0005-0000-0000-0000FF420000}"/>
    <cellStyle name="60% - Accent2 2 2 75" xfId="48864" xr:uid="{00000000-0005-0000-0000-000000430000}"/>
    <cellStyle name="60% - Accent2 2 2 76" xfId="48885" xr:uid="{00000000-0005-0000-0000-000001430000}"/>
    <cellStyle name="60% - Accent2 2 2 77" xfId="49377" xr:uid="{00000000-0005-0000-0000-000002430000}"/>
    <cellStyle name="60% - Accent2 2 2 78" xfId="49555" xr:uid="{00000000-0005-0000-0000-000003430000}"/>
    <cellStyle name="60% - Accent2 2 2 79" xfId="49561" xr:uid="{00000000-0005-0000-0000-000004430000}"/>
    <cellStyle name="60% - Accent2 2 2 8" xfId="44715" xr:uid="{00000000-0005-0000-0000-000005430000}"/>
    <cellStyle name="60% - Accent2 2 2 80" xfId="49576" xr:uid="{00000000-0005-0000-0000-000006430000}"/>
    <cellStyle name="60% - Accent2 2 2 81" xfId="49661" xr:uid="{00000000-0005-0000-0000-000007430000}"/>
    <cellStyle name="60% - Accent2 2 2 82" xfId="49747" xr:uid="{00000000-0005-0000-0000-000008430000}"/>
    <cellStyle name="60% - Accent2 2 2 83" xfId="49841" xr:uid="{00000000-0005-0000-0000-000009430000}"/>
    <cellStyle name="60% - Accent2 2 2 84" xfId="49843" xr:uid="{00000000-0005-0000-0000-00000A430000}"/>
    <cellStyle name="60% - Accent2 2 2 85" xfId="49846" xr:uid="{00000000-0005-0000-0000-00000B430000}"/>
    <cellStyle name="60% - Accent2 2 2 86" xfId="49959" xr:uid="{00000000-0005-0000-0000-00000C430000}"/>
    <cellStyle name="60% - Accent2 2 2 87" xfId="50188" xr:uid="{00000000-0005-0000-0000-00000D430000}"/>
    <cellStyle name="60% - Accent2 2 2 88" xfId="50199" xr:uid="{00000000-0005-0000-0000-00000E430000}"/>
    <cellStyle name="60% - Accent2 2 2 89" xfId="50215" xr:uid="{00000000-0005-0000-0000-00000F430000}"/>
    <cellStyle name="60% - Accent2 2 2 9" xfId="45287" xr:uid="{00000000-0005-0000-0000-000010430000}"/>
    <cellStyle name="60% - Accent2 2 2 90" xfId="50300" xr:uid="{00000000-0005-0000-0000-000011430000}"/>
    <cellStyle name="60% - Accent2 2 2 91" xfId="50384" xr:uid="{00000000-0005-0000-0000-000012430000}"/>
    <cellStyle name="60% - Accent2 2 2 92" xfId="50482" xr:uid="{00000000-0005-0000-0000-000013430000}"/>
    <cellStyle name="60% - Accent2 2 2 93" xfId="50484" xr:uid="{00000000-0005-0000-0000-000014430000}"/>
    <cellStyle name="60% - Accent2 2 2 94" xfId="50487" xr:uid="{00000000-0005-0000-0000-000015430000}"/>
    <cellStyle name="60% - Accent2 2 2 95" xfId="49132" xr:uid="{00000000-0005-0000-0000-000016430000}"/>
    <cellStyle name="60% - Accent2 2 2 96" xfId="50575" xr:uid="{00000000-0005-0000-0000-000017430000}"/>
    <cellStyle name="60% - Accent2 2 2 97" xfId="50584" xr:uid="{00000000-0005-0000-0000-000018430000}"/>
    <cellStyle name="60% - Accent2 2 2 98" xfId="50601" xr:uid="{00000000-0005-0000-0000-000019430000}"/>
    <cellStyle name="60% - Accent2 2 2 99" xfId="50686" xr:uid="{00000000-0005-0000-0000-00001A430000}"/>
    <cellStyle name="60% - Accent2 2 3" xfId="4708" xr:uid="{00000000-0005-0000-0000-00001B430000}"/>
    <cellStyle name="60% - Accent2 2 4" xfId="25221" xr:uid="{00000000-0005-0000-0000-00001C430000}"/>
    <cellStyle name="60% - Accent2 2_Accounts" xfId="2168" xr:uid="{00000000-0005-0000-0000-00001D430000}"/>
    <cellStyle name="60% - Accent2 3" xfId="2169" xr:uid="{00000000-0005-0000-0000-00001E430000}"/>
    <cellStyle name="60% - Accent2 3 2" xfId="2170" xr:uid="{00000000-0005-0000-0000-00001F430000}"/>
    <cellStyle name="60% - Accent2 3 3" xfId="2171" xr:uid="{00000000-0005-0000-0000-000020430000}"/>
    <cellStyle name="60% - Accent2 3_Balance sheet - Parent" xfId="38649" xr:uid="{00000000-0005-0000-0000-000021430000}"/>
    <cellStyle name="60% - Accent2 4" xfId="2172" xr:uid="{00000000-0005-0000-0000-000022430000}"/>
    <cellStyle name="60% - Accent2 5" xfId="3978" xr:uid="{00000000-0005-0000-0000-000023430000}"/>
    <cellStyle name="60% - Accent2 5 2" xfId="44381" xr:uid="{00000000-0005-0000-0000-000024430000}"/>
    <cellStyle name="60% - Accent2 6" xfId="25220" xr:uid="{00000000-0005-0000-0000-000025430000}"/>
    <cellStyle name="60% - Accent2 6 2" xfId="44484" xr:uid="{00000000-0005-0000-0000-000026430000}"/>
    <cellStyle name="60% - Accent2 7" xfId="44486" xr:uid="{00000000-0005-0000-0000-000027430000}"/>
    <cellStyle name="60% - Accent2 8" xfId="45133" xr:uid="{00000000-0005-0000-0000-000028430000}"/>
    <cellStyle name="60% - Accent2 9" xfId="45243" xr:uid="{00000000-0005-0000-0000-000029430000}"/>
    <cellStyle name="60% - Accent3" xfId="43369" builtinId="40" customBuiltin="1"/>
    <cellStyle name="60% - Accent3 10" xfId="45438" xr:uid="{00000000-0005-0000-0000-00002B430000}"/>
    <cellStyle name="60% - Accent3 11" xfId="45705" hidden="1" xr:uid="{00000000-0005-0000-0000-00002C430000}"/>
    <cellStyle name="60% - Accent3 11" xfId="49727" hidden="1" xr:uid="{00000000-0005-0000-0000-00002D430000}"/>
    <cellStyle name="60% - Accent3 11" xfId="53290" xr:uid="{00000000-0005-0000-0000-00002E430000}"/>
    <cellStyle name="60% - Accent3 12" xfId="44600" xr:uid="{00000000-0005-0000-0000-00002F430000}"/>
    <cellStyle name="60% - Accent3 2" xfId="2173" xr:uid="{00000000-0005-0000-0000-000030430000}"/>
    <cellStyle name="60% - Accent3 2 2" xfId="2174" xr:uid="{00000000-0005-0000-0000-000031430000}"/>
    <cellStyle name="60% - Accent3 2 2 10" xfId="45152" xr:uid="{00000000-0005-0000-0000-000032430000}"/>
    <cellStyle name="60% - Accent3 2 2 100" xfId="50772" xr:uid="{00000000-0005-0000-0000-000033430000}"/>
    <cellStyle name="60% - Accent3 2 2 101" xfId="50709" xr:uid="{00000000-0005-0000-0000-000034430000}"/>
    <cellStyle name="60% - Accent3 2 2 102" xfId="50765" xr:uid="{00000000-0005-0000-0000-000035430000}"/>
    <cellStyle name="60% - Accent3 2 2 103" xfId="50775" xr:uid="{00000000-0005-0000-0000-000036430000}"/>
    <cellStyle name="60% - Accent3 2 2 104" xfId="49036" xr:uid="{00000000-0005-0000-0000-000037430000}"/>
    <cellStyle name="60% - Accent3 2 2 105" xfId="49285" xr:uid="{00000000-0005-0000-0000-000038430000}"/>
    <cellStyle name="60% - Accent3 2 2 106" xfId="49475" xr:uid="{00000000-0005-0000-0000-000039430000}"/>
    <cellStyle name="60% - Accent3 2 2 107" xfId="49459" xr:uid="{00000000-0005-0000-0000-00003A430000}"/>
    <cellStyle name="60% - Accent3 2 2 108" xfId="51067" xr:uid="{00000000-0005-0000-0000-00003B430000}"/>
    <cellStyle name="60% - Accent3 2 2 109" xfId="51150" xr:uid="{00000000-0005-0000-0000-00003C430000}"/>
    <cellStyle name="60% - Accent3 2 2 11" xfId="45279" xr:uid="{00000000-0005-0000-0000-00003D430000}"/>
    <cellStyle name="60% - Accent3 2 2 110" xfId="51090" xr:uid="{00000000-0005-0000-0000-00003E430000}"/>
    <cellStyle name="60% - Accent3 2 2 111" xfId="51143" xr:uid="{00000000-0005-0000-0000-00003F430000}"/>
    <cellStyle name="60% - Accent3 2 2 112" xfId="51153" xr:uid="{00000000-0005-0000-0000-000040430000}"/>
    <cellStyle name="60% - Accent3 2 2 113" xfId="49405" xr:uid="{00000000-0005-0000-0000-000041430000}"/>
    <cellStyle name="60% - Accent3 2 2 114" xfId="49125" xr:uid="{00000000-0005-0000-0000-000042430000}"/>
    <cellStyle name="60% - Accent3 2 2 115" xfId="49452" xr:uid="{00000000-0005-0000-0000-000043430000}"/>
    <cellStyle name="60% - Accent3 2 2 116" xfId="50440" xr:uid="{00000000-0005-0000-0000-000044430000}"/>
    <cellStyle name="60% - Accent3 2 2 117" xfId="51439" xr:uid="{00000000-0005-0000-0000-000045430000}"/>
    <cellStyle name="60% - Accent3 2 2 118" xfId="51521" xr:uid="{00000000-0005-0000-0000-000046430000}"/>
    <cellStyle name="60% - Accent3 2 2 119" xfId="51461" xr:uid="{00000000-0005-0000-0000-000047430000}"/>
    <cellStyle name="60% - Accent3 2 2 12" xfId="45289" xr:uid="{00000000-0005-0000-0000-000048430000}"/>
    <cellStyle name="60% - Accent3 2 2 120" xfId="51514" xr:uid="{00000000-0005-0000-0000-000049430000}"/>
    <cellStyle name="60% - Accent3 2 2 121" xfId="51524" xr:uid="{00000000-0005-0000-0000-00004A430000}"/>
    <cellStyle name="60% - Accent3 2 2 122" xfId="49184" xr:uid="{00000000-0005-0000-0000-00004B430000}"/>
    <cellStyle name="60% - Accent3 2 2 123" xfId="49498" xr:uid="{00000000-0005-0000-0000-00004C430000}"/>
    <cellStyle name="60% - Accent3 2 2 124" xfId="50515" xr:uid="{00000000-0005-0000-0000-00004D430000}"/>
    <cellStyle name="60% - Accent3 2 2 125" xfId="49904" xr:uid="{00000000-0005-0000-0000-00004E430000}"/>
    <cellStyle name="60% - Accent3 2 2 126" xfId="51796" xr:uid="{00000000-0005-0000-0000-00004F430000}"/>
    <cellStyle name="60% - Accent3 2 2 127" xfId="51878" xr:uid="{00000000-0005-0000-0000-000050430000}"/>
    <cellStyle name="60% - Accent3 2 2 128" xfId="51818" xr:uid="{00000000-0005-0000-0000-000051430000}"/>
    <cellStyle name="60% - Accent3 2 2 129" xfId="51871" xr:uid="{00000000-0005-0000-0000-000052430000}"/>
    <cellStyle name="60% - Accent3 2 2 13" xfId="45639" xr:uid="{00000000-0005-0000-0000-000053430000}"/>
    <cellStyle name="60% - Accent3 2 2 130" xfId="51881" xr:uid="{00000000-0005-0000-0000-000054430000}"/>
    <cellStyle name="60% - Accent3 2 2 131" xfId="50106" xr:uid="{00000000-0005-0000-0000-000055430000}"/>
    <cellStyle name="60% - Accent3 2 2 132" xfId="49138" xr:uid="{00000000-0005-0000-0000-000056430000}"/>
    <cellStyle name="60% - Accent3 2 2 133" xfId="50122" xr:uid="{00000000-0005-0000-0000-000057430000}"/>
    <cellStyle name="60% - Accent3 2 2 134" xfId="49118" xr:uid="{00000000-0005-0000-0000-000058430000}"/>
    <cellStyle name="60% - Accent3 2 2 135" xfId="52151" xr:uid="{00000000-0005-0000-0000-000059430000}"/>
    <cellStyle name="60% - Accent3 2 2 136" xfId="52233" xr:uid="{00000000-0005-0000-0000-00005A430000}"/>
    <cellStyle name="60% - Accent3 2 2 137" xfId="52173" xr:uid="{00000000-0005-0000-0000-00005B430000}"/>
    <cellStyle name="60% - Accent3 2 2 138" xfId="52226" xr:uid="{00000000-0005-0000-0000-00005C430000}"/>
    <cellStyle name="60% - Accent3 2 2 139" xfId="52236" xr:uid="{00000000-0005-0000-0000-00005D430000}"/>
    <cellStyle name="60% - Accent3 2 2 14" xfId="45725" xr:uid="{00000000-0005-0000-0000-00005E430000}"/>
    <cellStyle name="60% - Accent3 2 2 140" xfId="49318" xr:uid="{00000000-0005-0000-0000-00005F430000}"/>
    <cellStyle name="60% - Accent3 2 2 141" xfId="48361" xr:uid="{00000000-0005-0000-0000-000060430000}"/>
    <cellStyle name="60% - Accent3 2 2 142" xfId="48770" xr:uid="{00000000-0005-0000-0000-000061430000}"/>
    <cellStyle name="60% - Accent3 2 2 143" xfId="48449" xr:uid="{00000000-0005-0000-0000-000062430000}"/>
    <cellStyle name="60% - Accent3 2 2 144" xfId="48443" xr:uid="{00000000-0005-0000-0000-000063430000}"/>
    <cellStyle name="60% - Accent3 2 2 145" xfId="52950" xr:uid="{00000000-0005-0000-0000-000064430000}"/>
    <cellStyle name="60% - Accent3 2 2 146" xfId="52876" xr:uid="{00000000-0005-0000-0000-000065430000}"/>
    <cellStyle name="60% - Accent3 2 2 147" xfId="52943" xr:uid="{00000000-0005-0000-0000-000066430000}"/>
    <cellStyle name="60% - Accent3 2 2 148" xfId="52953" xr:uid="{00000000-0005-0000-0000-000067430000}"/>
    <cellStyle name="60% - Accent3 2 2 149" xfId="53225" xr:uid="{00000000-0005-0000-0000-000068430000}"/>
    <cellStyle name="60% - Accent3 2 2 15" xfId="45662" xr:uid="{00000000-0005-0000-0000-000069430000}"/>
    <cellStyle name="60% - Accent3 2 2 150" xfId="53309" xr:uid="{00000000-0005-0000-0000-00006A430000}"/>
    <cellStyle name="60% - Accent3 2 2 151" xfId="53247" xr:uid="{00000000-0005-0000-0000-00006B430000}"/>
    <cellStyle name="60% - Accent3 2 2 152" xfId="53302" xr:uid="{00000000-0005-0000-0000-00006C430000}"/>
    <cellStyle name="60% - Accent3 2 2 153" xfId="53312" xr:uid="{00000000-0005-0000-0000-00006D430000}"/>
    <cellStyle name="60% - Accent3 2 2 154" xfId="53520" xr:uid="{00000000-0005-0000-0000-00006E430000}"/>
    <cellStyle name="60% - Accent3 2 2 155" xfId="53016" xr:uid="{00000000-0005-0000-0000-00006F430000}"/>
    <cellStyle name="60% - Accent3 2 2 156" xfId="53512" xr:uid="{00000000-0005-0000-0000-000070430000}"/>
    <cellStyle name="60% - Accent3 2 2 157" xfId="53524" xr:uid="{00000000-0005-0000-0000-000071430000}"/>
    <cellStyle name="60% - Accent3 2 2 158" xfId="53863" xr:uid="{00000000-0005-0000-0000-000072430000}"/>
    <cellStyle name="60% - Accent3 2 2 159" xfId="53945" xr:uid="{00000000-0005-0000-0000-000073430000}"/>
    <cellStyle name="60% - Accent3 2 2 16" xfId="45718" xr:uid="{00000000-0005-0000-0000-000074430000}"/>
    <cellStyle name="60% - Accent3 2 2 160" xfId="53885" xr:uid="{00000000-0005-0000-0000-000075430000}"/>
    <cellStyle name="60% - Accent3 2 2 161" xfId="53938" xr:uid="{00000000-0005-0000-0000-000076430000}"/>
    <cellStyle name="60% - Accent3 2 2 162" xfId="53948" xr:uid="{00000000-0005-0000-0000-000077430000}"/>
    <cellStyle name="60% - Accent3 2 2 163" xfId="52584" xr:uid="{00000000-0005-0000-0000-000078430000}"/>
    <cellStyle name="60% - Accent3 2 2 164" xfId="52847" xr:uid="{00000000-0005-0000-0000-000079430000}"/>
    <cellStyle name="60% - Accent3 2 2 165" xfId="52639" xr:uid="{00000000-0005-0000-0000-00007A430000}"/>
    <cellStyle name="60% - Accent3 2 2 166" xfId="52541" xr:uid="{00000000-0005-0000-0000-00007B430000}"/>
    <cellStyle name="60% - Accent3 2 2 167" xfId="54249" xr:uid="{00000000-0005-0000-0000-00007C430000}"/>
    <cellStyle name="60% - Accent3 2 2 168" xfId="54334" xr:uid="{00000000-0005-0000-0000-00007D430000}"/>
    <cellStyle name="60% - Accent3 2 2 169" xfId="54271" xr:uid="{00000000-0005-0000-0000-00007E430000}"/>
    <cellStyle name="60% - Accent3 2 2 17" xfId="45728" xr:uid="{00000000-0005-0000-0000-00007F430000}"/>
    <cellStyle name="60% - Accent3 2 2 170" xfId="54327" xr:uid="{00000000-0005-0000-0000-000080430000}"/>
    <cellStyle name="60% - Accent3 2 2 171" xfId="54337" xr:uid="{00000000-0005-0000-0000-000081430000}"/>
    <cellStyle name="60% - Accent3 2 2 172" xfId="52620" xr:uid="{00000000-0005-0000-0000-000082430000}"/>
    <cellStyle name="60% - Accent3 2 2 173" xfId="52869" xr:uid="{00000000-0005-0000-0000-000083430000}"/>
    <cellStyle name="60% - Accent3 2 2 174" xfId="53048" xr:uid="{00000000-0005-0000-0000-000084430000}"/>
    <cellStyle name="60% - Accent3 2 2 175" xfId="53032" xr:uid="{00000000-0005-0000-0000-000085430000}"/>
    <cellStyle name="60% - Accent3 2 2 176" xfId="54629" xr:uid="{00000000-0005-0000-0000-000086430000}"/>
    <cellStyle name="60% - Accent3 2 2 177" xfId="54712" xr:uid="{00000000-0005-0000-0000-000087430000}"/>
    <cellStyle name="60% - Accent3 2 2 178" xfId="54652" xr:uid="{00000000-0005-0000-0000-000088430000}"/>
    <cellStyle name="60% - Accent3 2 2 179" xfId="54705" xr:uid="{00000000-0005-0000-0000-000089430000}"/>
    <cellStyle name="60% - Accent3 2 2 18" xfId="45948" xr:uid="{00000000-0005-0000-0000-00008A430000}"/>
    <cellStyle name="60% - Accent3 2 2 180" xfId="54715" xr:uid="{00000000-0005-0000-0000-00008B430000}"/>
    <cellStyle name="60% - Accent3 2 2 181" xfId="52979" xr:uid="{00000000-0005-0000-0000-00008C430000}"/>
    <cellStyle name="60% - Accent3 2 2 182" xfId="52710" xr:uid="{00000000-0005-0000-0000-00008D430000}"/>
    <cellStyle name="60% - Accent3 2 2 183" xfId="53025" xr:uid="{00000000-0005-0000-0000-00008E430000}"/>
    <cellStyle name="60% - Accent3 2 2 184" xfId="54002" xr:uid="{00000000-0005-0000-0000-00008F430000}"/>
    <cellStyle name="60% - Accent3 2 2 185" xfId="55001" xr:uid="{00000000-0005-0000-0000-000090430000}"/>
    <cellStyle name="60% - Accent3 2 2 186" xfId="55083" xr:uid="{00000000-0005-0000-0000-000091430000}"/>
    <cellStyle name="60% - Accent3 2 2 187" xfId="55023" xr:uid="{00000000-0005-0000-0000-000092430000}"/>
    <cellStyle name="60% - Accent3 2 2 188" xfId="55076" xr:uid="{00000000-0005-0000-0000-000093430000}"/>
    <cellStyle name="60% - Accent3 2 2 189" xfId="55086" xr:uid="{00000000-0005-0000-0000-000094430000}"/>
    <cellStyle name="60% - Accent3 2 2 19" xfId="45366" xr:uid="{00000000-0005-0000-0000-000095430000}"/>
    <cellStyle name="60% - Accent3 2 2 190" xfId="52769" xr:uid="{00000000-0005-0000-0000-000096430000}"/>
    <cellStyle name="60% - Accent3 2 2 191" xfId="53071" xr:uid="{00000000-0005-0000-0000-000097430000}"/>
    <cellStyle name="60% - Accent3 2 2 192" xfId="54077" xr:uid="{00000000-0005-0000-0000-000098430000}"/>
    <cellStyle name="60% - Accent3 2 2 193" xfId="53466" xr:uid="{00000000-0005-0000-0000-000099430000}"/>
    <cellStyle name="60% - Accent3 2 2 194" xfId="55358" xr:uid="{00000000-0005-0000-0000-00009A430000}"/>
    <cellStyle name="60% - Accent3 2 2 195" xfId="55440" xr:uid="{00000000-0005-0000-0000-00009B430000}"/>
    <cellStyle name="60% - Accent3 2 2 196" xfId="55380" xr:uid="{00000000-0005-0000-0000-00009C430000}"/>
    <cellStyle name="60% - Accent3 2 2 197" xfId="55433" xr:uid="{00000000-0005-0000-0000-00009D430000}"/>
    <cellStyle name="60% - Accent3 2 2 198" xfId="55443" xr:uid="{00000000-0005-0000-0000-00009E430000}"/>
    <cellStyle name="60% - Accent3 2 2 199" xfId="53668" xr:uid="{00000000-0005-0000-0000-00009F430000}"/>
    <cellStyle name="60% - Accent3 2 2 2" xfId="2175" xr:uid="{00000000-0005-0000-0000-0000A0430000}"/>
    <cellStyle name="60% - Accent3 2 2 2 2" xfId="2176" xr:uid="{00000000-0005-0000-0000-0000A1430000}"/>
    <cellStyle name="60% - Accent3 2 2 2 3" xfId="3979" hidden="1" xr:uid="{00000000-0005-0000-0000-0000A2430000}"/>
    <cellStyle name="60% - Accent3 2 2 2 4" xfId="25227" xr:uid="{00000000-0005-0000-0000-0000A3430000}"/>
    <cellStyle name="60% - Accent3 2 2 2 5" xfId="43784" xr:uid="{00000000-0005-0000-0000-0000A4430000}"/>
    <cellStyle name="60% - Accent3 2 2 20" xfId="45940" xr:uid="{00000000-0005-0000-0000-0000A5430000}"/>
    <cellStyle name="60% - Accent3 2 2 200" xfId="52723" xr:uid="{00000000-0005-0000-0000-0000A6430000}"/>
    <cellStyle name="60% - Accent3 2 2 201" xfId="53684" xr:uid="{00000000-0005-0000-0000-0000A7430000}"/>
    <cellStyle name="60% - Accent3 2 2 202" xfId="52703" xr:uid="{00000000-0005-0000-0000-0000A8430000}"/>
    <cellStyle name="60% - Accent3 2 2 203" xfId="55713" xr:uid="{00000000-0005-0000-0000-0000A9430000}"/>
    <cellStyle name="60% - Accent3 2 2 204" xfId="55795" xr:uid="{00000000-0005-0000-0000-0000AA430000}"/>
    <cellStyle name="60% - Accent3 2 2 205" xfId="55735" xr:uid="{00000000-0005-0000-0000-0000AB430000}"/>
    <cellStyle name="60% - Accent3 2 2 206" xfId="55788" xr:uid="{00000000-0005-0000-0000-0000AC430000}"/>
    <cellStyle name="60% - Accent3 2 2 207" xfId="55798" xr:uid="{00000000-0005-0000-0000-0000AD430000}"/>
    <cellStyle name="60% - Accent3 2 2 21" xfId="45952" xr:uid="{00000000-0005-0000-0000-0000AE430000}"/>
    <cellStyle name="60% - Accent3 2 2 22" xfId="46291" xr:uid="{00000000-0005-0000-0000-0000AF430000}"/>
    <cellStyle name="60% - Accent3 2 2 23" xfId="46373" xr:uid="{00000000-0005-0000-0000-0000B0430000}"/>
    <cellStyle name="60% - Accent3 2 2 24" xfId="46313" xr:uid="{00000000-0005-0000-0000-0000B1430000}"/>
    <cellStyle name="60% - Accent3 2 2 25" xfId="46366" xr:uid="{00000000-0005-0000-0000-0000B2430000}"/>
    <cellStyle name="60% - Accent3 2 2 26" xfId="46376" xr:uid="{00000000-0005-0000-0000-0000B3430000}"/>
    <cellStyle name="60% - Accent3 2 2 27" xfId="44830" xr:uid="{00000000-0005-0000-0000-0000B4430000}"/>
    <cellStyle name="60% - Accent3 2 2 28" xfId="45092" xr:uid="{00000000-0005-0000-0000-0000B5430000}"/>
    <cellStyle name="60% - Accent3 2 2 29" xfId="44885" xr:uid="{00000000-0005-0000-0000-0000B6430000}"/>
    <cellStyle name="60% - Accent3 2 2 3" xfId="11646" hidden="1" xr:uid="{00000000-0005-0000-0000-0000B7430000}"/>
    <cellStyle name="60% - Accent3 2 2 3" xfId="44147" xr:uid="{00000000-0005-0000-0000-0000B8430000}"/>
    <cellStyle name="60% - Accent3 2 2 30" xfId="44787" xr:uid="{00000000-0005-0000-0000-0000B9430000}"/>
    <cellStyle name="60% - Accent3 2 2 31" xfId="46677" xr:uid="{00000000-0005-0000-0000-0000BA430000}"/>
    <cellStyle name="60% - Accent3 2 2 32" xfId="46762" xr:uid="{00000000-0005-0000-0000-0000BB430000}"/>
    <cellStyle name="60% - Accent3 2 2 33" xfId="46699" xr:uid="{00000000-0005-0000-0000-0000BC430000}"/>
    <cellStyle name="60% - Accent3 2 2 34" xfId="46755" xr:uid="{00000000-0005-0000-0000-0000BD430000}"/>
    <cellStyle name="60% - Accent3 2 2 35" xfId="46765" xr:uid="{00000000-0005-0000-0000-0000BE430000}"/>
    <cellStyle name="60% - Accent3 2 2 36" xfId="44866" xr:uid="{00000000-0005-0000-0000-0000BF430000}"/>
    <cellStyle name="60% - Accent3 2 2 37" xfId="45115" xr:uid="{00000000-0005-0000-0000-0000C0430000}"/>
    <cellStyle name="60% - Accent3 2 2 38" xfId="45398" xr:uid="{00000000-0005-0000-0000-0000C1430000}"/>
    <cellStyle name="60% - Accent3 2 2 39" xfId="45382" xr:uid="{00000000-0005-0000-0000-0000C2430000}"/>
    <cellStyle name="60% - Accent3 2 2 4" xfId="25226" xr:uid="{00000000-0005-0000-0000-0000C3430000}"/>
    <cellStyle name="60% - Accent3 2 2 40" xfId="47057" xr:uid="{00000000-0005-0000-0000-0000C4430000}"/>
    <cellStyle name="60% - Accent3 2 2 41" xfId="47140" xr:uid="{00000000-0005-0000-0000-0000C5430000}"/>
    <cellStyle name="60% - Accent3 2 2 42" xfId="47080" xr:uid="{00000000-0005-0000-0000-0000C6430000}"/>
    <cellStyle name="60% - Accent3 2 2 43" xfId="47133" xr:uid="{00000000-0005-0000-0000-0000C7430000}"/>
    <cellStyle name="60% - Accent3 2 2 44" xfId="47143" xr:uid="{00000000-0005-0000-0000-0000C8430000}"/>
    <cellStyle name="60% - Accent3 2 2 45" xfId="45323" xr:uid="{00000000-0005-0000-0000-0000C9430000}"/>
    <cellStyle name="60% - Accent3 2 2 46" xfId="44955" xr:uid="{00000000-0005-0000-0000-0000CA430000}"/>
    <cellStyle name="60% - Accent3 2 2 47" xfId="45375" xr:uid="{00000000-0005-0000-0000-0000CB430000}"/>
    <cellStyle name="60% - Accent3 2 2 48" xfId="46430" xr:uid="{00000000-0005-0000-0000-0000CC430000}"/>
    <cellStyle name="60% - Accent3 2 2 49" xfId="47429" xr:uid="{00000000-0005-0000-0000-0000CD430000}"/>
    <cellStyle name="60% - Accent3 2 2 5" xfId="44444" xr:uid="{00000000-0005-0000-0000-0000CE430000}"/>
    <cellStyle name="60% - Accent3 2 2 50" xfId="47511" xr:uid="{00000000-0005-0000-0000-0000CF430000}"/>
    <cellStyle name="60% - Accent3 2 2 51" xfId="47451" xr:uid="{00000000-0005-0000-0000-0000D0430000}"/>
    <cellStyle name="60% - Accent3 2 2 52" xfId="47504" xr:uid="{00000000-0005-0000-0000-0000D1430000}"/>
    <cellStyle name="60% - Accent3 2 2 53" xfId="47514" xr:uid="{00000000-0005-0000-0000-0000D2430000}"/>
    <cellStyle name="60% - Accent3 2 2 54" xfId="45014" xr:uid="{00000000-0005-0000-0000-0000D3430000}"/>
    <cellStyle name="60% - Accent3 2 2 55" xfId="45421" xr:uid="{00000000-0005-0000-0000-0000D4430000}"/>
    <cellStyle name="60% - Accent3 2 2 56" xfId="46505" xr:uid="{00000000-0005-0000-0000-0000D5430000}"/>
    <cellStyle name="60% - Accent3 2 2 57" xfId="45894" xr:uid="{00000000-0005-0000-0000-0000D6430000}"/>
    <cellStyle name="60% - Accent3 2 2 58" xfId="47786" xr:uid="{00000000-0005-0000-0000-0000D7430000}"/>
    <cellStyle name="60% - Accent3 2 2 59" xfId="47868" xr:uid="{00000000-0005-0000-0000-0000D8430000}"/>
    <cellStyle name="60% - Accent3 2 2 6" xfId="44328" xr:uid="{00000000-0005-0000-0000-0000D9430000}"/>
    <cellStyle name="60% - Accent3 2 2 60" xfId="47808" xr:uid="{00000000-0005-0000-0000-0000DA430000}"/>
    <cellStyle name="60% - Accent3 2 2 61" xfId="47861" xr:uid="{00000000-0005-0000-0000-0000DB430000}"/>
    <cellStyle name="60% - Accent3 2 2 62" xfId="47871" xr:uid="{00000000-0005-0000-0000-0000DC430000}"/>
    <cellStyle name="60% - Accent3 2 2 63" xfId="46096" xr:uid="{00000000-0005-0000-0000-0000DD430000}"/>
    <cellStyle name="60% - Accent3 2 2 64" xfId="44968" xr:uid="{00000000-0005-0000-0000-0000DE430000}"/>
    <cellStyle name="60% - Accent3 2 2 65" xfId="46112" xr:uid="{00000000-0005-0000-0000-0000DF430000}"/>
    <cellStyle name="60% - Accent3 2 2 66" xfId="44948" xr:uid="{00000000-0005-0000-0000-0000E0430000}"/>
    <cellStyle name="60% - Accent3 2 2 67" xfId="48141" xr:uid="{00000000-0005-0000-0000-0000E1430000}"/>
    <cellStyle name="60% - Accent3 2 2 68" xfId="48223" xr:uid="{00000000-0005-0000-0000-0000E2430000}"/>
    <cellStyle name="60% - Accent3 2 2 69" xfId="48163" xr:uid="{00000000-0005-0000-0000-0000E3430000}"/>
    <cellStyle name="60% - Accent3 2 2 7" xfId="44433" xr:uid="{00000000-0005-0000-0000-0000E4430000}"/>
    <cellStyle name="60% - Accent3 2 2 70" xfId="48216" xr:uid="{00000000-0005-0000-0000-0000E5430000}"/>
    <cellStyle name="60% - Accent3 2 2 71" xfId="48226" xr:uid="{00000000-0005-0000-0000-0000E6430000}"/>
    <cellStyle name="60% - Accent3 2 2 72" xfId="48509" xr:uid="{00000000-0005-0000-0000-0000E7430000}"/>
    <cellStyle name="60% - Accent3 2 2 73" xfId="48678" xr:uid="{00000000-0005-0000-0000-0000E8430000}"/>
    <cellStyle name="60% - Accent3 2 2 74" xfId="48552" xr:uid="{00000000-0005-0000-0000-0000E9430000}"/>
    <cellStyle name="60% - Accent3 2 2 75" xfId="48668" xr:uid="{00000000-0005-0000-0000-0000EA430000}"/>
    <cellStyle name="60% - Accent3 2 2 76" xfId="48682" xr:uid="{00000000-0005-0000-0000-0000EB430000}"/>
    <cellStyle name="60% - Accent3 2 2 77" xfId="49376" xr:uid="{00000000-0005-0000-0000-0000EC430000}"/>
    <cellStyle name="60% - Accent3 2 2 78" xfId="49297" xr:uid="{00000000-0005-0000-0000-0000ED430000}"/>
    <cellStyle name="60% - Accent3 2 2 79" xfId="49369" xr:uid="{00000000-0005-0000-0000-0000EE430000}"/>
    <cellStyle name="60% - Accent3 2 2 8" xfId="44448" xr:uid="{00000000-0005-0000-0000-0000EF430000}"/>
    <cellStyle name="60% - Accent3 2 2 80" xfId="49379" xr:uid="{00000000-0005-0000-0000-0000F0430000}"/>
    <cellStyle name="60% - Accent3 2 2 81" xfId="49662" xr:uid="{00000000-0005-0000-0000-0000F1430000}"/>
    <cellStyle name="60% - Accent3 2 2 82" xfId="49746" xr:uid="{00000000-0005-0000-0000-0000F2430000}"/>
    <cellStyle name="60% - Accent3 2 2 83" xfId="49684" xr:uid="{00000000-0005-0000-0000-0000F3430000}"/>
    <cellStyle name="60% - Accent3 2 2 84" xfId="49739" xr:uid="{00000000-0005-0000-0000-0000F4430000}"/>
    <cellStyle name="60% - Accent3 2 2 85" xfId="49749" xr:uid="{00000000-0005-0000-0000-0000F5430000}"/>
    <cellStyle name="60% - Accent3 2 2 86" xfId="49958" xr:uid="{00000000-0005-0000-0000-0000F6430000}"/>
    <cellStyle name="60% - Accent3 2 2 87" xfId="49443" xr:uid="{00000000-0005-0000-0000-0000F7430000}"/>
    <cellStyle name="60% - Accent3 2 2 88" xfId="49950" xr:uid="{00000000-0005-0000-0000-0000F8430000}"/>
    <cellStyle name="60% - Accent3 2 2 89" xfId="49962" xr:uid="{00000000-0005-0000-0000-0000F9430000}"/>
    <cellStyle name="60% - Accent3 2 2 9" xfId="45286" xr:uid="{00000000-0005-0000-0000-0000FA430000}"/>
    <cellStyle name="60% - Accent3 2 2 90" xfId="50301" xr:uid="{00000000-0005-0000-0000-0000FB430000}"/>
    <cellStyle name="60% - Accent3 2 2 91" xfId="50383" xr:uid="{00000000-0005-0000-0000-0000FC430000}"/>
    <cellStyle name="60% - Accent3 2 2 92" xfId="50323" xr:uid="{00000000-0005-0000-0000-0000FD430000}"/>
    <cellStyle name="60% - Accent3 2 2 93" xfId="50376" xr:uid="{00000000-0005-0000-0000-0000FE430000}"/>
    <cellStyle name="60% - Accent3 2 2 94" xfId="50386" xr:uid="{00000000-0005-0000-0000-0000FF430000}"/>
    <cellStyle name="60% - Accent3 2 2 95" xfId="49000" xr:uid="{00000000-0005-0000-0000-000000440000}"/>
    <cellStyle name="60% - Accent3 2 2 96" xfId="49262" xr:uid="{00000000-0005-0000-0000-000001440000}"/>
    <cellStyle name="60% - Accent3 2 2 97" xfId="49055" xr:uid="{00000000-0005-0000-0000-000002440000}"/>
    <cellStyle name="60% - Accent3 2 2 98" xfId="48957" xr:uid="{00000000-0005-0000-0000-000003440000}"/>
    <cellStyle name="60% - Accent3 2 2 99" xfId="50687" xr:uid="{00000000-0005-0000-0000-000004440000}"/>
    <cellStyle name="60% - Accent3 2 3" xfId="3980" xr:uid="{00000000-0005-0000-0000-000005440000}"/>
    <cellStyle name="60% - Accent3 2 4" xfId="25225" xr:uid="{00000000-0005-0000-0000-000006440000}"/>
    <cellStyle name="60% - Accent3 2_Accounts" xfId="2177" xr:uid="{00000000-0005-0000-0000-000007440000}"/>
    <cellStyle name="60% - Accent3 3" xfId="2178" xr:uid="{00000000-0005-0000-0000-000008440000}"/>
    <cellStyle name="60% - Accent3 3 2" xfId="2179" xr:uid="{00000000-0005-0000-0000-000009440000}"/>
    <cellStyle name="60% - Accent3 3 2 2" xfId="3981" xr:uid="{00000000-0005-0000-0000-00000A440000}"/>
    <cellStyle name="60% - Accent3 3 3" xfId="2180" xr:uid="{00000000-0005-0000-0000-00000B440000}"/>
    <cellStyle name="60% - Accent3 3 4" xfId="11647" xr:uid="{00000000-0005-0000-0000-00000C440000}"/>
    <cellStyle name="60% - Accent3 3 5" xfId="25228" xr:uid="{00000000-0005-0000-0000-00000D440000}"/>
    <cellStyle name="60% - Accent3 3_Balance sheet - Parent" xfId="38650" xr:uid="{00000000-0005-0000-0000-00000E440000}"/>
    <cellStyle name="60% - Accent3 4" xfId="2181" xr:uid="{00000000-0005-0000-0000-00000F440000}"/>
    <cellStyle name="60% - Accent3 4 2" xfId="2182" xr:uid="{00000000-0005-0000-0000-000010440000}"/>
    <cellStyle name="60% - Accent3 4 3" xfId="3982" xr:uid="{00000000-0005-0000-0000-000011440000}"/>
    <cellStyle name="60% - Accent3 5" xfId="11645" xr:uid="{00000000-0005-0000-0000-000012440000}"/>
    <cellStyle name="60% - Accent3 5 2" xfId="3983" xr:uid="{00000000-0005-0000-0000-000013440000}"/>
    <cellStyle name="60% - Accent3 6" xfId="25224" xr:uid="{00000000-0005-0000-0000-000014440000}"/>
    <cellStyle name="60% - Accent3 6 2" xfId="44629" xr:uid="{00000000-0005-0000-0000-000015440000}"/>
    <cellStyle name="60% - Accent3 7" xfId="44392" xr:uid="{00000000-0005-0000-0000-000016440000}"/>
    <cellStyle name="60% - Accent3 8" xfId="45137" xr:uid="{00000000-0005-0000-0000-000017440000}"/>
    <cellStyle name="60% - Accent3 9" xfId="45247" xr:uid="{00000000-0005-0000-0000-000018440000}"/>
    <cellStyle name="60% - Accent4" xfId="43299" builtinId="44" customBuiltin="1"/>
    <cellStyle name="60% - Accent4 10" xfId="55954" xr:uid="{00000000-0005-0000-0000-00001A440000}"/>
    <cellStyle name="60% - Accent4 11" xfId="44601" xr:uid="{00000000-0005-0000-0000-00001B440000}"/>
    <cellStyle name="60% - Accent4 2" xfId="2183" xr:uid="{00000000-0005-0000-0000-00001C440000}"/>
    <cellStyle name="60% - Accent4 2 10" xfId="44656" xr:uid="{00000000-0005-0000-0000-00001D440000}"/>
    <cellStyle name="60% - Accent4 2 100" xfId="50563" xr:uid="{00000000-0005-0000-0000-00001E440000}"/>
    <cellStyle name="60% - Accent4 2 101" xfId="49062" xr:uid="{00000000-0005-0000-0000-00001F440000}"/>
    <cellStyle name="60% - Accent4 2 102" xfId="50551" xr:uid="{00000000-0005-0000-0000-000020440000}"/>
    <cellStyle name="60% - Accent4 2 103" xfId="50640" xr:uid="{00000000-0005-0000-0000-000021440000}"/>
    <cellStyle name="60% - Accent4 2 104" xfId="50809" xr:uid="{00000000-0005-0000-0000-000022440000}"/>
    <cellStyle name="60% - Accent4 2 105" xfId="50859" xr:uid="{00000000-0005-0000-0000-000023440000}"/>
    <cellStyle name="60% - Accent4 2 106" xfId="50793" xr:uid="{00000000-0005-0000-0000-000024440000}"/>
    <cellStyle name="60% - Accent4 2 107" xfId="50851" xr:uid="{00000000-0005-0000-0000-000025440000}"/>
    <cellStyle name="60% - Accent4 2 108" xfId="50069" xr:uid="{00000000-0005-0000-0000-000026440000}"/>
    <cellStyle name="60% - Accent4 2 109" xfId="50947" xr:uid="{00000000-0005-0000-0000-000027440000}"/>
    <cellStyle name="60% - Accent4 2 11" xfId="44473" xr:uid="{00000000-0005-0000-0000-000028440000}"/>
    <cellStyle name="60% - Accent4 2 110" xfId="49157" xr:uid="{00000000-0005-0000-0000-000029440000}"/>
    <cellStyle name="60% - Accent4 2 111" xfId="50935" xr:uid="{00000000-0005-0000-0000-00002A440000}"/>
    <cellStyle name="60% - Accent4 2 112" xfId="51020" xr:uid="{00000000-0005-0000-0000-00002B440000}"/>
    <cellStyle name="60% - Accent4 2 113" xfId="51187" xr:uid="{00000000-0005-0000-0000-00002C440000}"/>
    <cellStyle name="60% - Accent4 2 114" xfId="51239" xr:uid="{00000000-0005-0000-0000-00002D440000}"/>
    <cellStyle name="60% - Accent4 2 115" xfId="51171" xr:uid="{00000000-0005-0000-0000-00002E440000}"/>
    <cellStyle name="60% - Accent4 2 116" xfId="51231" xr:uid="{00000000-0005-0000-0000-00002F440000}"/>
    <cellStyle name="60% - Accent4 2 117" xfId="50124" xr:uid="{00000000-0005-0000-0000-000030440000}"/>
    <cellStyle name="60% - Accent4 2 118" xfId="51322" xr:uid="{00000000-0005-0000-0000-000031440000}"/>
    <cellStyle name="60% - Accent4 2 119" xfId="49931" xr:uid="{00000000-0005-0000-0000-000032440000}"/>
    <cellStyle name="60% - Accent4 2 12" xfId="44641" xr:uid="{00000000-0005-0000-0000-000033440000}"/>
    <cellStyle name="60% - Accent4 2 120" xfId="51309" xr:uid="{00000000-0005-0000-0000-000034440000}"/>
    <cellStyle name="60% - Accent4 2 121" xfId="51392" xr:uid="{00000000-0005-0000-0000-000035440000}"/>
    <cellStyle name="60% - Accent4 2 122" xfId="51558" xr:uid="{00000000-0005-0000-0000-000036440000}"/>
    <cellStyle name="60% - Accent4 2 123" xfId="51605" xr:uid="{00000000-0005-0000-0000-000037440000}"/>
    <cellStyle name="60% - Accent4 2 124" xfId="51542" xr:uid="{00000000-0005-0000-0000-000038440000}"/>
    <cellStyle name="60% - Accent4 2 125" xfId="51597" xr:uid="{00000000-0005-0000-0000-000039440000}"/>
    <cellStyle name="60% - Accent4 2 126" xfId="49175" xr:uid="{00000000-0005-0000-0000-00003A440000}"/>
    <cellStyle name="60% - Accent4 2 127" xfId="51681" xr:uid="{00000000-0005-0000-0000-00003B440000}"/>
    <cellStyle name="60% - Accent4 2 128" xfId="49480" xr:uid="{00000000-0005-0000-0000-00003C440000}"/>
    <cellStyle name="60% - Accent4 2 129" xfId="51669" xr:uid="{00000000-0005-0000-0000-00003D440000}"/>
    <cellStyle name="60% - Accent4 2 13" xfId="45340" xr:uid="{00000000-0005-0000-0000-00003E440000}"/>
    <cellStyle name="60% - Accent4 2 130" xfId="51749" xr:uid="{00000000-0005-0000-0000-00003F440000}"/>
    <cellStyle name="60% - Accent4 2 131" xfId="51915" xr:uid="{00000000-0005-0000-0000-000040440000}"/>
    <cellStyle name="60% - Accent4 2 132" xfId="51962" xr:uid="{00000000-0005-0000-0000-000041440000}"/>
    <cellStyle name="60% - Accent4 2 133" xfId="51899" xr:uid="{00000000-0005-0000-0000-000042440000}"/>
    <cellStyle name="60% - Accent4 2 134" xfId="51954" xr:uid="{00000000-0005-0000-0000-000043440000}"/>
    <cellStyle name="60% - Accent4 2 135" xfId="49242" xr:uid="{00000000-0005-0000-0000-000044440000}"/>
    <cellStyle name="60% - Accent4 2 136" xfId="52036" xr:uid="{00000000-0005-0000-0000-000045440000}"/>
    <cellStyle name="60% - Accent4 2 137" xfId="49226" xr:uid="{00000000-0005-0000-0000-000046440000}"/>
    <cellStyle name="60% - Accent4 2 138" xfId="52024" xr:uid="{00000000-0005-0000-0000-000047440000}"/>
    <cellStyle name="60% - Accent4 2 139" xfId="52104" xr:uid="{00000000-0005-0000-0000-000048440000}"/>
    <cellStyle name="60% - Accent4 2 14" xfId="45494" xr:uid="{00000000-0005-0000-0000-000049440000}"/>
    <cellStyle name="60% - Accent4 2 140" xfId="52270" xr:uid="{00000000-0005-0000-0000-00004A440000}"/>
    <cellStyle name="60% - Accent4 2 141" xfId="52315" xr:uid="{00000000-0005-0000-0000-00004B440000}"/>
    <cellStyle name="60% - Accent4 2 142" xfId="52254" xr:uid="{00000000-0005-0000-0000-00004C440000}"/>
    <cellStyle name="60% - Accent4 2 143" xfId="52307" xr:uid="{00000000-0005-0000-0000-00004D440000}"/>
    <cellStyle name="60% - Accent4 2 144" xfId="48517" xr:uid="{00000000-0005-0000-0000-00004E440000}"/>
    <cellStyle name="60% - Accent4 2 145" xfId="49355" xr:uid="{00000000-0005-0000-0000-00004F440000}"/>
    <cellStyle name="60% - Accent4 2 146" xfId="52410" xr:uid="{00000000-0005-0000-0000-000050440000}"/>
    <cellStyle name="60% - Accent4 2 147" xfId="49293" xr:uid="{00000000-0005-0000-0000-000051440000}"/>
    <cellStyle name="60% - Accent4 2 148" xfId="52396" xr:uid="{00000000-0005-0000-0000-000052440000}"/>
    <cellStyle name="60% - Accent4 2 149" xfId="52992" xr:uid="{00000000-0005-0000-0000-000053440000}"/>
    <cellStyle name="60% - Accent4 2 15" xfId="45310" xr:uid="{00000000-0005-0000-0000-000054440000}"/>
    <cellStyle name="60% - Accent4 2 150" xfId="53110" xr:uid="{00000000-0005-0000-0000-000055440000}"/>
    <cellStyle name="60% - Accent4 2 151" xfId="52974" xr:uid="{00000000-0005-0000-0000-000056440000}"/>
    <cellStyle name="60% - Accent4 2 152" xfId="53098" xr:uid="{00000000-0005-0000-0000-000057440000}"/>
    <cellStyle name="60% - Accent4 2 153" xfId="53178" xr:uid="{00000000-0005-0000-0000-000058440000}"/>
    <cellStyle name="60% - Accent4 2 154" xfId="53346" xr:uid="{00000000-0005-0000-0000-000059440000}"/>
    <cellStyle name="60% - Accent4 2 155" xfId="53391" xr:uid="{00000000-0005-0000-0000-00005A440000}"/>
    <cellStyle name="60% - Accent4 2 156" xfId="53330" xr:uid="{00000000-0005-0000-0000-00005B440000}"/>
    <cellStyle name="60% - Accent4 2 157" xfId="53383" xr:uid="{00000000-0005-0000-0000-00005C440000}"/>
    <cellStyle name="60% - Accent4 2 158" xfId="53567" xr:uid="{00000000-0005-0000-0000-00005D440000}"/>
    <cellStyle name="60% - Accent4 2 159" xfId="53737" xr:uid="{00000000-0005-0000-0000-00005E440000}"/>
    <cellStyle name="60% - Accent4 2 16" xfId="45480" xr:uid="{00000000-0005-0000-0000-00005F440000}"/>
    <cellStyle name="60% - Accent4 2 160" xfId="53546" xr:uid="{00000000-0005-0000-0000-000060440000}"/>
    <cellStyle name="60% - Accent4 2 161" xfId="53725" xr:uid="{00000000-0005-0000-0000-000061440000}"/>
    <cellStyle name="60% - Accent4 2 162" xfId="53816" xr:uid="{00000000-0005-0000-0000-000062440000}"/>
    <cellStyle name="60% - Accent4 2 163" xfId="53982" xr:uid="{00000000-0005-0000-0000-000063440000}"/>
    <cellStyle name="60% - Accent4 2 164" xfId="54032" xr:uid="{00000000-0005-0000-0000-000064440000}"/>
    <cellStyle name="60% - Accent4 2 165" xfId="53966" xr:uid="{00000000-0005-0000-0000-000065440000}"/>
    <cellStyle name="60% - Accent4 2 166" xfId="54024" xr:uid="{00000000-0005-0000-0000-000066440000}"/>
    <cellStyle name="60% - Accent4 2 167" xfId="52523" xr:uid="{00000000-0005-0000-0000-000067440000}"/>
    <cellStyle name="60% - Accent4 2 168" xfId="54125" xr:uid="{00000000-0005-0000-0000-000068440000}"/>
    <cellStyle name="60% - Accent4 2 169" xfId="52646" xr:uid="{00000000-0005-0000-0000-000069440000}"/>
    <cellStyle name="60% - Accent4 2 17" xfId="45593" xr:uid="{00000000-0005-0000-0000-00006A440000}"/>
    <cellStyle name="60% - Accent4 2 170" xfId="54113" xr:uid="{00000000-0005-0000-0000-00006B440000}"/>
    <cellStyle name="60% - Accent4 2 171" xfId="54202" xr:uid="{00000000-0005-0000-0000-00006C440000}"/>
    <cellStyle name="60% - Accent4 2 172" xfId="54371" xr:uid="{00000000-0005-0000-0000-00006D440000}"/>
    <cellStyle name="60% - Accent4 2 173" xfId="54421" xr:uid="{00000000-0005-0000-0000-00006E440000}"/>
    <cellStyle name="60% - Accent4 2 174" xfId="54355" xr:uid="{00000000-0005-0000-0000-00006F440000}"/>
    <cellStyle name="60% - Accent4 2 175" xfId="54413" xr:uid="{00000000-0005-0000-0000-000070440000}"/>
    <cellStyle name="60% - Accent4 2 176" xfId="53631" xr:uid="{00000000-0005-0000-0000-000071440000}"/>
    <cellStyle name="60% - Accent4 2 177" xfId="54509" xr:uid="{00000000-0005-0000-0000-000072440000}"/>
    <cellStyle name="60% - Accent4 2 178" xfId="52742" xr:uid="{00000000-0005-0000-0000-000073440000}"/>
    <cellStyle name="60% - Accent4 2 179" xfId="54497" xr:uid="{00000000-0005-0000-0000-000074440000}"/>
    <cellStyle name="60% - Accent4 2 18" xfId="45762" xr:uid="{00000000-0005-0000-0000-000075440000}"/>
    <cellStyle name="60% - Accent4 2 180" xfId="54582" xr:uid="{00000000-0005-0000-0000-000076440000}"/>
    <cellStyle name="60% - Accent4 2 181" xfId="54749" xr:uid="{00000000-0005-0000-0000-000077440000}"/>
    <cellStyle name="60% - Accent4 2 182" xfId="54801" xr:uid="{00000000-0005-0000-0000-000078440000}"/>
    <cellStyle name="60% - Accent4 2 183" xfId="54733" xr:uid="{00000000-0005-0000-0000-000079440000}"/>
    <cellStyle name="60% - Accent4 2 184" xfId="54793" xr:uid="{00000000-0005-0000-0000-00007A440000}"/>
    <cellStyle name="60% - Accent4 2 185" xfId="53686" xr:uid="{00000000-0005-0000-0000-00007B440000}"/>
    <cellStyle name="60% - Accent4 2 186" xfId="54884" xr:uid="{00000000-0005-0000-0000-00007C440000}"/>
    <cellStyle name="60% - Accent4 2 187" xfId="53493" xr:uid="{00000000-0005-0000-0000-00007D440000}"/>
    <cellStyle name="60% - Accent4 2 188" xfId="54871" xr:uid="{00000000-0005-0000-0000-00007E440000}"/>
    <cellStyle name="60% - Accent4 2 189" xfId="54954" xr:uid="{00000000-0005-0000-0000-00007F440000}"/>
    <cellStyle name="60% - Accent4 2 19" xfId="45819" xr:uid="{00000000-0005-0000-0000-000080440000}"/>
    <cellStyle name="60% - Accent4 2 190" xfId="55120" xr:uid="{00000000-0005-0000-0000-000081440000}"/>
    <cellStyle name="60% - Accent4 2 191" xfId="55167" xr:uid="{00000000-0005-0000-0000-000082440000}"/>
    <cellStyle name="60% - Accent4 2 192" xfId="55104" xr:uid="{00000000-0005-0000-0000-000083440000}"/>
    <cellStyle name="60% - Accent4 2 193" xfId="55159" xr:uid="{00000000-0005-0000-0000-000084440000}"/>
    <cellStyle name="60% - Accent4 2 194" xfId="52760" xr:uid="{00000000-0005-0000-0000-000085440000}"/>
    <cellStyle name="60% - Accent4 2 195" xfId="55243" xr:uid="{00000000-0005-0000-0000-000086440000}"/>
    <cellStyle name="60% - Accent4 2 196" xfId="53053" xr:uid="{00000000-0005-0000-0000-000087440000}"/>
    <cellStyle name="60% - Accent4 2 197" xfId="55231" xr:uid="{00000000-0005-0000-0000-000088440000}"/>
    <cellStyle name="60% - Accent4 2 198" xfId="55311" xr:uid="{00000000-0005-0000-0000-000089440000}"/>
    <cellStyle name="60% - Accent4 2 199" xfId="55477" xr:uid="{00000000-0005-0000-0000-00008A440000}"/>
    <cellStyle name="60% - Accent4 2 2" xfId="2184" xr:uid="{00000000-0005-0000-0000-00008B440000}"/>
    <cellStyle name="60% - Accent4 2 2 10" xfId="45285" xr:uid="{00000000-0005-0000-0000-00008C440000}"/>
    <cellStyle name="60% - Accent4 2 2 100" xfId="50688" xr:uid="{00000000-0005-0000-0000-00008D440000}"/>
    <cellStyle name="60% - Accent4 2 2 101" xfId="50771" xr:uid="{00000000-0005-0000-0000-00008E440000}"/>
    <cellStyle name="60% - Accent4 2 2 102" xfId="50761" xr:uid="{00000000-0005-0000-0000-00008F440000}"/>
    <cellStyle name="60% - Accent4 2 2 103" xfId="50869" xr:uid="{00000000-0005-0000-0000-000090440000}"/>
    <cellStyle name="60% - Accent4 2 2 104" xfId="50872" xr:uid="{00000000-0005-0000-0000-000091440000}"/>
    <cellStyle name="60% - Accent4 2 2 105" xfId="50038" xr:uid="{00000000-0005-0000-0000-000092440000}"/>
    <cellStyle name="60% - Accent4 2 2 106" xfId="49170" xr:uid="{00000000-0005-0000-0000-000093440000}"/>
    <cellStyle name="60% - Accent4 2 2 107" xfId="50957" xr:uid="{00000000-0005-0000-0000-000094440000}"/>
    <cellStyle name="60% - Accent4 2 2 108" xfId="50963" xr:uid="{00000000-0005-0000-0000-000095440000}"/>
    <cellStyle name="60% - Accent4 2 2 109" xfId="51068" xr:uid="{00000000-0005-0000-0000-000096440000}"/>
    <cellStyle name="60% - Accent4 2 2 11" xfId="45274" xr:uid="{00000000-0005-0000-0000-000097440000}"/>
    <cellStyle name="60% - Accent4 2 2 110" xfId="51149" xr:uid="{00000000-0005-0000-0000-000098440000}"/>
    <cellStyle name="60% - Accent4 2 2 111" xfId="51139" xr:uid="{00000000-0005-0000-0000-000099440000}"/>
    <cellStyle name="60% - Accent4 2 2 112" xfId="51249" xr:uid="{00000000-0005-0000-0000-00009A440000}"/>
    <cellStyle name="60% - Accent4 2 2 113" xfId="51252" xr:uid="{00000000-0005-0000-0000-00009B440000}"/>
    <cellStyle name="60% - Accent4 2 2 114" xfId="49210" xr:uid="{00000000-0005-0000-0000-00009C440000}"/>
    <cellStyle name="60% - Accent4 2 2 115" xfId="49251" xr:uid="{00000000-0005-0000-0000-00009D440000}"/>
    <cellStyle name="60% - Accent4 2 2 116" xfId="51332" xr:uid="{00000000-0005-0000-0000-00009E440000}"/>
    <cellStyle name="60% - Accent4 2 2 117" xfId="51338" xr:uid="{00000000-0005-0000-0000-00009F440000}"/>
    <cellStyle name="60% - Accent4 2 2 118" xfId="51440" xr:uid="{00000000-0005-0000-0000-0000A0440000}"/>
    <cellStyle name="60% - Accent4 2 2 119" xfId="51520" xr:uid="{00000000-0005-0000-0000-0000A1440000}"/>
    <cellStyle name="60% - Accent4 2 2 12" xfId="45504" xr:uid="{00000000-0005-0000-0000-0000A2440000}"/>
    <cellStyle name="60% - Accent4 2 2 120" xfId="51510" xr:uid="{00000000-0005-0000-0000-0000A3440000}"/>
    <cellStyle name="60% - Accent4 2 2 121" xfId="51615" xr:uid="{00000000-0005-0000-0000-0000A4440000}"/>
    <cellStyle name="60% - Accent4 2 2 122" xfId="51618" xr:uid="{00000000-0005-0000-0000-0000A5440000}"/>
    <cellStyle name="60% - Accent4 2 2 123" xfId="49277" xr:uid="{00000000-0005-0000-0000-0000A6440000}"/>
    <cellStyle name="60% - Accent4 2 2 124" xfId="48955" xr:uid="{00000000-0005-0000-0000-0000A7440000}"/>
    <cellStyle name="60% - Accent4 2 2 125" xfId="51691" xr:uid="{00000000-0005-0000-0000-0000A8440000}"/>
    <cellStyle name="60% - Accent4 2 2 126" xfId="51695" xr:uid="{00000000-0005-0000-0000-0000A9440000}"/>
    <cellStyle name="60% - Accent4 2 2 127" xfId="51797" xr:uid="{00000000-0005-0000-0000-0000AA440000}"/>
    <cellStyle name="60% - Accent4 2 2 128" xfId="51877" xr:uid="{00000000-0005-0000-0000-0000AB440000}"/>
    <cellStyle name="60% - Accent4 2 2 129" xfId="51867" xr:uid="{00000000-0005-0000-0000-0000AC440000}"/>
    <cellStyle name="60% - Accent4 2 2 13" xfId="45527" xr:uid="{00000000-0005-0000-0000-0000AD440000}"/>
    <cellStyle name="60% - Accent4 2 2 130" xfId="51972" xr:uid="{00000000-0005-0000-0000-0000AE440000}"/>
    <cellStyle name="60% - Accent4 2 2 131" xfId="51975" xr:uid="{00000000-0005-0000-0000-0000AF440000}"/>
    <cellStyle name="60% - Accent4 2 2 132" xfId="49067" xr:uid="{00000000-0005-0000-0000-0000B0440000}"/>
    <cellStyle name="60% - Accent4 2 2 133" xfId="50111" xr:uid="{00000000-0005-0000-0000-0000B1440000}"/>
    <cellStyle name="60% - Accent4 2 2 134" xfId="52046" xr:uid="{00000000-0005-0000-0000-0000B2440000}"/>
    <cellStyle name="60% - Accent4 2 2 135" xfId="52050" xr:uid="{00000000-0005-0000-0000-0000B3440000}"/>
    <cellStyle name="60% - Accent4 2 2 136" xfId="52152" xr:uid="{00000000-0005-0000-0000-0000B4440000}"/>
    <cellStyle name="60% - Accent4 2 2 137" xfId="52232" xr:uid="{00000000-0005-0000-0000-0000B5440000}"/>
    <cellStyle name="60% - Accent4 2 2 138" xfId="52222" xr:uid="{00000000-0005-0000-0000-0000B6440000}"/>
    <cellStyle name="60% - Accent4 2 2 139" xfId="52325" xr:uid="{00000000-0005-0000-0000-0000B7440000}"/>
    <cellStyle name="60% - Accent4 2 2 14" xfId="45640" xr:uid="{00000000-0005-0000-0000-0000B8440000}"/>
    <cellStyle name="60% - Accent4 2 2 140" xfId="52328" xr:uid="{00000000-0005-0000-0000-0000B9440000}"/>
    <cellStyle name="60% - Accent4 2 2 141" xfId="49565" xr:uid="{00000000-0005-0000-0000-0000BA440000}"/>
    <cellStyle name="60% - Accent4 2 2 142" xfId="48445" xr:uid="{00000000-0005-0000-0000-0000BB440000}"/>
    <cellStyle name="60% - Accent4 2 2 143" xfId="48453" xr:uid="{00000000-0005-0000-0000-0000BC440000}"/>
    <cellStyle name="60% - Accent4 2 2 144" xfId="52420" xr:uid="{00000000-0005-0000-0000-0000BD440000}"/>
    <cellStyle name="60% - Accent4 2 2 145" xfId="52443" xr:uid="{00000000-0005-0000-0000-0000BE440000}"/>
    <cellStyle name="60% - Accent4 2 2 146" xfId="52949" xr:uid="{00000000-0005-0000-0000-0000BF440000}"/>
    <cellStyle name="60% - Accent4 2 2 147" xfId="52940" xr:uid="{00000000-0005-0000-0000-0000C0440000}"/>
    <cellStyle name="60% - Accent4 2 2 148" xfId="53120" xr:uid="{00000000-0005-0000-0000-0000C1440000}"/>
    <cellStyle name="60% - Accent4 2 2 149" xfId="53124" xr:uid="{00000000-0005-0000-0000-0000C2440000}"/>
    <cellStyle name="60% - Accent4 2 2 15" xfId="45724" xr:uid="{00000000-0005-0000-0000-0000C3440000}"/>
    <cellStyle name="60% - Accent4 2 2 150" xfId="53226" xr:uid="{00000000-0005-0000-0000-0000C4440000}"/>
    <cellStyle name="60% - Accent4 2 2 151" xfId="53308" xr:uid="{00000000-0005-0000-0000-0000C5440000}"/>
    <cellStyle name="60% - Accent4 2 2 152" xfId="53298" xr:uid="{00000000-0005-0000-0000-0000C6440000}"/>
    <cellStyle name="60% - Accent4 2 2 153" xfId="53401" xr:uid="{00000000-0005-0000-0000-0000C7440000}"/>
    <cellStyle name="60% - Accent4 2 2 154" xfId="53404" xr:uid="{00000000-0005-0000-0000-0000C8440000}"/>
    <cellStyle name="60% - Accent4 2 2 155" xfId="53519" xr:uid="{00000000-0005-0000-0000-0000C9440000}"/>
    <cellStyle name="60% - Accent4 2 2 156" xfId="53508" xr:uid="{00000000-0005-0000-0000-0000CA440000}"/>
    <cellStyle name="60% - Accent4 2 2 157" xfId="53747" xr:uid="{00000000-0005-0000-0000-0000CB440000}"/>
    <cellStyle name="60% - Accent4 2 2 158" xfId="53756" xr:uid="{00000000-0005-0000-0000-0000CC440000}"/>
    <cellStyle name="60% - Accent4 2 2 159" xfId="53864" xr:uid="{00000000-0005-0000-0000-0000CD440000}"/>
    <cellStyle name="60% - Accent4 2 2 16" xfId="45714" xr:uid="{00000000-0005-0000-0000-0000CE440000}"/>
    <cellStyle name="60% - Accent4 2 2 160" xfId="53944" xr:uid="{00000000-0005-0000-0000-0000CF440000}"/>
    <cellStyle name="60% - Accent4 2 2 161" xfId="53934" xr:uid="{00000000-0005-0000-0000-0000D0440000}"/>
    <cellStyle name="60% - Accent4 2 2 162" xfId="54042" xr:uid="{00000000-0005-0000-0000-0000D1440000}"/>
    <cellStyle name="60% - Accent4 2 2 163" xfId="54045" xr:uid="{00000000-0005-0000-0000-0000D2440000}"/>
    <cellStyle name="60% - Accent4 2 2 164" xfId="53597" xr:uid="{00000000-0005-0000-0000-0000D3440000}"/>
    <cellStyle name="60% - Accent4 2 2 165" xfId="52621" xr:uid="{00000000-0005-0000-0000-0000D4440000}"/>
    <cellStyle name="60% - Accent4 2 2 166" xfId="54135" xr:uid="{00000000-0005-0000-0000-0000D5440000}"/>
    <cellStyle name="60% - Accent4 2 2 167" xfId="54143" xr:uid="{00000000-0005-0000-0000-0000D6440000}"/>
    <cellStyle name="60% - Accent4 2 2 168" xfId="54250" xr:uid="{00000000-0005-0000-0000-0000D7440000}"/>
    <cellStyle name="60% - Accent4 2 2 169" xfId="54333" xr:uid="{00000000-0005-0000-0000-0000D8440000}"/>
    <cellStyle name="60% - Accent4 2 2 17" xfId="45829" xr:uid="{00000000-0005-0000-0000-0000D9440000}"/>
    <cellStyle name="60% - Accent4 2 2 170" xfId="54323" xr:uid="{00000000-0005-0000-0000-0000DA440000}"/>
    <cellStyle name="60% - Accent4 2 2 171" xfId="54431" xr:uid="{00000000-0005-0000-0000-0000DB440000}"/>
    <cellStyle name="60% - Accent4 2 2 172" xfId="54434" xr:uid="{00000000-0005-0000-0000-0000DC440000}"/>
    <cellStyle name="60% - Accent4 2 2 173" xfId="53600" xr:uid="{00000000-0005-0000-0000-0000DD440000}"/>
    <cellStyle name="60% - Accent4 2 2 174" xfId="52755" xr:uid="{00000000-0005-0000-0000-0000DE440000}"/>
    <cellStyle name="60% - Accent4 2 2 175" xfId="54519" xr:uid="{00000000-0005-0000-0000-0000DF440000}"/>
    <cellStyle name="60% - Accent4 2 2 176" xfId="54525" xr:uid="{00000000-0005-0000-0000-0000E0440000}"/>
    <cellStyle name="60% - Accent4 2 2 177" xfId="54630" xr:uid="{00000000-0005-0000-0000-0000E1440000}"/>
    <cellStyle name="60% - Accent4 2 2 178" xfId="54711" xr:uid="{00000000-0005-0000-0000-0000E2440000}"/>
    <cellStyle name="60% - Accent4 2 2 179" xfId="54701" xr:uid="{00000000-0005-0000-0000-0000E3440000}"/>
    <cellStyle name="60% - Accent4 2 2 18" xfId="45832" xr:uid="{00000000-0005-0000-0000-0000E4440000}"/>
    <cellStyle name="60% - Accent4 2 2 180" xfId="54811" xr:uid="{00000000-0005-0000-0000-0000E5440000}"/>
    <cellStyle name="60% - Accent4 2 2 181" xfId="54814" xr:uid="{00000000-0005-0000-0000-0000E6440000}"/>
    <cellStyle name="60% - Accent4 2 2 182" xfId="52795" xr:uid="{00000000-0005-0000-0000-0000E7440000}"/>
    <cellStyle name="60% - Accent4 2 2 183" xfId="52836" xr:uid="{00000000-0005-0000-0000-0000E8440000}"/>
    <cellStyle name="60% - Accent4 2 2 184" xfId="54894" xr:uid="{00000000-0005-0000-0000-0000E9440000}"/>
    <cellStyle name="60% - Accent4 2 2 185" xfId="54900" xr:uid="{00000000-0005-0000-0000-0000EA440000}"/>
    <cellStyle name="60% - Accent4 2 2 186" xfId="55002" xr:uid="{00000000-0005-0000-0000-0000EB440000}"/>
    <cellStyle name="60% - Accent4 2 2 187" xfId="55082" xr:uid="{00000000-0005-0000-0000-0000EC440000}"/>
    <cellStyle name="60% - Accent4 2 2 188" xfId="55072" xr:uid="{00000000-0005-0000-0000-0000ED440000}"/>
    <cellStyle name="60% - Accent4 2 2 189" xfId="55177" xr:uid="{00000000-0005-0000-0000-0000EE440000}"/>
    <cellStyle name="60% - Accent4 2 2 19" xfId="45947" xr:uid="{00000000-0005-0000-0000-0000EF440000}"/>
    <cellStyle name="60% - Accent4 2 2 190" xfId="55180" xr:uid="{00000000-0005-0000-0000-0000F0440000}"/>
    <cellStyle name="60% - Accent4 2 2 191" xfId="52862" xr:uid="{00000000-0005-0000-0000-0000F1440000}"/>
    <cellStyle name="60% - Accent4 2 2 192" xfId="52539" xr:uid="{00000000-0005-0000-0000-0000F2440000}"/>
    <cellStyle name="60% - Accent4 2 2 193" xfId="55253" xr:uid="{00000000-0005-0000-0000-0000F3440000}"/>
    <cellStyle name="60% - Accent4 2 2 194" xfId="55257" xr:uid="{00000000-0005-0000-0000-0000F4440000}"/>
    <cellStyle name="60% - Accent4 2 2 195" xfId="55359" xr:uid="{00000000-0005-0000-0000-0000F5440000}"/>
    <cellStyle name="60% - Accent4 2 2 196" xfId="55439" xr:uid="{00000000-0005-0000-0000-0000F6440000}"/>
    <cellStyle name="60% - Accent4 2 2 197" xfId="55429" xr:uid="{00000000-0005-0000-0000-0000F7440000}"/>
    <cellStyle name="60% - Accent4 2 2 198" xfId="55534" xr:uid="{00000000-0005-0000-0000-0000F8440000}"/>
    <cellStyle name="60% - Accent4 2 2 199" xfId="55537" xr:uid="{00000000-0005-0000-0000-0000F9440000}"/>
    <cellStyle name="60% - Accent4 2 2 2" xfId="2185" xr:uid="{00000000-0005-0000-0000-0000FA440000}"/>
    <cellStyle name="60% - Accent4 2 2 2 2" xfId="3984" hidden="1" xr:uid="{00000000-0005-0000-0000-0000FB440000}"/>
    <cellStyle name="60% - Accent4 2 2 20" xfId="45936" xr:uid="{00000000-0005-0000-0000-0000FC440000}"/>
    <cellStyle name="60% - Accent4 2 2 200" xfId="52651" xr:uid="{00000000-0005-0000-0000-0000FD440000}"/>
    <cellStyle name="60% - Accent4 2 2 201" xfId="53673" xr:uid="{00000000-0005-0000-0000-0000FE440000}"/>
    <cellStyle name="60% - Accent4 2 2 202" xfId="55608" xr:uid="{00000000-0005-0000-0000-0000FF440000}"/>
    <cellStyle name="60% - Accent4 2 2 203" xfId="55612" xr:uid="{00000000-0005-0000-0000-000000450000}"/>
    <cellStyle name="60% - Accent4 2 2 204" xfId="55714" xr:uid="{00000000-0005-0000-0000-000001450000}"/>
    <cellStyle name="60% - Accent4 2 2 205" xfId="55794" xr:uid="{00000000-0005-0000-0000-000002450000}"/>
    <cellStyle name="60% - Accent4 2 2 206" xfId="55784" xr:uid="{00000000-0005-0000-0000-000003450000}"/>
    <cellStyle name="60% - Accent4 2 2 207" xfId="55887" xr:uid="{00000000-0005-0000-0000-000004450000}"/>
    <cellStyle name="60% - Accent4 2 2 208" xfId="55890" xr:uid="{00000000-0005-0000-0000-000005450000}"/>
    <cellStyle name="60% - Accent4 2 2 21" xfId="46175" xr:uid="{00000000-0005-0000-0000-000006450000}"/>
    <cellStyle name="60% - Accent4 2 2 22" xfId="46184" xr:uid="{00000000-0005-0000-0000-000007450000}"/>
    <cellStyle name="60% - Accent4 2 2 23" xfId="46292" xr:uid="{00000000-0005-0000-0000-000008450000}"/>
    <cellStyle name="60% - Accent4 2 2 24" xfId="46372" xr:uid="{00000000-0005-0000-0000-000009450000}"/>
    <cellStyle name="60% - Accent4 2 2 25" xfId="46362" xr:uid="{00000000-0005-0000-0000-00000A450000}"/>
    <cellStyle name="60% - Accent4 2 2 26" xfId="46470" xr:uid="{00000000-0005-0000-0000-00000B450000}"/>
    <cellStyle name="60% - Accent4 2 2 27" xfId="46473" xr:uid="{00000000-0005-0000-0000-00000C450000}"/>
    <cellStyle name="60% - Accent4 2 2 28" xfId="46025" xr:uid="{00000000-0005-0000-0000-00000D450000}"/>
    <cellStyle name="60% - Accent4 2 2 29" xfId="44867" xr:uid="{00000000-0005-0000-0000-00000E450000}"/>
    <cellStyle name="60% - Accent4 2 2 3" xfId="2186" xr:uid="{00000000-0005-0000-0000-00000F450000}"/>
    <cellStyle name="60% - Accent4 2 2 30" xfId="46563" xr:uid="{00000000-0005-0000-0000-000010450000}"/>
    <cellStyle name="60% - Accent4 2 2 31" xfId="46571" xr:uid="{00000000-0005-0000-0000-000011450000}"/>
    <cellStyle name="60% - Accent4 2 2 32" xfId="46678" xr:uid="{00000000-0005-0000-0000-000012450000}"/>
    <cellStyle name="60% - Accent4 2 2 33" xfId="46761" xr:uid="{00000000-0005-0000-0000-000013450000}"/>
    <cellStyle name="60% - Accent4 2 2 34" xfId="46751" xr:uid="{00000000-0005-0000-0000-000014450000}"/>
    <cellStyle name="60% - Accent4 2 2 35" xfId="46859" xr:uid="{00000000-0005-0000-0000-000015450000}"/>
    <cellStyle name="60% - Accent4 2 2 36" xfId="46862" xr:uid="{00000000-0005-0000-0000-000016450000}"/>
    <cellStyle name="60% - Accent4 2 2 37" xfId="46028" xr:uid="{00000000-0005-0000-0000-000017450000}"/>
    <cellStyle name="60% - Accent4 2 2 38" xfId="45000" xr:uid="{00000000-0005-0000-0000-000018450000}"/>
    <cellStyle name="60% - Accent4 2 2 39" xfId="46947" xr:uid="{00000000-0005-0000-0000-000019450000}"/>
    <cellStyle name="60% - Accent4 2 2 4" xfId="11649" hidden="1" xr:uid="{00000000-0005-0000-0000-00001A450000}"/>
    <cellStyle name="60% - Accent4 2 2 4" xfId="44148" xr:uid="{00000000-0005-0000-0000-00001B450000}"/>
    <cellStyle name="60% - Accent4 2 2 40" xfId="46953" xr:uid="{00000000-0005-0000-0000-00001C450000}"/>
    <cellStyle name="60% - Accent4 2 2 41" xfId="47058" xr:uid="{00000000-0005-0000-0000-00001D450000}"/>
    <cellStyle name="60% - Accent4 2 2 42" xfId="47139" xr:uid="{00000000-0005-0000-0000-00001E450000}"/>
    <cellStyle name="60% - Accent4 2 2 43" xfId="47129" xr:uid="{00000000-0005-0000-0000-00001F450000}"/>
    <cellStyle name="60% - Accent4 2 2 44" xfId="47239" xr:uid="{00000000-0005-0000-0000-000020450000}"/>
    <cellStyle name="60% - Accent4 2 2 45" xfId="47242" xr:uid="{00000000-0005-0000-0000-000021450000}"/>
    <cellStyle name="60% - Accent4 2 2 46" xfId="45040" xr:uid="{00000000-0005-0000-0000-000022450000}"/>
    <cellStyle name="60% - Accent4 2 2 47" xfId="45081" xr:uid="{00000000-0005-0000-0000-000023450000}"/>
    <cellStyle name="60% - Accent4 2 2 48" xfId="47322" xr:uid="{00000000-0005-0000-0000-000024450000}"/>
    <cellStyle name="60% - Accent4 2 2 49" xfId="47328" xr:uid="{00000000-0005-0000-0000-000025450000}"/>
    <cellStyle name="60% - Accent4 2 2 5" xfId="25231" xr:uid="{00000000-0005-0000-0000-000026450000}"/>
    <cellStyle name="60% - Accent4 2 2 50" xfId="47430" xr:uid="{00000000-0005-0000-0000-000027450000}"/>
    <cellStyle name="60% - Accent4 2 2 51" xfId="47510" xr:uid="{00000000-0005-0000-0000-000028450000}"/>
    <cellStyle name="60% - Accent4 2 2 52" xfId="47500" xr:uid="{00000000-0005-0000-0000-000029450000}"/>
    <cellStyle name="60% - Accent4 2 2 53" xfId="47605" xr:uid="{00000000-0005-0000-0000-00002A450000}"/>
    <cellStyle name="60% - Accent4 2 2 54" xfId="47608" xr:uid="{00000000-0005-0000-0000-00002B450000}"/>
    <cellStyle name="60% - Accent4 2 2 55" xfId="45107" xr:uid="{00000000-0005-0000-0000-00002C450000}"/>
    <cellStyle name="60% - Accent4 2 2 56" xfId="44785" xr:uid="{00000000-0005-0000-0000-00002D450000}"/>
    <cellStyle name="60% - Accent4 2 2 57" xfId="47681" xr:uid="{00000000-0005-0000-0000-00002E450000}"/>
    <cellStyle name="60% - Accent4 2 2 58" xfId="47685" xr:uid="{00000000-0005-0000-0000-00002F450000}"/>
    <cellStyle name="60% - Accent4 2 2 59" xfId="47787" xr:uid="{00000000-0005-0000-0000-000030450000}"/>
    <cellStyle name="60% - Accent4 2 2 6" xfId="44443" xr:uid="{00000000-0005-0000-0000-000031450000}"/>
    <cellStyle name="60% - Accent4 2 2 60" xfId="47867" xr:uid="{00000000-0005-0000-0000-000032450000}"/>
    <cellStyle name="60% - Accent4 2 2 61" xfId="47857" xr:uid="{00000000-0005-0000-0000-000033450000}"/>
    <cellStyle name="60% - Accent4 2 2 62" xfId="47962" xr:uid="{00000000-0005-0000-0000-000034450000}"/>
    <cellStyle name="60% - Accent4 2 2 63" xfId="47965" xr:uid="{00000000-0005-0000-0000-000035450000}"/>
    <cellStyle name="60% - Accent4 2 2 64" xfId="44897" xr:uid="{00000000-0005-0000-0000-000036450000}"/>
    <cellStyle name="60% - Accent4 2 2 65" xfId="46101" xr:uid="{00000000-0005-0000-0000-000037450000}"/>
    <cellStyle name="60% - Accent4 2 2 66" xfId="48036" xr:uid="{00000000-0005-0000-0000-000038450000}"/>
    <cellStyle name="60% - Accent4 2 2 67" xfId="48040" xr:uid="{00000000-0005-0000-0000-000039450000}"/>
    <cellStyle name="60% - Accent4 2 2 68" xfId="48142" xr:uid="{00000000-0005-0000-0000-00003A450000}"/>
    <cellStyle name="60% - Accent4 2 2 69" xfId="48222" xr:uid="{00000000-0005-0000-0000-00003B450000}"/>
    <cellStyle name="60% - Accent4 2 2 7" xfId="44428" xr:uid="{00000000-0005-0000-0000-00003C450000}"/>
    <cellStyle name="60% - Accent4 2 2 70" xfId="48212" xr:uid="{00000000-0005-0000-0000-00003D450000}"/>
    <cellStyle name="60% - Accent4 2 2 71" xfId="48315" xr:uid="{00000000-0005-0000-0000-00003E450000}"/>
    <cellStyle name="60% - Accent4 2 2 72" xfId="48318" xr:uid="{00000000-0005-0000-0000-00003F450000}"/>
    <cellStyle name="60% - Accent4 2 2 73" xfId="48510" xr:uid="{00000000-0005-0000-0000-000040450000}"/>
    <cellStyle name="60% - Accent4 2 2 74" xfId="48677" xr:uid="{00000000-0005-0000-0000-000041450000}"/>
    <cellStyle name="60% - Accent4 2 2 75" xfId="48663" xr:uid="{00000000-0005-0000-0000-000042450000}"/>
    <cellStyle name="60% - Accent4 2 2 76" xfId="48836" xr:uid="{00000000-0005-0000-0000-000043450000}"/>
    <cellStyle name="60% - Accent4 2 2 77" xfId="48859" xr:uid="{00000000-0005-0000-0000-000044450000}"/>
    <cellStyle name="60% - Accent4 2 2 78" xfId="49375" xr:uid="{00000000-0005-0000-0000-000045450000}"/>
    <cellStyle name="60% - Accent4 2 2 79" xfId="49366" xr:uid="{00000000-0005-0000-0000-000046450000}"/>
    <cellStyle name="60% - Accent4 2 2 8" xfId="44666" xr:uid="{00000000-0005-0000-0000-000047450000}"/>
    <cellStyle name="60% - Accent4 2 2 80" xfId="49551" xr:uid="{00000000-0005-0000-0000-000048450000}"/>
    <cellStyle name="60% - Accent4 2 2 81" xfId="49558" xr:uid="{00000000-0005-0000-0000-000049450000}"/>
    <cellStyle name="60% - Accent4 2 2 82" xfId="49663" xr:uid="{00000000-0005-0000-0000-00004A450000}"/>
    <cellStyle name="60% - Accent4 2 2 83" xfId="49745" xr:uid="{00000000-0005-0000-0000-00004B450000}"/>
    <cellStyle name="60% - Accent4 2 2 84" xfId="49735" xr:uid="{00000000-0005-0000-0000-00004C450000}"/>
    <cellStyle name="60% - Accent4 2 2 85" xfId="49839" xr:uid="{00000000-0005-0000-0000-00004D450000}"/>
    <cellStyle name="60% - Accent4 2 2 86" xfId="49842" xr:uid="{00000000-0005-0000-0000-00004E450000}"/>
    <cellStyle name="60% - Accent4 2 2 87" xfId="49957" xr:uid="{00000000-0005-0000-0000-00004F450000}"/>
    <cellStyle name="60% - Accent4 2 2 88" xfId="49946" xr:uid="{00000000-0005-0000-0000-000050450000}"/>
    <cellStyle name="60% - Accent4 2 2 89" xfId="50185" xr:uid="{00000000-0005-0000-0000-000051450000}"/>
    <cellStyle name="60% - Accent4 2 2 9" xfId="44689" xr:uid="{00000000-0005-0000-0000-000052450000}"/>
    <cellStyle name="60% - Accent4 2 2 90" xfId="50194" xr:uid="{00000000-0005-0000-0000-000053450000}"/>
    <cellStyle name="60% - Accent4 2 2 91" xfId="50302" xr:uid="{00000000-0005-0000-0000-000054450000}"/>
    <cellStyle name="60% - Accent4 2 2 92" xfId="50382" xr:uid="{00000000-0005-0000-0000-000055450000}"/>
    <cellStyle name="60% - Accent4 2 2 93" xfId="50372" xr:uid="{00000000-0005-0000-0000-000056450000}"/>
    <cellStyle name="60% - Accent4 2 2 94" xfId="50480" xr:uid="{00000000-0005-0000-0000-000057450000}"/>
    <cellStyle name="60% - Accent4 2 2 95" xfId="50483" xr:uid="{00000000-0005-0000-0000-000058450000}"/>
    <cellStyle name="60% - Accent4 2 2 96" xfId="50035" xr:uid="{00000000-0005-0000-0000-000059450000}"/>
    <cellStyle name="60% - Accent4 2 2 97" xfId="49037" xr:uid="{00000000-0005-0000-0000-00005A450000}"/>
    <cellStyle name="60% - Accent4 2 2 98" xfId="50573" xr:uid="{00000000-0005-0000-0000-00005B450000}"/>
    <cellStyle name="60% - Accent4 2 2 99" xfId="50581" xr:uid="{00000000-0005-0000-0000-00005C450000}"/>
    <cellStyle name="60% - Accent4 2 2_Balance sheet - Parent" xfId="38652" xr:uid="{00000000-0005-0000-0000-00005D450000}"/>
    <cellStyle name="60% - Accent4 2 20" xfId="45746" xr:uid="{00000000-0005-0000-0000-00005E450000}"/>
    <cellStyle name="60% - Accent4 2 200" xfId="55524" xr:uid="{00000000-0005-0000-0000-00005F450000}"/>
    <cellStyle name="60% - Accent4 2 201" xfId="55461" xr:uid="{00000000-0005-0000-0000-000060450000}"/>
    <cellStyle name="60% - Accent4 2 202" xfId="55516" xr:uid="{00000000-0005-0000-0000-000061450000}"/>
    <cellStyle name="60% - Accent4 2 203" xfId="52827" xr:uid="{00000000-0005-0000-0000-000062450000}"/>
    <cellStyle name="60% - Accent4 2 204" xfId="55598" xr:uid="{00000000-0005-0000-0000-000063450000}"/>
    <cellStyle name="60% - Accent4 2 205" xfId="52811" xr:uid="{00000000-0005-0000-0000-000064450000}"/>
    <cellStyle name="60% - Accent4 2 206" xfId="55586" xr:uid="{00000000-0005-0000-0000-000065450000}"/>
    <cellStyle name="60% - Accent4 2 207" xfId="55666" xr:uid="{00000000-0005-0000-0000-000066450000}"/>
    <cellStyle name="60% - Accent4 2 208" xfId="55832" xr:uid="{00000000-0005-0000-0000-000067450000}"/>
    <cellStyle name="60% - Accent4 2 209" xfId="55877" xr:uid="{00000000-0005-0000-0000-000068450000}"/>
    <cellStyle name="60% - Accent4 2 21" xfId="45811" xr:uid="{00000000-0005-0000-0000-000069450000}"/>
    <cellStyle name="60% - Accent4 2 210" xfId="55816" xr:uid="{00000000-0005-0000-0000-00006A450000}"/>
    <cellStyle name="60% - Accent4 2 211" xfId="55869" xr:uid="{00000000-0005-0000-0000-00006B450000}"/>
    <cellStyle name="60% - Accent4 2 22" xfId="45995" xr:uid="{00000000-0005-0000-0000-00006C450000}"/>
    <cellStyle name="60% - Accent4 2 23" xfId="46165" xr:uid="{00000000-0005-0000-0000-00006D450000}"/>
    <cellStyle name="60% - Accent4 2 24" xfId="45974" xr:uid="{00000000-0005-0000-0000-00006E450000}"/>
    <cellStyle name="60% - Accent4 2 25" xfId="46153" xr:uid="{00000000-0005-0000-0000-00006F450000}"/>
    <cellStyle name="60% - Accent4 2 26" xfId="46244" xr:uid="{00000000-0005-0000-0000-000070450000}"/>
    <cellStyle name="60% - Accent4 2 27" xfId="46410" xr:uid="{00000000-0005-0000-0000-000071450000}"/>
    <cellStyle name="60% - Accent4 2 28" xfId="46460" xr:uid="{00000000-0005-0000-0000-000072450000}"/>
    <cellStyle name="60% - Accent4 2 29" xfId="46394" xr:uid="{00000000-0005-0000-0000-000073450000}"/>
    <cellStyle name="60% - Accent4 2 3" xfId="2187" xr:uid="{00000000-0005-0000-0000-000074450000}"/>
    <cellStyle name="60% - Accent4 2 30" xfId="46452" xr:uid="{00000000-0005-0000-0000-000075450000}"/>
    <cellStyle name="60% - Accent4 2 31" xfId="44769" xr:uid="{00000000-0005-0000-0000-000076450000}"/>
    <cellStyle name="60% - Accent4 2 32" xfId="46553" xr:uid="{00000000-0005-0000-0000-000077450000}"/>
    <cellStyle name="60% - Accent4 2 33" xfId="44892" xr:uid="{00000000-0005-0000-0000-000078450000}"/>
    <cellStyle name="60% - Accent4 2 34" xfId="46541" xr:uid="{00000000-0005-0000-0000-000079450000}"/>
    <cellStyle name="60% - Accent4 2 35" xfId="46630" xr:uid="{00000000-0005-0000-0000-00007A450000}"/>
    <cellStyle name="60% - Accent4 2 36" xfId="46799" xr:uid="{00000000-0005-0000-0000-00007B450000}"/>
    <cellStyle name="60% - Accent4 2 37" xfId="46849" xr:uid="{00000000-0005-0000-0000-00007C450000}"/>
    <cellStyle name="60% - Accent4 2 38" xfId="46783" xr:uid="{00000000-0005-0000-0000-00007D450000}"/>
    <cellStyle name="60% - Accent4 2 39" xfId="46841" xr:uid="{00000000-0005-0000-0000-00007E450000}"/>
    <cellStyle name="60% - Accent4 2 4" xfId="2188" xr:uid="{00000000-0005-0000-0000-00007F450000}"/>
    <cellStyle name="60% - Accent4 2 4 2" xfId="2189" xr:uid="{00000000-0005-0000-0000-000080450000}"/>
    <cellStyle name="60% - Accent4 2 4 3" xfId="2190" xr:uid="{00000000-0005-0000-0000-000081450000}"/>
    <cellStyle name="60% - Accent4 2 4 4" xfId="3985" xr:uid="{00000000-0005-0000-0000-000082450000}"/>
    <cellStyle name="60% - Accent4 2 4 5" xfId="25232" xr:uid="{00000000-0005-0000-0000-000083450000}"/>
    <cellStyle name="60% - Accent4 2 40" xfId="46059" xr:uid="{00000000-0005-0000-0000-000084450000}"/>
    <cellStyle name="60% - Accent4 2 41" xfId="46937" xr:uid="{00000000-0005-0000-0000-000085450000}"/>
    <cellStyle name="60% - Accent4 2 42" xfId="44987" xr:uid="{00000000-0005-0000-0000-000086450000}"/>
    <cellStyle name="60% - Accent4 2 43" xfId="46925" xr:uid="{00000000-0005-0000-0000-000087450000}"/>
    <cellStyle name="60% - Accent4 2 44" xfId="47010" xr:uid="{00000000-0005-0000-0000-000088450000}"/>
    <cellStyle name="60% - Accent4 2 45" xfId="47177" xr:uid="{00000000-0005-0000-0000-000089450000}"/>
    <cellStyle name="60% - Accent4 2 46" xfId="47229" xr:uid="{00000000-0005-0000-0000-00008A450000}"/>
    <cellStyle name="60% - Accent4 2 47" xfId="47161" xr:uid="{00000000-0005-0000-0000-00008B450000}"/>
    <cellStyle name="60% - Accent4 2 48" xfId="47221" xr:uid="{00000000-0005-0000-0000-00008C450000}"/>
    <cellStyle name="60% - Accent4 2 49" xfId="46114" xr:uid="{00000000-0005-0000-0000-00008D450000}"/>
    <cellStyle name="60% - Accent4 2 5" xfId="2191" xr:uid="{00000000-0005-0000-0000-00008E450000}"/>
    <cellStyle name="60% - Accent4 2 5 2" xfId="3986" xr:uid="{00000000-0005-0000-0000-00008F450000}"/>
    <cellStyle name="60% - Accent4 2 50" xfId="47312" xr:uid="{00000000-0005-0000-0000-000090450000}"/>
    <cellStyle name="60% - Accent4 2 51" xfId="45921" xr:uid="{00000000-0005-0000-0000-000091450000}"/>
    <cellStyle name="60% - Accent4 2 52" xfId="47299" xr:uid="{00000000-0005-0000-0000-000092450000}"/>
    <cellStyle name="60% - Accent4 2 53" xfId="47382" xr:uid="{00000000-0005-0000-0000-000093450000}"/>
    <cellStyle name="60% - Accent4 2 54" xfId="47548" xr:uid="{00000000-0005-0000-0000-000094450000}"/>
    <cellStyle name="60% - Accent4 2 55" xfId="47595" xr:uid="{00000000-0005-0000-0000-000095450000}"/>
    <cellStyle name="60% - Accent4 2 56" xfId="47532" xr:uid="{00000000-0005-0000-0000-000096450000}"/>
    <cellStyle name="60% - Accent4 2 57" xfId="47587" xr:uid="{00000000-0005-0000-0000-000097450000}"/>
    <cellStyle name="60% - Accent4 2 58" xfId="45005" xr:uid="{00000000-0005-0000-0000-000098450000}"/>
    <cellStyle name="60% - Accent4 2 59" xfId="47671" xr:uid="{00000000-0005-0000-0000-000099450000}"/>
    <cellStyle name="60% - Accent4 2 6" xfId="11648" xr:uid="{00000000-0005-0000-0000-00009A450000}"/>
    <cellStyle name="60% - Accent4 2 60" xfId="45403" xr:uid="{00000000-0005-0000-0000-00009B450000}"/>
    <cellStyle name="60% - Accent4 2 61" xfId="47659" xr:uid="{00000000-0005-0000-0000-00009C450000}"/>
    <cellStyle name="60% - Accent4 2 62" xfId="47739" xr:uid="{00000000-0005-0000-0000-00009D450000}"/>
    <cellStyle name="60% - Accent4 2 63" xfId="47905" xr:uid="{00000000-0005-0000-0000-00009E450000}"/>
    <cellStyle name="60% - Accent4 2 64" xfId="47952" xr:uid="{00000000-0005-0000-0000-00009F450000}"/>
    <cellStyle name="60% - Accent4 2 65" xfId="47889" xr:uid="{00000000-0005-0000-0000-0000A0450000}"/>
    <cellStyle name="60% - Accent4 2 66" xfId="47944" xr:uid="{00000000-0005-0000-0000-0000A1450000}"/>
    <cellStyle name="60% - Accent4 2 67" xfId="45072" xr:uid="{00000000-0005-0000-0000-0000A2450000}"/>
    <cellStyle name="60% - Accent4 2 68" xfId="48026" xr:uid="{00000000-0005-0000-0000-0000A3450000}"/>
    <cellStyle name="60% - Accent4 2 69" xfId="45056" xr:uid="{00000000-0005-0000-0000-0000A4450000}"/>
    <cellStyle name="60% - Accent4 2 7" xfId="25230" xr:uid="{00000000-0005-0000-0000-0000A5450000}"/>
    <cellStyle name="60% - Accent4 2 70" xfId="48014" xr:uid="{00000000-0005-0000-0000-0000A6450000}"/>
    <cellStyle name="60% - Accent4 2 71" xfId="48094" xr:uid="{00000000-0005-0000-0000-0000A7450000}"/>
    <cellStyle name="60% - Accent4 2 72" xfId="48260" xr:uid="{00000000-0005-0000-0000-0000A8450000}"/>
    <cellStyle name="60% - Accent4 2 73" xfId="48305" xr:uid="{00000000-0005-0000-0000-0000A9450000}"/>
    <cellStyle name="60% - Accent4 2 74" xfId="48244" xr:uid="{00000000-0005-0000-0000-0000AA450000}"/>
    <cellStyle name="60% - Accent4 2 75" xfId="48297" xr:uid="{00000000-0005-0000-0000-0000AB450000}"/>
    <cellStyle name="60% - Accent4 2 76" xfId="48354" xr:uid="{00000000-0005-0000-0000-0000AC450000}"/>
    <cellStyle name="60% - Accent4 2 77" xfId="48730" xr:uid="{00000000-0005-0000-0000-0000AD450000}"/>
    <cellStyle name="60% - Accent4 2 78" xfId="48826" xr:uid="{00000000-0005-0000-0000-0000AE450000}"/>
    <cellStyle name="60% - Accent4 2 79" xfId="48701" xr:uid="{00000000-0005-0000-0000-0000AF450000}"/>
    <cellStyle name="60% - Accent4 2 8" xfId="43839" xr:uid="{00000000-0005-0000-0000-0000B0450000}"/>
    <cellStyle name="60% - Accent4 2 80" xfId="48811" xr:uid="{00000000-0005-0000-0000-0000B1450000}"/>
    <cellStyle name="60% - Accent4 2 81" xfId="49419" xr:uid="{00000000-0005-0000-0000-0000B2450000}"/>
    <cellStyle name="60% - Accent4 2 82" xfId="49541" xr:uid="{00000000-0005-0000-0000-0000B3450000}"/>
    <cellStyle name="60% - Accent4 2 83" xfId="49400" xr:uid="{00000000-0005-0000-0000-0000B4450000}"/>
    <cellStyle name="60% - Accent4 2 84" xfId="49529" xr:uid="{00000000-0005-0000-0000-0000B5450000}"/>
    <cellStyle name="60% - Accent4 2 85" xfId="49615" xr:uid="{00000000-0005-0000-0000-0000B6450000}"/>
    <cellStyle name="60% - Accent4 2 86" xfId="49783" xr:uid="{00000000-0005-0000-0000-0000B7450000}"/>
    <cellStyle name="60% - Accent4 2 87" xfId="49829" xr:uid="{00000000-0005-0000-0000-0000B8450000}"/>
    <cellStyle name="60% - Accent4 2 88" xfId="49767" xr:uid="{00000000-0005-0000-0000-0000B9450000}"/>
    <cellStyle name="60% - Accent4 2 89" xfId="49821" xr:uid="{00000000-0005-0000-0000-0000BA450000}"/>
    <cellStyle name="60% - Accent4 2 9" xfId="44503" xr:uid="{00000000-0005-0000-0000-0000BB450000}"/>
    <cellStyle name="60% - Accent4 2 90" xfId="50005" xr:uid="{00000000-0005-0000-0000-0000BC450000}"/>
    <cellStyle name="60% - Accent4 2 91" xfId="50175" xr:uid="{00000000-0005-0000-0000-0000BD450000}"/>
    <cellStyle name="60% - Accent4 2 92" xfId="49984" xr:uid="{00000000-0005-0000-0000-0000BE450000}"/>
    <cellStyle name="60% - Accent4 2 93" xfId="50163" xr:uid="{00000000-0005-0000-0000-0000BF450000}"/>
    <cellStyle name="60% - Accent4 2 94" xfId="50254" xr:uid="{00000000-0005-0000-0000-0000C0450000}"/>
    <cellStyle name="60% - Accent4 2 95" xfId="50420" xr:uid="{00000000-0005-0000-0000-0000C1450000}"/>
    <cellStyle name="60% - Accent4 2 96" xfId="50470" xr:uid="{00000000-0005-0000-0000-0000C2450000}"/>
    <cellStyle name="60% - Accent4 2 97" xfId="50404" xr:uid="{00000000-0005-0000-0000-0000C3450000}"/>
    <cellStyle name="60% - Accent4 2 98" xfId="50462" xr:uid="{00000000-0005-0000-0000-0000C4450000}"/>
    <cellStyle name="60% - Accent4 2 99" xfId="48939" xr:uid="{00000000-0005-0000-0000-0000C5450000}"/>
    <cellStyle name="60% - Accent4 2_Balance sheet - Parent" xfId="38651" xr:uid="{00000000-0005-0000-0000-0000C6450000}"/>
    <cellStyle name="60% - Accent4 3" xfId="2192" xr:uid="{00000000-0005-0000-0000-0000C7450000}"/>
    <cellStyle name="60% - Accent4 4" xfId="2193" xr:uid="{00000000-0005-0000-0000-0000C8450000}"/>
    <cellStyle name="60% - Accent4 5" xfId="2194" xr:uid="{00000000-0005-0000-0000-0000C9450000}"/>
    <cellStyle name="60% - Accent4 5 2" xfId="3987" xr:uid="{00000000-0005-0000-0000-0000CA450000}"/>
    <cellStyle name="60% - Accent4 5 3" xfId="45141" xr:uid="{00000000-0005-0000-0000-0000CB450000}"/>
    <cellStyle name="60% - Accent4 6" xfId="25229" xr:uid="{00000000-0005-0000-0000-0000CC450000}"/>
    <cellStyle name="60% - Accent4 6 2" xfId="45251" xr:uid="{00000000-0005-0000-0000-0000CD450000}"/>
    <cellStyle name="60% - Accent4 7" xfId="45439" xr:uid="{00000000-0005-0000-0000-0000CE450000}"/>
    <cellStyle name="60% - Accent4 8" xfId="45787" xr:uid="{00000000-0005-0000-0000-0000CF450000}"/>
    <cellStyle name="60% - Accent4 9" xfId="55955" xr:uid="{00000000-0005-0000-0000-0000D0450000}"/>
    <cellStyle name="60% - Accent5" xfId="43300" builtinId="48" customBuiltin="1"/>
    <cellStyle name="60% - Accent5 2" xfId="2195" xr:uid="{00000000-0005-0000-0000-0000D2450000}"/>
    <cellStyle name="60% - Accent5 2 10" xfId="44338" xr:uid="{00000000-0005-0000-0000-0000D3450000}"/>
    <cellStyle name="60% - Accent5 2 100" xfId="49108" xr:uid="{00000000-0005-0000-0000-0000D4450000}"/>
    <cellStyle name="60% - Accent5 2 101" xfId="49128" xr:uid="{00000000-0005-0000-0000-0000D5450000}"/>
    <cellStyle name="60% - Accent5 2 102" xfId="50641" xr:uid="{00000000-0005-0000-0000-0000D6450000}"/>
    <cellStyle name="60% - Accent5 2 103" xfId="50808" xr:uid="{00000000-0005-0000-0000-0000D7450000}"/>
    <cellStyle name="60% - Accent5 2 104" xfId="50794" xr:uid="{00000000-0005-0000-0000-0000D8450000}"/>
    <cellStyle name="60% - Accent5 2 105" xfId="50714" xr:uid="{00000000-0005-0000-0000-0000D9450000}"/>
    <cellStyle name="60% - Accent5 2 106" xfId="50764" xr:uid="{00000000-0005-0000-0000-0000DA450000}"/>
    <cellStyle name="60% - Accent5 2 107" xfId="50068" xr:uid="{00000000-0005-0000-0000-0000DB450000}"/>
    <cellStyle name="60% - Accent5 2 108" xfId="49225" xr:uid="{00000000-0005-0000-0000-0000DC450000}"/>
    <cellStyle name="60% - Accent5 2 109" xfId="48987" xr:uid="{00000000-0005-0000-0000-0000DD450000}"/>
    <cellStyle name="60% - Accent5 2 11" xfId="44432" xr:uid="{00000000-0005-0000-0000-0000DE450000}"/>
    <cellStyle name="60% - Accent5 2 110" xfId="49148" xr:uid="{00000000-0005-0000-0000-0000DF450000}"/>
    <cellStyle name="60% - Accent5 2 111" xfId="51021" xr:uid="{00000000-0005-0000-0000-0000E0450000}"/>
    <cellStyle name="60% - Accent5 2 112" xfId="51186" xr:uid="{00000000-0005-0000-0000-0000E1450000}"/>
    <cellStyle name="60% - Accent5 2 113" xfId="51172" xr:uid="{00000000-0005-0000-0000-0000E2450000}"/>
    <cellStyle name="60% - Accent5 2 114" xfId="51094" xr:uid="{00000000-0005-0000-0000-0000E3450000}"/>
    <cellStyle name="60% - Accent5 2 115" xfId="51142" xr:uid="{00000000-0005-0000-0000-0000E4450000}"/>
    <cellStyle name="60% - Accent5 2 116" xfId="49267" xr:uid="{00000000-0005-0000-0000-0000E5450000}"/>
    <cellStyle name="60% - Accent5 2 117" xfId="49075" xr:uid="{00000000-0005-0000-0000-0000E6450000}"/>
    <cellStyle name="60% - Accent5 2 118" xfId="50040" xr:uid="{00000000-0005-0000-0000-0000E7450000}"/>
    <cellStyle name="60% - Accent5 2 119" xfId="50081" xr:uid="{00000000-0005-0000-0000-0000E8450000}"/>
    <cellStyle name="60% - Accent5 2 12" xfId="45339" xr:uid="{00000000-0005-0000-0000-0000E9450000}"/>
    <cellStyle name="60% - Accent5 2 120" xfId="51393" xr:uid="{00000000-0005-0000-0000-0000EA450000}"/>
    <cellStyle name="60% - Accent5 2 121" xfId="51557" xr:uid="{00000000-0005-0000-0000-0000EB450000}"/>
    <cellStyle name="60% - Accent5 2 122" xfId="51543" xr:uid="{00000000-0005-0000-0000-0000EC450000}"/>
    <cellStyle name="60% - Accent5 2 123" xfId="51465" xr:uid="{00000000-0005-0000-0000-0000ED450000}"/>
    <cellStyle name="60% - Accent5 2 124" xfId="51513" xr:uid="{00000000-0005-0000-0000-0000EE450000}"/>
    <cellStyle name="60% - Accent5 2 125" xfId="49479" xr:uid="{00000000-0005-0000-0000-0000EF450000}"/>
    <cellStyle name="60% - Accent5 2 126" xfId="50129" xr:uid="{00000000-0005-0000-0000-0000F0450000}"/>
    <cellStyle name="60% - Accent5 2 127" xfId="49469" xr:uid="{00000000-0005-0000-0000-0000F1450000}"/>
    <cellStyle name="60% - Accent5 2 128" xfId="49493" xr:uid="{00000000-0005-0000-0000-0000F2450000}"/>
    <cellStyle name="60% - Accent5 2 129" xfId="51750" xr:uid="{00000000-0005-0000-0000-0000F3450000}"/>
    <cellStyle name="60% - Accent5 2 13" xfId="45318" xr:uid="{00000000-0005-0000-0000-0000F4450000}"/>
    <cellStyle name="60% - Accent5 2 130" xfId="51914" xr:uid="{00000000-0005-0000-0000-0000F5450000}"/>
    <cellStyle name="60% - Accent5 2 131" xfId="51900" xr:uid="{00000000-0005-0000-0000-0000F6450000}"/>
    <cellStyle name="60% - Accent5 2 132" xfId="51822" xr:uid="{00000000-0005-0000-0000-0000F7450000}"/>
    <cellStyle name="60% - Accent5 2 133" xfId="51870" xr:uid="{00000000-0005-0000-0000-0000F8450000}"/>
    <cellStyle name="60% - Accent5 2 134" xfId="49151" xr:uid="{00000000-0005-0000-0000-0000F9450000}"/>
    <cellStyle name="60% - Accent5 2 135" xfId="48933" xr:uid="{00000000-0005-0000-0000-0000FA450000}"/>
    <cellStyle name="60% - Accent5 2 136" xfId="49438" xr:uid="{00000000-0005-0000-0000-0000FB450000}"/>
    <cellStyle name="60% - Accent5 2 137" xfId="50906" xr:uid="{00000000-0005-0000-0000-0000FC450000}"/>
    <cellStyle name="60% - Accent5 2 138" xfId="52105" xr:uid="{00000000-0005-0000-0000-0000FD450000}"/>
    <cellStyle name="60% - Accent5 2 139" xfId="52269" xr:uid="{00000000-0005-0000-0000-0000FE450000}"/>
    <cellStyle name="60% - Accent5 2 14" xfId="45161" xr:uid="{00000000-0005-0000-0000-0000FF450000}"/>
    <cellStyle name="60% - Accent5 2 140" xfId="52255" xr:uid="{00000000-0005-0000-0000-000000460000}"/>
    <cellStyle name="60% - Accent5 2 141" xfId="52177" xr:uid="{00000000-0005-0000-0000-000001460000}"/>
    <cellStyle name="60% - Accent5 2 142" xfId="52225" xr:uid="{00000000-0005-0000-0000-000002460000}"/>
    <cellStyle name="60% - Accent5 2 143" xfId="48515" xr:uid="{00000000-0005-0000-0000-000003460000}"/>
    <cellStyle name="60% - Accent5 2 144" xfId="49502" xr:uid="{00000000-0005-0000-0000-000004460000}"/>
    <cellStyle name="60% - Accent5 2 145" xfId="48647" xr:uid="{00000000-0005-0000-0000-000005460000}"/>
    <cellStyle name="60% - Accent5 2 146" xfId="48492" xr:uid="{00000000-0005-0000-0000-000006460000}"/>
    <cellStyle name="60% - Accent5 2 147" xfId="48450" xr:uid="{00000000-0005-0000-0000-000007460000}"/>
    <cellStyle name="60% - Accent5 2 148" xfId="52991" xr:uid="{00000000-0005-0000-0000-000008460000}"/>
    <cellStyle name="60% - Accent5 2 149" xfId="52975" xr:uid="{00000000-0005-0000-0000-000009460000}"/>
    <cellStyle name="60% - Accent5 2 15" xfId="45278" xr:uid="{00000000-0005-0000-0000-00000A460000}"/>
    <cellStyle name="60% - Accent5 2 150" xfId="52883" xr:uid="{00000000-0005-0000-0000-00000B460000}"/>
    <cellStyle name="60% - Accent5 2 151" xfId="52942" xr:uid="{00000000-0005-0000-0000-00000C460000}"/>
    <cellStyle name="60% - Accent5 2 152" xfId="53179" xr:uid="{00000000-0005-0000-0000-00000D460000}"/>
    <cellStyle name="60% - Accent5 2 153" xfId="53345" xr:uid="{00000000-0005-0000-0000-00000E460000}"/>
    <cellStyle name="60% - Accent5 2 154" xfId="53331" xr:uid="{00000000-0005-0000-0000-00000F460000}"/>
    <cellStyle name="60% - Accent5 2 155" xfId="53251" xr:uid="{00000000-0005-0000-0000-000010460000}"/>
    <cellStyle name="60% - Accent5 2 156" xfId="53301" xr:uid="{00000000-0005-0000-0000-000011460000}"/>
    <cellStyle name="60% - Accent5 2 157" xfId="53566" xr:uid="{00000000-0005-0000-0000-000012460000}"/>
    <cellStyle name="60% - Accent5 2 158" xfId="53548" xr:uid="{00000000-0005-0000-0000-000013460000}"/>
    <cellStyle name="60% - Accent5 2 159" xfId="53431" xr:uid="{00000000-0005-0000-0000-000014460000}"/>
    <cellStyle name="60% - Accent5 2 16" xfId="45594" xr:uid="{00000000-0005-0000-0000-000015460000}"/>
    <cellStyle name="60% - Accent5 2 160" xfId="53511" xr:uid="{00000000-0005-0000-0000-000016460000}"/>
    <cellStyle name="60% - Accent5 2 161" xfId="53817" xr:uid="{00000000-0005-0000-0000-000017460000}"/>
    <cellStyle name="60% - Accent5 2 162" xfId="53981" xr:uid="{00000000-0005-0000-0000-000018460000}"/>
    <cellStyle name="60% - Accent5 2 163" xfId="53967" xr:uid="{00000000-0005-0000-0000-000019460000}"/>
    <cellStyle name="60% - Accent5 2 164" xfId="53889" xr:uid="{00000000-0005-0000-0000-00001A460000}"/>
    <cellStyle name="60% - Accent5 2 165" xfId="53937" xr:uid="{00000000-0005-0000-0000-00001B460000}"/>
    <cellStyle name="60% - Accent5 2 166" xfId="52553" xr:uid="{00000000-0005-0000-0000-00001C460000}"/>
    <cellStyle name="60% - Accent5 2 167" xfId="53522" xr:uid="{00000000-0005-0000-0000-00001D460000}"/>
    <cellStyle name="60% - Accent5 2 168" xfId="52693" xr:uid="{00000000-0005-0000-0000-00001E460000}"/>
    <cellStyle name="60% - Accent5 2 169" xfId="52713" xr:uid="{00000000-0005-0000-0000-00001F460000}"/>
    <cellStyle name="60% - Accent5 2 17" xfId="45761" xr:uid="{00000000-0005-0000-0000-000020460000}"/>
    <cellStyle name="60% - Accent5 2 170" xfId="54203" xr:uid="{00000000-0005-0000-0000-000021460000}"/>
    <cellStyle name="60% - Accent5 2 171" xfId="54370" xr:uid="{00000000-0005-0000-0000-000022460000}"/>
    <cellStyle name="60% - Accent5 2 172" xfId="54356" xr:uid="{00000000-0005-0000-0000-000023460000}"/>
    <cellStyle name="60% - Accent5 2 173" xfId="54276" xr:uid="{00000000-0005-0000-0000-000024460000}"/>
    <cellStyle name="60% - Accent5 2 174" xfId="54326" xr:uid="{00000000-0005-0000-0000-000025460000}"/>
    <cellStyle name="60% - Accent5 2 175" xfId="53630" xr:uid="{00000000-0005-0000-0000-000026460000}"/>
    <cellStyle name="60% - Accent5 2 176" xfId="52810" xr:uid="{00000000-0005-0000-0000-000027460000}"/>
    <cellStyle name="60% - Accent5 2 177" xfId="52571" xr:uid="{00000000-0005-0000-0000-000028460000}"/>
    <cellStyle name="60% - Accent5 2 178" xfId="52733" xr:uid="{00000000-0005-0000-0000-000029460000}"/>
    <cellStyle name="60% - Accent5 2 179" xfId="54583" xr:uid="{00000000-0005-0000-0000-00002A460000}"/>
    <cellStyle name="60% - Accent5 2 18" xfId="45747" xr:uid="{00000000-0005-0000-0000-00002B460000}"/>
    <cellStyle name="60% - Accent5 2 180" xfId="54748" xr:uid="{00000000-0005-0000-0000-00002C460000}"/>
    <cellStyle name="60% - Accent5 2 181" xfId="54734" xr:uid="{00000000-0005-0000-0000-00002D460000}"/>
    <cellStyle name="60% - Accent5 2 182" xfId="54656" xr:uid="{00000000-0005-0000-0000-00002E460000}"/>
    <cellStyle name="60% - Accent5 2 183" xfId="54704" xr:uid="{00000000-0005-0000-0000-00002F460000}"/>
    <cellStyle name="60% - Accent5 2 184" xfId="52852" xr:uid="{00000000-0005-0000-0000-000030460000}"/>
    <cellStyle name="60% - Accent5 2 185" xfId="52659" xr:uid="{00000000-0005-0000-0000-000031460000}"/>
    <cellStyle name="60% - Accent5 2 186" xfId="53602" xr:uid="{00000000-0005-0000-0000-000032460000}"/>
    <cellStyle name="60% - Accent5 2 187" xfId="53643" xr:uid="{00000000-0005-0000-0000-000033460000}"/>
    <cellStyle name="60% - Accent5 2 188" xfId="54955" xr:uid="{00000000-0005-0000-0000-000034460000}"/>
    <cellStyle name="60% - Accent5 2 189" xfId="55119" xr:uid="{00000000-0005-0000-0000-000035460000}"/>
    <cellStyle name="60% - Accent5 2 19" xfId="45666" xr:uid="{00000000-0005-0000-0000-000036460000}"/>
    <cellStyle name="60% - Accent5 2 190" xfId="55105" xr:uid="{00000000-0005-0000-0000-000037460000}"/>
    <cellStyle name="60% - Accent5 2 191" xfId="55027" xr:uid="{00000000-0005-0000-0000-000038460000}"/>
    <cellStyle name="60% - Accent5 2 192" xfId="55075" xr:uid="{00000000-0005-0000-0000-000039460000}"/>
    <cellStyle name="60% - Accent5 2 193" xfId="53052" xr:uid="{00000000-0005-0000-0000-00003A460000}"/>
    <cellStyle name="60% - Accent5 2 194" xfId="53691" xr:uid="{00000000-0005-0000-0000-00003B460000}"/>
    <cellStyle name="60% - Accent5 2 195" xfId="53042" xr:uid="{00000000-0005-0000-0000-00003C460000}"/>
    <cellStyle name="60% - Accent5 2 196" xfId="53066" xr:uid="{00000000-0005-0000-0000-00003D460000}"/>
    <cellStyle name="60% - Accent5 2 197" xfId="55312" xr:uid="{00000000-0005-0000-0000-00003E460000}"/>
    <cellStyle name="60% - Accent5 2 198" xfId="55476" xr:uid="{00000000-0005-0000-0000-00003F460000}"/>
    <cellStyle name="60% - Accent5 2 199" xfId="55462" xr:uid="{00000000-0005-0000-0000-000040460000}"/>
    <cellStyle name="60% - Accent5 2 2" xfId="2196" xr:uid="{00000000-0005-0000-0000-000041460000}"/>
    <cellStyle name="60% - Accent5 2 2 10" xfId="45284" xr:uid="{00000000-0005-0000-0000-000042460000}"/>
    <cellStyle name="60% - Accent5 2 2 100" xfId="50689" xr:uid="{00000000-0005-0000-0000-000043460000}"/>
    <cellStyle name="60% - Accent5 2 2 101" xfId="50770" xr:uid="{00000000-0005-0000-0000-000044460000}"/>
    <cellStyle name="60% - Accent5 2 2 102" xfId="50753" xr:uid="{00000000-0005-0000-0000-000045460000}"/>
    <cellStyle name="60% - Accent5 2 2 103" xfId="50736" xr:uid="{00000000-0005-0000-0000-000046460000}"/>
    <cellStyle name="60% - Accent5 2 2 104" xfId="50797" xr:uid="{00000000-0005-0000-0000-000047460000}"/>
    <cellStyle name="60% - Accent5 2 2 105" xfId="49054" xr:uid="{00000000-0005-0000-0000-000048460000}"/>
    <cellStyle name="60% - Accent5 2 2 106" xfId="49171" xr:uid="{00000000-0005-0000-0000-000049460000}"/>
    <cellStyle name="60% - Accent5 2 2 107" xfId="49068" xr:uid="{00000000-0005-0000-0000-00004A460000}"/>
    <cellStyle name="60% - Accent5 2 2 108" xfId="50061" xr:uid="{00000000-0005-0000-0000-00004B460000}"/>
    <cellStyle name="60% - Accent5 2 2 109" xfId="51069" xr:uid="{00000000-0005-0000-0000-00004C460000}"/>
    <cellStyle name="60% - Accent5 2 2 11" xfId="45259" xr:uid="{00000000-0005-0000-0000-00004D460000}"/>
    <cellStyle name="60% - Accent5 2 2 110" xfId="51148" xr:uid="{00000000-0005-0000-0000-00004E460000}"/>
    <cellStyle name="60% - Accent5 2 2 111" xfId="51132" xr:uid="{00000000-0005-0000-0000-00004F460000}"/>
    <cellStyle name="60% - Accent5 2 2 112" xfId="51116" xr:uid="{00000000-0005-0000-0000-000050460000}"/>
    <cellStyle name="60% - Accent5 2 2 113" xfId="51175" xr:uid="{00000000-0005-0000-0000-000051460000}"/>
    <cellStyle name="60% - Accent5 2 2 114" xfId="50113" xr:uid="{00000000-0005-0000-0000-000052460000}"/>
    <cellStyle name="60% - Accent5 2 2 115" xfId="50031" xr:uid="{00000000-0005-0000-0000-000053460000}"/>
    <cellStyle name="60% - Accent5 2 2 116" xfId="49022" xr:uid="{00000000-0005-0000-0000-000054460000}"/>
    <cellStyle name="60% - Accent5 2 2 117" xfId="49440" xr:uid="{00000000-0005-0000-0000-000055460000}"/>
    <cellStyle name="60% - Accent5 2 2 118" xfId="51441" xr:uid="{00000000-0005-0000-0000-000056460000}"/>
    <cellStyle name="60% - Accent5 2 2 119" xfId="51519" xr:uid="{00000000-0005-0000-0000-000057460000}"/>
    <cellStyle name="60% - Accent5 2 2 12" xfId="45196" xr:uid="{00000000-0005-0000-0000-000058460000}"/>
    <cellStyle name="60% - Accent5 2 2 120" xfId="51503" xr:uid="{00000000-0005-0000-0000-000059460000}"/>
    <cellStyle name="60% - Accent5 2 2 121" xfId="51487" xr:uid="{00000000-0005-0000-0000-00005A460000}"/>
    <cellStyle name="60% - Accent5 2 2 122" xfId="51546" xr:uid="{00000000-0005-0000-0000-00005B460000}"/>
    <cellStyle name="60% - Accent5 2 2 123" xfId="49161" xr:uid="{00000000-0005-0000-0000-00005C460000}"/>
    <cellStyle name="60% - Accent5 2 2 124" xfId="49977" xr:uid="{00000000-0005-0000-0000-00005D460000}"/>
    <cellStyle name="60% - Accent5 2 2 125" xfId="50071" xr:uid="{00000000-0005-0000-0000-00005E460000}"/>
    <cellStyle name="60% - Accent5 2 2 126" xfId="50085" xr:uid="{00000000-0005-0000-0000-00005F460000}"/>
    <cellStyle name="60% - Accent5 2 2 127" xfId="51798" xr:uid="{00000000-0005-0000-0000-000060460000}"/>
    <cellStyle name="60% - Accent5 2 2 128" xfId="51876" xr:uid="{00000000-0005-0000-0000-000061460000}"/>
    <cellStyle name="60% - Accent5 2 2 129" xfId="51860" xr:uid="{00000000-0005-0000-0000-000062460000}"/>
    <cellStyle name="60% - Accent5 2 2 13" xfId="45324" xr:uid="{00000000-0005-0000-0000-000063460000}"/>
    <cellStyle name="60% - Accent5 2 2 130" xfId="51844" xr:uid="{00000000-0005-0000-0000-000064460000}"/>
    <cellStyle name="60% - Accent5 2 2 131" xfId="51903" xr:uid="{00000000-0005-0000-0000-000065460000}"/>
    <cellStyle name="60% - Accent5 2 2 132" xfId="49223" xr:uid="{00000000-0005-0000-0000-000066460000}"/>
    <cellStyle name="60% - Accent5 2 2 133" xfId="49033" xr:uid="{00000000-0005-0000-0000-000067460000}"/>
    <cellStyle name="60% - Accent5 2 2 134" xfId="50513" xr:uid="{00000000-0005-0000-0000-000068460000}"/>
    <cellStyle name="60% - Accent5 2 2 135" xfId="49109" xr:uid="{00000000-0005-0000-0000-000069460000}"/>
    <cellStyle name="60% - Accent5 2 2 136" xfId="52153" xr:uid="{00000000-0005-0000-0000-00006A460000}"/>
    <cellStyle name="60% - Accent5 2 2 137" xfId="52231" xr:uid="{00000000-0005-0000-0000-00006B460000}"/>
    <cellStyle name="60% - Accent5 2 2 138" xfId="52215" xr:uid="{00000000-0005-0000-0000-00006C460000}"/>
    <cellStyle name="60% - Accent5 2 2 139" xfId="52199" xr:uid="{00000000-0005-0000-0000-00006D460000}"/>
    <cellStyle name="60% - Accent5 2 2 14" xfId="45641" xr:uid="{00000000-0005-0000-0000-00006E460000}"/>
    <cellStyle name="60% - Accent5 2 2 140" xfId="52258" xr:uid="{00000000-0005-0000-0000-00006F460000}"/>
    <cellStyle name="60% - Accent5 2 2 141" xfId="49556" xr:uid="{00000000-0005-0000-0000-000070460000}"/>
    <cellStyle name="60% - Accent5 2 2 142" xfId="48446" xr:uid="{00000000-0005-0000-0000-000071460000}"/>
    <cellStyle name="60% - Accent5 2 2 143" xfId="48407" xr:uid="{00000000-0005-0000-0000-000072460000}"/>
    <cellStyle name="60% - Accent5 2 2 144" xfId="48526" xr:uid="{00000000-0005-0000-0000-000073460000}"/>
    <cellStyle name="60% - Accent5 2 2 145" xfId="49292" xr:uid="{00000000-0005-0000-0000-000074460000}"/>
    <cellStyle name="60% - Accent5 2 2 146" xfId="52948" xr:uid="{00000000-0005-0000-0000-000075460000}"/>
    <cellStyle name="60% - Accent5 2 2 147" xfId="52931" xr:uid="{00000000-0005-0000-0000-000076460000}"/>
    <cellStyle name="60% - Accent5 2 2 148" xfId="52906" xr:uid="{00000000-0005-0000-0000-000077460000}"/>
    <cellStyle name="60% - Accent5 2 2 149" xfId="52980" xr:uid="{00000000-0005-0000-0000-000078460000}"/>
    <cellStyle name="60% - Accent5 2 2 15" xfId="45723" xr:uid="{00000000-0005-0000-0000-000079460000}"/>
    <cellStyle name="60% - Accent5 2 2 150" xfId="53227" xr:uid="{00000000-0005-0000-0000-00007A460000}"/>
    <cellStyle name="60% - Accent5 2 2 151" xfId="53307" xr:uid="{00000000-0005-0000-0000-00007B460000}"/>
    <cellStyle name="60% - Accent5 2 2 152" xfId="53291" xr:uid="{00000000-0005-0000-0000-00007C460000}"/>
    <cellStyle name="60% - Accent5 2 2 153" xfId="53273" xr:uid="{00000000-0005-0000-0000-00007D460000}"/>
    <cellStyle name="60% - Accent5 2 2 154" xfId="53334" xr:uid="{00000000-0005-0000-0000-00007E460000}"/>
    <cellStyle name="60% - Accent5 2 2 155" xfId="53518" xr:uid="{00000000-0005-0000-0000-00007F460000}"/>
    <cellStyle name="60% - Accent5 2 2 156" xfId="53499" xr:uid="{00000000-0005-0000-0000-000080460000}"/>
    <cellStyle name="60% - Accent5 2 2 157" xfId="53458" xr:uid="{00000000-0005-0000-0000-000081460000}"/>
    <cellStyle name="60% - Accent5 2 2 158" xfId="53553" xr:uid="{00000000-0005-0000-0000-000082460000}"/>
    <cellStyle name="60% - Accent5 2 2 159" xfId="53865" xr:uid="{00000000-0005-0000-0000-000083460000}"/>
    <cellStyle name="60% - Accent5 2 2 16" xfId="45706" xr:uid="{00000000-0005-0000-0000-000084460000}"/>
    <cellStyle name="60% - Accent5 2 2 160" xfId="53943" xr:uid="{00000000-0005-0000-0000-000085460000}"/>
    <cellStyle name="60% - Accent5 2 2 161" xfId="53927" xr:uid="{00000000-0005-0000-0000-000086460000}"/>
    <cellStyle name="60% - Accent5 2 2 162" xfId="53911" xr:uid="{00000000-0005-0000-0000-000087460000}"/>
    <cellStyle name="60% - Accent5 2 2 163" xfId="53970" xr:uid="{00000000-0005-0000-0000-000088460000}"/>
    <cellStyle name="60% - Accent5 2 2 164" xfId="52623" xr:uid="{00000000-0005-0000-0000-000089460000}"/>
    <cellStyle name="60% - Accent5 2 2 165" xfId="53060" xr:uid="{00000000-0005-0000-0000-00008A460000}"/>
    <cellStyle name="60% - Accent5 2 2 166" xfId="54000" xr:uid="{00000000-0005-0000-0000-00008B460000}"/>
    <cellStyle name="60% - Accent5 2 2 167" xfId="52615" xr:uid="{00000000-0005-0000-0000-00008C460000}"/>
    <cellStyle name="60% - Accent5 2 2 168" xfId="54251" xr:uid="{00000000-0005-0000-0000-00008D460000}"/>
    <cellStyle name="60% - Accent5 2 2 169" xfId="54332" xr:uid="{00000000-0005-0000-0000-00008E460000}"/>
    <cellStyle name="60% - Accent5 2 2 17" xfId="45688" xr:uid="{00000000-0005-0000-0000-00008F460000}"/>
    <cellStyle name="60% - Accent5 2 2 170" xfId="54315" xr:uid="{00000000-0005-0000-0000-000090460000}"/>
    <cellStyle name="60% - Accent5 2 2 171" xfId="54298" xr:uid="{00000000-0005-0000-0000-000091460000}"/>
    <cellStyle name="60% - Accent5 2 2 172" xfId="54359" xr:uid="{00000000-0005-0000-0000-000092460000}"/>
    <cellStyle name="60% - Accent5 2 2 173" xfId="52638" xr:uid="{00000000-0005-0000-0000-000093460000}"/>
    <cellStyle name="60% - Accent5 2 2 174" xfId="52756" xr:uid="{00000000-0005-0000-0000-000094460000}"/>
    <cellStyle name="60% - Accent5 2 2 175" xfId="52652" xr:uid="{00000000-0005-0000-0000-000095460000}"/>
    <cellStyle name="60% - Accent5 2 2 176" xfId="53623" xr:uid="{00000000-0005-0000-0000-000096460000}"/>
    <cellStyle name="60% - Accent5 2 2 177" xfId="54631" xr:uid="{00000000-0005-0000-0000-000097460000}"/>
    <cellStyle name="60% - Accent5 2 2 178" xfId="54710" xr:uid="{00000000-0005-0000-0000-000098460000}"/>
    <cellStyle name="60% - Accent5 2 2 179" xfId="54694" xr:uid="{00000000-0005-0000-0000-000099460000}"/>
    <cellStyle name="60% - Accent5 2 2 18" xfId="45750" xr:uid="{00000000-0005-0000-0000-00009A460000}"/>
    <cellStyle name="60% - Accent5 2 2 180" xfId="54678" xr:uid="{00000000-0005-0000-0000-00009B460000}"/>
    <cellStyle name="60% - Accent5 2 2 181" xfId="54737" xr:uid="{00000000-0005-0000-0000-00009C460000}"/>
    <cellStyle name="60% - Accent5 2 2 182" xfId="53675" xr:uid="{00000000-0005-0000-0000-00009D460000}"/>
    <cellStyle name="60% - Accent5 2 2 183" xfId="53593" xr:uid="{00000000-0005-0000-0000-00009E460000}"/>
    <cellStyle name="60% - Accent5 2 2 184" xfId="52606" xr:uid="{00000000-0005-0000-0000-00009F460000}"/>
    <cellStyle name="60% - Accent5 2 2 185" xfId="53013" xr:uid="{00000000-0005-0000-0000-0000A0460000}"/>
    <cellStyle name="60% - Accent5 2 2 186" xfId="55003" xr:uid="{00000000-0005-0000-0000-0000A1460000}"/>
    <cellStyle name="60% - Accent5 2 2 187" xfId="55081" xr:uid="{00000000-0005-0000-0000-0000A2460000}"/>
    <cellStyle name="60% - Accent5 2 2 188" xfId="55065" xr:uid="{00000000-0005-0000-0000-0000A3460000}"/>
    <cellStyle name="60% - Accent5 2 2 189" xfId="55049" xr:uid="{00000000-0005-0000-0000-0000A4460000}"/>
    <cellStyle name="60% - Accent5 2 2 19" xfId="45946" xr:uid="{00000000-0005-0000-0000-0000A5460000}"/>
    <cellStyle name="60% - Accent5 2 2 190" xfId="55108" xr:uid="{00000000-0005-0000-0000-0000A6460000}"/>
    <cellStyle name="60% - Accent5 2 2 191" xfId="52746" xr:uid="{00000000-0005-0000-0000-0000A7460000}"/>
    <cellStyle name="60% - Accent5 2 2 192" xfId="53539" xr:uid="{00000000-0005-0000-0000-0000A8460000}"/>
    <cellStyle name="60% - Accent5 2 2 193" xfId="53633" xr:uid="{00000000-0005-0000-0000-0000A9460000}"/>
    <cellStyle name="60% - Accent5 2 2 194" xfId="53647" xr:uid="{00000000-0005-0000-0000-0000AA460000}"/>
    <cellStyle name="60% - Accent5 2 2 195" xfId="55360" xr:uid="{00000000-0005-0000-0000-0000AB460000}"/>
    <cellStyle name="60% - Accent5 2 2 196" xfId="55438" xr:uid="{00000000-0005-0000-0000-0000AC460000}"/>
    <cellStyle name="60% - Accent5 2 2 197" xfId="55422" xr:uid="{00000000-0005-0000-0000-0000AD460000}"/>
    <cellStyle name="60% - Accent5 2 2 198" xfId="55406" xr:uid="{00000000-0005-0000-0000-0000AE460000}"/>
    <cellStyle name="60% - Accent5 2 2 199" xfId="55465" xr:uid="{00000000-0005-0000-0000-0000AF460000}"/>
    <cellStyle name="60% - Accent5 2 2 2" xfId="2197" xr:uid="{00000000-0005-0000-0000-0000B0460000}"/>
    <cellStyle name="60% - Accent5 2 2 2 2" xfId="3988" hidden="1" xr:uid="{00000000-0005-0000-0000-0000B1460000}"/>
    <cellStyle name="60% - Accent5 2 2 20" xfId="45927" xr:uid="{00000000-0005-0000-0000-0000B2460000}"/>
    <cellStyle name="60% - Accent5 2 2 200" xfId="52808" xr:uid="{00000000-0005-0000-0000-0000B3460000}"/>
    <cellStyle name="60% - Accent5 2 2 201" xfId="52617" xr:uid="{00000000-0005-0000-0000-0000B4460000}"/>
    <cellStyle name="60% - Accent5 2 2 202" xfId="54075" xr:uid="{00000000-0005-0000-0000-0000B5460000}"/>
    <cellStyle name="60% - Accent5 2 2 203" xfId="52694" xr:uid="{00000000-0005-0000-0000-0000B6460000}"/>
    <cellStyle name="60% - Accent5 2 2 204" xfId="55715" xr:uid="{00000000-0005-0000-0000-0000B7460000}"/>
    <cellStyle name="60% - Accent5 2 2 205" xfId="55793" xr:uid="{00000000-0005-0000-0000-0000B8460000}"/>
    <cellStyle name="60% - Accent5 2 2 206" xfId="55777" xr:uid="{00000000-0005-0000-0000-0000B9460000}"/>
    <cellStyle name="60% - Accent5 2 2 207" xfId="55761" xr:uid="{00000000-0005-0000-0000-0000BA460000}"/>
    <cellStyle name="60% - Accent5 2 2 208" xfId="55820" xr:uid="{00000000-0005-0000-0000-0000BB460000}"/>
    <cellStyle name="60% - Accent5 2 2 21" xfId="45886" xr:uid="{00000000-0005-0000-0000-0000BC460000}"/>
    <cellStyle name="60% - Accent5 2 2 22" xfId="45981" xr:uid="{00000000-0005-0000-0000-0000BD460000}"/>
    <cellStyle name="60% - Accent5 2 2 23" xfId="46293" xr:uid="{00000000-0005-0000-0000-0000BE460000}"/>
    <cellStyle name="60% - Accent5 2 2 24" xfId="46371" xr:uid="{00000000-0005-0000-0000-0000BF460000}"/>
    <cellStyle name="60% - Accent5 2 2 25" xfId="46355" xr:uid="{00000000-0005-0000-0000-0000C0460000}"/>
    <cellStyle name="60% - Accent5 2 2 26" xfId="46339" xr:uid="{00000000-0005-0000-0000-0000C1460000}"/>
    <cellStyle name="60% - Accent5 2 2 27" xfId="46398" xr:uid="{00000000-0005-0000-0000-0000C2460000}"/>
    <cellStyle name="60% - Accent5 2 2 28" xfId="44869" xr:uid="{00000000-0005-0000-0000-0000C3460000}"/>
    <cellStyle name="60% - Accent5 2 2 29" xfId="45410" xr:uid="{00000000-0005-0000-0000-0000C4460000}"/>
    <cellStyle name="60% - Accent5 2 2 3" xfId="2198" xr:uid="{00000000-0005-0000-0000-0000C5460000}"/>
    <cellStyle name="60% - Accent5 2 2 30" xfId="46428" xr:uid="{00000000-0005-0000-0000-0000C6460000}"/>
    <cellStyle name="60% - Accent5 2 2 31" xfId="44861" xr:uid="{00000000-0005-0000-0000-0000C7460000}"/>
    <cellStyle name="60% - Accent5 2 2 32" xfId="46679" xr:uid="{00000000-0005-0000-0000-0000C8460000}"/>
    <cellStyle name="60% - Accent5 2 2 33" xfId="46760" xr:uid="{00000000-0005-0000-0000-0000C9460000}"/>
    <cellStyle name="60% - Accent5 2 2 34" xfId="46743" xr:uid="{00000000-0005-0000-0000-0000CA460000}"/>
    <cellStyle name="60% - Accent5 2 2 35" xfId="46726" xr:uid="{00000000-0005-0000-0000-0000CB460000}"/>
    <cellStyle name="60% - Accent5 2 2 36" xfId="46787" xr:uid="{00000000-0005-0000-0000-0000CC460000}"/>
    <cellStyle name="60% - Accent5 2 2 37" xfId="44884" xr:uid="{00000000-0005-0000-0000-0000CD460000}"/>
    <cellStyle name="60% - Accent5 2 2 38" xfId="45001" xr:uid="{00000000-0005-0000-0000-0000CE460000}"/>
    <cellStyle name="60% - Accent5 2 2 39" xfId="44898" xr:uid="{00000000-0005-0000-0000-0000CF460000}"/>
    <cellStyle name="60% - Accent5 2 2 4" xfId="11651" hidden="1" xr:uid="{00000000-0005-0000-0000-0000D0460000}"/>
    <cellStyle name="60% - Accent5 2 2 4" xfId="44149" xr:uid="{00000000-0005-0000-0000-0000D1460000}"/>
    <cellStyle name="60% - Accent5 2 2 40" xfId="46051" xr:uid="{00000000-0005-0000-0000-0000D2460000}"/>
    <cellStyle name="60% - Accent5 2 2 41" xfId="47059" xr:uid="{00000000-0005-0000-0000-0000D3460000}"/>
    <cellStyle name="60% - Accent5 2 2 42" xfId="47138" xr:uid="{00000000-0005-0000-0000-0000D4460000}"/>
    <cellStyle name="60% - Accent5 2 2 43" xfId="47122" xr:uid="{00000000-0005-0000-0000-0000D5460000}"/>
    <cellStyle name="60% - Accent5 2 2 44" xfId="47106" xr:uid="{00000000-0005-0000-0000-0000D6460000}"/>
    <cellStyle name="60% - Accent5 2 2 45" xfId="47165" xr:uid="{00000000-0005-0000-0000-0000D7460000}"/>
    <cellStyle name="60% - Accent5 2 2 46" xfId="46103" xr:uid="{00000000-0005-0000-0000-0000D8460000}"/>
    <cellStyle name="60% - Accent5 2 2 47" xfId="46021" xr:uid="{00000000-0005-0000-0000-0000D9460000}"/>
    <cellStyle name="60% - Accent5 2 2 48" xfId="44852" xr:uid="{00000000-0005-0000-0000-0000DA460000}"/>
    <cellStyle name="60% - Accent5 2 2 49" xfId="45363" xr:uid="{00000000-0005-0000-0000-0000DB460000}"/>
    <cellStyle name="60% - Accent5 2 2 5" xfId="25235" xr:uid="{00000000-0005-0000-0000-0000DC460000}"/>
    <cellStyle name="60% - Accent5 2 2 50" xfId="47431" xr:uid="{00000000-0005-0000-0000-0000DD460000}"/>
    <cellStyle name="60% - Accent5 2 2 51" xfId="47509" xr:uid="{00000000-0005-0000-0000-0000DE460000}"/>
    <cellStyle name="60% - Accent5 2 2 52" xfId="47493" xr:uid="{00000000-0005-0000-0000-0000DF460000}"/>
    <cellStyle name="60% - Accent5 2 2 53" xfId="47477" xr:uid="{00000000-0005-0000-0000-0000E0460000}"/>
    <cellStyle name="60% - Accent5 2 2 54" xfId="47536" xr:uid="{00000000-0005-0000-0000-0000E1460000}"/>
    <cellStyle name="60% - Accent5 2 2 55" xfId="44991" xr:uid="{00000000-0005-0000-0000-0000E2460000}"/>
    <cellStyle name="60% - Accent5 2 2 56" xfId="45967" xr:uid="{00000000-0005-0000-0000-0000E3460000}"/>
    <cellStyle name="60% - Accent5 2 2 57" xfId="46061" xr:uid="{00000000-0005-0000-0000-0000E4460000}"/>
    <cellStyle name="60% - Accent5 2 2 58" xfId="46075" xr:uid="{00000000-0005-0000-0000-0000E5460000}"/>
    <cellStyle name="60% - Accent5 2 2 59" xfId="47788" xr:uid="{00000000-0005-0000-0000-0000E6460000}"/>
    <cellStyle name="60% - Accent5 2 2 6" xfId="44442" xr:uid="{00000000-0005-0000-0000-0000E7460000}"/>
    <cellStyle name="60% - Accent5 2 2 60" xfId="47866" xr:uid="{00000000-0005-0000-0000-0000E8460000}"/>
    <cellStyle name="60% - Accent5 2 2 61" xfId="47850" xr:uid="{00000000-0005-0000-0000-0000E9460000}"/>
    <cellStyle name="60% - Accent5 2 2 62" xfId="47834" xr:uid="{00000000-0005-0000-0000-0000EA460000}"/>
    <cellStyle name="60% - Accent5 2 2 63" xfId="47893" xr:uid="{00000000-0005-0000-0000-0000EB460000}"/>
    <cellStyle name="60% - Accent5 2 2 64" xfId="45053" xr:uid="{00000000-0005-0000-0000-0000EC460000}"/>
    <cellStyle name="60% - Accent5 2 2 65" xfId="44863" xr:uid="{00000000-0005-0000-0000-0000ED460000}"/>
    <cellStyle name="60% - Accent5 2 2 66" xfId="46503" xr:uid="{00000000-0005-0000-0000-0000EE460000}"/>
    <cellStyle name="60% - Accent5 2 2 67" xfId="44939" xr:uid="{00000000-0005-0000-0000-0000EF460000}"/>
    <cellStyle name="60% - Accent5 2 2 68" xfId="48143" xr:uid="{00000000-0005-0000-0000-0000F0460000}"/>
    <cellStyle name="60% - Accent5 2 2 69" xfId="48221" xr:uid="{00000000-0005-0000-0000-0000F1460000}"/>
    <cellStyle name="60% - Accent5 2 2 7" xfId="44414" xr:uid="{00000000-0005-0000-0000-0000F2460000}"/>
    <cellStyle name="60% - Accent5 2 2 70" xfId="48205" xr:uid="{00000000-0005-0000-0000-0000F3460000}"/>
    <cellStyle name="60% - Accent5 2 2 71" xfId="48189" xr:uid="{00000000-0005-0000-0000-0000F4460000}"/>
    <cellStyle name="60% - Accent5 2 2 72" xfId="48248" xr:uid="{00000000-0005-0000-0000-0000F5460000}"/>
    <cellStyle name="60% - Accent5 2 2 73" xfId="48511" xr:uid="{00000000-0005-0000-0000-0000F6460000}"/>
    <cellStyle name="60% - Accent5 2 2 74" xfId="48676" xr:uid="{00000000-0005-0000-0000-0000F7460000}"/>
    <cellStyle name="60% - Accent5 2 2 75" xfId="48648" xr:uid="{00000000-0005-0000-0000-0000F8460000}"/>
    <cellStyle name="60% - Accent5 2 2 76" xfId="48595" xr:uid="{00000000-0005-0000-0000-0000F9460000}"/>
    <cellStyle name="60% - Accent5 2 2 77" xfId="48714" xr:uid="{00000000-0005-0000-0000-0000FA460000}"/>
    <cellStyle name="60% - Accent5 2 2 78" xfId="49374" xr:uid="{00000000-0005-0000-0000-0000FB460000}"/>
    <cellStyle name="60% - Accent5 2 2 79" xfId="49357" xr:uid="{00000000-0005-0000-0000-0000FC460000}"/>
    <cellStyle name="60% - Accent5 2 2 8" xfId="44370" xr:uid="{00000000-0005-0000-0000-0000FD460000}"/>
    <cellStyle name="60% - Accent5 2 2 80" xfId="49329" xr:uid="{00000000-0005-0000-0000-0000FE460000}"/>
    <cellStyle name="60% - Accent5 2 2 81" xfId="49406" xr:uid="{00000000-0005-0000-0000-0000FF460000}"/>
    <cellStyle name="60% - Accent5 2 2 82" xfId="49664" xr:uid="{00000000-0005-0000-0000-000000470000}"/>
    <cellStyle name="60% - Accent5 2 2 83" xfId="49744" xr:uid="{00000000-0005-0000-0000-000001470000}"/>
    <cellStyle name="60% - Accent5 2 2 84" xfId="49728" xr:uid="{00000000-0005-0000-0000-000002470000}"/>
    <cellStyle name="60% - Accent5 2 2 85" xfId="49710" xr:uid="{00000000-0005-0000-0000-000003470000}"/>
    <cellStyle name="60% - Accent5 2 2 86" xfId="49771" xr:uid="{00000000-0005-0000-0000-000004470000}"/>
    <cellStyle name="60% - Accent5 2 2 87" xfId="49956" xr:uid="{00000000-0005-0000-0000-000005470000}"/>
    <cellStyle name="60% - Accent5 2 2 88" xfId="49937" xr:uid="{00000000-0005-0000-0000-000006470000}"/>
    <cellStyle name="60% - Accent5 2 2 89" xfId="49896" xr:uid="{00000000-0005-0000-0000-000007470000}"/>
    <cellStyle name="60% - Accent5 2 2 9" xfId="44487" xr:uid="{00000000-0005-0000-0000-000008470000}"/>
    <cellStyle name="60% - Accent5 2 2 90" xfId="49991" xr:uid="{00000000-0005-0000-0000-000009470000}"/>
    <cellStyle name="60% - Accent5 2 2 91" xfId="50303" xr:uid="{00000000-0005-0000-0000-00000A470000}"/>
    <cellStyle name="60% - Accent5 2 2 92" xfId="50381" xr:uid="{00000000-0005-0000-0000-00000B470000}"/>
    <cellStyle name="60% - Accent5 2 2 93" xfId="50365" xr:uid="{00000000-0005-0000-0000-00000C470000}"/>
    <cellStyle name="60% - Accent5 2 2 94" xfId="50349" xr:uid="{00000000-0005-0000-0000-00000D470000}"/>
    <cellStyle name="60% - Accent5 2 2 95" xfId="50408" xr:uid="{00000000-0005-0000-0000-00000E470000}"/>
    <cellStyle name="60% - Accent5 2 2 96" xfId="49039" xr:uid="{00000000-0005-0000-0000-00000F470000}"/>
    <cellStyle name="60% - Accent5 2 2 97" xfId="49487" xr:uid="{00000000-0005-0000-0000-000010470000}"/>
    <cellStyle name="60% - Accent5 2 2 98" xfId="50438" xr:uid="{00000000-0005-0000-0000-000011470000}"/>
    <cellStyle name="60% - Accent5 2 2 99" xfId="49031" xr:uid="{00000000-0005-0000-0000-000012470000}"/>
    <cellStyle name="60% - Accent5 2 2_Balance sheet - Parent" xfId="38654" xr:uid="{00000000-0005-0000-0000-000013470000}"/>
    <cellStyle name="60% - Accent5 2 20" xfId="45717" xr:uid="{00000000-0005-0000-0000-000014470000}"/>
    <cellStyle name="60% - Accent5 2 200" xfId="55384" xr:uid="{00000000-0005-0000-0000-000015470000}"/>
    <cellStyle name="60% - Accent5 2 201" xfId="55432" xr:uid="{00000000-0005-0000-0000-000016470000}"/>
    <cellStyle name="60% - Accent5 2 202" xfId="52736" xr:uid="{00000000-0005-0000-0000-000017470000}"/>
    <cellStyle name="60% - Accent5 2 203" xfId="52517" xr:uid="{00000000-0005-0000-0000-000018470000}"/>
    <cellStyle name="60% - Accent5 2 204" xfId="53011" xr:uid="{00000000-0005-0000-0000-000019470000}"/>
    <cellStyle name="60% - Accent5 2 205" xfId="54468" xr:uid="{00000000-0005-0000-0000-00001A470000}"/>
    <cellStyle name="60% - Accent5 2 206" xfId="55667" xr:uid="{00000000-0005-0000-0000-00001B470000}"/>
    <cellStyle name="60% - Accent5 2 207" xfId="55831" xr:uid="{00000000-0005-0000-0000-00001C470000}"/>
    <cellStyle name="60% - Accent5 2 208" xfId="55817" xr:uid="{00000000-0005-0000-0000-00001D470000}"/>
    <cellStyle name="60% - Accent5 2 209" xfId="55739" xr:uid="{00000000-0005-0000-0000-00001E470000}"/>
    <cellStyle name="60% - Accent5 2 21" xfId="45994" xr:uid="{00000000-0005-0000-0000-00001F470000}"/>
    <cellStyle name="60% - Accent5 2 210" xfId="55787" xr:uid="{00000000-0005-0000-0000-000020470000}"/>
    <cellStyle name="60% - Accent5 2 22" xfId="45976" xr:uid="{00000000-0005-0000-0000-000021470000}"/>
    <cellStyle name="60% - Accent5 2 23" xfId="45859" xr:uid="{00000000-0005-0000-0000-000022470000}"/>
    <cellStyle name="60% - Accent5 2 24" xfId="45939" xr:uid="{00000000-0005-0000-0000-000023470000}"/>
    <cellStyle name="60% - Accent5 2 25" xfId="46245" xr:uid="{00000000-0005-0000-0000-000024470000}"/>
    <cellStyle name="60% - Accent5 2 26" xfId="46409" xr:uid="{00000000-0005-0000-0000-000025470000}"/>
    <cellStyle name="60% - Accent5 2 27" xfId="46395" xr:uid="{00000000-0005-0000-0000-000026470000}"/>
    <cellStyle name="60% - Accent5 2 28" xfId="46317" xr:uid="{00000000-0005-0000-0000-000027470000}"/>
    <cellStyle name="60% - Accent5 2 29" xfId="46365" xr:uid="{00000000-0005-0000-0000-000028470000}"/>
    <cellStyle name="60% - Accent5 2 3" xfId="2199" xr:uid="{00000000-0005-0000-0000-000029470000}"/>
    <cellStyle name="60% - Accent5 2 30" xfId="44799" xr:uid="{00000000-0005-0000-0000-00002A470000}"/>
    <cellStyle name="60% - Accent5 2 31" xfId="45950" xr:uid="{00000000-0005-0000-0000-00002B470000}"/>
    <cellStyle name="60% - Accent5 2 32" xfId="44938" xr:uid="{00000000-0005-0000-0000-00002C470000}"/>
    <cellStyle name="60% - Accent5 2 33" xfId="44958" xr:uid="{00000000-0005-0000-0000-00002D470000}"/>
    <cellStyle name="60% - Accent5 2 34" xfId="46631" xr:uid="{00000000-0005-0000-0000-00002E470000}"/>
    <cellStyle name="60% - Accent5 2 35" xfId="46798" xr:uid="{00000000-0005-0000-0000-00002F470000}"/>
    <cellStyle name="60% - Accent5 2 36" xfId="46784" xr:uid="{00000000-0005-0000-0000-000030470000}"/>
    <cellStyle name="60% - Accent5 2 37" xfId="46704" xr:uid="{00000000-0005-0000-0000-000031470000}"/>
    <cellStyle name="60% - Accent5 2 38" xfId="46754" xr:uid="{00000000-0005-0000-0000-000032470000}"/>
    <cellStyle name="60% - Accent5 2 39" xfId="46058" xr:uid="{00000000-0005-0000-0000-000033470000}"/>
    <cellStyle name="60% - Accent5 2 4" xfId="2200" xr:uid="{00000000-0005-0000-0000-000034470000}"/>
    <cellStyle name="60% - Accent5 2 4 2" xfId="2201" xr:uid="{00000000-0005-0000-0000-000035470000}"/>
    <cellStyle name="60% - Accent5 2 4 3" xfId="2202" xr:uid="{00000000-0005-0000-0000-000036470000}"/>
    <cellStyle name="60% - Accent5 2 4 4" xfId="3989" xr:uid="{00000000-0005-0000-0000-000037470000}"/>
    <cellStyle name="60% - Accent5 2 4 5" xfId="25236" xr:uid="{00000000-0005-0000-0000-000038470000}"/>
    <cellStyle name="60% - Accent5 2 40" xfId="45055" xr:uid="{00000000-0005-0000-0000-000039470000}"/>
    <cellStyle name="60% - Accent5 2 41" xfId="44817" xr:uid="{00000000-0005-0000-0000-00003A470000}"/>
    <cellStyle name="60% - Accent5 2 42" xfId="44978" xr:uid="{00000000-0005-0000-0000-00003B470000}"/>
    <cellStyle name="60% - Accent5 2 43" xfId="47011" xr:uid="{00000000-0005-0000-0000-00003C470000}"/>
    <cellStyle name="60% - Accent5 2 44" xfId="47176" xr:uid="{00000000-0005-0000-0000-00003D470000}"/>
    <cellStyle name="60% - Accent5 2 45" xfId="47162" xr:uid="{00000000-0005-0000-0000-00003E470000}"/>
    <cellStyle name="60% - Accent5 2 46" xfId="47084" xr:uid="{00000000-0005-0000-0000-00003F470000}"/>
    <cellStyle name="60% - Accent5 2 47" xfId="47132" xr:uid="{00000000-0005-0000-0000-000040470000}"/>
    <cellStyle name="60% - Accent5 2 48" xfId="45097" xr:uid="{00000000-0005-0000-0000-000041470000}"/>
    <cellStyle name="60% - Accent5 2 49" xfId="44905" xr:uid="{00000000-0005-0000-0000-000042470000}"/>
    <cellStyle name="60% - Accent5 2 5" xfId="11650" xr:uid="{00000000-0005-0000-0000-000043470000}"/>
    <cellStyle name="60% - Accent5 2 5 2" xfId="4709" xr:uid="{00000000-0005-0000-0000-000044470000}"/>
    <cellStyle name="60% - Accent5 2 50" xfId="46030" xr:uid="{00000000-0005-0000-0000-000045470000}"/>
    <cellStyle name="60% - Accent5 2 51" xfId="46071" xr:uid="{00000000-0005-0000-0000-000046470000}"/>
    <cellStyle name="60% - Accent5 2 52" xfId="47383" xr:uid="{00000000-0005-0000-0000-000047470000}"/>
    <cellStyle name="60% - Accent5 2 53" xfId="47547" xr:uid="{00000000-0005-0000-0000-000048470000}"/>
    <cellStyle name="60% - Accent5 2 54" xfId="47533" xr:uid="{00000000-0005-0000-0000-000049470000}"/>
    <cellStyle name="60% - Accent5 2 55" xfId="47455" xr:uid="{00000000-0005-0000-0000-00004A470000}"/>
    <cellStyle name="60% - Accent5 2 56" xfId="47503" xr:uid="{00000000-0005-0000-0000-00004B470000}"/>
    <cellStyle name="60% - Accent5 2 57" xfId="45402" xr:uid="{00000000-0005-0000-0000-00004C470000}"/>
    <cellStyle name="60% - Accent5 2 58" xfId="46119" xr:uid="{00000000-0005-0000-0000-00004D470000}"/>
    <cellStyle name="60% - Accent5 2 59" xfId="45392" xr:uid="{00000000-0005-0000-0000-00004E470000}"/>
    <cellStyle name="60% - Accent5 2 6" xfId="25234" xr:uid="{00000000-0005-0000-0000-00004F470000}"/>
    <cellStyle name="60% - Accent5 2 60" xfId="45416" xr:uid="{00000000-0005-0000-0000-000050470000}"/>
    <cellStyle name="60% - Accent5 2 61" xfId="47740" xr:uid="{00000000-0005-0000-0000-000051470000}"/>
    <cellStyle name="60% - Accent5 2 62" xfId="47904" xr:uid="{00000000-0005-0000-0000-000052470000}"/>
    <cellStyle name="60% - Accent5 2 63" xfId="47890" xr:uid="{00000000-0005-0000-0000-000053470000}"/>
    <cellStyle name="60% - Accent5 2 64" xfId="47812" xr:uid="{00000000-0005-0000-0000-000054470000}"/>
    <cellStyle name="60% - Accent5 2 65" xfId="47860" xr:uid="{00000000-0005-0000-0000-000055470000}"/>
    <cellStyle name="60% - Accent5 2 66" xfId="44981" xr:uid="{00000000-0005-0000-0000-000056470000}"/>
    <cellStyle name="60% - Accent5 2 67" xfId="44763" xr:uid="{00000000-0005-0000-0000-000057470000}"/>
    <cellStyle name="60% - Accent5 2 68" xfId="45361" xr:uid="{00000000-0005-0000-0000-000058470000}"/>
    <cellStyle name="60% - Accent5 2 69" xfId="46896" xr:uid="{00000000-0005-0000-0000-000059470000}"/>
    <cellStyle name="60% - Accent5 2 7" xfId="43840" xr:uid="{00000000-0005-0000-0000-00005A470000}"/>
    <cellStyle name="60% - Accent5 2 70" xfId="48095" xr:uid="{00000000-0005-0000-0000-00005B470000}"/>
    <cellStyle name="60% - Accent5 2 71" xfId="48259" xr:uid="{00000000-0005-0000-0000-00005C470000}"/>
    <cellStyle name="60% - Accent5 2 72" xfId="48245" xr:uid="{00000000-0005-0000-0000-00005D470000}"/>
    <cellStyle name="60% - Accent5 2 73" xfId="48167" xr:uid="{00000000-0005-0000-0000-00005E470000}"/>
    <cellStyle name="60% - Accent5 2 74" xfId="48215" xr:uid="{00000000-0005-0000-0000-00005F470000}"/>
    <cellStyle name="60% - Accent5 2 75" xfId="48355" xr:uid="{00000000-0005-0000-0000-000060470000}"/>
    <cellStyle name="60% - Accent5 2 76" xfId="48729" xr:uid="{00000000-0005-0000-0000-000061470000}"/>
    <cellStyle name="60% - Accent5 2 77" xfId="48709" xr:uid="{00000000-0005-0000-0000-000062470000}"/>
    <cellStyle name="60% - Accent5 2 78" xfId="48560" xr:uid="{00000000-0005-0000-0000-000063470000}"/>
    <cellStyle name="60% - Accent5 2 79" xfId="48667" xr:uid="{00000000-0005-0000-0000-000064470000}"/>
    <cellStyle name="60% - Accent5 2 8" xfId="44502" xr:uid="{00000000-0005-0000-0000-000065470000}"/>
    <cellStyle name="60% - Accent5 2 80" xfId="49418" xr:uid="{00000000-0005-0000-0000-000066470000}"/>
    <cellStyle name="60% - Accent5 2 81" xfId="49401" xr:uid="{00000000-0005-0000-0000-000067470000}"/>
    <cellStyle name="60% - Accent5 2 82" xfId="49304" xr:uid="{00000000-0005-0000-0000-000068470000}"/>
    <cellStyle name="60% - Accent5 2 83" xfId="49368" xr:uid="{00000000-0005-0000-0000-000069470000}"/>
    <cellStyle name="60% - Accent5 2 84" xfId="49616" xr:uid="{00000000-0005-0000-0000-00006A470000}"/>
    <cellStyle name="60% - Accent5 2 85" xfId="49782" xr:uid="{00000000-0005-0000-0000-00006B470000}"/>
    <cellStyle name="60% - Accent5 2 86" xfId="49768" xr:uid="{00000000-0005-0000-0000-00006C470000}"/>
    <cellStyle name="60% - Accent5 2 87" xfId="49688" xr:uid="{00000000-0005-0000-0000-00006D470000}"/>
    <cellStyle name="60% - Accent5 2 88" xfId="49738" xr:uid="{00000000-0005-0000-0000-00006E470000}"/>
    <cellStyle name="60% - Accent5 2 89" xfId="50004" xr:uid="{00000000-0005-0000-0000-00006F470000}"/>
    <cellStyle name="60% - Accent5 2 9" xfId="44480" xr:uid="{00000000-0005-0000-0000-000070470000}"/>
    <cellStyle name="60% - Accent5 2 90" xfId="49986" xr:uid="{00000000-0005-0000-0000-000071470000}"/>
    <cellStyle name="60% - Accent5 2 91" xfId="49869" xr:uid="{00000000-0005-0000-0000-000072470000}"/>
    <cellStyle name="60% - Accent5 2 92" xfId="49949" xr:uid="{00000000-0005-0000-0000-000073470000}"/>
    <cellStyle name="60% - Accent5 2 93" xfId="50255" xr:uid="{00000000-0005-0000-0000-000074470000}"/>
    <cellStyle name="60% - Accent5 2 94" xfId="50419" xr:uid="{00000000-0005-0000-0000-000075470000}"/>
    <cellStyle name="60% - Accent5 2 95" xfId="50405" xr:uid="{00000000-0005-0000-0000-000076470000}"/>
    <cellStyle name="60% - Accent5 2 96" xfId="50327" xr:uid="{00000000-0005-0000-0000-000077470000}"/>
    <cellStyle name="60% - Accent5 2 97" xfId="50375" xr:uid="{00000000-0005-0000-0000-000078470000}"/>
    <cellStyle name="60% - Accent5 2 98" xfId="48969" xr:uid="{00000000-0005-0000-0000-000079470000}"/>
    <cellStyle name="60% - Accent5 2 99" xfId="49960" xr:uid="{00000000-0005-0000-0000-00007A470000}"/>
    <cellStyle name="60% - Accent5 2_Balance sheet - Parent" xfId="38653" xr:uid="{00000000-0005-0000-0000-00007B470000}"/>
    <cellStyle name="60% - Accent5 3" xfId="2203" xr:uid="{00000000-0005-0000-0000-00007C470000}"/>
    <cellStyle name="60% - Accent5 4" xfId="2204" xr:uid="{00000000-0005-0000-0000-00007D470000}"/>
    <cellStyle name="60% - Accent5 5" xfId="2205" xr:uid="{00000000-0005-0000-0000-00007E470000}"/>
    <cellStyle name="60% - Accent5 5 2" xfId="3990" xr:uid="{00000000-0005-0000-0000-00007F470000}"/>
    <cellStyle name="60% - Accent5 5 3" xfId="45145" xr:uid="{00000000-0005-0000-0000-000080470000}"/>
    <cellStyle name="60% - Accent5 6" xfId="25233" xr:uid="{00000000-0005-0000-0000-000081470000}"/>
    <cellStyle name="60% - Accent5 6 2" xfId="45255" xr:uid="{00000000-0005-0000-0000-000082470000}"/>
    <cellStyle name="60% - Accent5 7" xfId="45440" xr:uid="{00000000-0005-0000-0000-000083470000}"/>
    <cellStyle name="60% - Accent5 8" xfId="45788" xr:uid="{00000000-0005-0000-0000-000084470000}"/>
    <cellStyle name="60% - Accent6" xfId="43301" builtinId="52" customBuiltin="1"/>
    <cellStyle name="60% - Accent6 10" xfId="55956" xr:uid="{00000000-0005-0000-0000-000086470000}"/>
    <cellStyle name="60% - Accent6 11" xfId="44602" xr:uid="{00000000-0005-0000-0000-000087470000}"/>
    <cellStyle name="60% - Accent6 2" xfId="2206" xr:uid="{00000000-0005-0000-0000-000088470000}"/>
    <cellStyle name="60% - Accent6 2 10" xfId="44371" xr:uid="{00000000-0005-0000-0000-000089470000}"/>
    <cellStyle name="60% - Accent6 2 100" xfId="50128" xr:uid="{00000000-0005-0000-0000-00008A470000}"/>
    <cellStyle name="60% - Accent6 2 101" xfId="48963" xr:uid="{00000000-0005-0000-0000-00008B470000}"/>
    <cellStyle name="60% - Accent6 2 102" xfId="49023" xr:uid="{00000000-0005-0000-0000-00008C470000}"/>
    <cellStyle name="60% - Accent6 2 103" xfId="50642" xr:uid="{00000000-0005-0000-0000-00008D470000}"/>
    <cellStyle name="60% - Accent6 2 104" xfId="50806" xr:uid="{00000000-0005-0000-0000-00008E470000}"/>
    <cellStyle name="60% - Accent6 2 105" xfId="50737" xr:uid="{00000000-0005-0000-0000-00008F470000}"/>
    <cellStyle name="60% - Accent6 2 106" xfId="50817" xr:uid="{00000000-0005-0000-0000-000090470000}"/>
    <cellStyle name="60% - Accent6 2 107" xfId="50799" xr:uid="{00000000-0005-0000-0000-000091470000}"/>
    <cellStyle name="60% - Accent6 2 108" xfId="49116" xr:uid="{00000000-0005-0000-0000-000092470000}"/>
    <cellStyle name="60% - Accent6 2 109" xfId="49466" xr:uid="{00000000-0005-0000-0000-000093470000}"/>
    <cellStyle name="60% - Accent6 2 11" xfId="44513" xr:uid="{00000000-0005-0000-0000-000094470000}"/>
    <cellStyle name="60% - Accent6 2 110" xfId="50073" xr:uid="{00000000-0005-0000-0000-000095470000}"/>
    <cellStyle name="60% - Accent6 2 111" xfId="50062" xr:uid="{00000000-0005-0000-0000-000096470000}"/>
    <cellStyle name="60% - Accent6 2 112" xfId="51022" xr:uid="{00000000-0005-0000-0000-000097470000}"/>
    <cellStyle name="60% - Accent6 2 113" xfId="51184" xr:uid="{00000000-0005-0000-0000-000098470000}"/>
    <cellStyle name="60% - Accent6 2 114" xfId="51117" xr:uid="{00000000-0005-0000-0000-000099470000}"/>
    <cellStyle name="60% - Accent6 2 115" xfId="51195" xr:uid="{00000000-0005-0000-0000-00009A470000}"/>
    <cellStyle name="60% - Accent6 2 116" xfId="51177" xr:uid="{00000000-0005-0000-0000-00009B470000}"/>
    <cellStyle name="60% - Accent6 2 117" xfId="50516" xr:uid="{00000000-0005-0000-0000-00009C470000}"/>
    <cellStyle name="60% - Accent6 2 118" xfId="50596" xr:uid="{00000000-0005-0000-0000-00009D470000}"/>
    <cellStyle name="60% - Accent6 2 119" xfId="49449" xr:uid="{00000000-0005-0000-0000-00009E470000}"/>
    <cellStyle name="60% - Accent6 2 12" xfId="44493" xr:uid="{00000000-0005-0000-0000-00009F470000}"/>
    <cellStyle name="60% - Accent6 2 120" xfId="50087" xr:uid="{00000000-0005-0000-0000-0000A0470000}"/>
    <cellStyle name="60% - Accent6 2 121" xfId="51394" xr:uid="{00000000-0005-0000-0000-0000A1470000}"/>
    <cellStyle name="60% - Accent6 2 122" xfId="51555" xr:uid="{00000000-0005-0000-0000-0000A2470000}"/>
    <cellStyle name="60% - Accent6 2 123" xfId="51488" xr:uid="{00000000-0005-0000-0000-0000A3470000}"/>
    <cellStyle name="60% - Accent6 2 124" xfId="51566" xr:uid="{00000000-0005-0000-0000-0000A4470000}"/>
    <cellStyle name="60% - Accent6 2 125" xfId="51548" xr:uid="{00000000-0005-0000-0000-0000A5470000}"/>
    <cellStyle name="60% - Accent6 2 126" xfId="50978" xr:uid="{00000000-0005-0000-0000-0000A6470000}"/>
    <cellStyle name="60% - Accent6 2 127" xfId="50112" xr:uid="{00000000-0005-0000-0000-0000A7470000}"/>
    <cellStyle name="60% - Accent6 2 128" xfId="49165" xr:uid="{00000000-0005-0000-0000-0000A8470000}"/>
    <cellStyle name="60% - Accent6 2 129" xfId="49065" xr:uid="{00000000-0005-0000-0000-0000A9470000}"/>
    <cellStyle name="60% - Accent6 2 13" xfId="45337" xr:uid="{00000000-0005-0000-0000-0000AA470000}"/>
    <cellStyle name="60% - Accent6 2 130" xfId="51751" xr:uid="{00000000-0005-0000-0000-0000AB470000}"/>
    <cellStyle name="60% - Accent6 2 131" xfId="51912" xr:uid="{00000000-0005-0000-0000-0000AC470000}"/>
    <cellStyle name="60% - Accent6 2 132" xfId="51845" xr:uid="{00000000-0005-0000-0000-0000AD470000}"/>
    <cellStyle name="60% - Accent6 2 133" xfId="51923" xr:uid="{00000000-0005-0000-0000-0000AE470000}"/>
    <cellStyle name="60% - Accent6 2 134" xfId="51905" xr:uid="{00000000-0005-0000-0000-0000AF470000}"/>
    <cellStyle name="60% - Accent6 2 135" xfId="50518" xr:uid="{00000000-0005-0000-0000-0000B0470000}"/>
    <cellStyle name="60% - Accent6 2 136" xfId="50108" xr:uid="{00000000-0005-0000-0000-0000B1470000}"/>
    <cellStyle name="60% - Accent6 2 137" xfId="50136" xr:uid="{00000000-0005-0000-0000-0000B2470000}"/>
    <cellStyle name="60% - Accent6 2 138" xfId="48924" xr:uid="{00000000-0005-0000-0000-0000B3470000}"/>
    <cellStyle name="60% - Accent6 2 139" xfId="52106" xr:uid="{00000000-0005-0000-0000-0000B4470000}"/>
    <cellStyle name="60% - Accent6 2 14" xfId="45197" xr:uid="{00000000-0005-0000-0000-0000B5470000}"/>
    <cellStyle name="60% - Accent6 2 140" xfId="52267" xr:uid="{00000000-0005-0000-0000-0000B6470000}"/>
    <cellStyle name="60% - Accent6 2 141" xfId="52200" xr:uid="{00000000-0005-0000-0000-0000B7470000}"/>
    <cellStyle name="60% - Accent6 2 142" xfId="52278" xr:uid="{00000000-0005-0000-0000-0000B8470000}"/>
    <cellStyle name="60% - Accent6 2 143" xfId="52260" xr:uid="{00000000-0005-0000-0000-0000B9470000}"/>
    <cellStyle name="60% - Accent6 2 144" xfId="48391" xr:uid="{00000000-0005-0000-0000-0000BA470000}"/>
    <cellStyle name="60% - Accent6 2 145" xfId="49552" xr:uid="{00000000-0005-0000-0000-0000BB470000}"/>
    <cellStyle name="60% - Accent6 2 146" xfId="48380" xr:uid="{00000000-0005-0000-0000-0000BC470000}"/>
    <cellStyle name="60% - Accent6 2 147" xfId="49501" xr:uid="{00000000-0005-0000-0000-0000BD470000}"/>
    <cellStyle name="60% - Accent6 2 148" xfId="48425" xr:uid="{00000000-0005-0000-0000-0000BE470000}"/>
    <cellStyle name="60% - Accent6 2 149" xfId="52989" xr:uid="{00000000-0005-0000-0000-0000BF470000}"/>
    <cellStyle name="60% - Accent6 2 15" xfId="45351" xr:uid="{00000000-0005-0000-0000-0000C0470000}"/>
    <cellStyle name="60% - Accent6 2 150" xfId="52907" xr:uid="{00000000-0005-0000-0000-0000C1470000}"/>
    <cellStyle name="60% - Accent6 2 151" xfId="53002" xr:uid="{00000000-0005-0000-0000-0000C2470000}"/>
    <cellStyle name="60% - Accent6 2 152" xfId="52982" xr:uid="{00000000-0005-0000-0000-0000C3470000}"/>
    <cellStyle name="60% - Accent6 2 153" xfId="53180" xr:uid="{00000000-0005-0000-0000-0000C4470000}"/>
    <cellStyle name="60% - Accent6 2 154" xfId="53343" xr:uid="{00000000-0005-0000-0000-0000C5470000}"/>
    <cellStyle name="60% - Accent6 2 155" xfId="53274" xr:uid="{00000000-0005-0000-0000-0000C6470000}"/>
    <cellStyle name="60% - Accent6 2 156" xfId="53354" xr:uid="{00000000-0005-0000-0000-0000C7470000}"/>
    <cellStyle name="60% - Accent6 2 157" xfId="53336" xr:uid="{00000000-0005-0000-0000-0000C8470000}"/>
    <cellStyle name="60% - Accent6 2 158" xfId="53564" xr:uid="{00000000-0005-0000-0000-0000C9470000}"/>
    <cellStyle name="60% - Accent6 2 159" xfId="53459" xr:uid="{00000000-0005-0000-0000-0000CA470000}"/>
    <cellStyle name="60% - Accent6 2 16" xfId="45330" xr:uid="{00000000-0005-0000-0000-0000CB470000}"/>
    <cellStyle name="60% - Accent6 2 160" xfId="53580" xr:uid="{00000000-0005-0000-0000-0000CC470000}"/>
    <cellStyle name="60% - Accent6 2 161" xfId="53557" xr:uid="{00000000-0005-0000-0000-0000CD470000}"/>
    <cellStyle name="60% - Accent6 2 162" xfId="53818" xr:uid="{00000000-0005-0000-0000-0000CE470000}"/>
    <cellStyle name="60% - Accent6 2 163" xfId="53979" xr:uid="{00000000-0005-0000-0000-0000CF470000}"/>
    <cellStyle name="60% - Accent6 2 164" xfId="53912" xr:uid="{00000000-0005-0000-0000-0000D0470000}"/>
    <cellStyle name="60% - Accent6 2 165" xfId="53990" xr:uid="{00000000-0005-0000-0000-0000D1470000}"/>
    <cellStyle name="60% - Accent6 2 166" xfId="53972" xr:uid="{00000000-0005-0000-0000-0000D2470000}"/>
    <cellStyle name="60% - Accent6 2 167" xfId="52850" xr:uid="{00000000-0005-0000-0000-0000D3470000}"/>
    <cellStyle name="60% - Accent6 2 168" xfId="53690" xr:uid="{00000000-0005-0000-0000-0000D4470000}"/>
    <cellStyle name="60% - Accent6 2 169" xfId="52547" xr:uid="{00000000-0005-0000-0000-0000D5470000}"/>
    <cellStyle name="60% - Accent6 2 17" xfId="45595" xr:uid="{00000000-0005-0000-0000-0000D6470000}"/>
    <cellStyle name="60% - Accent6 2 170" xfId="52607" xr:uid="{00000000-0005-0000-0000-0000D7470000}"/>
    <cellStyle name="60% - Accent6 2 171" xfId="54204" xr:uid="{00000000-0005-0000-0000-0000D8470000}"/>
    <cellStyle name="60% - Accent6 2 172" xfId="54368" xr:uid="{00000000-0005-0000-0000-0000D9470000}"/>
    <cellStyle name="60% - Accent6 2 173" xfId="54299" xr:uid="{00000000-0005-0000-0000-0000DA470000}"/>
    <cellStyle name="60% - Accent6 2 174" xfId="54379" xr:uid="{00000000-0005-0000-0000-0000DB470000}"/>
    <cellStyle name="60% - Accent6 2 175" xfId="54361" xr:uid="{00000000-0005-0000-0000-0000DC470000}"/>
    <cellStyle name="60% - Accent6 2 176" xfId="52701" xr:uid="{00000000-0005-0000-0000-0000DD470000}"/>
    <cellStyle name="60% - Accent6 2 177" xfId="53039" xr:uid="{00000000-0005-0000-0000-0000DE470000}"/>
    <cellStyle name="60% - Accent6 2 178" xfId="53635" xr:uid="{00000000-0005-0000-0000-0000DF470000}"/>
    <cellStyle name="60% - Accent6 2 179" xfId="53624" xr:uid="{00000000-0005-0000-0000-0000E0470000}"/>
    <cellStyle name="60% - Accent6 2 18" xfId="45759" xr:uid="{00000000-0005-0000-0000-0000E1470000}"/>
    <cellStyle name="60% - Accent6 2 180" xfId="54584" xr:uid="{00000000-0005-0000-0000-0000E2470000}"/>
    <cellStyle name="60% - Accent6 2 181" xfId="54746" xr:uid="{00000000-0005-0000-0000-0000E3470000}"/>
    <cellStyle name="60% - Accent6 2 182" xfId="54679" xr:uid="{00000000-0005-0000-0000-0000E4470000}"/>
    <cellStyle name="60% - Accent6 2 183" xfId="54757" xr:uid="{00000000-0005-0000-0000-0000E5470000}"/>
    <cellStyle name="60% - Accent6 2 184" xfId="54739" xr:uid="{00000000-0005-0000-0000-0000E6470000}"/>
    <cellStyle name="60% - Accent6 2 185" xfId="54078" xr:uid="{00000000-0005-0000-0000-0000E7470000}"/>
    <cellStyle name="60% - Accent6 2 186" xfId="54158" xr:uid="{00000000-0005-0000-0000-0000E8470000}"/>
    <cellStyle name="60% - Accent6 2 187" xfId="53022" xr:uid="{00000000-0005-0000-0000-0000E9470000}"/>
    <cellStyle name="60% - Accent6 2 188" xfId="53649" xr:uid="{00000000-0005-0000-0000-0000EA470000}"/>
    <cellStyle name="60% - Accent6 2 189" xfId="54956" xr:uid="{00000000-0005-0000-0000-0000EB470000}"/>
    <cellStyle name="60% - Accent6 2 19" xfId="45689" xr:uid="{00000000-0005-0000-0000-0000EC470000}"/>
    <cellStyle name="60% - Accent6 2 190" xfId="55117" xr:uid="{00000000-0005-0000-0000-0000ED470000}"/>
    <cellStyle name="60% - Accent6 2 191" xfId="55050" xr:uid="{00000000-0005-0000-0000-0000EE470000}"/>
    <cellStyle name="60% - Accent6 2 192" xfId="55128" xr:uid="{00000000-0005-0000-0000-0000EF470000}"/>
    <cellStyle name="60% - Accent6 2 193" xfId="55110" xr:uid="{00000000-0005-0000-0000-0000F0470000}"/>
    <cellStyle name="60% - Accent6 2 194" xfId="54540" xr:uid="{00000000-0005-0000-0000-0000F1470000}"/>
    <cellStyle name="60% - Accent6 2 195" xfId="53674" xr:uid="{00000000-0005-0000-0000-0000F2470000}"/>
    <cellStyle name="60% - Accent6 2 196" xfId="52750" xr:uid="{00000000-0005-0000-0000-0000F3470000}"/>
    <cellStyle name="60% - Accent6 2 197" xfId="52649" xr:uid="{00000000-0005-0000-0000-0000F4470000}"/>
    <cellStyle name="60% - Accent6 2 198" xfId="55313" xr:uid="{00000000-0005-0000-0000-0000F5470000}"/>
    <cellStyle name="60% - Accent6 2 199" xfId="55474" xr:uid="{00000000-0005-0000-0000-0000F6470000}"/>
    <cellStyle name="60% - Accent6 2 2" xfId="2207" xr:uid="{00000000-0005-0000-0000-0000F7470000}"/>
    <cellStyle name="60% - Accent6 2 2 10" xfId="45158" xr:uid="{00000000-0005-0000-0000-0000F8470000}"/>
    <cellStyle name="60% - Accent6 2 2 100" xfId="50690" xr:uid="{00000000-0005-0000-0000-0000F9470000}"/>
    <cellStyle name="60% - Accent6 2 2 101" xfId="50713" xr:uid="{00000000-0005-0000-0000-0000FA470000}"/>
    <cellStyle name="60% - Accent6 2 2 102" xfId="50722" xr:uid="{00000000-0005-0000-0000-0000FB470000}"/>
    <cellStyle name="60% - Accent6 2 2 103" xfId="50807" xr:uid="{00000000-0005-0000-0000-0000FC470000}"/>
    <cellStyle name="60% - Accent6 2 2 104" xfId="50795" xr:uid="{00000000-0005-0000-0000-0000FD470000}"/>
    <cellStyle name="60% - Accent6 2 2 105" xfId="49270" xr:uid="{00000000-0005-0000-0000-0000FE470000}"/>
    <cellStyle name="60% - Accent6 2 2 106" xfId="48983" xr:uid="{00000000-0005-0000-0000-0000FF470000}"/>
    <cellStyle name="60% - Accent6 2 2 107" xfId="50067" xr:uid="{00000000-0005-0000-0000-000000480000}"/>
    <cellStyle name="60% - Accent6 2 2 108" xfId="50059" xr:uid="{00000000-0005-0000-0000-000001480000}"/>
    <cellStyle name="60% - Accent6 2 2 109" xfId="51070" xr:uid="{00000000-0005-0000-0000-000002480000}"/>
    <cellStyle name="60% - Accent6 2 2 11" xfId="45169" xr:uid="{00000000-0005-0000-0000-000003480000}"/>
    <cellStyle name="60% - Accent6 2 2 110" xfId="51093" xr:uid="{00000000-0005-0000-0000-000004480000}"/>
    <cellStyle name="60% - Accent6 2 2 111" xfId="51102" xr:uid="{00000000-0005-0000-0000-000005480000}"/>
    <cellStyle name="60% - Accent6 2 2 112" xfId="51185" xr:uid="{00000000-0005-0000-0000-000006480000}"/>
    <cellStyle name="60% - Accent6 2 2 113" xfId="51173" xr:uid="{00000000-0005-0000-0000-000007480000}"/>
    <cellStyle name="60% - Accent6 2 2 114" xfId="49488" xr:uid="{00000000-0005-0000-0000-000008480000}"/>
    <cellStyle name="60% - Accent6 2 2 115" xfId="49177" xr:uid="{00000000-0005-0000-0000-000009480000}"/>
    <cellStyle name="60% - Accent6 2 2 116" xfId="49247" xr:uid="{00000000-0005-0000-0000-00000A480000}"/>
    <cellStyle name="60% - Accent6 2 2 117" xfId="50046" xr:uid="{00000000-0005-0000-0000-00000B480000}"/>
    <cellStyle name="60% - Accent6 2 2 118" xfId="51442" xr:uid="{00000000-0005-0000-0000-00000C480000}"/>
    <cellStyle name="60% - Accent6 2 2 119" xfId="51464" xr:uid="{00000000-0005-0000-0000-00000D480000}"/>
    <cellStyle name="60% - Accent6 2 2 12" xfId="45338" xr:uid="{00000000-0005-0000-0000-00000E480000}"/>
    <cellStyle name="60% - Accent6 2 2 120" xfId="51473" xr:uid="{00000000-0005-0000-0000-00000F480000}"/>
    <cellStyle name="60% - Accent6 2 2 121" xfId="51556" xr:uid="{00000000-0005-0000-0000-000010480000}"/>
    <cellStyle name="60% - Accent6 2 2 122" xfId="51544" xr:uid="{00000000-0005-0000-0000-000011480000}"/>
    <cellStyle name="60% - Accent6 2 2 123" xfId="48979" xr:uid="{00000000-0005-0000-0000-000012480000}"/>
    <cellStyle name="60% - Accent6 2 2 124" xfId="50520" xr:uid="{00000000-0005-0000-0000-000013480000}"/>
    <cellStyle name="60% - Accent6 2 2 125" xfId="49091" xr:uid="{00000000-0005-0000-0000-000014480000}"/>
    <cellStyle name="60% - Accent6 2 2 126" xfId="50519" xr:uid="{00000000-0005-0000-0000-000015480000}"/>
    <cellStyle name="60% - Accent6 2 2 127" xfId="51799" xr:uid="{00000000-0005-0000-0000-000016480000}"/>
    <cellStyle name="60% - Accent6 2 2 128" xfId="51821" xr:uid="{00000000-0005-0000-0000-000017480000}"/>
    <cellStyle name="60% - Accent6 2 2 129" xfId="51830" xr:uid="{00000000-0005-0000-0000-000018480000}"/>
    <cellStyle name="60% - Accent6 2 2 13" xfId="45319" xr:uid="{00000000-0005-0000-0000-000019480000}"/>
    <cellStyle name="60% - Accent6 2 2 130" xfId="51913" xr:uid="{00000000-0005-0000-0000-00001A480000}"/>
    <cellStyle name="60% - Accent6 2 2 131" xfId="51901" xr:uid="{00000000-0005-0000-0000-00001B480000}"/>
    <cellStyle name="60% - Accent6 2 2 132" xfId="50042" xr:uid="{00000000-0005-0000-0000-00001C480000}"/>
    <cellStyle name="60% - Accent6 2 2 133" xfId="49259" xr:uid="{00000000-0005-0000-0000-00001D480000}"/>
    <cellStyle name="60% - Accent6 2 2 134" xfId="49499" xr:uid="{00000000-0005-0000-0000-00001E480000}"/>
    <cellStyle name="60% - Accent6 2 2 135" xfId="50958" xr:uid="{00000000-0005-0000-0000-00001F480000}"/>
    <cellStyle name="60% - Accent6 2 2 136" xfId="52154" xr:uid="{00000000-0005-0000-0000-000020480000}"/>
    <cellStyle name="60% - Accent6 2 2 137" xfId="52176" xr:uid="{00000000-0005-0000-0000-000021480000}"/>
    <cellStyle name="60% - Accent6 2 2 138" xfId="52185" xr:uid="{00000000-0005-0000-0000-000022480000}"/>
    <cellStyle name="60% - Accent6 2 2 139" xfId="52268" xr:uid="{00000000-0005-0000-0000-000023480000}"/>
    <cellStyle name="60% - Accent6 2 2 14" xfId="45642" xr:uid="{00000000-0005-0000-0000-000024480000}"/>
    <cellStyle name="60% - Accent6 2 2 140" xfId="52256" xr:uid="{00000000-0005-0000-0000-000025480000}"/>
    <cellStyle name="60% - Accent6 2 2 141" xfId="49504" xr:uid="{00000000-0005-0000-0000-000026480000}"/>
    <cellStyle name="60% - Accent6 2 2 142" xfId="48495" xr:uid="{00000000-0005-0000-0000-000027480000}"/>
    <cellStyle name="60% - Accent6 2 2 143" xfId="48539" xr:uid="{00000000-0005-0000-0000-000028480000}"/>
    <cellStyle name="60% - Accent6 2 2 144" xfId="49323" xr:uid="{00000000-0005-0000-0000-000029480000}"/>
    <cellStyle name="60% - Accent6 2 2 145" xfId="48548" xr:uid="{00000000-0005-0000-0000-00002A480000}"/>
    <cellStyle name="60% - Accent6 2 2 146" xfId="52880" xr:uid="{00000000-0005-0000-0000-00002B480000}"/>
    <cellStyle name="60% - Accent6 2 2 147" xfId="52891" xr:uid="{00000000-0005-0000-0000-00002C480000}"/>
    <cellStyle name="60% - Accent6 2 2 148" xfId="52990" xr:uid="{00000000-0005-0000-0000-00002D480000}"/>
    <cellStyle name="60% - Accent6 2 2 149" xfId="52976" xr:uid="{00000000-0005-0000-0000-00002E480000}"/>
    <cellStyle name="60% - Accent6 2 2 15" xfId="45665" xr:uid="{00000000-0005-0000-0000-00002F480000}"/>
    <cellStyle name="60% - Accent6 2 2 150" xfId="53228" xr:uid="{00000000-0005-0000-0000-000030480000}"/>
    <cellStyle name="60% - Accent6 2 2 151" xfId="53250" xr:uid="{00000000-0005-0000-0000-000031480000}"/>
    <cellStyle name="60% - Accent6 2 2 152" xfId="53259" xr:uid="{00000000-0005-0000-0000-000032480000}"/>
    <cellStyle name="60% - Accent6 2 2 153" xfId="53344" xr:uid="{00000000-0005-0000-0000-000033480000}"/>
    <cellStyle name="60% - Accent6 2 2 154" xfId="53332" xr:uid="{00000000-0005-0000-0000-000034480000}"/>
    <cellStyle name="60% - Accent6 2 2 155" xfId="52707" xr:uid="{00000000-0005-0000-0000-000035480000}"/>
    <cellStyle name="60% - Accent6 2 2 156" xfId="53439" xr:uid="{00000000-0005-0000-0000-000036480000}"/>
    <cellStyle name="60% - Accent6 2 2 157" xfId="53565" xr:uid="{00000000-0005-0000-0000-000037480000}"/>
    <cellStyle name="60% - Accent6 2 2 158" xfId="53549" xr:uid="{00000000-0005-0000-0000-000038480000}"/>
    <cellStyle name="60% - Accent6 2 2 159" xfId="53866" xr:uid="{00000000-0005-0000-0000-000039480000}"/>
    <cellStyle name="60% - Accent6 2 2 16" xfId="45674" xr:uid="{00000000-0005-0000-0000-00003A480000}"/>
    <cellStyle name="60% - Accent6 2 2 160" xfId="53888" xr:uid="{00000000-0005-0000-0000-00003B480000}"/>
    <cellStyle name="60% - Accent6 2 2 161" xfId="53897" xr:uid="{00000000-0005-0000-0000-00003C480000}"/>
    <cellStyle name="60% - Accent6 2 2 162" xfId="53980" xr:uid="{00000000-0005-0000-0000-00003D480000}"/>
    <cellStyle name="60% - Accent6 2 2 163" xfId="53968" xr:uid="{00000000-0005-0000-0000-00003E480000}"/>
    <cellStyle name="60% - Accent6 2 2 164" xfId="52776" xr:uid="{00000000-0005-0000-0000-00003F480000}"/>
    <cellStyle name="60% - Accent6 2 2 165" xfId="52781" xr:uid="{00000000-0005-0000-0000-000040480000}"/>
    <cellStyle name="60% - Accent6 2 2 166" xfId="52609" xr:uid="{00000000-0005-0000-0000-000041480000}"/>
    <cellStyle name="60% - Accent6 2 2 167" xfId="52521" xr:uid="{00000000-0005-0000-0000-000042480000}"/>
    <cellStyle name="60% - Accent6 2 2 168" xfId="54252" xr:uid="{00000000-0005-0000-0000-000043480000}"/>
    <cellStyle name="60% - Accent6 2 2 169" xfId="54275" xr:uid="{00000000-0005-0000-0000-000044480000}"/>
    <cellStyle name="60% - Accent6 2 2 17" xfId="45760" xr:uid="{00000000-0005-0000-0000-000045480000}"/>
    <cellStyle name="60% - Accent6 2 2 170" xfId="54284" xr:uid="{00000000-0005-0000-0000-000046480000}"/>
    <cellStyle name="60% - Accent6 2 2 171" xfId="54369" xr:uid="{00000000-0005-0000-0000-000047480000}"/>
    <cellStyle name="60% - Accent6 2 2 172" xfId="54357" xr:uid="{00000000-0005-0000-0000-000048480000}"/>
    <cellStyle name="60% - Accent6 2 2 173" xfId="52855" xr:uid="{00000000-0005-0000-0000-000049480000}"/>
    <cellStyle name="60% - Accent6 2 2 174" xfId="52567" xr:uid="{00000000-0005-0000-0000-00004A480000}"/>
    <cellStyle name="60% - Accent6 2 2 175" xfId="53629" xr:uid="{00000000-0005-0000-0000-00004B480000}"/>
    <cellStyle name="60% - Accent6 2 2 176" xfId="53621" xr:uid="{00000000-0005-0000-0000-00004C480000}"/>
    <cellStyle name="60% - Accent6 2 2 177" xfId="54632" xr:uid="{00000000-0005-0000-0000-00004D480000}"/>
    <cellStyle name="60% - Accent6 2 2 178" xfId="54655" xr:uid="{00000000-0005-0000-0000-00004E480000}"/>
    <cellStyle name="60% - Accent6 2 2 179" xfId="54664" xr:uid="{00000000-0005-0000-0000-00004F480000}"/>
    <cellStyle name="60% - Accent6 2 2 18" xfId="45748" xr:uid="{00000000-0005-0000-0000-000050480000}"/>
    <cellStyle name="60% - Accent6 2 2 180" xfId="54747" xr:uid="{00000000-0005-0000-0000-000051480000}"/>
    <cellStyle name="60% - Accent6 2 2 181" xfId="54735" xr:uid="{00000000-0005-0000-0000-000052480000}"/>
    <cellStyle name="60% - Accent6 2 2 182" xfId="53061" xr:uid="{00000000-0005-0000-0000-000053480000}"/>
    <cellStyle name="60% - Accent6 2 2 183" xfId="52762" xr:uid="{00000000-0005-0000-0000-000054480000}"/>
    <cellStyle name="60% - Accent6 2 2 184" xfId="52832" xr:uid="{00000000-0005-0000-0000-000055480000}"/>
    <cellStyle name="60% - Accent6 2 2 185" xfId="53608" xr:uid="{00000000-0005-0000-0000-000056480000}"/>
    <cellStyle name="60% - Accent6 2 2 186" xfId="55004" xr:uid="{00000000-0005-0000-0000-000057480000}"/>
    <cellStyle name="60% - Accent6 2 2 187" xfId="55026" xr:uid="{00000000-0005-0000-0000-000058480000}"/>
    <cellStyle name="60% - Accent6 2 2 188" xfId="55035" xr:uid="{00000000-0005-0000-0000-000059480000}"/>
    <cellStyle name="60% - Accent6 2 2 189" xfId="55118" xr:uid="{00000000-0005-0000-0000-00005A480000}"/>
    <cellStyle name="60% - Accent6 2 2 19" xfId="44952" xr:uid="{00000000-0005-0000-0000-00005B480000}"/>
    <cellStyle name="60% - Accent6 2 2 190" xfId="55106" xr:uid="{00000000-0005-0000-0000-00005C480000}"/>
    <cellStyle name="60% - Accent6 2 2 191" xfId="52563" xr:uid="{00000000-0005-0000-0000-00005D480000}"/>
    <cellStyle name="60% - Accent6 2 2 192" xfId="54082" xr:uid="{00000000-0005-0000-0000-00005E480000}"/>
    <cellStyle name="60% - Accent6 2 2 193" xfId="52675" xr:uid="{00000000-0005-0000-0000-00005F480000}"/>
    <cellStyle name="60% - Accent6 2 2 194" xfId="54081" xr:uid="{00000000-0005-0000-0000-000060480000}"/>
    <cellStyle name="60% - Accent6 2 2 195" xfId="55361" xr:uid="{00000000-0005-0000-0000-000061480000}"/>
    <cellStyle name="60% - Accent6 2 2 196" xfId="55383" xr:uid="{00000000-0005-0000-0000-000062480000}"/>
    <cellStyle name="60% - Accent6 2 2 197" xfId="55392" xr:uid="{00000000-0005-0000-0000-000063480000}"/>
    <cellStyle name="60% - Accent6 2 2 198" xfId="55475" xr:uid="{00000000-0005-0000-0000-000064480000}"/>
    <cellStyle name="60% - Accent6 2 2 199" xfId="55463" xr:uid="{00000000-0005-0000-0000-000065480000}"/>
    <cellStyle name="60% - Accent6 2 2 2" xfId="2208" xr:uid="{00000000-0005-0000-0000-000066480000}"/>
    <cellStyle name="60% - Accent6 2 2 2 2" xfId="3991" hidden="1" xr:uid="{00000000-0005-0000-0000-000067480000}"/>
    <cellStyle name="60% - Accent6 2 2 20" xfId="45867" xr:uid="{00000000-0005-0000-0000-000068480000}"/>
    <cellStyle name="60% - Accent6 2 2 200" xfId="53604" xr:uid="{00000000-0005-0000-0000-000069480000}"/>
    <cellStyle name="60% - Accent6 2 2 201" xfId="52844" xr:uid="{00000000-0005-0000-0000-00006A480000}"/>
    <cellStyle name="60% - Accent6 2 2 202" xfId="53072" xr:uid="{00000000-0005-0000-0000-00006B480000}"/>
    <cellStyle name="60% - Accent6 2 2 203" xfId="54520" xr:uid="{00000000-0005-0000-0000-00006C480000}"/>
    <cellStyle name="60% - Accent6 2 2 204" xfId="55716" xr:uid="{00000000-0005-0000-0000-00006D480000}"/>
    <cellStyle name="60% - Accent6 2 2 205" xfId="55738" xr:uid="{00000000-0005-0000-0000-00006E480000}"/>
    <cellStyle name="60% - Accent6 2 2 206" xfId="55747" xr:uid="{00000000-0005-0000-0000-00006F480000}"/>
    <cellStyle name="60% - Accent6 2 2 207" xfId="55830" xr:uid="{00000000-0005-0000-0000-000070480000}"/>
    <cellStyle name="60% - Accent6 2 2 208" xfId="55818" xr:uid="{00000000-0005-0000-0000-000071480000}"/>
    <cellStyle name="60% - Accent6 2 2 21" xfId="45993" xr:uid="{00000000-0005-0000-0000-000072480000}"/>
    <cellStyle name="60% - Accent6 2 2 22" xfId="45977" xr:uid="{00000000-0005-0000-0000-000073480000}"/>
    <cellStyle name="60% - Accent6 2 2 23" xfId="46294" xr:uid="{00000000-0005-0000-0000-000074480000}"/>
    <cellStyle name="60% - Accent6 2 2 24" xfId="46316" xr:uid="{00000000-0005-0000-0000-000075480000}"/>
    <cellStyle name="60% - Accent6 2 2 25" xfId="46325" xr:uid="{00000000-0005-0000-0000-000076480000}"/>
    <cellStyle name="60% - Accent6 2 2 26" xfId="46408" xr:uid="{00000000-0005-0000-0000-000077480000}"/>
    <cellStyle name="60% - Accent6 2 2 27" xfId="46396" xr:uid="{00000000-0005-0000-0000-000078480000}"/>
    <cellStyle name="60% - Accent6 2 2 28" xfId="45021" xr:uid="{00000000-0005-0000-0000-000079480000}"/>
    <cellStyle name="60% - Accent6 2 2 29" xfId="45026" xr:uid="{00000000-0005-0000-0000-00007A480000}"/>
    <cellStyle name="60% - Accent6 2 2 3" xfId="2209" xr:uid="{00000000-0005-0000-0000-00007B480000}"/>
    <cellStyle name="60% - Accent6 2 2 30" xfId="44855" xr:uid="{00000000-0005-0000-0000-00007C480000}"/>
    <cellStyle name="60% - Accent6 2 2 31" xfId="44767" xr:uid="{00000000-0005-0000-0000-00007D480000}"/>
    <cellStyle name="60% - Accent6 2 2 32" xfId="46680" xr:uid="{00000000-0005-0000-0000-00007E480000}"/>
    <cellStyle name="60% - Accent6 2 2 33" xfId="46703" xr:uid="{00000000-0005-0000-0000-00007F480000}"/>
    <cellStyle name="60% - Accent6 2 2 34" xfId="46712" xr:uid="{00000000-0005-0000-0000-000080480000}"/>
    <cellStyle name="60% - Accent6 2 2 35" xfId="46797" xr:uid="{00000000-0005-0000-0000-000081480000}"/>
    <cellStyle name="60% - Accent6 2 2 36" xfId="46785" xr:uid="{00000000-0005-0000-0000-000082480000}"/>
    <cellStyle name="60% - Accent6 2 2 37" xfId="45100" xr:uid="{00000000-0005-0000-0000-000083480000}"/>
    <cellStyle name="60% - Accent6 2 2 38" xfId="44813" xr:uid="{00000000-0005-0000-0000-000084480000}"/>
    <cellStyle name="60% - Accent6 2 2 39" xfId="46057" xr:uid="{00000000-0005-0000-0000-000085480000}"/>
    <cellStyle name="60% - Accent6 2 2 4" xfId="11653" hidden="1" xr:uid="{00000000-0005-0000-0000-000086480000}"/>
    <cellStyle name="60% - Accent6 2 2 4" xfId="44150" xr:uid="{00000000-0005-0000-0000-000087480000}"/>
    <cellStyle name="60% - Accent6 2 2 40" xfId="46049" xr:uid="{00000000-0005-0000-0000-000088480000}"/>
    <cellStyle name="60% - Accent6 2 2 41" xfId="47060" xr:uid="{00000000-0005-0000-0000-000089480000}"/>
    <cellStyle name="60% - Accent6 2 2 42" xfId="47083" xr:uid="{00000000-0005-0000-0000-00008A480000}"/>
    <cellStyle name="60% - Accent6 2 2 43" xfId="47092" xr:uid="{00000000-0005-0000-0000-00008B480000}"/>
    <cellStyle name="60% - Accent6 2 2 44" xfId="47175" xr:uid="{00000000-0005-0000-0000-00008C480000}"/>
    <cellStyle name="60% - Accent6 2 2 45" xfId="47163" xr:uid="{00000000-0005-0000-0000-00008D480000}"/>
    <cellStyle name="60% - Accent6 2 2 46" xfId="45411" xr:uid="{00000000-0005-0000-0000-00008E480000}"/>
    <cellStyle name="60% - Accent6 2 2 47" xfId="45007" xr:uid="{00000000-0005-0000-0000-00008F480000}"/>
    <cellStyle name="60% - Accent6 2 2 48" xfId="45077" xr:uid="{00000000-0005-0000-0000-000090480000}"/>
    <cellStyle name="60% - Accent6 2 2 49" xfId="46036" xr:uid="{00000000-0005-0000-0000-000091480000}"/>
    <cellStyle name="60% - Accent6 2 2 5" xfId="25238" xr:uid="{00000000-0005-0000-0000-000092480000}"/>
    <cellStyle name="60% - Accent6 2 2 50" xfId="47432" xr:uid="{00000000-0005-0000-0000-000093480000}"/>
    <cellStyle name="60% - Accent6 2 2 51" xfId="47454" xr:uid="{00000000-0005-0000-0000-000094480000}"/>
    <cellStyle name="60% - Accent6 2 2 52" xfId="47463" xr:uid="{00000000-0005-0000-0000-000095480000}"/>
    <cellStyle name="60% - Accent6 2 2 53" xfId="47546" xr:uid="{00000000-0005-0000-0000-000096480000}"/>
    <cellStyle name="60% - Accent6 2 2 54" xfId="47534" xr:uid="{00000000-0005-0000-0000-000097480000}"/>
    <cellStyle name="60% - Accent6 2 2 55" xfId="44809" xr:uid="{00000000-0005-0000-0000-000098480000}"/>
    <cellStyle name="60% - Accent6 2 2 56" xfId="46510" xr:uid="{00000000-0005-0000-0000-000099480000}"/>
    <cellStyle name="60% - Accent6 2 2 57" xfId="44921" xr:uid="{00000000-0005-0000-0000-00009A480000}"/>
    <cellStyle name="60% - Accent6 2 2 58" xfId="46509" xr:uid="{00000000-0005-0000-0000-00009B480000}"/>
    <cellStyle name="60% - Accent6 2 2 59" xfId="47789" xr:uid="{00000000-0005-0000-0000-00009C480000}"/>
    <cellStyle name="60% - Accent6 2 2 6" xfId="44335" xr:uid="{00000000-0005-0000-0000-00009D480000}"/>
    <cellStyle name="60% - Accent6 2 2 60" xfId="47811" xr:uid="{00000000-0005-0000-0000-00009E480000}"/>
    <cellStyle name="60% - Accent6 2 2 61" xfId="47820" xr:uid="{00000000-0005-0000-0000-00009F480000}"/>
    <cellStyle name="60% - Accent6 2 2 62" xfId="47903" xr:uid="{00000000-0005-0000-0000-0000A0480000}"/>
    <cellStyle name="60% - Accent6 2 2 63" xfId="47891" xr:uid="{00000000-0005-0000-0000-0000A1480000}"/>
    <cellStyle name="60% - Accent6 2 2 64" xfId="46032" xr:uid="{00000000-0005-0000-0000-0000A2480000}"/>
    <cellStyle name="60% - Accent6 2 2 65" xfId="45089" xr:uid="{00000000-0005-0000-0000-0000A3480000}"/>
    <cellStyle name="60% - Accent6 2 2 66" xfId="45422" xr:uid="{00000000-0005-0000-0000-0000A4480000}"/>
    <cellStyle name="60% - Accent6 2 2 67" xfId="46948" xr:uid="{00000000-0005-0000-0000-0000A5480000}"/>
    <cellStyle name="60% - Accent6 2 2 68" xfId="48144" xr:uid="{00000000-0005-0000-0000-0000A6480000}"/>
    <cellStyle name="60% - Accent6 2 2 69" xfId="48166" xr:uid="{00000000-0005-0000-0000-0000A7480000}"/>
    <cellStyle name="60% - Accent6 2 2 7" xfId="44345" xr:uid="{00000000-0005-0000-0000-0000A8480000}"/>
    <cellStyle name="60% - Accent6 2 2 70" xfId="48175" xr:uid="{00000000-0005-0000-0000-0000A9480000}"/>
    <cellStyle name="60% - Accent6 2 2 71" xfId="48258" xr:uid="{00000000-0005-0000-0000-0000AA480000}"/>
    <cellStyle name="60% - Accent6 2 2 72" xfId="48246" xr:uid="{00000000-0005-0000-0000-0000AB480000}"/>
    <cellStyle name="60% - Accent6 2 2 73" xfId="48512" xr:uid="{00000000-0005-0000-0000-0000AC480000}"/>
    <cellStyle name="60% - Accent6 2 2 74" xfId="48557" xr:uid="{00000000-0005-0000-0000-0000AD480000}"/>
    <cellStyle name="60% - Accent6 2 2 75" xfId="48568" xr:uid="{00000000-0005-0000-0000-0000AE480000}"/>
    <cellStyle name="60% - Accent6 2 2 76" xfId="48728" xr:uid="{00000000-0005-0000-0000-0000AF480000}"/>
    <cellStyle name="60% - Accent6 2 2 77" xfId="48710" xr:uid="{00000000-0005-0000-0000-0000B0480000}"/>
    <cellStyle name="60% - Accent6 2 2 78" xfId="49301" xr:uid="{00000000-0005-0000-0000-0000B1480000}"/>
    <cellStyle name="60% - Accent6 2 2 79" xfId="49312" xr:uid="{00000000-0005-0000-0000-0000B2480000}"/>
    <cellStyle name="60% - Accent6 2 2 8" xfId="44501" xr:uid="{00000000-0005-0000-0000-0000B3480000}"/>
    <cellStyle name="60% - Accent6 2 2 80" xfId="49417" xr:uid="{00000000-0005-0000-0000-0000B4480000}"/>
    <cellStyle name="60% - Accent6 2 2 81" xfId="49402" xr:uid="{00000000-0005-0000-0000-0000B5480000}"/>
    <cellStyle name="60% - Accent6 2 2 82" xfId="49665" xr:uid="{00000000-0005-0000-0000-0000B6480000}"/>
    <cellStyle name="60% - Accent6 2 2 83" xfId="49687" xr:uid="{00000000-0005-0000-0000-0000B7480000}"/>
    <cellStyle name="60% - Accent6 2 2 84" xfId="49696" xr:uid="{00000000-0005-0000-0000-0000B8480000}"/>
    <cellStyle name="60% - Accent6 2 2 85" xfId="49781" xr:uid="{00000000-0005-0000-0000-0000B9480000}"/>
    <cellStyle name="60% - Accent6 2 2 86" xfId="49769" xr:uid="{00000000-0005-0000-0000-0000BA480000}"/>
    <cellStyle name="60% - Accent6 2 2 87" xfId="49122" xr:uid="{00000000-0005-0000-0000-0000BB480000}"/>
    <cellStyle name="60% - Accent6 2 2 88" xfId="49877" xr:uid="{00000000-0005-0000-0000-0000BC480000}"/>
    <cellStyle name="60% - Accent6 2 2 89" xfId="50003" xr:uid="{00000000-0005-0000-0000-0000BD480000}"/>
    <cellStyle name="60% - Accent6 2 2 9" xfId="44481" xr:uid="{00000000-0005-0000-0000-0000BE480000}"/>
    <cellStyle name="60% - Accent6 2 2 90" xfId="49987" xr:uid="{00000000-0005-0000-0000-0000BF480000}"/>
    <cellStyle name="60% - Accent6 2 2 91" xfId="50304" xr:uid="{00000000-0005-0000-0000-0000C0480000}"/>
    <cellStyle name="60% - Accent6 2 2 92" xfId="50326" xr:uid="{00000000-0005-0000-0000-0000C1480000}"/>
    <cellStyle name="60% - Accent6 2 2 93" xfId="50335" xr:uid="{00000000-0005-0000-0000-0000C2480000}"/>
    <cellStyle name="60% - Accent6 2 2 94" xfId="50418" xr:uid="{00000000-0005-0000-0000-0000C3480000}"/>
    <cellStyle name="60% - Accent6 2 2 95" xfId="50406" xr:uid="{00000000-0005-0000-0000-0000C4480000}"/>
    <cellStyle name="60% - Accent6 2 2 96" xfId="49191" xr:uid="{00000000-0005-0000-0000-0000C5480000}"/>
    <cellStyle name="60% - Accent6 2 2 97" xfId="49196" xr:uid="{00000000-0005-0000-0000-0000C6480000}"/>
    <cellStyle name="60% - Accent6 2 2 98" xfId="49025" xr:uid="{00000000-0005-0000-0000-0000C7480000}"/>
    <cellStyle name="60% - Accent6 2 2 99" xfId="48937" xr:uid="{00000000-0005-0000-0000-0000C8480000}"/>
    <cellStyle name="60% - Accent6 2 2_Balance sheet - Parent" xfId="38656" xr:uid="{00000000-0005-0000-0000-0000C9480000}"/>
    <cellStyle name="60% - Accent6 2 20" xfId="45770" xr:uid="{00000000-0005-0000-0000-0000CA480000}"/>
    <cellStyle name="60% - Accent6 2 200" xfId="55407" xr:uid="{00000000-0005-0000-0000-0000CB480000}"/>
    <cellStyle name="60% - Accent6 2 201" xfId="55485" xr:uid="{00000000-0005-0000-0000-0000CC480000}"/>
    <cellStyle name="60% - Accent6 2 202" xfId="55467" xr:uid="{00000000-0005-0000-0000-0000CD480000}"/>
    <cellStyle name="60% - Accent6 2 203" xfId="54080" xr:uid="{00000000-0005-0000-0000-0000CE480000}"/>
    <cellStyle name="60% - Accent6 2 204" xfId="53670" xr:uid="{00000000-0005-0000-0000-0000CF480000}"/>
    <cellStyle name="60% - Accent6 2 205" xfId="53698" xr:uid="{00000000-0005-0000-0000-0000D0480000}"/>
    <cellStyle name="60% - Accent6 2 206" xfId="52508" xr:uid="{00000000-0005-0000-0000-0000D1480000}"/>
    <cellStyle name="60% - Accent6 2 207" xfId="55668" xr:uid="{00000000-0005-0000-0000-0000D2480000}"/>
    <cellStyle name="60% - Accent6 2 208" xfId="55829" xr:uid="{00000000-0005-0000-0000-0000D3480000}"/>
    <cellStyle name="60% - Accent6 2 209" xfId="55762" xr:uid="{00000000-0005-0000-0000-0000D4480000}"/>
    <cellStyle name="60% - Accent6 2 21" xfId="45752" xr:uid="{00000000-0005-0000-0000-0000D5480000}"/>
    <cellStyle name="60% - Accent6 2 210" xfId="55840" xr:uid="{00000000-0005-0000-0000-0000D6480000}"/>
    <cellStyle name="60% - Accent6 2 211" xfId="55822" xr:uid="{00000000-0005-0000-0000-0000D7480000}"/>
    <cellStyle name="60% - Accent6 2 22" xfId="45992" xr:uid="{00000000-0005-0000-0000-0000D8480000}"/>
    <cellStyle name="60% - Accent6 2 23" xfId="45887" xr:uid="{00000000-0005-0000-0000-0000D9480000}"/>
    <cellStyle name="60% - Accent6 2 24" xfId="46008" xr:uid="{00000000-0005-0000-0000-0000DA480000}"/>
    <cellStyle name="60% - Accent6 2 25" xfId="45985" xr:uid="{00000000-0005-0000-0000-0000DB480000}"/>
    <cellStyle name="60% - Accent6 2 26" xfId="46246" xr:uid="{00000000-0005-0000-0000-0000DC480000}"/>
    <cellStyle name="60% - Accent6 2 27" xfId="46407" xr:uid="{00000000-0005-0000-0000-0000DD480000}"/>
    <cellStyle name="60% - Accent6 2 28" xfId="46340" xr:uid="{00000000-0005-0000-0000-0000DE480000}"/>
    <cellStyle name="60% - Accent6 2 29" xfId="46418" xr:uid="{00000000-0005-0000-0000-0000DF480000}"/>
    <cellStyle name="60% - Accent6 2 3" xfId="2210" xr:uid="{00000000-0005-0000-0000-0000E0480000}"/>
    <cellStyle name="60% - Accent6 2 30" xfId="46400" xr:uid="{00000000-0005-0000-0000-0000E1480000}"/>
    <cellStyle name="60% - Accent6 2 31" xfId="45095" xr:uid="{00000000-0005-0000-0000-0000E2480000}"/>
    <cellStyle name="60% - Accent6 2 32" xfId="46118" xr:uid="{00000000-0005-0000-0000-0000E3480000}"/>
    <cellStyle name="60% - Accent6 2 33" xfId="44793" xr:uid="{00000000-0005-0000-0000-0000E4480000}"/>
    <cellStyle name="60% - Accent6 2 34" xfId="44853" xr:uid="{00000000-0005-0000-0000-0000E5480000}"/>
    <cellStyle name="60% - Accent6 2 35" xfId="46632" xr:uid="{00000000-0005-0000-0000-0000E6480000}"/>
    <cellStyle name="60% - Accent6 2 36" xfId="46796" xr:uid="{00000000-0005-0000-0000-0000E7480000}"/>
    <cellStyle name="60% - Accent6 2 37" xfId="46727" xr:uid="{00000000-0005-0000-0000-0000E8480000}"/>
    <cellStyle name="60% - Accent6 2 38" xfId="46807" xr:uid="{00000000-0005-0000-0000-0000E9480000}"/>
    <cellStyle name="60% - Accent6 2 39" xfId="46789" xr:uid="{00000000-0005-0000-0000-0000EA480000}"/>
    <cellStyle name="60% - Accent6 2 4" xfId="2211" xr:uid="{00000000-0005-0000-0000-0000EB480000}"/>
    <cellStyle name="60% - Accent6 2 4 2" xfId="2212" xr:uid="{00000000-0005-0000-0000-0000EC480000}"/>
    <cellStyle name="60% - Accent6 2 4 3" xfId="2213" xr:uid="{00000000-0005-0000-0000-0000ED480000}"/>
    <cellStyle name="60% - Accent6 2 4 4" xfId="3992" xr:uid="{00000000-0005-0000-0000-0000EE480000}"/>
    <cellStyle name="60% - Accent6 2 4 5" xfId="25239" xr:uid="{00000000-0005-0000-0000-0000EF480000}"/>
    <cellStyle name="60% - Accent6 2 40" xfId="44946" xr:uid="{00000000-0005-0000-0000-0000F0480000}"/>
    <cellStyle name="60% - Accent6 2 41" xfId="45389" xr:uid="{00000000-0005-0000-0000-0000F1480000}"/>
    <cellStyle name="60% - Accent6 2 42" xfId="46063" xr:uid="{00000000-0005-0000-0000-0000F2480000}"/>
    <cellStyle name="60% - Accent6 2 43" xfId="46052" xr:uid="{00000000-0005-0000-0000-0000F3480000}"/>
    <cellStyle name="60% - Accent6 2 44" xfId="47012" xr:uid="{00000000-0005-0000-0000-0000F4480000}"/>
    <cellStyle name="60% - Accent6 2 45" xfId="47174" xr:uid="{00000000-0005-0000-0000-0000F5480000}"/>
    <cellStyle name="60% - Accent6 2 46" xfId="47107" xr:uid="{00000000-0005-0000-0000-0000F6480000}"/>
    <cellStyle name="60% - Accent6 2 47" xfId="47185" xr:uid="{00000000-0005-0000-0000-0000F7480000}"/>
    <cellStyle name="60% - Accent6 2 48" xfId="47167" xr:uid="{00000000-0005-0000-0000-0000F8480000}"/>
    <cellStyle name="60% - Accent6 2 49" xfId="46506" xr:uid="{00000000-0005-0000-0000-0000F9480000}"/>
    <cellStyle name="60% - Accent6 2 5" xfId="2214" xr:uid="{00000000-0005-0000-0000-0000FA480000}"/>
    <cellStyle name="60% - Accent6 2 5 2" xfId="3993" xr:uid="{00000000-0005-0000-0000-0000FB480000}"/>
    <cellStyle name="60% - Accent6 2 50" xfId="46586" xr:uid="{00000000-0005-0000-0000-0000FC480000}"/>
    <cellStyle name="60% - Accent6 2 51" xfId="45372" xr:uid="{00000000-0005-0000-0000-0000FD480000}"/>
    <cellStyle name="60% - Accent6 2 52" xfId="46077" xr:uid="{00000000-0005-0000-0000-0000FE480000}"/>
    <cellStyle name="60% - Accent6 2 53" xfId="47384" xr:uid="{00000000-0005-0000-0000-0000FF480000}"/>
    <cellStyle name="60% - Accent6 2 54" xfId="47545" xr:uid="{00000000-0005-0000-0000-000000490000}"/>
    <cellStyle name="60% - Accent6 2 55" xfId="47478" xr:uid="{00000000-0005-0000-0000-000001490000}"/>
    <cellStyle name="60% - Accent6 2 56" xfId="47556" xr:uid="{00000000-0005-0000-0000-000002490000}"/>
    <cellStyle name="60% - Accent6 2 57" xfId="47538" xr:uid="{00000000-0005-0000-0000-000003490000}"/>
    <cellStyle name="60% - Accent6 2 58" xfId="46968" xr:uid="{00000000-0005-0000-0000-000004490000}"/>
    <cellStyle name="60% - Accent6 2 59" xfId="46102" xr:uid="{00000000-0005-0000-0000-000005490000}"/>
    <cellStyle name="60% - Accent6 2 6" xfId="11652" xr:uid="{00000000-0005-0000-0000-000006490000}"/>
    <cellStyle name="60% - Accent6 2 60" xfId="44995" xr:uid="{00000000-0005-0000-0000-000007490000}"/>
    <cellStyle name="60% - Accent6 2 61" xfId="44895" xr:uid="{00000000-0005-0000-0000-000008490000}"/>
    <cellStyle name="60% - Accent6 2 62" xfId="47741" xr:uid="{00000000-0005-0000-0000-000009490000}"/>
    <cellStyle name="60% - Accent6 2 63" xfId="47902" xr:uid="{00000000-0005-0000-0000-00000A490000}"/>
    <cellStyle name="60% - Accent6 2 64" xfId="47835" xr:uid="{00000000-0005-0000-0000-00000B490000}"/>
    <cellStyle name="60% - Accent6 2 65" xfId="47913" xr:uid="{00000000-0005-0000-0000-00000C490000}"/>
    <cellStyle name="60% - Accent6 2 66" xfId="47895" xr:uid="{00000000-0005-0000-0000-00000D490000}"/>
    <cellStyle name="60% - Accent6 2 67" xfId="46508" xr:uid="{00000000-0005-0000-0000-00000E490000}"/>
    <cellStyle name="60% - Accent6 2 68" xfId="46098" xr:uid="{00000000-0005-0000-0000-00000F490000}"/>
    <cellStyle name="60% - Accent6 2 69" xfId="46126" xr:uid="{00000000-0005-0000-0000-000010490000}"/>
    <cellStyle name="60% - Accent6 2 7" xfId="25237" xr:uid="{00000000-0005-0000-0000-000011490000}"/>
    <cellStyle name="60% - Accent6 2 70" xfId="44754" xr:uid="{00000000-0005-0000-0000-000012490000}"/>
    <cellStyle name="60% - Accent6 2 71" xfId="48096" xr:uid="{00000000-0005-0000-0000-000013490000}"/>
    <cellStyle name="60% - Accent6 2 72" xfId="48257" xr:uid="{00000000-0005-0000-0000-000014490000}"/>
    <cellStyle name="60% - Accent6 2 73" xfId="48190" xr:uid="{00000000-0005-0000-0000-000015490000}"/>
    <cellStyle name="60% - Accent6 2 74" xfId="48268" xr:uid="{00000000-0005-0000-0000-000016490000}"/>
    <cellStyle name="60% - Accent6 2 75" xfId="48250" xr:uid="{00000000-0005-0000-0000-000017490000}"/>
    <cellStyle name="60% - Accent6 2 76" xfId="48356" xr:uid="{00000000-0005-0000-0000-000018490000}"/>
    <cellStyle name="60% - Accent6 2 77" xfId="48727" xr:uid="{00000000-0005-0000-0000-000019490000}"/>
    <cellStyle name="60% - Accent6 2 78" xfId="48596" xr:uid="{00000000-0005-0000-0000-00001A490000}"/>
    <cellStyle name="60% - Accent6 2 79" xfId="48740" xr:uid="{00000000-0005-0000-0000-00001B490000}"/>
    <cellStyle name="60% - Accent6 2 8" xfId="43841" xr:uid="{00000000-0005-0000-0000-00001C490000}"/>
    <cellStyle name="60% - Accent6 2 80" xfId="48720" xr:uid="{00000000-0005-0000-0000-00001D490000}"/>
    <cellStyle name="60% - Accent6 2 81" xfId="49416" xr:uid="{00000000-0005-0000-0000-00001E490000}"/>
    <cellStyle name="60% - Accent6 2 82" xfId="49330" xr:uid="{00000000-0005-0000-0000-00001F490000}"/>
    <cellStyle name="60% - Accent6 2 83" xfId="49429" xr:uid="{00000000-0005-0000-0000-000020490000}"/>
    <cellStyle name="60% - Accent6 2 84" xfId="49409" xr:uid="{00000000-0005-0000-0000-000021490000}"/>
    <cellStyle name="60% - Accent6 2 85" xfId="49617" xr:uid="{00000000-0005-0000-0000-000022490000}"/>
    <cellStyle name="60% - Accent6 2 86" xfId="49780" xr:uid="{00000000-0005-0000-0000-000023490000}"/>
    <cellStyle name="60% - Accent6 2 87" xfId="49711" xr:uid="{00000000-0005-0000-0000-000024490000}"/>
    <cellStyle name="60% - Accent6 2 88" xfId="49791" xr:uid="{00000000-0005-0000-0000-000025490000}"/>
    <cellStyle name="60% - Accent6 2 89" xfId="49773" xr:uid="{00000000-0005-0000-0000-000026490000}"/>
    <cellStyle name="60% - Accent6 2 9" xfId="44500" xr:uid="{00000000-0005-0000-0000-000027490000}"/>
    <cellStyle name="60% - Accent6 2 90" xfId="50002" xr:uid="{00000000-0005-0000-0000-000028490000}"/>
    <cellStyle name="60% - Accent6 2 91" xfId="49897" xr:uid="{00000000-0005-0000-0000-000029490000}"/>
    <cellStyle name="60% - Accent6 2 92" xfId="50018" xr:uid="{00000000-0005-0000-0000-00002A490000}"/>
    <cellStyle name="60% - Accent6 2 93" xfId="49995" xr:uid="{00000000-0005-0000-0000-00002B490000}"/>
    <cellStyle name="60% - Accent6 2 94" xfId="50256" xr:uid="{00000000-0005-0000-0000-00002C490000}"/>
    <cellStyle name="60% - Accent6 2 95" xfId="50417" xr:uid="{00000000-0005-0000-0000-00002D490000}"/>
    <cellStyle name="60% - Accent6 2 96" xfId="50350" xr:uid="{00000000-0005-0000-0000-00002E490000}"/>
    <cellStyle name="60% - Accent6 2 97" xfId="50428" xr:uid="{00000000-0005-0000-0000-00002F490000}"/>
    <cellStyle name="60% - Accent6 2 98" xfId="50410" xr:uid="{00000000-0005-0000-0000-000030490000}"/>
    <cellStyle name="60% - Accent6 2 99" xfId="49265" xr:uid="{00000000-0005-0000-0000-000031490000}"/>
    <cellStyle name="60% - Accent6 2_Balance sheet - Parent" xfId="38655" xr:uid="{00000000-0005-0000-0000-000032490000}"/>
    <cellStyle name="60% - Accent6 3" xfId="2215" xr:uid="{00000000-0005-0000-0000-000033490000}"/>
    <cellStyle name="60% - Accent6 4" xfId="2216" xr:uid="{00000000-0005-0000-0000-000034490000}"/>
    <cellStyle name="60% - Accent6 5" xfId="2217" xr:uid="{00000000-0005-0000-0000-000035490000}"/>
    <cellStyle name="60% - Accent6 5 2" xfId="45148" xr:uid="{00000000-0005-0000-0000-000036490000}"/>
    <cellStyle name="60% - Accent6 6" xfId="45258" xr:uid="{00000000-0005-0000-0000-000037490000}"/>
    <cellStyle name="60% - Accent6 7" xfId="45441" xr:uid="{00000000-0005-0000-0000-000038490000}"/>
    <cellStyle name="60% - Accent6 8" xfId="45789" xr:uid="{00000000-0005-0000-0000-000039490000}"/>
    <cellStyle name="60% - Accent6 9" xfId="55957" xr:uid="{00000000-0005-0000-0000-00003A490000}"/>
    <cellStyle name="60% - Akzent1" xfId="2218" xr:uid="{00000000-0005-0000-0000-00003B490000}"/>
    <cellStyle name="60% - Akzent2" xfId="2219" xr:uid="{00000000-0005-0000-0000-00003C490000}"/>
    <cellStyle name="60% - Akzent3" xfId="2220" xr:uid="{00000000-0005-0000-0000-00003D490000}"/>
    <cellStyle name="60% - Akzent4" xfId="2221" xr:uid="{00000000-0005-0000-0000-00003E490000}"/>
    <cellStyle name="60% - Akzent5" xfId="2222" xr:uid="{00000000-0005-0000-0000-00003F490000}"/>
    <cellStyle name="60% - Akzent6" xfId="2223" xr:uid="{00000000-0005-0000-0000-000040490000}"/>
    <cellStyle name="60% - Dekorfärg1" xfId="44252" xr:uid="{00000000-0005-0000-0000-000041490000}"/>
    <cellStyle name="60% - Dekorfärg1 2" xfId="2224" xr:uid="{00000000-0005-0000-0000-000042490000}"/>
    <cellStyle name="60% - Dekorfärg1 2 2" xfId="2225" xr:uid="{00000000-0005-0000-0000-000043490000}"/>
    <cellStyle name="60% - Dekorfärg1 2 2 2" xfId="3994" xr:uid="{00000000-0005-0000-0000-000044490000}"/>
    <cellStyle name="60% - Dekorfärg1 2 3" xfId="2226" xr:uid="{00000000-0005-0000-0000-000045490000}"/>
    <cellStyle name="60% - Dekorfärg1 2 4" xfId="11654" xr:uid="{00000000-0005-0000-0000-000046490000}"/>
    <cellStyle name="60% - Dekorfärg1 2 5" xfId="25240" xr:uid="{00000000-0005-0000-0000-000047490000}"/>
    <cellStyle name="60% - Dekorfärg1 2_Balance sheet - Parent" xfId="38657" xr:uid="{00000000-0005-0000-0000-000048490000}"/>
    <cellStyle name="60% - Dekorfärg1 3" xfId="2227" xr:uid="{00000000-0005-0000-0000-000049490000}"/>
    <cellStyle name="60% - Dekorfärg1 3 2" xfId="2228" xr:uid="{00000000-0005-0000-0000-00004A490000}"/>
    <cellStyle name="60% - Dekorfärg1 3 3" xfId="2229" xr:uid="{00000000-0005-0000-0000-00004B490000}"/>
    <cellStyle name="60% - Dekorfärg1 3 3 2" xfId="2230" xr:uid="{00000000-0005-0000-0000-00004C490000}"/>
    <cellStyle name="60% - Dekorfärg1 3 3 2 2" xfId="3995" xr:uid="{00000000-0005-0000-0000-00004D490000}"/>
    <cellStyle name="60% - Dekorfärg1 3 3 3" xfId="2231" xr:uid="{00000000-0005-0000-0000-00004E490000}"/>
    <cellStyle name="60% - Dekorfärg1 3 3 4" xfId="11656" xr:uid="{00000000-0005-0000-0000-00004F490000}"/>
    <cellStyle name="60% - Dekorfärg1 3 3 5" xfId="25241" xr:uid="{00000000-0005-0000-0000-000050490000}"/>
    <cellStyle name="60% - Dekorfärg1 3 3_Balance sheet - Parent" xfId="38658" xr:uid="{00000000-0005-0000-0000-000051490000}"/>
    <cellStyle name="60% - Dekorfärg1 3 4" xfId="2232" xr:uid="{00000000-0005-0000-0000-000052490000}"/>
    <cellStyle name="60% - Dekorfärg1 3 5" xfId="2233" xr:uid="{00000000-0005-0000-0000-000053490000}"/>
    <cellStyle name="60% - Dekorfärg1 3 5 2" xfId="3996" xr:uid="{00000000-0005-0000-0000-000054490000}"/>
    <cellStyle name="60% - Dekorfärg1 3 6" xfId="11655" xr:uid="{00000000-0005-0000-0000-000055490000}"/>
    <cellStyle name="60% - Dekorfärg1 3_Brygga Q" xfId="2234" xr:uid="{00000000-0005-0000-0000-000056490000}"/>
    <cellStyle name="60% - Dekorfärg1 4" xfId="2235" xr:uid="{00000000-0005-0000-0000-000057490000}"/>
    <cellStyle name="60% - Dekorfärg1 4 2" xfId="2236" xr:uid="{00000000-0005-0000-0000-000058490000}"/>
    <cellStyle name="60% - Dekorfärg1 4 2 2" xfId="4710" xr:uid="{00000000-0005-0000-0000-000059490000}"/>
    <cellStyle name="60% - Dekorfärg1 4 3" xfId="2237" xr:uid="{00000000-0005-0000-0000-00005A490000}"/>
    <cellStyle name="60% - Dekorfärg1 4 4" xfId="11657" xr:uid="{00000000-0005-0000-0000-00005B490000}"/>
    <cellStyle name="60% - Dekorfärg1 4 5" xfId="25242" xr:uid="{00000000-0005-0000-0000-00005C490000}"/>
    <cellStyle name="60% - Dekorfärg1 4_Balance sheet - Parent" xfId="38659" xr:uid="{00000000-0005-0000-0000-00005D490000}"/>
    <cellStyle name="60% - Dekorfärg1 5" xfId="2238" xr:uid="{00000000-0005-0000-0000-00005E490000}"/>
    <cellStyle name="60% - Dekorfärg1 5 2" xfId="25243" xr:uid="{00000000-0005-0000-0000-00005F490000}"/>
    <cellStyle name="60% - Dekorfärg1_Blad1" xfId="55958" xr:uid="{00000000-0005-0000-0000-000060490000}"/>
    <cellStyle name="60% - Dekorfärg2" xfId="44253" xr:uid="{00000000-0005-0000-0000-000061490000}"/>
    <cellStyle name="60% - Dekorfärg2 2" xfId="2239" xr:uid="{00000000-0005-0000-0000-000062490000}"/>
    <cellStyle name="60% - Dekorfärg2 2 2" xfId="2240" xr:uid="{00000000-0005-0000-0000-000063490000}"/>
    <cellStyle name="60% - Dekorfärg2 2 3" xfId="2241" xr:uid="{00000000-0005-0000-0000-000064490000}"/>
    <cellStyle name="60% - Dekorfärg2 2_Balance sheet - Parent" xfId="38660" xr:uid="{00000000-0005-0000-0000-000065490000}"/>
    <cellStyle name="60% - Dekorfärg2 3" xfId="2242" xr:uid="{00000000-0005-0000-0000-000066490000}"/>
    <cellStyle name="60% - Dekorfärg2 3 2" xfId="2243" xr:uid="{00000000-0005-0000-0000-000067490000}"/>
    <cellStyle name="60% - Dekorfärg2 3 3" xfId="2244" xr:uid="{00000000-0005-0000-0000-000068490000}"/>
    <cellStyle name="60% - Dekorfärg2 3 3 2" xfId="2245" xr:uid="{00000000-0005-0000-0000-000069490000}"/>
    <cellStyle name="60% - Dekorfärg2 3 3 3" xfId="2246" xr:uid="{00000000-0005-0000-0000-00006A490000}"/>
    <cellStyle name="60% - Dekorfärg2 3 3_Balance sheet - Parent" xfId="38661" xr:uid="{00000000-0005-0000-0000-00006B490000}"/>
    <cellStyle name="60% - Dekorfärg2 3 4" xfId="2247" xr:uid="{00000000-0005-0000-0000-00006C490000}"/>
    <cellStyle name="60% - Dekorfärg2 3 5" xfId="2248" xr:uid="{00000000-0005-0000-0000-00006D490000}"/>
    <cellStyle name="60% - Dekorfärg2 3_Brygga Q" xfId="2249" xr:uid="{00000000-0005-0000-0000-00006E490000}"/>
    <cellStyle name="60% - Dekorfärg2 4" xfId="2250" xr:uid="{00000000-0005-0000-0000-00006F490000}"/>
    <cellStyle name="60% - Dekorfärg2 4 2" xfId="2251" xr:uid="{00000000-0005-0000-0000-000070490000}"/>
    <cellStyle name="60% - Dekorfärg2 4 3" xfId="2252" xr:uid="{00000000-0005-0000-0000-000071490000}"/>
    <cellStyle name="60% - Dekorfärg3" xfId="44254" xr:uid="{00000000-0005-0000-0000-000072490000}"/>
    <cellStyle name="60% - Dekorfärg3 2" xfId="2253" xr:uid="{00000000-0005-0000-0000-000073490000}"/>
    <cellStyle name="60% - Dekorfärg3 2 2" xfId="2254" xr:uid="{00000000-0005-0000-0000-000074490000}"/>
    <cellStyle name="60% - Dekorfärg3 2 2 2" xfId="3997" xr:uid="{00000000-0005-0000-0000-000075490000}"/>
    <cellStyle name="60% - Dekorfärg3 2 3" xfId="2255" xr:uid="{00000000-0005-0000-0000-000076490000}"/>
    <cellStyle name="60% - Dekorfärg3 2 4" xfId="11658" xr:uid="{00000000-0005-0000-0000-000077490000}"/>
    <cellStyle name="60% - Dekorfärg3 2 5" xfId="25244" xr:uid="{00000000-0005-0000-0000-000078490000}"/>
    <cellStyle name="60% - Dekorfärg3 2_Balance sheet - Parent" xfId="38662" xr:uid="{00000000-0005-0000-0000-000079490000}"/>
    <cellStyle name="60% - Dekorfärg3 3" xfId="2256" xr:uid="{00000000-0005-0000-0000-00007A490000}"/>
    <cellStyle name="60% - Dekorfärg3 3 2" xfId="2257" xr:uid="{00000000-0005-0000-0000-00007B490000}"/>
    <cellStyle name="60% - Dekorfärg3 3 3" xfId="2258" xr:uid="{00000000-0005-0000-0000-00007C490000}"/>
    <cellStyle name="60% - Dekorfärg3 3 3 2" xfId="2259" xr:uid="{00000000-0005-0000-0000-00007D490000}"/>
    <cellStyle name="60% - Dekorfärg3 3 3 2 2" xfId="3998" xr:uid="{00000000-0005-0000-0000-00007E490000}"/>
    <cellStyle name="60% - Dekorfärg3 3 3 3" xfId="2260" xr:uid="{00000000-0005-0000-0000-00007F490000}"/>
    <cellStyle name="60% - Dekorfärg3 3 3 4" xfId="11660" xr:uid="{00000000-0005-0000-0000-000080490000}"/>
    <cellStyle name="60% - Dekorfärg3 3 3 5" xfId="25245" xr:uid="{00000000-0005-0000-0000-000081490000}"/>
    <cellStyle name="60% - Dekorfärg3 3 3_Balance sheet - Parent" xfId="38663" xr:uid="{00000000-0005-0000-0000-000082490000}"/>
    <cellStyle name="60% - Dekorfärg3 3 4" xfId="2261" xr:uid="{00000000-0005-0000-0000-000083490000}"/>
    <cellStyle name="60% - Dekorfärg3 3 5" xfId="2262" xr:uid="{00000000-0005-0000-0000-000084490000}"/>
    <cellStyle name="60% - Dekorfärg3 3 5 2" xfId="3999" xr:uid="{00000000-0005-0000-0000-000085490000}"/>
    <cellStyle name="60% - Dekorfärg3 3 6" xfId="11659" xr:uid="{00000000-0005-0000-0000-000086490000}"/>
    <cellStyle name="60% - Dekorfärg3 3_Brygga Q" xfId="2263" xr:uid="{00000000-0005-0000-0000-000087490000}"/>
    <cellStyle name="60% - Dekorfärg3 4" xfId="2264" xr:uid="{00000000-0005-0000-0000-000088490000}"/>
    <cellStyle name="60% - Dekorfärg3 4 2" xfId="2265" xr:uid="{00000000-0005-0000-0000-000089490000}"/>
    <cellStyle name="60% - Dekorfärg3 4 2 2" xfId="4711" xr:uid="{00000000-0005-0000-0000-00008A490000}"/>
    <cellStyle name="60% - Dekorfärg3 4 3" xfId="2266" xr:uid="{00000000-0005-0000-0000-00008B490000}"/>
    <cellStyle name="60% - Dekorfärg3 4 4" xfId="13546" xr:uid="{00000000-0005-0000-0000-00008C490000}"/>
    <cellStyle name="60% - Dekorfärg3 4 5" xfId="25246" xr:uid="{00000000-0005-0000-0000-00008D490000}"/>
    <cellStyle name="60% - Dekorfärg4" xfId="44255" xr:uid="{00000000-0005-0000-0000-00008E490000}"/>
    <cellStyle name="60% - Dekorfärg4 2" xfId="2267" xr:uid="{00000000-0005-0000-0000-00008F490000}"/>
    <cellStyle name="60% - Dekorfärg4 2 2" xfId="2268" xr:uid="{00000000-0005-0000-0000-000090490000}"/>
    <cellStyle name="60% - Dekorfärg4 2 2 2" xfId="4712" xr:uid="{00000000-0005-0000-0000-000091490000}"/>
    <cellStyle name="60% - Dekorfärg4 2 3" xfId="2269" xr:uid="{00000000-0005-0000-0000-000092490000}"/>
    <cellStyle name="60% - Dekorfärg4 2 4" xfId="11661" xr:uid="{00000000-0005-0000-0000-000093490000}"/>
    <cellStyle name="60% - Dekorfärg4 2 5" xfId="25247" xr:uid="{00000000-0005-0000-0000-000094490000}"/>
    <cellStyle name="60% - Dekorfärg4 2_Balance sheet - Parent" xfId="38664" xr:uid="{00000000-0005-0000-0000-000095490000}"/>
    <cellStyle name="60% - Dekorfärg4 3" xfId="2270" xr:uid="{00000000-0005-0000-0000-000096490000}"/>
    <cellStyle name="60% - Dekorfärg4 3 2" xfId="2271" xr:uid="{00000000-0005-0000-0000-000097490000}"/>
    <cellStyle name="60% - Dekorfärg4 3 3" xfId="2272" xr:uid="{00000000-0005-0000-0000-000098490000}"/>
    <cellStyle name="60% - Dekorfärg4 3 3 2" xfId="2273" xr:uid="{00000000-0005-0000-0000-000099490000}"/>
    <cellStyle name="60% - Dekorfärg4 3 3 2 2" xfId="4713" xr:uid="{00000000-0005-0000-0000-00009A490000}"/>
    <cellStyle name="60% - Dekorfärg4 3 3 3" xfId="2274" xr:uid="{00000000-0005-0000-0000-00009B490000}"/>
    <cellStyle name="60% - Dekorfärg4 3 3 4" xfId="11663" xr:uid="{00000000-0005-0000-0000-00009C490000}"/>
    <cellStyle name="60% - Dekorfärg4 3 3 5" xfId="25248" xr:uid="{00000000-0005-0000-0000-00009D490000}"/>
    <cellStyle name="60% - Dekorfärg4 3 3_Balance sheet - Parent" xfId="38665" xr:uid="{00000000-0005-0000-0000-00009E490000}"/>
    <cellStyle name="60% - Dekorfärg4 3 4" xfId="2275" xr:uid="{00000000-0005-0000-0000-00009F490000}"/>
    <cellStyle name="60% - Dekorfärg4 3 5" xfId="2276" xr:uid="{00000000-0005-0000-0000-0000A0490000}"/>
    <cellStyle name="60% - Dekorfärg4 3 5 2" xfId="4000" xr:uid="{00000000-0005-0000-0000-0000A1490000}"/>
    <cellStyle name="60% - Dekorfärg4 3 6" xfId="11662" xr:uid="{00000000-0005-0000-0000-0000A2490000}"/>
    <cellStyle name="60% - Dekorfärg4 3_Brygga Q" xfId="2277" xr:uid="{00000000-0005-0000-0000-0000A3490000}"/>
    <cellStyle name="60% - Dekorfärg4 4" xfId="2278" xr:uid="{00000000-0005-0000-0000-0000A4490000}"/>
    <cellStyle name="60% - Dekorfärg4 4 2" xfId="2279" xr:uid="{00000000-0005-0000-0000-0000A5490000}"/>
    <cellStyle name="60% - Dekorfärg4 4 2 2" xfId="4001" xr:uid="{00000000-0005-0000-0000-0000A6490000}"/>
    <cellStyle name="60% - Dekorfärg4 4 3" xfId="2280" xr:uid="{00000000-0005-0000-0000-0000A7490000}"/>
    <cellStyle name="60% - Dekorfärg4 4 4" xfId="11664" xr:uid="{00000000-0005-0000-0000-0000A8490000}"/>
    <cellStyle name="60% - Dekorfärg4 4 5" xfId="25249" xr:uid="{00000000-0005-0000-0000-0000A9490000}"/>
    <cellStyle name="60% - Dekorfärg4 4_Balance sheet - Parent" xfId="38666" xr:uid="{00000000-0005-0000-0000-0000AA490000}"/>
    <cellStyle name="60% - Dekorfärg4 5" xfId="2281" xr:uid="{00000000-0005-0000-0000-0000AB490000}"/>
    <cellStyle name="60% - Dekorfärg4 5 2" xfId="25250" xr:uid="{00000000-0005-0000-0000-0000AC490000}"/>
    <cellStyle name="60% - Dekorfärg4_Blad1" xfId="55959" xr:uid="{00000000-0005-0000-0000-0000AD490000}"/>
    <cellStyle name="60% - Dekorfärg5" xfId="44256" xr:uid="{00000000-0005-0000-0000-0000AE490000}"/>
    <cellStyle name="60% - Dekorfärg5 2" xfId="2282" xr:uid="{00000000-0005-0000-0000-0000AF490000}"/>
    <cellStyle name="60% - Dekorfärg5 2 2" xfId="2283" xr:uid="{00000000-0005-0000-0000-0000B0490000}"/>
    <cellStyle name="60% - Dekorfärg5 2 2 2" xfId="4715" xr:uid="{00000000-0005-0000-0000-0000B1490000}"/>
    <cellStyle name="60% - Dekorfärg5 2 3" xfId="2284" xr:uid="{00000000-0005-0000-0000-0000B2490000}"/>
    <cellStyle name="60% - Dekorfärg5 2 4" xfId="11665" xr:uid="{00000000-0005-0000-0000-0000B3490000}"/>
    <cellStyle name="60% - Dekorfärg5 2 5" xfId="25251" xr:uid="{00000000-0005-0000-0000-0000B4490000}"/>
    <cellStyle name="60% - Dekorfärg5 2_Balance sheet - Parent" xfId="38667" xr:uid="{00000000-0005-0000-0000-0000B5490000}"/>
    <cellStyle name="60% - Dekorfärg5 3" xfId="2285" xr:uid="{00000000-0005-0000-0000-0000B6490000}"/>
    <cellStyle name="60% - Dekorfärg5 3 2" xfId="2286" xr:uid="{00000000-0005-0000-0000-0000B7490000}"/>
    <cellStyle name="60% - Dekorfärg5 3 3" xfId="2287" xr:uid="{00000000-0005-0000-0000-0000B8490000}"/>
    <cellStyle name="60% - Dekorfärg5 3 3 2" xfId="2288" xr:uid="{00000000-0005-0000-0000-0000B9490000}"/>
    <cellStyle name="60% - Dekorfärg5 3 3 2 2" xfId="4002" xr:uid="{00000000-0005-0000-0000-0000BA490000}"/>
    <cellStyle name="60% - Dekorfärg5 3 3 3" xfId="2289" xr:uid="{00000000-0005-0000-0000-0000BB490000}"/>
    <cellStyle name="60% - Dekorfärg5 3 3 4" xfId="11667" xr:uid="{00000000-0005-0000-0000-0000BC490000}"/>
    <cellStyle name="60% - Dekorfärg5 3 3 5" xfId="25252" xr:uid="{00000000-0005-0000-0000-0000BD490000}"/>
    <cellStyle name="60% - Dekorfärg5 3 3_Balance sheet - Parent" xfId="38668" xr:uid="{00000000-0005-0000-0000-0000BE490000}"/>
    <cellStyle name="60% - Dekorfärg5 3 4" xfId="2290" xr:uid="{00000000-0005-0000-0000-0000BF490000}"/>
    <cellStyle name="60% - Dekorfärg5 3 5" xfId="2291" xr:uid="{00000000-0005-0000-0000-0000C0490000}"/>
    <cellStyle name="60% - Dekorfärg5 3 5 2" xfId="4003" xr:uid="{00000000-0005-0000-0000-0000C1490000}"/>
    <cellStyle name="60% - Dekorfärg5 3 6" xfId="11666" xr:uid="{00000000-0005-0000-0000-0000C2490000}"/>
    <cellStyle name="60% - Dekorfärg5 3_Brygga Q" xfId="2292" xr:uid="{00000000-0005-0000-0000-0000C3490000}"/>
    <cellStyle name="60% - Dekorfärg5 4" xfId="2293" xr:uid="{00000000-0005-0000-0000-0000C4490000}"/>
    <cellStyle name="60% - Dekorfärg5 4 2" xfId="2294" xr:uid="{00000000-0005-0000-0000-0000C5490000}"/>
    <cellStyle name="60% - Dekorfärg5 4 2 2" xfId="4004" xr:uid="{00000000-0005-0000-0000-0000C6490000}"/>
    <cellStyle name="60% - Dekorfärg5 4 3" xfId="2295" xr:uid="{00000000-0005-0000-0000-0000C7490000}"/>
    <cellStyle name="60% - Dekorfärg5 4 4" xfId="11668" xr:uid="{00000000-0005-0000-0000-0000C8490000}"/>
    <cellStyle name="60% - Dekorfärg5 4 5" xfId="25253" xr:uid="{00000000-0005-0000-0000-0000C9490000}"/>
    <cellStyle name="60% - Dekorfärg5 4_Balance sheet - Parent" xfId="38669" xr:uid="{00000000-0005-0000-0000-0000CA490000}"/>
    <cellStyle name="60% - Dekorfärg5 5" xfId="2296" xr:uid="{00000000-0005-0000-0000-0000CB490000}"/>
    <cellStyle name="60% - Dekorfärg5 5 2" xfId="25254" xr:uid="{00000000-0005-0000-0000-0000CC490000}"/>
    <cellStyle name="60% - Dekorfärg5_Blad1" xfId="55960" xr:uid="{00000000-0005-0000-0000-0000CD490000}"/>
    <cellStyle name="60% - Dekorfärg6" xfId="44257" xr:uid="{00000000-0005-0000-0000-0000CE490000}"/>
    <cellStyle name="60% - Dekorfärg6 2" xfId="2297" xr:uid="{00000000-0005-0000-0000-0000CF490000}"/>
    <cellStyle name="60% - Dekorfärg6 2 2" xfId="2298" xr:uid="{00000000-0005-0000-0000-0000D0490000}"/>
    <cellStyle name="60% - Dekorfärg6 2 2 2" xfId="4005" xr:uid="{00000000-0005-0000-0000-0000D1490000}"/>
    <cellStyle name="60% - Dekorfärg6 2 3" xfId="2299" xr:uid="{00000000-0005-0000-0000-0000D2490000}"/>
    <cellStyle name="60% - Dekorfärg6 2 4" xfId="11669" xr:uid="{00000000-0005-0000-0000-0000D3490000}"/>
    <cellStyle name="60% - Dekorfärg6 2 5" xfId="25255" xr:uid="{00000000-0005-0000-0000-0000D4490000}"/>
    <cellStyle name="60% - Dekorfärg6 2_Balance sheet - Parent" xfId="38670" xr:uid="{00000000-0005-0000-0000-0000D5490000}"/>
    <cellStyle name="60% - Dekorfärg6 3" xfId="2300" xr:uid="{00000000-0005-0000-0000-0000D6490000}"/>
    <cellStyle name="60% - Dekorfärg6 3 2" xfId="2301" xr:uid="{00000000-0005-0000-0000-0000D7490000}"/>
    <cellStyle name="60% - Dekorfärg6 3 3" xfId="2302" xr:uid="{00000000-0005-0000-0000-0000D8490000}"/>
    <cellStyle name="60% - Dekorfärg6 3 3 2" xfId="2303" xr:uid="{00000000-0005-0000-0000-0000D9490000}"/>
    <cellStyle name="60% - Dekorfärg6 3 3 2 2" xfId="4006" xr:uid="{00000000-0005-0000-0000-0000DA490000}"/>
    <cellStyle name="60% - Dekorfärg6 3 3 3" xfId="2304" xr:uid="{00000000-0005-0000-0000-0000DB490000}"/>
    <cellStyle name="60% - Dekorfärg6 3 3 4" xfId="11671" xr:uid="{00000000-0005-0000-0000-0000DC490000}"/>
    <cellStyle name="60% - Dekorfärg6 3 3 5" xfId="25256" xr:uid="{00000000-0005-0000-0000-0000DD490000}"/>
    <cellStyle name="60% - Dekorfärg6 3 3_Balance sheet - Parent" xfId="38671" xr:uid="{00000000-0005-0000-0000-0000DE490000}"/>
    <cellStyle name="60% - Dekorfärg6 3 4" xfId="2305" xr:uid="{00000000-0005-0000-0000-0000DF490000}"/>
    <cellStyle name="60% - Dekorfärg6 3 5" xfId="2306" xr:uid="{00000000-0005-0000-0000-0000E0490000}"/>
    <cellStyle name="60% - Dekorfärg6 3 5 2" xfId="4007" xr:uid="{00000000-0005-0000-0000-0000E1490000}"/>
    <cellStyle name="60% - Dekorfärg6 3 6" xfId="11670" xr:uid="{00000000-0005-0000-0000-0000E2490000}"/>
    <cellStyle name="60% - Dekorfärg6 3_Brygga Q" xfId="2307" xr:uid="{00000000-0005-0000-0000-0000E3490000}"/>
    <cellStyle name="60% - Dekorfärg6 4" xfId="2308" xr:uid="{00000000-0005-0000-0000-0000E4490000}"/>
    <cellStyle name="60% - Dekorfärg6 4 2" xfId="2309" xr:uid="{00000000-0005-0000-0000-0000E5490000}"/>
    <cellStyle name="60% - Dekorfärg6 4 2 2" xfId="4008" xr:uid="{00000000-0005-0000-0000-0000E6490000}"/>
    <cellStyle name="60% - Dekorfärg6 4 3" xfId="2310" xr:uid="{00000000-0005-0000-0000-0000E7490000}"/>
    <cellStyle name="60% - Dekorfärg6 4 4" xfId="11672" xr:uid="{00000000-0005-0000-0000-0000E8490000}"/>
    <cellStyle name="60% - Dekorfärg6 4 5" xfId="25257" xr:uid="{00000000-0005-0000-0000-0000E9490000}"/>
    <cellStyle name="60% - Dekorfärg6 4_Balance sheet - Parent" xfId="38672" xr:uid="{00000000-0005-0000-0000-0000EA490000}"/>
    <cellStyle name="60% - Dekorfärg6 5" xfId="2311" xr:uid="{00000000-0005-0000-0000-0000EB490000}"/>
    <cellStyle name="60% - Dekorfärg6 5 2" xfId="25258" xr:uid="{00000000-0005-0000-0000-0000EC490000}"/>
    <cellStyle name="60% - Dekorfärg6_Blad1" xfId="55961" xr:uid="{00000000-0005-0000-0000-0000ED490000}"/>
    <cellStyle name="Accent1" xfId="43308" builtinId="29" customBuiltin="1"/>
    <cellStyle name="Accent1 10" xfId="45511" hidden="1" xr:uid="{00000000-0005-0000-0000-0000EF490000}"/>
    <cellStyle name="Accent1 10" xfId="45817" hidden="1" xr:uid="{00000000-0005-0000-0000-0000F0490000}"/>
    <cellStyle name="Accent1 10" xfId="46458" hidden="1" xr:uid="{00000000-0005-0000-0000-0000F1490000}"/>
    <cellStyle name="Accent1 10" xfId="46847" hidden="1" xr:uid="{00000000-0005-0000-0000-0000F2490000}"/>
    <cellStyle name="Accent1 10" xfId="47227" hidden="1" xr:uid="{00000000-0005-0000-0000-0000F3490000}"/>
    <cellStyle name="Accent1 10" xfId="47593" hidden="1" xr:uid="{00000000-0005-0000-0000-0000F4490000}"/>
    <cellStyle name="Accent1 10" xfId="47950" hidden="1" xr:uid="{00000000-0005-0000-0000-0000F5490000}"/>
    <cellStyle name="Accent1 10" xfId="48303" hidden="1" xr:uid="{00000000-0005-0000-0000-0000F6490000}"/>
    <cellStyle name="Accent1 10" xfId="49827" hidden="1" xr:uid="{00000000-0005-0000-0000-0000F7490000}"/>
    <cellStyle name="Accent1 10" xfId="50468" hidden="1" xr:uid="{00000000-0005-0000-0000-0000F8490000}"/>
    <cellStyle name="Accent1 10" xfId="50857" hidden="1" xr:uid="{00000000-0005-0000-0000-0000F9490000}"/>
    <cellStyle name="Accent1 10" xfId="51237" hidden="1" xr:uid="{00000000-0005-0000-0000-0000FA490000}"/>
    <cellStyle name="Accent1 10" xfId="51603" hidden="1" xr:uid="{00000000-0005-0000-0000-0000FB490000}"/>
    <cellStyle name="Accent1 10" xfId="51960" hidden="1" xr:uid="{00000000-0005-0000-0000-0000FC490000}"/>
    <cellStyle name="Accent1 10" xfId="52313" hidden="1" xr:uid="{00000000-0005-0000-0000-0000FD490000}"/>
    <cellStyle name="Accent1 10" xfId="53389" hidden="1" xr:uid="{00000000-0005-0000-0000-0000FE490000}"/>
    <cellStyle name="Accent1 10" xfId="54030" hidden="1" xr:uid="{00000000-0005-0000-0000-0000FF490000}"/>
    <cellStyle name="Accent1 10" xfId="54419" hidden="1" xr:uid="{00000000-0005-0000-0000-0000004A0000}"/>
    <cellStyle name="Accent1 10" xfId="54799" hidden="1" xr:uid="{00000000-0005-0000-0000-0000014A0000}"/>
    <cellStyle name="Accent1 10" xfId="55165" hidden="1" xr:uid="{00000000-0005-0000-0000-0000024A0000}"/>
    <cellStyle name="Accent1 10" xfId="55522" hidden="1" xr:uid="{00000000-0005-0000-0000-0000034A0000}"/>
    <cellStyle name="Accent1 10" xfId="55875" xr:uid="{00000000-0005-0000-0000-0000044A0000}"/>
    <cellStyle name="Accent1 11" xfId="45205" hidden="1" xr:uid="{00000000-0005-0000-0000-0000054A0000}"/>
    <cellStyle name="Accent1 11" xfId="45846" hidden="1" xr:uid="{00000000-0005-0000-0000-0000064A0000}"/>
    <cellStyle name="Accent1 11" xfId="46487" hidden="1" xr:uid="{00000000-0005-0000-0000-0000074A0000}"/>
    <cellStyle name="Accent1 11" xfId="46876" hidden="1" xr:uid="{00000000-0005-0000-0000-0000084A0000}"/>
    <cellStyle name="Accent1 11" xfId="47256" hidden="1" xr:uid="{00000000-0005-0000-0000-0000094A0000}"/>
    <cellStyle name="Accent1 11" xfId="47622" hidden="1" xr:uid="{00000000-0005-0000-0000-00000A4A0000}"/>
    <cellStyle name="Accent1 11" xfId="47979" hidden="1" xr:uid="{00000000-0005-0000-0000-00000B4A0000}"/>
    <cellStyle name="Accent1 11" xfId="48332" hidden="1" xr:uid="{00000000-0005-0000-0000-00000C4A0000}"/>
    <cellStyle name="Accent1 11" xfId="49856" hidden="1" xr:uid="{00000000-0005-0000-0000-00000D4A0000}"/>
    <cellStyle name="Accent1 11" xfId="50497" hidden="1" xr:uid="{00000000-0005-0000-0000-00000E4A0000}"/>
    <cellStyle name="Accent1 11" xfId="50886" hidden="1" xr:uid="{00000000-0005-0000-0000-00000F4A0000}"/>
    <cellStyle name="Accent1 11" xfId="51266" hidden="1" xr:uid="{00000000-0005-0000-0000-0000104A0000}"/>
    <cellStyle name="Accent1 11" xfId="51632" hidden="1" xr:uid="{00000000-0005-0000-0000-0000114A0000}"/>
    <cellStyle name="Accent1 11" xfId="51989" hidden="1" xr:uid="{00000000-0005-0000-0000-0000124A0000}"/>
    <cellStyle name="Accent1 11" xfId="52342" hidden="1" xr:uid="{00000000-0005-0000-0000-0000134A0000}"/>
    <cellStyle name="Accent1 11" xfId="53418" hidden="1" xr:uid="{00000000-0005-0000-0000-0000144A0000}"/>
    <cellStyle name="Accent1 11" xfId="54059" hidden="1" xr:uid="{00000000-0005-0000-0000-0000154A0000}"/>
    <cellStyle name="Accent1 11" xfId="54448" hidden="1" xr:uid="{00000000-0005-0000-0000-0000164A0000}"/>
    <cellStyle name="Accent1 11" xfId="54828" hidden="1" xr:uid="{00000000-0005-0000-0000-0000174A0000}"/>
    <cellStyle name="Accent1 11" xfId="55194" hidden="1" xr:uid="{00000000-0005-0000-0000-0000184A0000}"/>
    <cellStyle name="Accent1 11" xfId="55551" hidden="1" xr:uid="{00000000-0005-0000-0000-0000194A0000}"/>
    <cellStyle name="Accent1 11" xfId="55904" xr:uid="{00000000-0005-0000-0000-00001A4A0000}"/>
    <cellStyle name="Accent1 12" xfId="45533" hidden="1" xr:uid="{00000000-0005-0000-0000-00001B4A0000}"/>
    <cellStyle name="Accent1 12" xfId="46190" hidden="1" xr:uid="{00000000-0005-0000-0000-00001C4A0000}"/>
    <cellStyle name="Accent1 12" xfId="46575" hidden="1" xr:uid="{00000000-0005-0000-0000-00001D4A0000}"/>
    <cellStyle name="Accent1 12" xfId="46958" hidden="1" xr:uid="{00000000-0005-0000-0000-00001E4A0000}"/>
    <cellStyle name="Accent1 12" xfId="47332" hidden="1" xr:uid="{00000000-0005-0000-0000-00001F4A0000}"/>
    <cellStyle name="Accent1 12" xfId="47689" hidden="1" xr:uid="{00000000-0005-0000-0000-0000204A0000}"/>
    <cellStyle name="Accent1 12" xfId="48044" hidden="1" xr:uid="{00000000-0005-0000-0000-0000214A0000}"/>
    <cellStyle name="Accent1 12" xfId="49562" hidden="1" xr:uid="{00000000-0005-0000-0000-0000224A0000}"/>
    <cellStyle name="Accent1 12" xfId="50200" hidden="1" xr:uid="{00000000-0005-0000-0000-0000234A0000}"/>
    <cellStyle name="Accent1 12" xfId="50585" hidden="1" xr:uid="{00000000-0005-0000-0000-0000244A0000}"/>
    <cellStyle name="Accent1 12" xfId="50968" hidden="1" xr:uid="{00000000-0005-0000-0000-0000254A0000}"/>
    <cellStyle name="Accent1 12" xfId="51342" hidden="1" xr:uid="{00000000-0005-0000-0000-0000264A0000}"/>
    <cellStyle name="Accent1 12" xfId="51699" hidden="1" xr:uid="{00000000-0005-0000-0000-0000274A0000}"/>
    <cellStyle name="Accent1 12" xfId="52054" hidden="1" xr:uid="{00000000-0005-0000-0000-0000284A0000}"/>
    <cellStyle name="Accent1 12" xfId="53128" hidden="1" xr:uid="{00000000-0005-0000-0000-0000294A0000}"/>
    <cellStyle name="Accent1 12" xfId="53762" hidden="1" xr:uid="{00000000-0005-0000-0000-00002A4A0000}"/>
    <cellStyle name="Accent1 12" xfId="54147" hidden="1" xr:uid="{00000000-0005-0000-0000-00002B4A0000}"/>
    <cellStyle name="Accent1 12" xfId="54530" hidden="1" xr:uid="{00000000-0005-0000-0000-00002C4A0000}"/>
    <cellStyle name="Accent1 12" xfId="54904" hidden="1" xr:uid="{00000000-0005-0000-0000-00002D4A0000}"/>
    <cellStyle name="Accent1 12" xfId="55261" hidden="1" xr:uid="{00000000-0005-0000-0000-00002E4A0000}"/>
    <cellStyle name="Accent1 12" xfId="55616" hidden="1" xr:uid="{00000000-0005-0000-0000-00002F4A0000}"/>
    <cellStyle name="Accent1 12" xfId="44603" xr:uid="{00000000-0005-0000-0000-0000304A0000}"/>
    <cellStyle name="Accent1 13" xfId="45200" hidden="1" xr:uid="{00000000-0005-0000-0000-0000314A0000}"/>
    <cellStyle name="Accent1 13" xfId="45891" hidden="1" xr:uid="{00000000-0005-0000-0000-0000324A0000}"/>
    <cellStyle name="Accent1 13" xfId="45049" hidden="1" xr:uid="{00000000-0005-0000-0000-0000334A0000}"/>
    <cellStyle name="Accent1 13" xfId="44808" hidden="1" xr:uid="{00000000-0005-0000-0000-0000344A0000}"/>
    <cellStyle name="Accent1 13" xfId="47197" hidden="1" xr:uid="{00000000-0005-0000-0000-0000354A0000}"/>
    <cellStyle name="Accent1 13" xfId="47199" hidden="1" xr:uid="{00000000-0005-0000-0000-0000364A0000}"/>
    <cellStyle name="Accent1 13" xfId="44947" hidden="1" xr:uid="{00000000-0005-0000-0000-0000374A0000}"/>
    <cellStyle name="Accent1 13" xfId="49333" hidden="1" xr:uid="{00000000-0005-0000-0000-0000384A0000}"/>
    <cellStyle name="Accent1 13" xfId="49901" hidden="1" xr:uid="{00000000-0005-0000-0000-0000394A0000}"/>
    <cellStyle name="Accent1 13" xfId="49219" hidden="1" xr:uid="{00000000-0005-0000-0000-00003A4A0000}"/>
    <cellStyle name="Accent1 13" xfId="48978" hidden="1" xr:uid="{00000000-0005-0000-0000-00003B4A0000}"/>
    <cellStyle name="Accent1 13" xfId="51207" hidden="1" xr:uid="{00000000-0005-0000-0000-00003C4A0000}"/>
    <cellStyle name="Accent1 13" xfId="51209" hidden="1" xr:uid="{00000000-0005-0000-0000-00003D4A0000}"/>
    <cellStyle name="Accent1 13" xfId="49117" hidden="1" xr:uid="{00000000-0005-0000-0000-00003E4A0000}"/>
    <cellStyle name="Accent1 13" xfId="52910" hidden="1" xr:uid="{00000000-0005-0000-0000-00003F4A0000}"/>
    <cellStyle name="Accent1 13" xfId="53463" hidden="1" xr:uid="{00000000-0005-0000-0000-0000404A0000}"/>
    <cellStyle name="Accent1 13" xfId="52804" hidden="1" xr:uid="{00000000-0005-0000-0000-0000414A0000}"/>
    <cellStyle name="Accent1 13" xfId="52562" hidden="1" xr:uid="{00000000-0005-0000-0000-0000424A0000}"/>
    <cellStyle name="Accent1 13" xfId="54769" hidden="1" xr:uid="{00000000-0005-0000-0000-0000434A0000}"/>
    <cellStyle name="Accent1 13" xfId="54771" hidden="1" xr:uid="{00000000-0005-0000-0000-0000444A0000}"/>
    <cellStyle name="Accent1 13" xfId="52702" hidden="1" xr:uid="{00000000-0005-0000-0000-0000454A0000}"/>
    <cellStyle name="Accent1 13" xfId="44475" xr:uid="{00000000-0005-0000-0000-0000464A0000}"/>
    <cellStyle name="Accent1 14" xfId="45554" hidden="1" xr:uid="{00000000-0005-0000-0000-0000474A0000}"/>
    <cellStyle name="Accent1 14" xfId="46206" hidden="1" xr:uid="{00000000-0005-0000-0000-0000484A0000}"/>
    <cellStyle name="Accent1 14" xfId="46592" hidden="1" xr:uid="{00000000-0005-0000-0000-0000494A0000}"/>
    <cellStyle name="Accent1 14" xfId="46974" hidden="1" xr:uid="{00000000-0005-0000-0000-00004A4A0000}"/>
    <cellStyle name="Accent1 14" xfId="47346" hidden="1" xr:uid="{00000000-0005-0000-0000-00004B4A0000}"/>
    <cellStyle name="Accent1 14" xfId="47703" hidden="1" xr:uid="{00000000-0005-0000-0000-00004C4A0000}"/>
    <cellStyle name="Accent1 14" xfId="48058" hidden="1" xr:uid="{00000000-0005-0000-0000-00004D4A0000}"/>
    <cellStyle name="Accent1 14" xfId="49577" hidden="1" xr:uid="{00000000-0005-0000-0000-00004E4A0000}"/>
    <cellStyle name="Accent1 14" xfId="50216" hidden="1" xr:uid="{00000000-0005-0000-0000-00004F4A0000}"/>
    <cellStyle name="Accent1 14" xfId="50602" hidden="1" xr:uid="{00000000-0005-0000-0000-0000504A0000}"/>
    <cellStyle name="Accent1 14" xfId="50984" hidden="1" xr:uid="{00000000-0005-0000-0000-0000514A0000}"/>
    <cellStyle name="Accent1 14" xfId="51356" hidden="1" xr:uid="{00000000-0005-0000-0000-0000524A0000}"/>
    <cellStyle name="Accent1 14" xfId="51713" hidden="1" xr:uid="{00000000-0005-0000-0000-0000534A0000}"/>
    <cellStyle name="Accent1 14" xfId="52068" hidden="1" xr:uid="{00000000-0005-0000-0000-0000544A0000}"/>
    <cellStyle name="Accent1 14" xfId="53142" hidden="1" xr:uid="{00000000-0005-0000-0000-0000554A0000}"/>
    <cellStyle name="Accent1 14" xfId="53778" hidden="1" xr:uid="{00000000-0005-0000-0000-0000564A0000}"/>
    <cellStyle name="Accent1 14" xfId="54164" hidden="1" xr:uid="{00000000-0005-0000-0000-0000574A0000}"/>
    <cellStyle name="Accent1 14" xfId="54546" hidden="1" xr:uid="{00000000-0005-0000-0000-0000584A0000}"/>
    <cellStyle name="Accent1 14" xfId="54918" hidden="1" xr:uid="{00000000-0005-0000-0000-0000594A0000}"/>
    <cellStyle name="Accent1 14" xfId="55275" hidden="1" xr:uid="{00000000-0005-0000-0000-00005A4A0000}"/>
    <cellStyle name="Accent1 14" xfId="55630" hidden="1" xr:uid="{00000000-0005-0000-0000-00005B4A0000}"/>
    <cellStyle name="Accent1 14" xfId="44673" xr:uid="{00000000-0005-0000-0000-00005C4A0000}"/>
    <cellStyle name="Accent1 15" xfId="45488" hidden="1" xr:uid="{00000000-0005-0000-0000-00005D4A0000}"/>
    <cellStyle name="Accent1 15" xfId="46159" hidden="1" xr:uid="{00000000-0005-0000-0000-00005E4A0000}"/>
    <cellStyle name="Accent1 15" xfId="46547" hidden="1" xr:uid="{00000000-0005-0000-0000-00005F4A0000}"/>
    <cellStyle name="Accent1 15" xfId="46931" hidden="1" xr:uid="{00000000-0005-0000-0000-0000604A0000}"/>
    <cellStyle name="Accent1 15" xfId="47306" hidden="1" xr:uid="{00000000-0005-0000-0000-0000614A0000}"/>
    <cellStyle name="Accent1 15" xfId="47665" hidden="1" xr:uid="{00000000-0005-0000-0000-0000624A0000}"/>
    <cellStyle name="Accent1 15" xfId="48020" hidden="1" xr:uid="{00000000-0005-0000-0000-0000634A0000}"/>
    <cellStyle name="Accent1 15" xfId="49535" hidden="1" xr:uid="{00000000-0005-0000-0000-0000644A0000}"/>
    <cellStyle name="Accent1 15" xfId="50169" hidden="1" xr:uid="{00000000-0005-0000-0000-0000654A0000}"/>
    <cellStyle name="Accent1 15" xfId="50557" hidden="1" xr:uid="{00000000-0005-0000-0000-0000664A0000}"/>
    <cellStyle name="Accent1 15" xfId="50941" hidden="1" xr:uid="{00000000-0005-0000-0000-0000674A0000}"/>
    <cellStyle name="Accent1 15" xfId="51316" hidden="1" xr:uid="{00000000-0005-0000-0000-0000684A0000}"/>
    <cellStyle name="Accent1 15" xfId="51675" hidden="1" xr:uid="{00000000-0005-0000-0000-0000694A0000}"/>
    <cellStyle name="Accent1 15" xfId="52030" hidden="1" xr:uid="{00000000-0005-0000-0000-00006A4A0000}"/>
    <cellStyle name="Accent1 15" xfId="53104" hidden="1" xr:uid="{00000000-0005-0000-0000-00006B4A0000}"/>
    <cellStyle name="Accent1 15" xfId="53731" hidden="1" xr:uid="{00000000-0005-0000-0000-00006C4A0000}"/>
    <cellStyle name="Accent1 15" xfId="54119" hidden="1" xr:uid="{00000000-0005-0000-0000-00006D4A0000}"/>
    <cellStyle name="Accent1 15" xfId="54503" hidden="1" xr:uid="{00000000-0005-0000-0000-00006E4A0000}"/>
    <cellStyle name="Accent1 15" xfId="54878" hidden="1" xr:uid="{00000000-0005-0000-0000-00006F4A0000}"/>
    <cellStyle name="Accent1 15" xfId="55237" hidden="1" xr:uid="{00000000-0005-0000-0000-0000704A0000}"/>
    <cellStyle name="Accent1 15" xfId="55592" hidden="1" xr:uid="{00000000-0005-0000-0000-0000714A0000}"/>
    <cellStyle name="Accent1 15" xfId="44379" xr:uid="{00000000-0005-0000-0000-0000724A0000}"/>
    <cellStyle name="Accent1 16" xfId="45574" hidden="1" xr:uid="{00000000-0005-0000-0000-0000734A0000}"/>
    <cellStyle name="Accent1 16" xfId="46225" hidden="1" xr:uid="{00000000-0005-0000-0000-0000744A0000}"/>
    <cellStyle name="Accent1 16" xfId="46611" hidden="1" xr:uid="{00000000-0005-0000-0000-0000754A0000}"/>
    <cellStyle name="Accent1 16" xfId="46991" hidden="1" xr:uid="{00000000-0005-0000-0000-0000764A0000}"/>
    <cellStyle name="Accent1 16" xfId="47363" hidden="1" xr:uid="{00000000-0005-0000-0000-0000774A0000}"/>
    <cellStyle name="Accent1 16" xfId="47720" hidden="1" xr:uid="{00000000-0005-0000-0000-0000784A0000}"/>
    <cellStyle name="Accent1 16" xfId="48075" hidden="1" xr:uid="{00000000-0005-0000-0000-0000794A0000}"/>
    <cellStyle name="Accent1 16" xfId="49595" hidden="1" xr:uid="{00000000-0005-0000-0000-00007A4A0000}"/>
    <cellStyle name="Accent1 16" xfId="50235" hidden="1" xr:uid="{00000000-0005-0000-0000-00007B4A0000}"/>
    <cellStyle name="Accent1 16" xfId="50621" hidden="1" xr:uid="{00000000-0005-0000-0000-00007C4A0000}"/>
    <cellStyle name="Accent1 16" xfId="51001" hidden="1" xr:uid="{00000000-0005-0000-0000-00007D4A0000}"/>
    <cellStyle name="Accent1 16" xfId="51373" hidden="1" xr:uid="{00000000-0005-0000-0000-00007E4A0000}"/>
    <cellStyle name="Accent1 16" xfId="51730" hidden="1" xr:uid="{00000000-0005-0000-0000-00007F4A0000}"/>
    <cellStyle name="Accent1 16" xfId="52085" hidden="1" xr:uid="{00000000-0005-0000-0000-0000804A0000}"/>
    <cellStyle name="Accent1 16" xfId="53159" hidden="1" xr:uid="{00000000-0005-0000-0000-0000814A0000}"/>
    <cellStyle name="Accent1 16" xfId="53797" hidden="1" xr:uid="{00000000-0005-0000-0000-0000824A0000}"/>
    <cellStyle name="Accent1 16" xfId="54183" hidden="1" xr:uid="{00000000-0005-0000-0000-0000834A0000}"/>
    <cellStyle name="Accent1 16" xfId="54563" hidden="1" xr:uid="{00000000-0005-0000-0000-0000844A0000}"/>
    <cellStyle name="Accent1 16" xfId="54935" hidden="1" xr:uid="{00000000-0005-0000-0000-0000854A0000}"/>
    <cellStyle name="Accent1 16" xfId="55292" hidden="1" xr:uid="{00000000-0005-0000-0000-0000864A0000}"/>
    <cellStyle name="Accent1 16" xfId="55647" hidden="1" xr:uid="{00000000-0005-0000-0000-0000874A0000}"/>
    <cellStyle name="Accent1 16" xfId="44695" xr:uid="{00000000-0005-0000-0000-0000884A0000}"/>
    <cellStyle name="Accent1 17" xfId="44374" xr:uid="{00000000-0005-0000-0000-0000894A0000}"/>
    <cellStyle name="Accent1 18" xfId="44716" xr:uid="{00000000-0005-0000-0000-00008A4A0000}"/>
    <cellStyle name="Accent1 19" xfId="44650" xr:uid="{00000000-0005-0000-0000-00008B4A0000}"/>
    <cellStyle name="Accent1 2" xfId="2312" xr:uid="{00000000-0005-0000-0000-00008C4A0000}"/>
    <cellStyle name="Accent1 2 10" xfId="46247" xr:uid="{00000000-0005-0000-0000-00008D4A0000}"/>
    <cellStyle name="Accent1 2 11" xfId="46633" xr:uid="{00000000-0005-0000-0000-00008E4A0000}"/>
    <cellStyle name="Accent1 2 12" xfId="47013" xr:uid="{00000000-0005-0000-0000-00008F4A0000}"/>
    <cellStyle name="Accent1 2 13" xfId="47385" xr:uid="{00000000-0005-0000-0000-0000904A0000}"/>
    <cellStyle name="Accent1 2 14" xfId="47742" xr:uid="{00000000-0005-0000-0000-0000914A0000}"/>
    <cellStyle name="Accent1 2 15" xfId="48097" xr:uid="{00000000-0005-0000-0000-0000924A0000}"/>
    <cellStyle name="Accent1 2 16" xfId="49618" xr:uid="{00000000-0005-0000-0000-0000934A0000}"/>
    <cellStyle name="Accent1 2 17" xfId="50257" xr:uid="{00000000-0005-0000-0000-0000944A0000}"/>
    <cellStyle name="Accent1 2 18" xfId="50643" xr:uid="{00000000-0005-0000-0000-0000954A0000}"/>
    <cellStyle name="Accent1 2 19" xfId="51023" xr:uid="{00000000-0005-0000-0000-0000964A0000}"/>
    <cellStyle name="Accent1 2 2" xfId="2313" xr:uid="{00000000-0005-0000-0000-0000974A0000}"/>
    <cellStyle name="Accent1 2 2 10" xfId="47433" xr:uid="{00000000-0005-0000-0000-0000984A0000}"/>
    <cellStyle name="Accent1 2 2 11" xfId="47790" xr:uid="{00000000-0005-0000-0000-0000994A0000}"/>
    <cellStyle name="Accent1 2 2 12" xfId="48145" xr:uid="{00000000-0005-0000-0000-00009A4A0000}"/>
    <cellStyle name="Accent1 2 2 13" xfId="49666" xr:uid="{00000000-0005-0000-0000-00009B4A0000}"/>
    <cellStyle name="Accent1 2 2 14" xfId="50305" xr:uid="{00000000-0005-0000-0000-00009C4A0000}"/>
    <cellStyle name="Accent1 2 2 15" xfId="50691" xr:uid="{00000000-0005-0000-0000-00009D4A0000}"/>
    <cellStyle name="Accent1 2 2 16" xfId="51071" xr:uid="{00000000-0005-0000-0000-00009E4A0000}"/>
    <cellStyle name="Accent1 2 2 17" xfId="51443" xr:uid="{00000000-0005-0000-0000-00009F4A0000}"/>
    <cellStyle name="Accent1 2 2 18" xfId="51800" xr:uid="{00000000-0005-0000-0000-0000A04A0000}"/>
    <cellStyle name="Accent1 2 2 19" xfId="52155" xr:uid="{00000000-0005-0000-0000-0000A14A0000}"/>
    <cellStyle name="Accent1 2 2 2" xfId="2314" xr:uid="{00000000-0005-0000-0000-0000A24A0000}"/>
    <cellStyle name="Accent1 2 2 2 2" xfId="4009" hidden="1" xr:uid="{00000000-0005-0000-0000-0000A34A0000}"/>
    <cellStyle name="Accent1 2 2 20" xfId="53229" xr:uid="{00000000-0005-0000-0000-0000A44A0000}"/>
    <cellStyle name="Accent1 2 2 21" xfId="53867" xr:uid="{00000000-0005-0000-0000-0000A54A0000}"/>
    <cellStyle name="Accent1 2 2 22" xfId="54253" xr:uid="{00000000-0005-0000-0000-0000A64A0000}"/>
    <cellStyle name="Accent1 2 2 23" xfId="54633" xr:uid="{00000000-0005-0000-0000-0000A74A0000}"/>
    <cellStyle name="Accent1 2 2 24" xfId="55005" xr:uid="{00000000-0005-0000-0000-0000A84A0000}"/>
    <cellStyle name="Accent1 2 2 25" xfId="55362" xr:uid="{00000000-0005-0000-0000-0000A94A0000}"/>
    <cellStyle name="Accent1 2 2 26" xfId="55717" xr:uid="{00000000-0005-0000-0000-0000AA4A0000}"/>
    <cellStyle name="Accent1 2 2 3" xfId="2315" xr:uid="{00000000-0005-0000-0000-0000AB4A0000}"/>
    <cellStyle name="Accent1 2 2 4" xfId="11674" hidden="1" xr:uid="{00000000-0005-0000-0000-0000AC4A0000}"/>
    <cellStyle name="Accent1 2 2 4" xfId="44151" xr:uid="{00000000-0005-0000-0000-0000AD4A0000}"/>
    <cellStyle name="Accent1 2 2 5" xfId="25261" xr:uid="{00000000-0005-0000-0000-0000AE4A0000}"/>
    <cellStyle name="Accent1 2 2 6" xfId="45643" xr:uid="{00000000-0005-0000-0000-0000AF4A0000}"/>
    <cellStyle name="Accent1 2 2 7" xfId="46295" xr:uid="{00000000-0005-0000-0000-0000B04A0000}"/>
    <cellStyle name="Accent1 2 2 8" xfId="46681" xr:uid="{00000000-0005-0000-0000-0000B14A0000}"/>
    <cellStyle name="Accent1 2 2 9" xfId="47061" xr:uid="{00000000-0005-0000-0000-0000B24A0000}"/>
    <cellStyle name="Accent1 2 2_Balance sheet - Parent" xfId="38674" xr:uid="{00000000-0005-0000-0000-0000B34A0000}"/>
    <cellStyle name="Accent1 2 20" xfId="51395" xr:uid="{00000000-0005-0000-0000-0000B44A0000}"/>
    <cellStyle name="Accent1 2 21" xfId="51752" xr:uid="{00000000-0005-0000-0000-0000B54A0000}"/>
    <cellStyle name="Accent1 2 22" xfId="52107" xr:uid="{00000000-0005-0000-0000-0000B64A0000}"/>
    <cellStyle name="Accent1 2 23" xfId="53181" xr:uid="{00000000-0005-0000-0000-0000B74A0000}"/>
    <cellStyle name="Accent1 2 24" xfId="53819" xr:uid="{00000000-0005-0000-0000-0000B84A0000}"/>
    <cellStyle name="Accent1 2 25" xfId="54205" xr:uid="{00000000-0005-0000-0000-0000B94A0000}"/>
    <cellStyle name="Accent1 2 26" xfId="54585" xr:uid="{00000000-0005-0000-0000-0000BA4A0000}"/>
    <cellStyle name="Accent1 2 27" xfId="54957" xr:uid="{00000000-0005-0000-0000-0000BB4A0000}"/>
    <cellStyle name="Accent1 2 28" xfId="55314" xr:uid="{00000000-0005-0000-0000-0000BC4A0000}"/>
    <cellStyle name="Accent1 2 29" xfId="55669" xr:uid="{00000000-0005-0000-0000-0000BD4A0000}"/>
    <cellStyle name="Accent1 2 3" xfId="2316" xr:uid="{00000000-0005-0000-0000-0000BE4A0000}"/>
    <cellStyle name="Accent1 2 3 2" xfId="2317" xr:uid="{00000000-0005-0000-0000-0000BF4A0000}"/>
    <cellStyle name="Accent1 2 3 2 2" xfId="4010" xr:uid="{00000000-0005-0000-0000-0000C04A0000}"/>
    <cellStyle name="Accent1 2 3 3" xfId="2318" xr:uid="{00000000-0005-0000-0000-0000C14A0000}"/>
    <cellStyle name="Accent1 2 3 4" xfId="13906" xr:uid="{00000000-0005-0000-0000-0000C24A0000}"/>
    <cellStyle name="Accent1 2 3 5" xfId="25262" xr:uid="{00000000-0005-0000-0000-0000C34A0000}"/>
    <cellStyle name="Accent1 2 3_Balance sheet - Parent" xfId="38675" xr:uid="{00000000-0005-0000-0000-0000C44A0000}"/>
    <cellStyle name="Accent1 2 4" xfId="2319" xr:uid="{00000000-0005-0000-0000-0000C54A0000}"/>
    <cellStyle name="Accent1 2 4 2" xfId="2320" xr:uid="{00000000-0005-0000-0000-0000C64A0000}"/>
    <cellStyle name="Accent1 2 4 3" xfId="2321" xr:uid="{00000000-0005-0000-0000-0000C74A0000}"/>
    <cellStyle name="Accent1 2 4 4" xfId="4011" xr:uid="{00000000-0005-0000-0000-0000C84A0000}"/>
    <cellStyle name="Accent1 2 4 5" xfId="25263" xr:uid="{00000000-0005-0000-0000-0000C94A0000}"/>
    <cellStyle name="Accent1 2 5" xfId="2322" xr:uid="{00000000-0005-0000-0000-0000CA4A0000}"/>
    <cellStyle name="Accent1 2 5 2" xfId="4012" xr:uid="{00000000-0005-0000-0000-0000CB4A0000}"/>
    <cellStyle name="Accent1 2 6" xfId="11673" xr:uid="{00000000-0005-0000-0000-0000CC4A0000}"/>
    <cellStyle name="Accent1 2 7" xfId="25260" xr:uid="{00000000-0005-0000-0000-0000CD4A0000}"/>
    <cellStyle name="Accent1 2 8" xfId="43842" xr:uid="{00000000-0005-0000-0000-0000CE4A0000}"/>
    <cellStyle name="Accent1 2 9" xfId="45596" xr:uid="{00000000-0005-0000-0000-0000CF4A0000}"/>
    <cellStyle name="Accent1 2_Balance sheet - Parent" xfId="38673" xr:uid="{00000000-0005-0000-0000-0000D04A0000}"/>
    <cellStyle name="Accent1 20" xfId="44736" xr:uid="{00000000-0005-0000-0000-0000D14A0000}"/>
    <cellStyle name="Accent1 21" xfId="48635" xr:uid="{00000000-0005-0000-0000-0000D24A0000}"/>
    <cellStyle name="Accent1 22" xfId="48771" xr:uid="{00000000-0005-0000-0000-0000D34A0000}"/>
    <cellStyle name="Accent1 23" xfId="48703" xr:uid="{00000000-0005-0000-0000-0000D44A0000}"/>
    <cellStyle name="Accent1 24" xfId="48843" xr:uid="{00000000-0005-0000-0000-0000D54A0000}"/>
    <cellStyle name="Accent1 25" xfId="48604" xr:uid="{00000000-0005-0000-0000-0000D64A0000}"/>
    <cellStyle name="Accent1 26" xfId="48865" xr:uid="{00000000-0005-0000-0000-0000D74A0000}"/>
    <cellStyle name="Accent1 27" xfId="48599" xr:uid="{00000000-0005-0000-0000-0000D84A0000}"/>
    <cellStyle name="Accent1 28" xfId="48886" xr:uid="{00000000-0005-0000-0000-0000D94A0000}"/>
    <cellStyle name="Accent1 29" xfId="48820" xr:uid="{00000000-0005-0000-0000-0000DA4A0000}"/>
    <cellStyle name="Accent1 3" xfId="2323" xr:uid="{00000000-0005-0000-0000-0000DB4A0000}"/>
    <cellStyle name="Accent1 30" xfId="48906" xr:uid="{00000000-0005-0000-0000-0000DC4A0000}"/>
    <cellStyle name="Accent1 31" xfId="48521" xr:uid="{00000000-0005-0000-0000-0000DD4A0000}"/>
    <cellStyle name="Accent1 32" xfId="52358" xr:uid="{00000000-0005-0000-0000-0000DE4A0000}"/>
    <cellStyle name="Accent1 33" xfId="48434" xr:uid="{00000000-0005-0000-0000-0000DF4A0000}"/>
    <cellStyle name="Accent1 34" xfId="52427" xr:uid="{00000000-0005-0000-0000-0000E04A0000}"/>
    <cellStyle name="Accent1 35" xfId="48489" xr:uid="{00000000-0005-0000-0000-0000E14A0000}"/>
    <cellStyle name="Accent1 36" xfId="52449" xr:uid="{00000000-0005-0000-0000-0000E24A0000}"/>
    <cellStyle name="Accent1 37" xfId="48525" xr:uid="{00000000-0005-0000-0000-0000E34A0000}"/>
    <cellStyle name="Accent1 38" xfId="52470" xr:uid="{00000000-0005-0000-0000-0000E44A0000}"/>
    <cellStyle name="Accent1 39" xfId="52404" xr:uid="{00000000-0005-0000-0000-0000E54A0000}"/>
    <cellStyle name="Accent1 4" xfId="2324" xr:uid="{00000000-0005-0000-0000-0000E64A0000}"/>
    <cellStyle name="Accent1 40" xfId="52490" xr:uid="{00000000-0005-0000-0000-0000E74A0000}"/>
    <cellStyle name="Accent1 5" xfId="2325" xr:uid="{00000000-0005-0000-0000-0000E84A0000}"/>
    <cellStyle name="Accent1 6" xfId="2326" xr:uid="{00000000-0005-0000-0000-0000E94A0000}"/>
    <cellStyle name="Accent1 6 2" xfId="4716" xr:uid="{00000000-0005-0000-0000-0000EA4A0000}"/>
    <cellStyle name="Accent1 6 3" xfId="45126" xr:uid="{00000000-0005-0000-0000-0000EB4A0000}"/>
    <cellStyle name="Accent1 7" xfId="25259" xr:uid="{00000000-0005-0000-0000-0000EC4A0000}"/>
    <cellStyle name="Accent1 7 2" xfId="45236" xr:uid="{00000000-0005-0000-0000-0000ED4A0000}"/>
    <cellStyle name="Accent1 8" xfId="45442" xr:uid="{00000000-0005-0000-0000-0000EE4A0000}"/>
    <cellStyle name="Accent1 9" xfId="45312" xr:uid="{00000000-0005-0000-0000-0000EF4A0000}"/>
    <cellStyle name="Accent2" xfId="43370" builtinId="33" customBuiltin="1"/>
    <cellStyle name="Accent2 10" xfId="2327" xr:uid="{00000000-0005-0000-0000-0000F14A0000}"/>
    <cellStyle name="Accent2 10 10" xfId="49770" xr:uid="{00000000-0005-0000-0000-0000F24A0000}"/>
    <cellStyle name="Accent2 10 11" xfId="50407" xr:uid="{00000000-0005-0000-0000-0000F34A0000}"/>
    <cellStyle name="Accent2 10 12" xfId="50796" xr:uid="{00000000-0005-0000-0000-0000F44A0000}"/>
    <cellStyle name="Accent2 10 13" xfId="51174" xr:uid="{00000000-0005-0000-0000-0000F54A0000}"/>
    <cellStyle name="Accent2 10 14" xfId="51545" xr:uid="{00000000-0005-0000-0000-0000F64A0000}"/>
    <cellStyle name="Accent2 10 15" xfId="51902" xr:uid="{00000000-0005-0000-0000-0000F74A0000}"/>
    <cellStyle name="Accent2 10 16" xfId="52257" xr:uid="{00000000-0005-0000-0000-0000F84A0000}"/>
    <cellStyle name="Accent2 10 17" xfId="53333" xr:uid="{00000000-0005-0000-0000-0000F94A0000}"/>
    <cellStyle name="Accent2 10 18" xfId="53969" xr:uid="{00000000-0005-0000-0000-0000FA4A0000}"/>
    <cellStyle name="Accent2 10 19" xfId="54358" xr:uid="{00000000-0005-0000-0000-0000FB4A0000}"/>
    <cellStyle name="Accent2 10 2" xfId="45328" xr:uid="{00000000-0005-0000-0000-0000FC4A0000}"/>
    <cellStyle name="Accent2 10 20" xfId="54736" xr:uid="{00000000-0005-0000-0000-0000FD4A0000}"/>
    <cellStyle name="Accent2 10 21" xfId="55107" xr:uid="{00000000-0005-0000-0000-0000FE4A0000}"/>
    <cellStyle name="Accent2 10 22" xfId="55464" xr:uid="{00000000-0005-0000-0000-0000FF4A0000}"/>
    <cellStyle name="Accent2 10 23" xfId="55819" xr:uid="{00000000-0005-0000-0000-0000004B0000}"/>
    <cellStyle name="Accent2 10 3" xfId="45749" xr:uid="{00000000-0005-0000-0000-0000014B0000}"/>
    <cellStyle name="Accent2 10 4" xfId="46397" xr:uid="{00000000-0005-0000-0000-0000024B0000}"/>
    <cellStyle name="Accent2 10 5" xfId="46786" xr:uid="{00000000-0005-0000-0000-0000034B0000}"/>
    <cellStyle name="Accent2 10 6" xfId="47164" xr:uid="{00000000-0005-0000-0000-0000044B0000}"/>
    <cellStyle name="Accent2 10 7" xfId="47535" xr:uid="{00000000-0005-0000-0000-0000054B0000}"/>
    <cellStyle name="Accent2 10 8" xfId="47892" xr:uid="{00000000-0005-0000-0000-0000064B0000}"/>
    <cellStyle name="Accent2 10 9" xfId="48247" xr:uid="{00000000-0005-0000-0000-0000074B0000}"/>
    <cellStyle name="Accent2 11" xfId="2328" xr:uid="{00000000-0005-0000-0000-0000084B0000}"/>
    <cellStyle name="Accent2 11 10" xfId="49847" xr:uid="{00000000-0005-0000-0000-0000094B0000}"/>
    <cellStyle name="Accent2 11 11" xfId="50488" xr:uid="{00000000-0005-0000-0000-00000A4B0000}"/>
    <cellStyle name="Accent2 11 12" xfId="50877" xr:uid="{00000000-0005-0000-0000-00000B4B0000}"/>
    <cellStyle name="Accent2 11 13" xfId="51257" xr:uid="{00000000-0005-0000-0000-00000C4B0000}"/>
    <cellStyle name="Accent2 11 14" xfId="51623" xr:uid="{00000000-0005-0000-0000-00000D4B0000}"/>
    <cellStyle name="Accent2 11 15" xfId="51980" xr:uid="{00000000-0005-0000-0000-00000E4B0000}"/>
    <cellStyle name="Accent2 11 16" xfId="52333" xr:uid="{00000000-0005-0000-0000-00000F4B0000}"/>
    <cellStyle name="Accent2 11 17" xfId="53409" xr:uid="{00000000-0005-0000-0000-0000104B0000}"/>
    <cellStyle name="Accent2 11 18" xfId="54050" xr:uid="{00000000-0005-0000-0000-0000114B0000}"/>
    <cellStyle name="Accent2 11 19" xfId="54439" xr:uid="{00000000-0005-0000-0000-0000124B0000}"/>
    <cellStyle name="Accent2 11 2" xfId="4013" hidden="1" xr:uid="{00000000-0005-0000-0000-0000134B0000}"/>
    <cellStyle name="Accent2 11 2" xfId="45534" xr:uid="{00000000-0005-0000-0000-0000144B0000}"/>
    <cellStyle name="Accent2 11 20" xfId="54819" xr:uid="{00000000-0005-0000-0000-0000154B0000}"/>
    <cellStyle name="Accent2 11 21" xfId="55185" xr:uid="{00000000-0005-0000-0000-0000164B0000}"/>
    <cellStyle name="Accent2 11 22" xfId="55542" xr:uid="{00000000-0005-0000-0000-0000174B0000}"/>
    <cellStyle name="Accent2 11 23" xfId="55895" xr:uid="{00000000-0005-0000-0000-0000184B0000}"/>
    <cellStyle name="Accent2 11 3" xfId="45837" xr:uid="{00000000-0005-0000-0000-0000194B0000}"/>
    <cellStyle name="Accent2 11 4" xfId="46478" xr:uid="{00000000-0005-0000-0000-00001A4B0000}"/>
    <cellStyle name="Accent2 11 5" xfId="46867" xr:uid="{00000000-0005-0000-0000-00001B4B0000}"/>
    <cellStyle name="Accent2 11 6" xfId="47247" xr:uid="{00000000-0005-0000-0000-00001C4B0000}"/>
    <cellStyle name="Accent2 11 7" xfId="47613" xr:uid="{00000000-0005-0000-0000-00001D4B0000}"/>
    <cellStyle name="Accent2 11 8" xfId="47970" xr:uid="{00000000-0005-0000-0000-00001E4B0000}"/>
    <cellStyle name="Accent2 11 9" xfId="48323" xr:uid="{00000000-0005-0000-0000-00001F4B0000}"/>
    <cellStyle name="Accent2 12" xfId="11675" hidden="1" xr:uid="{00000000-0005-0000-0000-0000204B0000}"/>
    <cellStyle name="Accent2 12" xfId="45322" hidden="1" xr:uid="{00000000-0005-0000-0000-0000214B0000}"/>
    <cellStyle name="Accent2 12" xfId="45673" hidden="1" xr:uid="{00000000-0005-0000-0000-0000224B0000}"/>
    <cellStyle name="Accent2 12" xfId="46324" hidden="1" xr:uid="{00000000-0005-0000-0000-0000234B0000}"/>
    <cellStyle name="Accent2 12" xfId="46711" hidden="1" xr:uid="{00000000-0005-0000-0000-0000244B0000}"/>
    <cellStyle name="Accent2 12" xfId="47091" hidden="1" xr:uid="{00000000-0005-0000-0000-0000254B0000}"/>
    <cellStyle name="Accent2 12" xfId="47462" hidden="1" xr:uid="{00000000-0005-0000-0000-0000264B0000}"/>
    <cellStyle name="Accent2 12" xfId="47819" hidden="1" xr:uid="{00000000-0005-0000-0000-0000274B0000}"/>
    <cellStyle name="Accent2 12" xfId="48174" hidden="1" xr:uid="{00000000-0005-0000-0000-0000284B0000}"/>
    <cellStyle name="Accent2 12" xfId="49695" hidden="1" xr:uid="{00000000-0005-0000-0000-0000294B0000}"/>
    <cellStyle name="Accent2 12" xfId="50334" hidden="1" xr:uid="{00000000-0005-0000-0000-00002A4B0000}"/>
    <cellStyle name="Accent2 12" xfId="50721" hidden="1" xr:uid="{00000000-0005-0000-0000-00002B4B0000}"/>
    <cellStyle name="Accent2 12" xfId="51101" hidden="1" xr:uid="{00000000-0005-0000-0000-00002C4B0000}"/>
    <cellStyle name="Accent2 12" xfId="51472" hidden="1" xr:uid="{00000000-0005-0000-0000-00002D4B0000}"/>
    <cellStyle name="Accent2 12" xfId="51829" hidden="1" xr:uid="{00000000-0005-0000-0000-00002E4B0000}"/>
    <cellStyle name="Accent2 12" xfId="52184" hidden="1" xr:uid="{00000000-0005-0000-0000-00002F4B0000}"/>
    <cellStyle name="Accent2 12" xfId="53258" hidden="1" xr:uid="{00000000-0005-0000-0000-0000304B0000}"/>
    <cellStyle name="Accent2 12" xfId="53896" hidden="1" xr:uid="{00000000-0005-0000-0000-0000314B0000}"/>
    <cellStyle name="Accent2 12" xfId="54283" hidden="1" xr:uid="{00000000-0005-0000-0000-0000324B0000}"/>
    <cellStyle name="Accent2 12" xfId="54663" hidden="1" xr:uid="{00000000-0005-0000-0000-0000334B0000}"/>
    <cellStyle name="Accent2 12" xfId="55034" hidden="1" xr:uid="{00000000-0005-0000-0000-0000344B0000}"/>
    <cellStyle name="Accent2 12" xfId="55391" hidden="1" xr:uid="{00000000-0005-0000-0000-0000354B0000}"/>
    <cellStyle name="Accent2 12" xfId="55746" xr:uid="{00000000-0005-0000-0000-0000364B0000}"/>
    <cellStyle name="Accent2 12 2" xfId="4014" xr:uid="{00000000-0005-0000-0000-0000374B0000}"/>
    <cellStyle name="Accent2 13" xfId="25264" xr:uid="{00000000-0005-0000-0000-0000384B0000}"/>
    <cellStyle name="Accent2 13 10" xfId="49857" xr:uid="{00000000-0005-0000-0000-0000394B0000}"/>
    <cellStyle name="Accent2 13 11" xfId="50498" xr:uid="{00000000-0005-0000-0000-00003A4B0000}"/>
    <cellStyle name="Accent2 13 12" xfId="50887" xr:uid="{00000000-0005-0000-0000-00003B4B0000}"/>
    <cellStyle name="Accent2 13 13" xfId="51267" xr:uid="{00000000-0005-0000-0000-00003C4B0000}"/>
    <cellStyle name="Accent2 13 14" xfId="51633" xr:uid="{00000000-0005-0000-0000-00003D4B0000}"/>
    <cellStyle name="Accent2 13 15" xfId="51990" xr:uid="{00000000-0005-0000-0000-00003E4B0000}"/>
    <cellStyle name="Accent2 13 16" xfId="52343" xr:uid="{00000000-0005-0000-0000-00003F4B0000}"/>
    <cellStyle name="Accent2 13 17" xfId="53419" xr:uid="{00000000-0005-0000-0000-0000404B0000}"/>
    <cellStyle name="Accent2 13 18" xfId="54060" xr:uid="{00000000-0005-0000-0000-0000414B0000}"/>
    <cellStyle name="Accent2 13 19" xfId="54449" xr:uid="{00000000-0005-0000-0000-0000424B0000}"/>
    <cellStyle name="Accent2 13 2" xfId="45555" xr:uid="{00000000-0005-0000-0000-0000434B0000}"/>
    <cellStyle name="Accent2 13 20" xfId="54829" xr:uid="{00000000-0005-0000-0000-0000444B0000}"/>
    <cellStyle name="Accent2 13 21" xfId="55195" xr:uid="{00000000-0005-0000-0000-0000454B0000}"/>
    <cellStyle name="Accent2 13 22" xfId="55552" xr:uid="{00000000-0005-0000-0000-0000464B0000}"/>
    <cellStyle name="Accent2 13 23" xfId="55905" xr:uid="{00000000-0005-0000-0000-0000474B0000}"/>
    <cellStyle name="Accent2 13 3" xfId="45847" xr:uid="{00000000-0005-0000-0000-0000484B0000}"/>
    <cellStyle name="Accent2 13 4" xfId="46488" xr:uid="{00000000-0005-0000-0000-0000494B0000}"/>
    <cellStyle name="Accent2 13 5" xfId="46877" xr:uid="{00000000-0005-0000-0000-00004A4B0000}"/>
    <cellStyle name="Accent2 13 6" xfId="47257" xr:uid="{00000000-0005-0000-0000-00004B4B0000}"/>
    <cellStyle name="Accent2 13 7" xfId="47623" xr:uid="{00000000-0005-0000-0000-00004C4B0000}"/>
    <cellStyle name="Accent2 13 8" xfId="47980" xr:uid="{00000000-0005-0000-0000-00004D4B0000}"/>
    <cellStyle name="Accent2 13 9" xfId="48333" xr:uid="{00000000-0005-0000-0000-00004E4B0000}"/>
    <cellStyle name="Accent2 14" xfId="45168" hidden="1" xr:uid="{00000000-0005-0000-0000-00004F4B0000}"/>
    <cellStyle name="Accent2 14" xfId="45866" hidden="1" xr:uid="{00000000-0005-0000-0000-0000504B0000}"/>
    <cellStyle name="Accent2 14" xfId="45025" hidden="1" xr:uid="{00000000-0005-0000-0000-0000514B0000}"/>
    <cellStyle name="Accent2 14" xfId="45953" hidden="1" xr:uid="{00000000-0005-0000-0000-0000524B0000}"/>
    <cellStyle name="Accent2 14" xfId="45060" hidden="1" xr:uid="{00000000-0005-0000-0000-0000534B0000}"/>
    <cellStyle name="Accent2 14" xfId="45895" hidden="1" xr:uid="{00000000-0005-0000-0000-0000544B0000}"/>
    <cellStyle name="Accent2 14" xfId="44854" hidden="1" xr:uid="{00000000-0005-0000-0000-0000554B0000}"/>
    <cellStyle name="Accent2 14" xfId="49311" hidden="1" xr:uid="{00000000-0005-0000-0000-0000564B0000}"/>
    <cellStyle name="Accent2 14" xfId="49876" hidden="1" xr:uid="{00000000-0005-0000-0000-0000574B0000}"/>
    <cellStyle name="Accent2 14" xfId="49195" hidden="1" xr:uid="{00000000-0005-0000-0000-0000584B0000}"/>
    <cellStyle name="Accent2 14" xfId="49963" hidden="1" xr:uid="{00000000-0005-0000-0000-0000594B0000}"/>
    <cellStyle name="Accent2 14" xfId="49230" hidden="1" xr:uid="{00000000-0005-0000-0000-00005A4B0000}"/>
    <cellStyle name="Accent2 14" xfId="49905" hidden="1" xr:uid="{00000000-0005-0000-0000-00005B4B0000}"/>
    <cellStyle name="Accent2 14" xfId="49024" hidden="1" xr:uid="{00000000-0005-0000-0000-00005C4B0000}"/>
    <cellStyle name="Accent2 14" xfId="52890" hidden="1" xr:uid="{00000000-0005-0000-0000-00005D4B0000}"/>
    <cellStyle name="Accent2 14" xfId="53438" hidden="1" xr:uid="{00000000-0005-0000-0000-00005E4B0000}"/>
    <cellStyle name="Accent2 14" xfId="52780" hidden="1" xr:uid="{00000000-0005-0000-0000-00005F4B0000}"/>
    <cellStyle name="Accent2 14" xfId="53525" hidden="1" xr:uid="{00000000-0005-0000-0000-0000604B0000}"/>
    <cellStyle name="Accent2 14" xfId="52815" hidden="1" xr:uid="{00000000-0005-0000-0000-0000614B0000}"/>
    <cellStyle name="Accent2 14" xfId="53467" hidden="1" xr:uid="{00000000-0005-0000-0000-0000624B0000}"/>
    <cellStyle name="Accent2 14" xfId="52608" hidden="1" xr:uid="{00000000-0005-0000-0000-0000634B0000}"/>
    <cellStyle name="Accent2 14" xfId="44674" xr:uid="{00000000-0005-0000-0000-0000644B0000}"/>
    <cellStyle name="Accent2 15" xfId="45575" hidden="1" xr:uid="{00000000-0005-0000-0000-0000654B0000}"/>
    <cellStyle name="Accent2 15" xfId="46226" hidden="1" xr:uid="{00000000-0005-0000-0000-0000664B0000}"/>
    <cellStyle name="Accent2 15" xfId="46612" hidden="1" xr:uid="{00000000-0005-0000-0000-0000674B0000}"/>
    <cellStyle name="Accent2 15" xfId="46992" hidden="1" xr:uid="{00000000-0005-0000-0000-0000684B0000}"/>
    <cellStyle name="Accent2 15" xfId="47364" hidden="1" xr:uid="{00000000-0005-0000-0000-0000694B0000}"/>
    <cellStyle name="Accent2 15" xfId="47721" hidden="1" xr:uid="{00000000-0005-0000-0000-00006A4B0000}"/>
    <cellStyle name="Accent2 15" xfId="48076" hidden="1" xr:uid="{00000000-0005-0000-0000-00006B4B0000}"/>
    <cellStyle name="Accent2 15" xfId="49596" hidden="1" xr:uid="{00000000-0005-0000-0000-00006C4B0000}"/>
    <cellStyle name="Accent2 15" xfId="50236" hidden="1" xr:uid="{00000000-0005-0000-0000-00006D4B0000}"/>
    <cellStyle name="Accent2 15" xfId="50622" hidden="1" xr:uid="{00000000-0005-0000-0000-00006E4B0000}"/>
    <cellStyle name="Accent2 15" xfId="51002" hidden="1" xr:uid="{00000000-0005-0000-0000-00006F4B0000}"/>
    <cellStyle name="Accent2 15" xfId="51374" hidden="1" xr:uid="{00000000-0005-0000-0000-0000704B0000}"/>
    <cellStyle name="Accent2 15" xfId="51731" hidden="1" xr:uid="{00000000-0005-0000-0000-0000714B0000}"/>
    <cellStyle name="Accent2 15" xfId="52086" hidden="1" xr:uid="{00000000-0005-0000-0000-0000724B0000}"/>
    <cellStyle name="Accent2 15" xfId="53160" hidden="1" xr:uid="{00000000-0005-0000-0000-0000734B0000}"/>
    <cellStyle name="Accent2 15" xfId="53798" hidden="1" xr:uid="{00000000-0005-0000-0000-0000744B0000}"/>
    <cellStyle name="Accent2 15" xfId="54184" hidden="1" xr:uid="{00000000-0005-0000-0000-0000754B0000}"/>
    <cellStyle name="Accent2 15" xfId="54564" hidden="1" xr:uid="{00000000-0005-0000-0000-0000764B0000}"/>
    <cellStyle name="Accent2 15" xfId="54936" hidden="1" xr:uid="{00000000-0005-0000-0000-0000774B0000}"/>
    <cellStyle name="Accent2 15" xfId="55293" hidden="1" xr:uid="{00000000-0005-0000-0000-0000784B0000}"/>
    <cellStyle name="Accent2 15" xfId="55648" hidden="1" xr:uid="{00000000-0005-0000-0000-0000794B0000}"/>
    <cellStyle name="Accent2 15" xfId="44491" xr:uid="{00000000-0005-0000-0000-00007A4B0000}"/>
    <cellStyle name="Accent2 16" xfId="44696" xr:uid="{00000000-0005-0000-0000-00007B4B0000}"/>
    <cellStyle name="Accent2 17" xfId="44485" xr:uid="{00000000-0005-0000-0000-00007C4B0000}"/>
    <cellStyle name="Accent2 18" xfId="44717" xr:uid="{00000000-0005-0000-0000-00007D4B0000}"/>
    <cellStyle name="Accent2 19" xfId="44344" xr:uid="{00000000-0005-0000-0000-00007E4B0000}"/>
    <cellStyle name="Accent2 2" xfId="2329" xr:uid="{00000000-0005-0000-0000-00007F4B0000}"/>
    <cellStyle name="Accent2 2 2" xfId="2330" xr:uid="{00000000-0005-0000-0000-0000804B0000}"/>
    <cellStyle name="Accent2 2 2 10" xfId="47791" xr:uid="{00000000-0005-0000-0000-0000814B0000}"/>
    <cellStyle name="Accent2 2 2 11" xfId="48146" xr:uid="{00000000-0005-0000-0000-0000824B0000}"/>
    <cellStyle name="Accent2 2 2 12" xfId="49667" xr:uid="{00000000-0005-0000-0000-0000834B0000}"/>
    <cellStyle name="Accent2 2 2 13" xfId="50306" xr:uid="{00000000-0005-0000-0000-0000844B0000}"/>
    <cellStyle name="Accent2 2 2 14" xfId="50692" xr:uid="{00000000-0005-0000-0000-0000854B0000}"/>
    <cellStyle name="Accent2 2 2 15" xfId="51072" xr:uid="{00000000-0005-0000-0000-0000864B0000}"/>
    <cellStyle name="Accent2 2 2 16" xfId="51444" xr:uid="{00000000-0005-0000-0000-0000874B0000}"/>
    <cellStyle name="Accent2 2 2 17" xfId="51801" xr:uid="{00000000-0005-0000-0000-0000884B0000}"/>
    <cellStyle name="Accent2 2 2 18" xfId="52156" xr:uid="{00000000-0005-0000-0000-0000894B0000}"/>
    <cellStyle name="Accent2 2 2 19" xfId="53230" xr:uid="{00000000-0005-0000-0000-00008A4B0000}"/>
    <cellStyle name="Accent2 2 2 2" xfId="2331" xr:uid="{00000000-0005-0000-0000-00008B4B0000}"/>
    <cellStyle name="Accent2 2 2 2 2" xfId="2332" xr:uid="{00000000-0005-0000-0000-00008C4B0000}"/>
    <cellStyle name="Accent2 2 2 2 3" xfId="4015" hidden="1" xr:uid="{00000000-0005-0000-0000-00008D4B0000}"/>
    <cellStyle name="Accent2 2 2 2 4" xfId="25266" xr:uid="{00000000-0005-0000-0000-00008E4B0000}"/>
    <cellStyle name="Accent2 2 2 20" xfId="53868" xr:uid="{00000000-0005-0000-0000-00008F4B0000}"/>
    <cellStyle name="Accent2 2 2 21" xfId="54254" xr:uid="{00000000-0005-0000-0000-0000904B0000}"/>
    <cellStyle name="Accent2 2 2 22" xfId="54634" xr:uid="{00000000-0005-0000-0000-0000914B0000}"/>
    <cellStyle name="Accent2 2 2 23" xfId="55006" xr:uid="{00000000-0005-0000-0000-0000924B0000}"/>
    <cellStyle name="Accent2 2 2 24" xfId="55363" xr:uid="{00000000-0005-0000-0000-0000934B0000}"/>
    <cellStyle name="Accent2 2 2 25" xfId="55718" xr:uid="{00000000-0005-0000-0000-0000944B0000}"/>
    <cellStyle name="Accent2 2 2 3" xfId="2333" xr:uid="{00000000-0005-0000-0000-0000954B0000}"/>
    <cellStyle name="Accent2 2 2 4" xfId="11676" hidden="1" xr:uid="{00000000-0005-0000-0000-0000964B0000}"/>
    <cellStyle name="Accent2 2 2 4" xfId="44152" xr:uid="{00000000-0005-0000-0000-0000974B0000}"/>
    <cellStyle name="Accent2 2 2 5" xfId="45644" xr:uid="{00000000-0005-0000-0000-0000984B0000}"/>
    <cellStyle name="Accent2 2 2 6" xfId="46296" xr:uid="{00000000-0005-0000-0000-0000994B0000}"/>
    <cellStyle name="Accent2 2 2 7" xfId="46682" xr:uid="{00000000-0005-0000-0000-00009A4B0000}"/>
    <cellStyle name="Accent2 2 2 8" xfId="47062" xr:uid="{00000000-0005-0000-0000-00009B4B0000}"/>
    <cellStyle name="Accent2 2 2 9" xfId="47434" xr:uid="{00000000-0005-0000-0000-00009C4B0000}"/>
    <cellStyle name="Accent2 2 3" xfId="2334" xr:uid="{00000000-0005-0000-0000-00009D4B0000}"/>
    <cellStyle name="Accent2 2 3 2" xfId="4016" xr:uid="{00000000-0005-0000-0000-00009E4B0000}"/>
    <cellStyle name="Accent2 2 4" xfId="25265" xr:uid="{00000000-0005-0000-0000-00009F4B0000}"/>
    <cellStyle name="Accent2 2_Accounts" xfId="2335" xr:uid="{00000000-0005-0000-0000-0000A04B0000}"/>
    <cellStyle name="Accent2 20" xfId="44737" xr:uid="{00000000-0005-0000-0000-0000A14B0000}"/>
    <cellStyle name="Accent2 21" xfId="48638" xr:uid="{00000000-0005-0000-0000-0000A24B0000}"/>
    <cellStyle name="Accent2 22" xfId="48772" xr:uid="{00000000-0005-0000-0000-0000A34B0000}"/>
    <cellStyle name="Accent2 23" xfId="48585" xr:uid="{00000000-0005-0000-0000-0000A44B0000}"/>
    <cellStyle name="Accent2 24" xfId="48844" xr:uid="{00000000-0005-0000-0000-0000A54B0000}"/>
    <cellStyle name="Accent2 25" xfId="48718" xr:uid="{00000000-0005-0000-0000-0000A64B0000}"/>
    <cellStyle name="Accent2 26" xfId="48866" xr:uid="{00000000-0005-0000-0000-0000A74B0000}"/>
    <cellStyle name="Accent2 27" xfId="48713" xr:uid="{00000000-0005-0000-0000-0000A84B0000}"/>
    <cellStyle name="Accent2 28" xfId="48887" xr:uid="{00000000-0005-0000-0000-0000A94B0000}"/>
    <cellStyle name="Accent2 29" xfId="48567" xr:uid="{00000000-0005-0000-0000-0000AA4B0000}"/>
    <cellStyle name="Accent2 3" xfId="2336" xr:uid="{00000000-0005-0000-0000-0000AB4B0000}"/>
    <cellStyle name="Accent2 3 2" xfId="2337" xr:uid="{00000000-0005-0000-0000-0000AC4B0000}"/>
    <cellStyle name="Accent2 3 2 2" xfId="2338" xr:uid="{00000000-0005-0000-0000-0000AD4B0000}"/>
    <cellStyle name="Accent2 3 2 2 2" xfId="4017" xr:uid="{00000000-0005-0000-0000-0000AE4B0000}"/>
    <cellStyle name="Accent2 3 2 3" xfId="2339" xr:uid="{00000000-0005-0000-0000-0000AF4B0000}"/>
    <cellStyle name="Accent2 3 2 4" xfId="11677" xr:uid="{00000000-0005-0000-0000-0000B04B0000}"/>
    <cellStyle name="Accent2 3 2 5" xfId="25267" xr:uid="{00000000-0005-0000-0000-0000B14B0000}"/>
    <cellStyle name="Accent2 3 2_Balance sheet - Parent" xfId="38676" xr:uid="{00000000-0005-0000-0000-0000B24B0000}"/>
    <cellStyle name="Accent2 3 3" xfId="2340" xr:uid="{00000000-0005-0000-0000-0000B34B0000}"/>
    <cellStyle name="Accent2 3 4" xfId="2341" xr:uid="{00000000-0005-0000-0000-0000B44B0000}"/>
    <cellStyle name="Accent2 3 4 2" xfId="2342" xr:uid="{00000000-0005-0000-0000-0000B54B0000}"/>
    <cellStyle name="Accent2 3 4 2 2" xfId="4018" xr:uid="{00000000-0005-0000-0000-0000B64B0000}"/>
    <cellStyle name="Accent2 3 4 3" xfId="11678" xr:uid="{00000000-0005-0000-0000-0000B74B0000}"/>
    <cellStyle name="Accent2 3 4 4" xfId="25268" xr:uid="{00000000-0005-0000-0000-0000B84B0000}"/>
    <cellStyle name="Accent2 3_CZ" xfId="43282" xr:uid="{00000000-0005-0000-0000-0000B94B0000}"/>
    <cellStyle name="Accent2 30" xfId="48907" xr:uid="{00000000-0005-0000-0000-0000BA4B0000}"/>
    <cellStyle name="Accent2 31" xfId="48468" xr:uid="{00000000-0005-0000-0000-0000BB4B0000}"/>
    <cellStyle name="Accent2 32" xfId="52359" xr:uid="{00000000-0005-0000-0000-0000BC4B0000}"/>
    <cellStyle name="Accent2 33" xfId="48752" xr:uid="{00000000-0005-0000-0000-0000BD4B0000}"/>
    <cellStyle name="Accent2 34" xfId="52428" xr:uid="{00000000-0005-0000-0000-0000BE4B0000}"/>
    <cellStyle name="Accent2 35" xfId="48427" xr:uid="{00000000-0005-0000-0000-0000BF4B0000}"/>
    <cellStyle name="Accent2 36" xfId="52450" xr:uid="{00000000-0005-0000-0000-0000C04B0000}"/>
    <cellStyle name="Accent2 37" xfId="49503" xr:uid="{00000000-0005-0000-0000-0000C14B0000}"/>
    <cellStyle name="Accent2 38" xfId="52471" xr:uid="{00000000-0005-0000-0000-0000C24B0000}"/>
    <cellStyle name="Accent2 39" xfId="48540" xr:uid="{00000000-0005-0000-0000-0000C34B0000}"/>
    <cellStyle name="Accent2 4" xfId="2343" xr:uid="{00000000-0005-0000-0000-0000C44B0000}"/>
    <cellStyle name="Accent2 4 2" xfId="2344" xr:uid="{00000000-0005-0000-0000-0000C54B0000}"/>
    <cellStyle name="Accent2 4 2 2" xfId="4019" xr:uid="{00000000-0005-0000-0000-0000C64B0000}"/>
    <cellStyle name="Accent2 4 3" xfId="2345" xr:uid="{00000000-0005-0000-0000-0000C74B0000}"/>
    <cellStyle name="Accent2 4 4" xfId="11679" xr:uid="{00000000-0005-0000-0000-0000C84B0000}"/>
    <cellStyle name="Accent2 4 5" xfId="25269" xr:uid="{00000000-0005-0000-0000-0000C94B0000}"/>
    <cellStyle name="Accent2 4_Balance sheet - Parent" xfId="38677" xr:uid="{00000000-0005-0000-0000-0000CA4B0000}"/>
    <cellStyle name="Accent2 40" xfId="52491" xr:uid="{00000000-0005-0000-0000-0000CB4B0000}"/>
    <cellStyle name="Accent2 5" xfId="2346" xr:uid="{00000000-0005-0000-0000-0000CC4B0000}"/>
    <cellStyle name="Accent2 5 2" xfId="2347" xr:uid="{00000000-0005-0000-0000-0000CD4B0000}"/>
    <cellStyle name="Accent2 5 3" xfId="45130" xr:uid="{00000000-0005-0000-0000-0000CE4B0000}"/>
    <cellStyle name="Accent2 6" xfId="2348" xr:uid="{00000000-0005-0000-0000-0000CF4B0000}"/>
    <cellStyle name="Accent2 6 2" xfId="45240" xr:uid="{00000000-0005-0000-0000-0000D04B0000}"/>
    <cellStyle name="Accent2 7" xfId="2349" xr:uid="{00000000-0005-0000-0000-0000D14B0000}"/>
    <cellStyle name="Accent2 7 2" xfId="45443" xr:uid="{00000000-0005-0000-0000-0000D24B0000}"/>
    <cellStyle name="Accent2 8" xfId="2350" xr:uid="{00000000-0005-0000-0000-0000D34B0000}"/>
    <cellStyle name="Accent2 8 2" xfId="45186" xr:uid="{00000000-0005-0000-0000-0000D44B0000}"/>
    <cellStyle name="Accent2 9" xfId="2351" xr:uid="{00000000-0005-0000-0000-0000D54B0000}"/>
    <cellStyle name="Accent2 9 2" xfId="45512" xr:uid="{00000000-0005-0000-0000-0000D64B0000}"/>
    <cellStyle name="Accent3" xfId="43309" builtinId="37" customBuiltin="1"/>
    <cellStyle name="Accent3 10" xfId="45513" hidden="1" xr:uid="{00000000-0005-0000-0000-0000D84B0000}"/>
    <cellStyle name="Accent3 10" xfId="45794" hidden="1" xr:uid="{00000000-0005-0000-0000-0000D94B0000}"/>
    <cellStyle name="Accent3 10" xfId="46435" hidden="1" xr:uid="{00000000-0005-0000-0000-0000DA4B0000}"/>
    <cellStyle name="Accent3 10" xfId="46824" hidden="1" xr:uid="{00000000-0005-0000-0000-0000DB4B0000}"/>
    <cellStyle name="Accent3 10" xfId="47204" hidden="1" xr:uid="{00000000-0005-0000-0000-0000DC4B0000}"/>
    <cellStyle name="Accent3 10" xfId="47570" hidden="1" xr:uid="{00000000-0005-0000-0000-0000DD4B0000}"/>
    <cellStyle name="Accent3 10" xfId="47927" hidden="1" xr:uid="{00000000-0005-0000-0000-0000DE4B0000}"/>
    <cellStyle name="Accent3 10" xfId="48280" hidden="1" xr:uid="{00000000-0005-0000-0000-0000DF4B0000}"/>
    <cellStyle name="Accent3 10" xfId="49804" hidden="1" xr:uid="{00000000-0005-0000-0000-0000E04B0000}"/>
    <cellStyle name="Accent3 10" xfId="50445" hidden="1" xr:uid="{00000000-0005-0000-0000-0000E14B0000}"/>
    <cellStyle name="Accent3 10" xfId="50834" hidden="1" xr:uid="{00000000-0005-0000-0000-0000E24B0000}"/>
    <cellStyle name="Accent3 10" xfId="51214" hidden="1" xr:uid="{00000000-0005-0000-0000-0000E34B0000}"/>
    <cellStyle name="Accent3 10" xfId="51580" hidden="1" xr:uid="{00000000-0005-0000-0000-0000E44B0000}"/>
    <cellStyle name="Accent3 10" xfId="51937" hidden="1" xr:uid="{00000000-0005-0000-0000-0000E54B0000}"/>
    <cellStyle name="Accent3 10" xfId="52290" hidden="1" xr:uid="{00000000-0005-0000-0000-0000E64B0000}"/>
    <cellStyle name="Accent3 10" xfId="53366" hidden="1" xr:uid="{00000000-0005-0000-0000-0000E74B0000}"/>
    <cellStyle name="Accent3 10" xfId="54007" hidden="1" xr:uid="{00000000-0005-0000-0000-0000E84B0000}"/>
    <cellStyle name="Accent3 10" xfId="54396" hidden="1" xr:uid="{00000000-0005-0000-0000-0000E94B0000}"/>
    <cellStyle name="Accent3 10" xfId="54776" hidden="1" xr:uid="{00000000-0005-0000-0000-0000EA4B0000}"/>
    <cellStyle name="Accent3 10" xfId="55142" hidden="1" xr:uid="{00000000-0005-0000-0000-0000EB4B0000}"/>
    <cellStyle name="Accent3 10" xfId="55499" hidden="1" xr:uid="{00000000-0005-0000-0000-0000EC4B0000}"/>
    <cellStyle name="Accent3 10" xfId="55852" xr:uid="{00000000-0005-0000-0000-0000ED4B0000}"/>
    <cellStyle name="Accent3 11" xfId="45222" hidden="1" xr:uid="{00000000-0005-0000-0000-0000EE4B0000}"/>
    <cellStyle name="Accent3 11" xfId="45848" hidden="1" xr:uid="{00000000-0005-0000-0000-0000EF4B0000}"/>
    <cellStyle name="Accent3 11" xfId="46489" hidden="1" xr:uid="{00000000-0005-0000-0000-0000F04B0000}"/>
    <cellStyle name="Accent3 11" xfId="46878" hidden="1" xr:uid="{00000000-0005-0000-0000-0000F14B0000}"/>
    <cellStyle name="Accent3 11" xfId="47258" hidden="1" xr:uid="{00000000-0005-0000-0000-0000F24B0000}"/>
    <cellStyle name="Accent3 11" xfId="47624" hidden="1" xr:uid="{00000000-0005-0000-0000-0000F34B0000}"/>
    <cellStyle name="Accent3 11" xfId="47981" hidden="1" xr:uid="{00000000-0005-0000-0000-0000F44B0000}"/>
    <cellStyle name="Accent3 11" xfId="48334" hidden="1" xr:uid="{00000000-0005-0000-0000-0000F54B0000}"/>
    <cellStyle name="Accent3 11" xfId="49858" hidden="1" xr:uid="{00000000-0005-0000-0000-0000F64B0000}"/>
    <cellStyle name="Accent3 11" xfId="50499" hidden="1" xr:uid="{00000000-0005-0000-0000-0000F74B0000}"/>
    <cellStyle name="Accent3 11" xfId="50888" hidden="1" xr:uid="{00000000-0005-0000-0000-0000F84B0000}"/>
    <cellStyle name="Accent3 11" xfId="51268" hidden="1" xr:uid="{00000000-0005-0000-0000-0000F94B0000}"/>
    <cellStyle name="Accent3 11" xfId="51634" hidden="1" xr:uid="{00000000-0005-0000-0000-0000FA4B0000}"/>
    <cellStyle name="Accent3 11" xfId="51991" hidden="1" xr:uid="{00000000-0005-0000-0000-0000FB4B0000}"/>
    <cellStyle name="Accent3 11" xfId="52344" hidden="1" xr:uid="{00000000-0005-0000-0000-0000FC4B0000}"/>
    <cellStyle name="Accent3 11" xfId="53420" hidden="1" xr:uid="{00000000-0005-0000-0000-0000FD4B0000}"/>
    <cellStyle name="Accent3 11" xfId="54061" hidden="1" xr:uid="{00000000-0005-0000-0000-0000FE4B0000}"/>
    <cellStyle name="Accent3 11" xfId="54450" hidden="1" xr:uid="{00000000-0005-0000-0000-0000FF4B0000}"/>
    <cellStyle name="Accent3 11" xfId="54830" hidden="1" xr:uid="{00000000-0005-0000-0000-0000004C0000}"/>
    <cellStyle name="Accent3 11" xfId="55196" hidden="1" xr:uid="{00000000-0005-0000-0000-0000014C0000}"/>
    <cellStyle name="Accent3 11" xfId="55553" hidden="1" xr:uid="{00000000-0005-0000-0000-0000024C0000}"/>
    <cellStyle name="Accent3 11" xfId="55906" xr:uid="{00000000-0005-0000-0000-0000034C0000}"/>
    <cellStyle name="Accent3 12" xfId="45535" hidden="1" xr:uid="{00000000-0005-0000-0000-0000044C0000}"/>
    <cellStyle name="Accent3 12" xfId="46191" hidden="1" xr:uid="{00000000-0005-0000-0000-0000054C0000}"/>
    <cellStyle name="Accent3 12" xfId="46576" hidden="1" xr:uid="{00000000-0005-0000-0000-0000064C0000}"/>
    <cellStyle name="Accent3 12" xfId="46959" hidden="1" xr:uid="{00000000-0005-0000-0000-0000074C0000}"/>
    <cellStyle name="Accent3 12" xfId="47333" hidden="1" xr:uid="{00000000-0005-0000-0000-0000084C0000}"/>
    <cellStyle name="Accent3 12" xfId="47690" hidden="1" xr:uid="{00000000-0005-0000-0000-0000094C0000}"/>
    <cellStyle name="Accent3 12" xfId="48045" hidden="1" xr:uid="{00000000-0005-0000-0000-00000A4C0000}"/>
    <cellStyle name="Accent3 12" xfId="49563" hidden="1" xr:uid="{00000000-0005-0000-0000-00000B4C0000}"/>
    <cellStyle name="Accent3 12" xfId="50201" hidden="1" xr:uid="{00000000-0005-0000-0000-00000C4C0000}"/>
    <cellStyle name="Accent3 12" xfId="50586" hidden="1" xr:uid="{00000000-0005-0000-0000-00000D4C0000}"/>
    <cellStyle name="Accent3 12" xfId="50969" hidden="1" xr:uid="{00000000-0005-0000-0000-00000E4C0000}"/>
    <cellStyle name="Accent3 12" xfId="51343" hidden="1" xr:uid="{00000000-0005-0000-0000-00000F4C0000}"/>
    <cellStyle name="Accent3 12" xfId="51700" hidden="1" xr:uid="{00000000-0005-0000-0000-0000104C0000}"/>
    <cellStyle name="Accent3 12" xfId="52055" hidden="1" xr:uid="{00000000-0005-0000-0000-0000114C0000}"/>
    <cellStyle name="Accent3 12" xfId="53129" hidden="1" xr:uid="{00000000-0005-0000-0000-0000124C0000}"/>
    <cellStyle name="Accent3 12" xfId="53763" hidden="1" xr:uid="{00000000-0005-0000-0000-0000134C0000}"/>
    <cellStyle name="Accent3 12" xfId="54148" hidden="1" xr:uid="{00000000-0005-0000-0000-0000144C0000}"/>
    <cellStyle name="Accent3 12" xfId="54531" hidden="1" xr:uid="{00000000-0005-0000-0000-0000154C0000}"/>
    <cellStyle name="Accent3 12" xfId="54905" hidden="1" xr:uid="{00000000-0005-0000-0000-0000164C0000}"/>
    <cellStyle name="Accent3 12" xfId="55262" hidden="1" xr:uid="{00000000-0005-0000-0000-0000174C0000}"/>
    <cellStyle name="Accent3 12" xfId="55617" hidden="1" xr:uid="{00000000-0005-0000-0000-0000184C0000}"/>
    <cellStyle name="Accent3 12" xfId="44604" xr:uid="{00000000-0005-0000-0000-0000194C0000}"/>
    <cellStyle name="Accent3 13" xfId="45160" hidden="1" xr:uid="{00000000-0005-0000-0000-00001A4C0000}"/>
    <cellStyle name="Accent3 13" xfId="45858" hidden="1" xr:uid="{00000000-0005-0000-0000-00001B4C0000}"/>
    <cellStyle name="Accent3 13" xfId="45041" hidden="1" xr:uid="{00000000-0005-0000-0000-00001C4C0000}"/>
    <cellStyle name="Accent3 13" xfId="44759" hidden="1" xr:uid="{00000000-0005-0000-0000-00001D4C0000}"/>
    <cellStyle name="Accent3 13" xfId="46220" hidden="1" xr:uid="{00000000-0005-0000-0000-00001E4C0000}"/>
    <cellStyle name="Accent3 13" xfId="44781" hidden="1" xr:uid="{00000000-0005-0000-0000-00001F4C0000}"/>
    <cellStyle name="Accent3 13" xfId="46031" hidden="1" xr:uid="{00000000-0005-0000-0000-0000204C0000}"/>
    <cellStyle name="Accent3 13" xfId="49303" hidden="1" xr:uid="{00000000-0005-0000-0000-0000214C0000}"/>
    <cellStyle name="Accent3 13" xfId="49868" hidden="1" xr:uid="{00000000-0005-0000-0000-0000224C0000}"/>
    <cellStyle name="Accent3 13" xfId="49211" hidden="1" xr:uid="{00000000-0005-0000-0000-0000234C0000}"/>
    <cellStyle name="Accent3 13" xfId="48929" hidden="1" xr:uid="{00000000-0005-0000-0000-0000244C0000}"/>
    <cellStyle name="Accent3 13" xfId="50230" hidden="1" xr:uid="{00000000-0005-0000-0000-0000254C0000}"/>
    <cellStyle name="Accent3 13" xfId="48951" hidden="1" xr:uid="{00000000-0005-0000-0000-0000264C0000}"/>
    <cellStyle name="Accent3 13" xfId="50041" hidden="1" xr:uid="{00000000-0005-0000-0000-0000274C0000}"/>
    <cellStyle name="Accent3 13" xfId="52882" hidden="1" xr:uid="{00000000-0005-0000-0000-0000284C0000}"/>
    <cellStyle name="Accent3 13" xfId="53430" hidden="1" xr:uid="{00000000-0005-0000-0000-0000294C0000}"/>
    <cellStyle name="Accent3 13" xfId="52796" hidden="1" xr:uid="{00000000-0005-0000-0000-00002A4C0000}"/>
    <cellStyle name="Accent3 13" xfId="52513" hidden="1" xr:uid="{00000000-0005-0000-0000-00002B4C0000}"/>
    <cellStyle name="Accent3 13" xfId="53792" hidden="1" xr:uid="{00000000-0005-0000-0000-00002C4C0000}"/>
    <cellStyle name="Accent3 13" xfId="52535" hidden="1" xr:uid="{00000000-0005-0000-0000-00002D4C0000}"/>
    <cellStyle name="Accent3 13" xfId="53603" hidden="1" xr:uid="{00000000-0005-0000-0000-00002E4C0000}"/>
    <cellStyle name="Accent3 13" xfId="44362" xr:uid="{00000000-0005-0000-0000-00002F4C0000}"/>
    <cellStyle name="Accent3 14" xfId="45556" hidden="1" xr:uid="{00000000-0005-0000-0000-0000304C0000}"/>
    <cellStyle name="Accent3 14" xfId="46207" hidden="1" xr:uid="{00000000-0005-0000-0000-0000314C0000}"/>
    <cellStyle name="Accent3 14" xfId="46593" hidden="1" xr:uid="{00000000-0005-0000-0000-0000324C0000}"/>
    <cellStyle name="Accent3 14" xfId="46975" hidden="1" xr:uid="{00000000-0005-0000-0000-0000334C0000}"/>
    <cellStyle name="Accent3 14" xfId="47347" hidden="1" xr:uid="{00000000-0005-0000-0000-0000344C0000}"/>
    <cellStyle name="Accent3 14" xfId="47704" hidden="1" xr:uid="{00000000-0005-0000-0000-0000354C0000}"/>
    <cellStyle name="Accent3 14" xfId="48059" hidden="1" xr:uid="{00000000-0005-0000-0000-0000364C0000}"/>
    <cellStyle name="Accent3 14" xfId="49578" hidden="1" xr:uid="{00000000-0005-0000-0000-0000374C0000}"/>
    <cellStyle name="Accent3 14" xfId="50217" hidden="1" xr:uid="{00000000-0005-0000-0000-0000384C0000}"/>
    <cellStyle name="Accent3 14" xfId="50603" hidden="1" xr:uid="{00000000-0005-0000-0000-0000394C0000}"/>
    <cellStyle name="Accent3 14" xfId="50985" hidden="1" xr:uid="{00000000-0005-0000-0000-00003A4C0000}"/>
    <cellStyle name="Accent3 14" xfId="51357" hidden="1" xr:uid="{00000000-0005-0000-0000-00003B4C0000}"/>
    <cellStyle name="Accent3 14" xfId="51714" hidden="1" xr:uid="{00000000-0005-0000-0000-00003C4C0000}"/>
    <cellStyle name="Accent3 14" xfId="52069" hidden="1" xr:uid="{00000000-0005-0000-0000-00003D4C0000}"/>
    <cellStyle name="Accent3 14" xfId="53143" hidden="1" xr:uid="{00000000-0005-0000-0000-00003E4C0000}"/>
    <cellStyle name="Accent3 14" xfId="53779" hidden="1" xr:uid="{00000000-0005-0000-0000-00003F4C0000}"/>
    <cellStyle name="Accent3 14" xfId="54165" hidden="1" xr:uid="{00000000-0005-0000-0000-0000404C0000}"/>
    <cellStyle name="Accent3 14" xfId="54547" hidden="1" xr:uid="{00000000-0005-0000-0000-0000414C0000}"/>
    <cellStyle name="Accent3 14" xfId="54919" hidden="1" xr:uid="{00000000-0005-0000-0000-0000424C0000}"/>
    <cellStyle name="Accent3 14" xfId="55276" hidden="1" xr:uid="{00000000-0005-0000-0000-0000434C0000}"/>
    <cellStyle name="Accent3 14" xfId="55631" hidden="1" xr:uid="{00000000-0005-0000-0000-0000444C0000}"/>
    <cellStyle name="Accent3 14" xfId="44675" xr:uid="{00000000-0005-0000-0000-0000454C0000}"/>
    <cellStyle name="Accent3 15" xfId="45461" hidden="1" xr:uid="{00000000-0005-0000-0000-0000464C0000}"/>
    <cellStyle name="Accent3 15" xfId="46134" hidden="1" xr:uid="{00000000-0005-0000-0000-0000474C0000}"/>
    <cellStyle name="Accent3 15" xfId="46523" hidden="1" xr:uid="{00000000-0005-0000-0000-0000484C0000}"/>
    <cellStyle name="Accent3 15" xfId="46906" hidden="1" xr:uid="{00000000-0005-0000-0000-0000494C0000}"/>
    <cellStyle name="Accent3 15" xfId="47280" hidden="1" xr:uid="{00000000-0005-0000-0000-00004A4C0000}"/>
    <cellStyle name="Accent3 15" xfId="47641" hidden="1" xr:uid="{00000000-0005-0000-0000-00004B4C0000}"/>
    <cellStyle name="Accent3 15" xfId="47996" hidden="1" xr:uid="{00000000-0005-0000-0000-00004C4C0000}"/>
    <cellStyle name="Accent3 15" xfId="49510" hidden="1" xr:uid="{00000000-0005-0000-0000-00004D4C0000}"/>
    <cellStyle name="Accent3 15" xfId="50144" hidden="1" xr:uid="{00000000-0005-0000-0000-00004E4C0000}"/>
    <cellStyle name="Accent3 15" xfId="50533" hidden="1" xr:uid="{00000000-0005-0000-0000-00004F4C0000}"/>
    <cellStyle name="Accent3 15" xfId="50916" hidden="1" xr:uid="{00000000-0005-0000-0000-0000504C0000}"/>
    <cellStyle name="Accent3 15" xfId="51290" hidden="1" xr:uid="{00000000-0005-0000-0000-0000514C0000}"/>
    <cellStyle name="Accent3 15" xfId="51651" hidden="1" xr:uid="{00000000-0005-0000-0000-0000524C0000}"/>
    <cellStyle name="Accent3 15" xfId="52006" hidden="1" xr:uid="{00000000-0005-0000-0000-0000534C0000}"/>
    <cellStyle name="Accent3 15" xfId="53079" hidden="1" xr:uid="{00000000-0005-0000-0000-0000544C0000}"/>
    <cellStyle name="Accent3 15" xfId="53706" hidden="1" xr:uid="{00000000-0005-0000-0000-0000554C0000}"/>
    <cellStyle name="Accent3 15" xfId="54095" hidden="1" xr:uid="{00000000-0005-0000-0000-0000564C0000}"/>
    <cellStyle name="Accent3 15" xfId="54478" hidden="1" xr:uid="{00000000-0005-0000-0000-0000574C0000}"/>
    <cellStyle name="Accent3 15" xfId="54852" hidden="1" xr:uid="{00000000-0005-0000-0000-0000584C0000}"/>
    <cellStyle name="Accent3 15" xfId="55213" hidden="1" xr:uid="{00000000-0005-0000-0000-0000594C0000}"/>
    <cellStyle name="Accent3 15" xfId="55568" hidden="1" xr:uid="{00000000-0005-0000-0000-00005A4C0000}"/>
    <cellStyle name="Accent3 15" xfId="44397" xr:uid="{00000000-0005-0000-0000-00005B4C0000}"/>
    <cellStyle name="Accent3 16" xfId="45576" hidden="1" xr:uid="{00000000-0005-0000-0000-00005C4C0000}"/>
    <cellStyle name="Accent3 16" xfId="46227" hidden="1" xr:uid="{00000000-0005-0000-0000-00005D4C0000}"/>
    <cellStyle name="Accent3 16" xfId="46613" hidden="1" xr:uid="{00000000-0005-0000-0000-00005E4C0000}"/>
    <cellStyle name="Accent3 16" xfId="46993" hidden="1" xr:uid="{00000000-0005-0000-0000-00005F4C0000}"/>
    <cellStyle name="Accent3 16" xfId="47365" hidden="1" xr:uid="{00000000-0005-0000-0000-0000604C0000}"/>
    <cellStyle name="Accent3 16" xfId="47722" hidden="1" xr:uid="{00000000-0005-0000-0000-0000614C0000}"/>
    <cellStyle name="Accent3 16" xfId="48077" hidden="1" xr:uid="{00000000-0005-0000-0000-0000624C0000}"/>
    <cellStyle name="Accent3 16" xfId="49597" hidden="1" xr:uid="{00000000-0005-0000-0000-0000634C0000}"/>
    <cellStyle name="Accent3 16" xfId="50237" hidden="1" xr:uid="{00000000-0005-0000-0000-0000644C0000}"/>
    <cellStyle name="Accent3 16" xfId="50623" hidden="1" xr:uid="{00000000-0005-0000-0000-0000654C0000}"/>
    <cellStyle name="Accent3 16" xfId="51003" hidden="1" xr:uid="{00000000-0005-0000-0000-0000664C0000}"/>
    <cellStyle name="Accent3 16" xfId="51375" hidden="1" xr:uid="{00000000-0005-0000-0000-0000674C0000}"/>
    <cellStyle name="Accent3 16" xfId="51732" hidden="1" xr:uid="{00000000-0005-0000-0000-0000684C0000}"/>
    <cellStyle name="Accent3 16" xfId="52087" hidden="1" xr:uid="{00000000-0005-0000-0000-0000694C0000}"/>
    <cellStyle name="Accent3 16" xfId="53161" hidden="1" xr:uid="{00000000-0005-0000-0000-00006A4C0000}"/>
    <cellStyle name="Accent3 16" xfId="53799" hidden="1" xr:uid="{00000000-0005-0000-0000-00006B4C0000}"/>
    <cellStyle name="Accent3 16" xfId="54185" hidden="1" xr:uid="{00000000-0005-0000-0000-00006C4C0000}"/>
    <cellStyle name="Accent3 16" xfId="54565" hidden="1" xr:uid="{00000000-0005-0000-0000-00006D4C0000}"/>
    <cellStyle name="Accent3 16" xfId="54937" hidden="1" xr:uid="{00000000-0005-0000-0000-00006E4C0000}"/>
    <cellStyle name="Accent3 16" xfId="55294" hidden="1" xr:uid="{00000000-0005-0000-0000-00006F4C0000}"/>
    <cellStyle name="Accent3 16" xfId="55649" hidden="1" xr:uid="{00000000-0005-0000-0000-0000704C0000}"/>
    <cellStyle name="Accent3 16" xfId="44697" xr:uid="{00000000-0005-0000-0000-0000714C0000}"/>
    <cellStyle name="Accent3 17" xfId="44337" xr:uid="{00000000-0005-0000-0000-0000724C0000}"/>
    <cellStyle name="Accent3 18" xfId="44718" xr:uid="{00000000-0005-0000-0000-0000734C0000}"/>
    <cellStyle name="Accent3 19" xfId="44620" xr:uid="{00000000-0005-0000-0000-0000744C0000}"/>
    <cellStyle name="Accent3 2" xfId="2352" xr:uid="{00000000-0005-0000-0000-0000754C0000}"/>
    <cellStyle name="Accent3 2 10" xfId="46248" xr:uid="{00000000-0005-0000-0000-0000764C0000}"/>
    <cellStyle name="Accent3 2 11" xfId="46634" xr:uid="{00000000-0005-0000-0000-0000774C0000}"/>
    <cellStyle name="Accent3 2 12" xfId="47014" xr:uid="{00000000-0005-0000-0000-0000784C0000}"/>
    <cellStyle name="Accent3 2 13" xfId="47386" xr:uid="{00000000-0005-0000-0000-0000794C0000}"/>
    <cellStyle name="Accent3 2 14" xfId="47743" xr:uid="{00000000-0005-0000-0000-00007A4C0000}"/>
    <cellStyle name="Accent3 2 15" xfId="48098" xr:uid="{00000000-0005-0000-0000-00007B4C0000}"/>
    <cellStyle name="Accent3 2 16" xfId="49619" xr:uid="{00000000-0005-0000-0000-00007C4C0000}"/>
    <cellStyle name="Accent3 2 17" xfId="50258" xr:uid="{00000000-0005-0000-0000-00007D4C0000}"/>
    <cellStyle name="Accent3 2 18" xfId="50644" xr:uid="{00000000-0005-0000-0000-00007E4C0000}"/>
    <cellStyle name="Accent3 2 19" xfId="51024" xr:uid="{00000000-0005-0000-0000-00007F4C0000}"/>
    <cellStyle name="Accent3 2 2" xfId="2353" xr:uid="{00000000-0005-0000-0000-0000804C0000}"/>
    <cellStyle name="Accent3 2 2 10" xfId="47435" xr:uid="{00000000-0005-0000-0000-0000814C0000}"/>
    <cellStyle name="Accent3 2 2 11" xfId="47792" xr:uid="{00000000-0005-0000-0000-0000824C0000}"/>
    <cellStyle name="Accent3 2 2 12" xfId="48147" xr:uid="{00000000-0005-0000-0000-0000834C0000}"/>
    <cellStyle name="Accent3 2 2 13" xfId="49668" xr:uid="{00000000-0005-0000-0000-0000844C0000}"/>
    <cellStyle name="Accent3 2 2 14" xfId="50307" xr:uid="{00000000-0005-0000-0000-0000854C0000}"/>
    <cellStyle name="Accent3 2 2 15" xfId="50693" xr:uid="{00000000-0005-0000-0000-0000864C0000}"/>
    <cellStyle name="Accent3 2 2 16" xfId="51073" xr:uid="{00000000-0005-0000-0000-0000874C0000}"/>
    <cellStyle name="Accent3 2 2 17" xfId="51445" xr:uid="{00000000-0005-0000-0000-0000884C0000}"/>
    <cellStyle name="Accent3 2 2 18" xfId="51802" xr:uid="{00000000-0005-0000-0000-0000894C0000}"/>
    <cellStyle name="Accent3 2 2 19" xfId="52157" xr:uid="{00000000-0005-0000-0000-00008A4C0000}"/>
    <cellStyle name="Accent3 2 2 2" xfId="2354" xr:uid="{00000000-0005-0000-0000-00008B4C0000}"/>
    <cellStyle name="Accent3 2 2 2 2" xfId="4020" hidden="1" xr:uid="{00000000-0005-0000-0000-00008C4C0000}"/>
    <cellStyle name="Accent3 2 2 20" xfId="53231" xr:uid="{00000000-0005-0000-0000-00008D4C0000}"/>
    <cellStyle name="Accent3 2 2 21" xfId="53869" xr:uid="{00000000-0005-0000-0000-00008E4C0000}"/>
    <cellStyle name="Accent3 2 2 22" xfId="54255" xr:uid="{00000000-0005-0000-0000-00008F4C0000}"/>
    <cellStyle name="Accent3 2 2 23" xfId="54635" xr:uid="{00000000-0005-0000-0000-0000904C0000}"/>
    <cellStyle name="Accent3 2 2 24" xfId="55007" xr:uid="{00000000-0005-0000-0000-0000914C0000}"/>
    <cellStyle name="Accent3 2 2 25" xfId="55364" xr:uid="{00000000-0005-0000-0000-0000924C0000}"/>
    <cellStyle name="Accent3 2 2 26" xfId="55719" xr:uid="{00000000-0005-0000-0000-0000934C0000}"/>
    <cellStyle name="Accent3 2 2 3" xfId="2355" xr:uid="{00000000-0005-0000-0000-0000944C0000}"/>
    <cellStyle name="Accent3 2 2 4" xfId="11681" hidden="1" xr:uid="{00000000-0005-0000-0000-0000954C0000}"/>
    <cellStyle name="Accent3 2 2 4" xfId="44153" xr:uid="{00000000-0005-0000-0000-0000964C0000}"/>
    <cellStyle name="Accent3 2 2 5" xfId="25272" xr:uid="{00000000-0005-0000-0000-0000974C0000}"/>
    <cellStyle name="Accent3 2 2 6" xfId="45645" xr:uid="{00000000-0005-0000-0000-0000984C0000}"/>
    <cellStyle name="Accent3 2 2 7" xfId="46297" xr:uid="{00000000-0005-0000-0000-0000994C0000}"/>
    <cellStyle name="Accent3 2 2 8" xfId="46683" xr:uid="{00000000-0005-0000-0000-00009A4C0000}"/>
    <cellStyle name="Accent3 2 2 9" xfId="47063" xr:uid="{00000000-0005-0000-0000-00009B4C0000}"/>
    <cellStyle name="Accent3 2 2_Balance sheet - Parent" xfId="38679" xr:uid="{00000000-0005-0000-0000-00009C4C0000}"/>
    <cellStyle name="Accent3 2 20" xfId="51396" xr:uid="{00000000-0005-0000-0000-00009D4C0000}"/>
    <cellStyle name="Accent3 2 21" xfId="51753" xr:uid="{00000000-0005-0000-0000-00009E4C0000}"/>
    <cellStyle name="Accent3 2 22" xfId="52108" xr:uid="{00000000-0005-0000-0000-00009F4C0000}"/>
    <cellStyle name="Accent3 2 23" xfId="53182" xr:uid="{00000000-0005-0000-0000-0000A04C0000}"/>
    <cellStyle name="Accent3 2 24" xfId="53820" xr:uid="{00000000-0005-0000-0000-0000A14C0000}"/>
    <cellStyle name="Accent3 2 25" xfId="54206" xr:uid="{00000000-0005-0000-0000-0000A24C0000}"/>
    <cellStyle name="Accent3 2 26" xfId="54586" xr:uid="{00000000-0005-0000-0000-0000A34C0000}"/>
    <cellStyle name="Accent3 2 27" xfId="54958" xr:uid="{00000000-0005-0000-0000-0000A44C0000}"/>
    <cellStyle name="Accent3 2 28" xfId="55315" xr:uid="{00000000-0005-0000-0000-0000A54C0000}"/>
    <cellStyle name="Accent3 2 29" xfId="55670" xr:uid="{00000000-0005-0000-0000-0000A64C0000}"/>
    <cellStyle name="Accent3 2 3" xfId="2356" xr:uid="{00000000-0005-0000-0000-0000A74C0000}"/>
    <cellStyle name="Accent3 2 3 2" xfId="2357" xr:uid="{00000000-0005-0000-0000-0000A84C0000}"/>
    <cellStyle name="Accent3 2 3 2 2" xfId="4021" xr:uid="{00000000-0005-0000-0000-0000A94C0000}"/>
    <cellStyle name="Accent3 2 3 3" xfId="2358" xr:uid="{00000000-0005-0000-0000-0000AA4C0000}"/>
    <cellStyle name="Accent3 2 3 4" xfId="13907" xr:uid="{00000000-0005-0000-0000-0000AB4C0000}"/>
    <cellStyle name="Accent3 2 3 5" xfId="25273" xr:uid="{00000000-0005-0000-0000-0000AC4C0000}"/>
    <cellStyle name="Accent3 2 3_Balance sheet - Parent" xfId="38680" xr:uid="{00000000-0005-0000-0000-0000AD4C0000}"/>
    <cellStyle name="Accent3 2 4" xfId="2359" xr:uid="{00000000-0005-0000-0000-0000AE4C0000}"/>
    <cellStyle name="Accent3 2 4 2" xfId="2360" xr:uid="{00000000-0005-0000-0000-0000AF4C0000}"/>
    <cellStyle name="Accent3 2 4 3" xfId="2361" xr:uid="{00000000-0005-0000-0000-0000B04C0000}"/>
    <cellStyle name="Accent3 2 4 4" xfId="4022" xr:uid="{00000000-0005-0000-0000-0000B14C0000}"/>
    <cellStyle name="Accent3 2 4 5" xfId="25274" xr:uid="{00000000-0005-0000-0000-0000B24C0000}"/>
    <cellStyle name="Accent3 2 5" xfId="2362" xr:uid="{00000000-0005-0000-0000-0000B34C0000}"/>
    <cellStyle name="Accent3 2 5 2" xfId="4023" xr:uid="{00000000-0005-0000-0000-0000B44C0000}"/>
    <cellStyle name="Accent3 2 6" xfId="11680" xr:uid="{00000000-0005-0000-0000-0000B54C0000}"/>
    <cellStyle name="Accent3 2 7" xfId="25271" xr:uid="{00000000-0005-0000-0000-0000B64C0000}"/>
    <cellStyle name="Accent3 2 8" xfId="43843" xr:uid="{00000000-0005-0000-0000-0000B74C0000}"/>
    <cellStyle name="Accent3 2 9" xfId="45597" xr:uid="{00000000-0005-0000-0000-0000B84C0000}"/>
    <cellStyle name="Accent3 2_Balance sheet - Parent" xfId="38678" xr:uid="{00000000-0005-0000-0000-0000B94C0000}"/>
    <cellStyle name="Accent3 20" xfId="44738" xr:uid="{00000000-0005-0000-0000-0000BA4C0000}"/>
    <cellStyle name="Accent3 21" xfId="48640" xr:uid="{00000000-0005-0000-0000-0000BB4C0000}"/>
    <cellStyle name="Accent3 22" xfId="48773" xr:uid="{00000000-0005-0000-0000-0000BC4C0000}"/>
    <cellStyle name="Accent3 23" xfId="48584" xr:uid="{00000000-0005-0000-0000-0000BD4C0000}"/>
    <cellStyle name="Accent3 24" xfId="48845" xr:uid="{00000000-0005-0000-0000-0000BE4C0000}"/>
    <cellStyle name="Accent3 25" xfId="48620" xr:uid="{00000000-0005-0000-0000-0000BF4C0000}"/>
    <cellStyle name="Accent3 26" xfId="48867" xr:uid="{00000000-0005-0000-0000-0000C04C0000}"/>
    <cellStyle name="Accent3 27" xfId="48559" xr:uid="{00000000-0005-0000-0000-0000C14C0000}"/>
    <cellStyle name="Accent3 28" xfId="48888" xr:uid="{00000000-0005-0000-0000-0000C24C0000}"/>
    <cellStyle name="Accent3 29" xfId="48792" xr:uid="{00000000-0005-0000-0000-0000C34C0000}"/>
    <cellStyle name="Accent3 3" xfId="2363" xr:uid="{00000000-0005-0000-0000-0000C44C0000}"/>
    <cellStyle name="Accent3 30" xfId="48908" xr:uid="{00000000-0005-0000-0000-0000C54C0000}"/>
    <cellStyle name="Accent3 31" xfId="48402" xr:uid="{00000000-0005-0000-0000-0000C64C0000}"/>
    <cellStyle name="Accent3 32" xfId="52360" xr:uid="{00000000-0005-0000-0000-0000C74C0000}"/>
    <cellStyle name="Accent3 33" xfId="48396" xr:uid="{00000000-0005-0000-0000-0000C84C0000}"/>
    <cellStyle name="Accent3 34" xfId="52429" xr:uid="{00000000-0005-0000-0000-0000C94C0000}"/>
    <cellStyle name="Accent3 35" xfId="48680" xr:uid="{00000000-0005-0000-0000-0000CA4C0000}"/>
    <cellStyle name="Accent3 36" xfId="52451" xr:uid="{00000000-0005-0000-0000-0000CB4C0000}"/>
    <cellStyle name="Accent3 37" xfId="48493" xr:uid="{00000000-0005-0000-0000-0000CC4C0000}"/>
    <cellStyle name="Accent3 38" xfId="52472" xr:uid="{00000000-0005-0000-0000-0000CD4C0000}"/>
    <cellStyle name="Accent3 39" xfId="52378" xr:uid="{00000000-0005-0000-0000-0000CE4C0000}"/>
    <cellStyle name="Accent3 4" xfId="2364" xr:uid="{00000000-0005-0000-0000-0000CF4C0000}"/>
    <cellStyle name="Accent3 40" xfId="52492" xr:uid="{00000000-0005-0000-0000-0000D04C0000}"/>
    <cellStyle name="Accent3 5" xfId="2365" xr:uid="{00000000-0005-0000-0000-0000D14C0000}"/>
    <cellStyle name="Accent3 6" xfId="2366" xr:uid="{00000000-0005-0000-0000-0000D24C0000}"/>
    <cellStyle name="Accent3 6 2" xfId="4024" xr:uid="{00000000-0005-0000-0000-0000D34C0000}"/>
    <cellStyle name="Accent3 6 3" xfId="45134" xr:uid="{00000000-0005-0000-0000-0000D44C0000}"/>
    <cellStyle name="Accent3 7" xfId="25270" xr:uid="{00000000-0005-0000-0000-0000D54C0000}"/>
    <cellStyle name="Accent3 7 2" xfId="45244" xr:uid="{00000000-0005-0000-0000-0000D64C0000}"/>
    <cellStyle name="Accent3 8" xfId="45444" xr:uid="{00000000-0005-0000-0000-0000D74C0000}"/>
    <cellStyle name="Accent3 9" xfId="45185" xr:uid="{00000000-0005-0000-0000-0000D84C0000}"/>
    <cellStyle name="Accent4" xfId="43310" builtinId="41" customBuiltin="1"/>
    <cellStyle name="Accent4 10" xfId="45514" hidden="1" xr:uid="{00000000-0005-0000-0000-0000DA4C0000}"/>
    <cellStyle name="Accent4 10" xfId="45702" hidden="1" xr:uid="{00000000-0005-0000-0000-0000DB4C0000}"/>
    <cellStyle name="Accent4 10" xfId="46353" hidden="1" xr:uid="{00000000-0005-0000-0000-0000DC4C0000}"/>
    <cellStyle name="Accent4 10" xfId="46740" hidden="1" xr:uid="{00000000-0005-0000-0000-0000DD4C0000}"/>
    <cellStyle name="Accent4 10" xfId="47120" hidden="1" xr:uid="{00000000-0005-0000-0000-0000DE4C0000}"/>
    <cellStyle name="Accent4 10" xfId="47491" hidden="1" xr:uid="{00000000-0005-0000-0000-0000DF4C0000}"/>
    <cellStyle name="Accent4 10" xfId="47848" hidden="1" xr:uid="{00000000-0005-0000-0000-0000E04C0000}"/>
    <cellStyle name="Accent4 10" xfId="48203" hidden="1" xr:uid="{00000000-0005-0000-0000-0000E14C0000}"/>
    <cellStyle name="Accent4 10" xfId="49724" hidden="1" xr:uid="{00000000-0005-0000-0000-0000E24C0000}"/>
    <cellStyle name="Accent4 10" xfId="50363" hidden="1" xr:uid="{00000000-0005-0000-0000-0000E34C0000}"/>
    <cellStyle name="Accent4 10" xfId="50750" hidden="1" xr:uid="{00000000-0005-0000-0000-0000E44C0000}"/>
    <cellStyle name="Accent4 10" xfId="51130" hidden="1" xr:uid="{00000000-0005-0000-0000-0000E54C0000}"/>
    <cellStyle name="Accent4 10" xfId="51501" hidden="1" xr:uid="{00000000-0005-0000-0000-0000E64C0000}"/>
    <cellStyle name="Accent4 10" xfId="51858" hidden="1" xr:uid="{00000000-0005-0000-0000-0000E74C0000}"/>
    <cellStyle name="Accent4 10" xfId="52213" hidden="1" xr:uid="{00000000-0005-0000-0000-0000E84C0000}"/>
    <cellStyle name="Accent4 10" xfId="53287" hidden="1" xr:uid="{00000000-0005-0000-0000-0000E94C0000}"/>
    <cellStyle name="Accent4 10" xfId="53925" hidden="1" xr:uid="{00000000-0005-0000-0000-0000EA4C0000}"/>
    <cellStyle name="Accent4 10" xfId="54312" hidden="1" xr:uid="{00000000-0005-0000-0000-0000EB4C0000}"/>
    <cellStyle name="Accent4 10" xfId="54692" hidden="1" xr:uid="{00000000-0005-0000-0000-0000EC4C0000}"/>
    <cellStyle name="Accent4 10" xfId="55063" hidden="1" xr:uid="{00000000-0005-0000-0000-0000ED4C0000}"/>
    <cellStyle name="Accent4 10" xfId="55420" hidden="1" xr:uid="{00000000-0005-0000-0000-0000EE4C0000}"/>
    <cellStyle name="Accent4 10" xfId="55775" xr:uid="{00000000-0005-0000-0000-0000EF4C0000}"/>
    <cellStyle name="Accent4 11" xfId="45208" hidden="1" xr:uid="{00000000-0005-0000-0000-0000F04C0000}"/>
    <cellStyle name="Accent4 11" xfId="45849" hidden="1" xr:uid="{00000000-0005-0000-0000-0000F14C0000}"/>
    <cellStyle name="Accent4 11" xfId="46490" hidden="1" xr:uid="{00000000-0005-0000-0000-0000F24C0000}"/>
    <cellStyle name="Accent4 11" xfId="46879" hidden="1" xr:uid="{00000000-0005-0000-0000-0000F34C0000}"/>
    <cellStyle name="Accent4 11" xfId="47259" hidden="1" xr:uid="{00000000-0005-0000-0000-0000F44C0000}"/>
    <cellStyle name="Accent4 11" xfId="47625" hidden="1" xr:uid="{00000000-0005-0000-0000-0000F54C0000}"/>
    <cellStyle name="Accent4 11" xfId="47982" hidden="1" xr:uid="{00000000-0005-0000-0000-0000F64C0000}"/>
    <cellStyle name="Accent4 11" xfId="48335" hidden="1" xr:uid="{00000000-0005-0000-0000-0000F74C0000}"/>
    <cellStyle name="Accent4 11" xfId="49859" hidden="1" xr:uid="{00000000-0005-0000-0000-0000F84C0000}"/>
    <cellStyle name="Accent4 11" xfId="50500" hidden="1" xr:uid="{00000000-0005-0000-0000-0000F94C0000}"/>
    <cellStyle name="Accent4 11" xfId="50889" hidden="1" xr:uid="{00000000-0005-0000-0000-0000FA4C0000}"/>
    <cellStyle name="Accent4 11" xfId="51269" hidden="1" xr:uid="{00000000-0005-0000-0000-0000FB4C0000}"/>
    <cellStyle name="Accent4 11" xfId="51635" hidden="1" xr:uid="{00000000-0005-0000-0000-0000FC4C0000}"/>
    <cellStyle name="Accent4 11" xfId="51992" hidden="1" xr:uid="{00000000-0005-0000-0000-0000FD4C0000}"/>
    <cellStyle name="Accent4 11" xfId="52345" hidden="1" xr:uid="{00000000-0005-0000-0000-0000FE4C0000}"/>
    <cellStyle name="Accent4 11" xfId="53421" hidden="1" xr:uid="{00000000-0005-0000-0000-0000FF4C0000}"/>
    <cellStyle name="Accent4 11" xfId="54062" hidden="1" xr:uid="{00000000-0005-0000-0000-0000004D0000}"/>
    <cellStyle name="Accent4 11" xfId="54451" hidden="1" xr:uid="{00000000-0005-0000-0000-0000014D0000}"/>
    <cellStyle name="Accent4 11" xfId="54831" hidden="1" xr:uid="{00000000-0005-0000-0000-0000024D0000}"/>
    <cellStyle name="Accent4 11" xfId="55197" hidden="1" xr:uid="{00000000-0005-0000-0000-0000034D0000}"/>
    <cellStyle name="Accent4 11" xfId="55554" hidden="1" xr:uid="{00000000-0005-0000-0000-0000044D0000}"/>
    <cellStyle name="Accent4 11" xfId="55907" xr:uid="{00000000-0005-0000-0000-0000054D0000}"/>
    <cellStyle name="Accent4 12" xfId="45536" hidden="1" xr:uid="{00000000-0005-0000-0000-0000064D0000}"/>
    <cellStyle name="Accent4 12" xfId="46192" hidden="1" xr:uid="{00000000-0005-0000-0000-0000074D0000}"/>
    <cellStyle name="Accent4 12" xfId="46577" hidden="1" xr:uid="{00000000-0005-0000-0000-0000084D0000}"/>
    <cellStyle name="Accent4 12" xfId="46960" hidden="1" xr:uid="{00000000-0005-0000-0000-0000094D0000}"/>
    <cellStyle name="Accent4 12" xfId="47334" hidden="1" xr:uid="{00000000-0005-0000-0000-00000A4D0000}"/>
    <cellStyle name="Accent4 12" xfId="47691" hidden="1" xr:uid="{00000000-0005-0000-0000-00000B4D0000}"/>
    <cellStyle name="Accent4 12" xfId="48046" hidden="1" xr:uid="{00000000-0005-0000-0000-00000C4D0000}"/>
    <cellStyle name="Accent4 12" xfId="49564" hidden="1" xr:uid="{00000000-0005-0000-0000-00000D4D0000}"/>
    <cellStyle name="Accent4 12" xfId="50202" hidden="1" xr:uid="{00000000-0005-0000-0000-00000E4D0000}"/>
    <cellStyle name="Accent4 12" xfId="50587" hidden="1" xr:uid="{00000000-0005-0000-0000-00000F4D0000}"/>
    <cellStyle name="Accent4 12" xfId="50970" hidden="1" xr:uid="{00000000-0005-0000-0000-0000104D0000}"/>
    <cellStyle name="Accent4 12" xfId="51344" hidden="1" xr:uid="{00000000-0005-0000-0000-0000114D0000}"/>
    <cellStyle name="Accent4 12" xfId="51701" hidden="1" xr:uid="{00000000-0005-0000-0000-0000124D0000}"/>
    <cellStyle name="Accent4 12" xfId="52056" hidden="1" xr:uid="{00000000-0005-0000-0000-0000134D0000}"/>
    <cellStyle name="Accent4 12" xfId="53130" hidden="1" xr:uid="{00000000-0005-0000-0000-0000144D0000}"/>
    <cellStyle name="Accent4 12" xfId="53764" hidden="1" xr:uid="{00000000-0005-0000-0000-0000154D0000}"/>
    <cellStyle name="Accent4 12" xfId="54149" hidden="1" xr:uid="{00000000-0005-0000-0000-0000164D0000}"/>
    <cellStyle name="Accent4 12" xfId="54532" hidden="1" xr:uid="{00000000-0005-0000-0000-0000174D0000}"/>
    <cellStyle name="Accent4 12" xfId="54906" hidden="1" xr:uid="{00000000-0005-0000-0000-0000184D0000}"/>
    <cellStyle name="Accent4 12" xfId="55263" hidden="1" xr:uid="{00000000-0005-0000-0000-0000194D0000}"/>
    <cellStyle name="Accent4 12" xfId="55618" hidden="1" xr:uid="{00000000-0005-0000-0000-00001A4D0000}"/>
    <cellStyle name="Accent4 12" xfId="44605" xr:uid="{00000000-0005-0000-0000-00001B4D0000}"/>
    <cellStyle name="Accent4 13" xfId="45465" hidden="1" xr:uid="{00000000-0005-0000-0000-00001C4D0000}"/>
    <cellStyle name="Accent4 13" xfId="46137" hidden="1" xr:uid="{00000000-0005-0000-0000-00001D4D0000}"/>
    <cellStyle name="Accent4 13" xfId="46526" hidden="1" xr:uid="{00000000-0005-0000-0000-00001E4D0000}"/>
    <cellStyle name="Accent4 13" xfId="46909" hidden="1" xr:uid="{00000000-0005-0000-0000-00001F4D0000}"/>
    <cellStyle name="Accent4 13" xfId="47283" hidden="1" xr:uid="{00000000-0005-0000-0000-0000204D0000}"/>
    <cellStyle name="Accent4 13" xfId="47644" hidden="1" xr:uid="{00000000-0005-0000-0000-0000214D0000}"/>
    <cellStyle name="Accent4 13" xfId="47999" hidden="1" xr:uid="{00000000-0005-0000-0000-0000224D0000}"/>
    <cellStyle name="Accent4 13" xfId="49514" hidden="1" xr:uid="{00000000-0005-0000-0000-0000234D0000}"/>
    <cellStyle name="Accent4 13" xfId="50147" hidden="1" xr:uid="{00000000-0005-0000-0000-0000244D0000}"/>
    <cellStyle name="Accent4 13" xfId="50536" hidden="1" xr:uid="{00000000-0005-0000-0000-0000254D0000}"/>
    <cellStyle name="Accent4 13" xfId="50919" hidden="1" xr:uid="{00000000-0005-0000-0000-0000264D0000}"/>
    <cellStyle name="Accent4 13" xfId="51293" hidden="1" xr:uid="{00000000-0005-0000-0000-0000274D0000}"/>
    <cellStyle name="Accent4 13" xfId="51654" hidden="1" xr:uid="{00000000-0005-0000-0000-0000284D0000}"/>
    <cellStyle name="Accent4 13" xfId="52009" hidden="1" xr:uid="{00000000-0005-0000-0000-0000294D0000}"/>
    <cellStyle name="Accent4 13" xfId="53083" hidden="1" xr:uid="{00000000-0005-0000-0000-00002A4D0000}"/>
    <cellStyle name="Accent4 13" xfId="53709" hidden="1" xr:uid="{00000000-0005-0000-0000-00002B4D0000}"/>
    <cellStyle name="Accent4 13" xfId="54098" hidden="1" xr:uid="{00000000-0005-0000-0000-00002C4D0000}"/>
    <cellStyle name="Accent4 13" xfId="54481" hidden="1" xr:uid="{00000000-0005-0000-0000-00002D4D0000}"/>
    <cellStyle name="Accent4 13" xfId="54855" hidden="1" xr:uid="{00000000-0005-0000-0000-00002E4D0000}"/>
    <cellStyle name="Accent4 13" xfId="55216" hidden="1" xr:uid="{00000000-0005-0000-0000-00002F4D0000}"/>
    <cellStyle name="Accent4 13" xfId="55571" hidden="1" xr:uid="{00000000-0005-0000-0000-0000304D0000}"/>
    <cellStyle name="Accent4 13" xfId="44360" xr:uid="{00000000-0005-0000-0000-0000314D0000}"/>
    <cellStyle name="Accent4 14" xfId="45557" hidden="1" xr:uid="{00000000-0005-0000-0000-0000324D0000}"/>
    <cellStyle name="Accent4 14" xfId="46208" hidden="1" xr:uid="{00000000-0005-0000-0000-0000334D0000}"/>
    <cellStyle name="Accent4 14" xfId="46594" hidden="1" xr:uid="{00000000-0005-0000-0000-0000344D0000}"/>
    <cellStyle name="Accent4 14" xfId="46976" hidden="1" xr:uid="{00000000-0005-0000-0000-0000354D0000}"/>
    <cellStyle name="Accent4 14" xfId="47348" hidden="1" xr:uid="{00000000-0005-0000-0000-0000364D0000}"/>
    <cellStyle name="Accent4 14" xfId="47705" hidden="1" xr:uid="{00000000-0005-0000-0000-0000374D0000}"/>
    <cellStyle name="Accent4 14" xfId="48060" hidden="1" xr:uid="{00000000-0005-0000-0000-0000384D0000}"/>
    <cellStyle name="Accent4 14" xfId="49579" hidden="1" xr:uid="{00000000-0005-0000-0000-0000394D0000}"/>
    <cellStyle name="Accent4 14" xfId="50218" hidden="1" xr:uid="{00000000-0005-0000-0000-00003A4D0000}"/>
    <cellStyle name="Accent4 14" xfId="50604" hidden="1" xr:uid="{00000000-0005-0000-0000-00003B4D0000}"/>
    <cellStyle name="Accent4 14" xfId="50986" hidden="1" xr:uid="{00000000-0005-0000-0000-00003C4D0000}"/>
    <cellStyle name="Accent4 14" xfId="51358" hidden="1" xr:uid="{00000000-0005-0000-0000-00003D4D0000}"/>
    <cellStyle name="Accent4 14" xfId="51715" hidden="1" xr:uid="{00000000-0005-0000-0000-00003E4D0000}"/>
    <cellStyle name="Accent4 14" xfId="52070" hidden="1" xr:uid="{00000000-0005-0000-0000-00003F4D0000}"/>
    <cellStyle name="Accent4 14" xfId="53144" hidden="1" xr:uid="{00000000-0005-0000-0000-0000404D0000}"/>
    <cellStyle name="Accent4 14" xfId="53780" hidden="1" xr:uid="{00000000-0005-0000-0000-0000414D0000}"/>
    <cellStyle name="Accent4 14" xfId="54166" hidden="1" xr:uid="{00000000-0005-0000-0000-0000424D0000}"/>
    <cellStyle name="Accent4 14" xfId="54548" hidden="1" xr:uid="{00000000-0005-0000-0000-0000434D0000}"/>
    <cellStyle name="Accent4 14" xfId="54920" hidden="1" xr:uid="{00000000-0005-0000-0000-0000444D0000}"/>
    <cellStyle name="Accent4 14" xfId="55277" hidden="1" xr:uid="{00000000-0005-0000-0000-0000454D0000}"/>
    <cellStyle name="Accent4 14" xfId="55632" hidden="1" xr:uid="{00000000-0005-0000-0000-0000464D0000}"/>
    <cellStyle name="Accent4 14" xfId="44676" xr:uid="{00000000-0005-0000-0000-0000474D0000}"/>
    <cellStyle name="Accent4 15" xfId="45225" hidden="1" xr:uid="{00000000-0005-0000-0000-0000484D0000}"/>
    <cellStyle name="Accent4 15" xfId="45912" hidden="1" xr:uid="{00000000-0005-0000-0000-0000494D0000}"/>
    <cellStyle name="Accent4 15" xfId="44901" hidden="1" xr:uid="{00000000-0005-0000-0000-00004A4D0000}"/>
    <cellStyle name="Accent4 15" xfId="46005" hidden="1" xr:uid="{00000000-0005-0000-0000-00004B4D0000}"/>
    <cellStyle name="Accent4 15" xfId="45413" hidden="1" xr:uid="{00000000-0005-0000-0000-00004C4D0000}"/>
    <cellStyle name="Accent4 15" xfId="44960" hidden="1" xr:uid="{00000000-0005-0000-0000-00004D4D0000}"/>
    <cellStyle name="Accent4 15" xfId="44851" hidden="1" xr:uid="{00000000-0005-0000-0000-00004E4D0000}"/>
    <cellStyle name="Accent4 15" xfId="49350" hidden="1" xr:uid="{00000000-0005-0000-0000-00004F4D0000}"/>
    <cellStyle name="Accent4 15" xfId="49922" hidden="1" xr:uid="{00000000-0005-0000-0000-0000504D0000}"/>
    <cellStyle name="Accent4 15" xfId="49071" hidden="1" xr:uid="{00000000-0005-0000-0000-0000514D0000}"/>
    <cellStyle name="Accent4 15" xfId="50015" hidden="1" xr:uid="{00000000-0005-0000-0000-0000524D0000}"/>
    <cellStyle name="Accent4 15" xfId="49490" hidden="1" xr:uid="{00000000-0005-0000-0000-0000534D0000}"/>
    <cellStyle name="Accent4 15" xfId="49130" hidden="1" xr:uid="{00000000-0005-0000-0000-0000544D0000}"/>
    <cellStyle name="Accent4 15" xfId="49021" hidden="1" xr:uid="{00000000-0005-0000-0000-0000554D0000}"/>
    <cellStyle name="Accent4 15" xfId="52927" hidden="1" xr:uid="{00000000-0005-0000-0000-0000564D0000}"/>
    <cellStyle name="Accent4 15" xfId="53484" hidden="1" xr:uid="{00000000-0005-0000-0000-0000574D0000}"/>
    <cellStyle name="Accent4 15" xfId="52655" hidden="1" xr:uid="{00000000-0005-0000-0000-0000584D0000}"/>
    <cellStyle name="Accent4 15" xfId="53577" hidden="1" xr:uid="{00000000-0005-0000-0000-0000594D0000}"/>
    <cellStyle name="Accent4 15" xfId="53063" hidden="1" xr:uid="{00000000-0005-0000-0000-00005A4D0000}"/>
    <cellStyle name="Accent4 15" xfId="52715" hidden="1" xr:uid="{00000000-0005-0000-0000-00005B4D0000}"/>
    <cellStyle name="Accent4 15" xfId="52605" hidden="1" xr:uid="{00000000-0005-0000-0000-00005C4D0000}"/>
    <cellStyle name="Accent4 15" xfId="44383" xr:uid="{00000000-0005-0000-0000-00005D4D0000}"/>
    <cellStyle name="Accent4 16" xfId="45577" hidden="1" xr:uid="{00000000-0005-0000-0000-00005E4D0000}"/>
    <cellStyle name="Accent4 16" xfId="46228" hidden="1" xr:uid="{00000000-0005-0000-0000-00005F4D0000}"/>
    <cellStyle name="Accent4 16" xfId="46614" hidden="1" xr:uid="{00000000-0005-0000-0000-0000604D0000}"/>
    <cellStyle name="Accent4 16" xfId="46994" hidden="1" xr:uid="{00000000-0005-0000-0000-0000614D0000}"/>
    <cellStyle name="Accent4 16" xfId="47366" hidden="1" xr:uid="{00000000-0005-0000-0000-0000624D0000}"/>
    <cellStyle name="Accent4 16" xfId="47723" hidden="1" xr:uid="{00000000-0005-0000-0000-0000634D0000}"/>
    <cellStyle name="Accent4 16" xfId="48078" hidden="1" xr:uid="{00000000-0005-0000-0000-0000644D0000}"/>
    <cellStyle name="Accent4 16" xfId="49598" hidden="1" xr:uid="{00000000-0005-0000-0000-0000654D0000}"/>
    <cellStyle name="Accent4 16" xfId="50238" hidden="1" xr:uid="{00000000-0005-0000-0000-0000664D0000}"/>
    <cellStyle name="Accent4 16" xfId="50624" hidden="1" xr:uid="{00000000-0005-0000-0000-0000674D0000}"/>
    <cellStyle name="Accent4 16" xfId="51004" hidden="1" xr:uid="{00000000-0005-0000-0000-0000684D0000}"/>
    <cellStyle name="Accent4 16" xfId="51376" hidden="1" xr:uid="{00000000-0005-0000-0000-0000694D0000}"/>
    <cellStyle name="Accent4 16" xfId="51733" hidden="1" xr:uid="{00000000-0005-0000-0000-00006A4D0000}"/>
    <cellStyle name="Accent4 16" xfId="52088" hidden="1" xr:uid="{00000000-0005-0000-0000-00006B4D0000}"/>
    <cellStyle name="Accent4 16" xfId="53162" hidden="1" xr:uid="{00000000-0005-0000-0000-00006C4D0000}"/>
    <cellStyle name="Accent4 16" xfId="53800" hidden="1" xr:uid="{00000000-0005-0000-0000-00006D4D0000}"/>
    <cellStyle name="Accent4 16" xfId="54186" hidden="1" xr:uid="{00000000-0005-0000-0000-00006E4D0000}"/>
    <cellStyle name="Accent4 16" xfId="54566" hidden="1" xr:uid="{00000000-0005-0000-0000-00006F4D0000}"/>
    <cellStyle name="Accent4 16" xfId="54938" hidden="1" xr:uid="{00000000-0005-0000-0000-0000704D0000}"/>
    <cellStyle name="Accent4 16" xfId="55295" hidden="1" xr:uid="{00000000-0005-0000-0000-0000714D0000}"/>
    <cellStyle name="Accent4 16" xfId="55650" hidden="1" xr:uid="{00000000-0005-0000-0000-0000724D0000}"/>
    <cellStyle name="Accent4 16" xfId="44698" xr:uid="{00000000-0005-0000-0000-0000734D0000}"/>
    <cellStyle name="Accent4 17" xfId="44623" xr:uid="{00000000-0005-0000-0000-0000744D0000}"/>
    <cellStyle name="Accent4 18" xfId="44719" xr:uid="{00000000-0005-0000-0000-0000754D0000}"/>
    <cellStyle name="Accent4 19" xfId="44400" xr:uid="{00000000-0005-0000-0000-0000764D0000}"/>
    <cellStyle name="Accent4 2" xfId="2367" xr:uid="{00000000-0005-0000-0000-0000774D0000}"/>
    <cellStyle name="Accent4 2 10" xfId="46249" xr:uid="{00000000-0005-0000-0000-0000784D0000}"/>
    <cellStyle name="Accent4 2 11" xfId="46635" xr:uid="{00000000-0005-0000-0000-0000794D0000}"/>
    <cellStyle name="Accent4 2 12" xfId="47015" xr:uid="{00000000-0005-0000-0000-00007A4D0000}"/>
    <cellStyle name="Accent4 2 13" xfId="47387" xr:uid="{00000000-0005-0000-0000-00007B4D0000}"/>
    <cellStyle name="Accent4 2 14" xfId="47744" xr:uid="{00000000-0005-0000-0000-00007C4D0000}"/>
    <cellStyle name="Accent4 2 15" xfId="48099" xr:uid="{00000000-0005-0000-0000-00007D4D0000}"/>
    <cellStyle name="Accent4 2 16" xfId="49620" xr:uid="{00000000-0005-0000-0000-00007E4D0000}"/>
    <cellStyle name="Accent4 2 17" xfId="50259" xr:uid="{00000000-0005-0000-0000-00007F4D0000}"/>
    <cellStyle name="Accent4 2 18" xfId="50645" xr:uid="{00000000-0005-0000-0000-0000804D0000}"/>
    <cellStyle name="Accent4 2 19" xfId="51025" xr:uid="{00000000-0005-0000-0000-0000814D0000}"/>
    <cellStyle name="Accent4 2 2" xfId="2368" xr:uid="{00000000-0005-0000-0000-0000824D0000}"/>
    <cellStyle name="Accent4 2 2 10" xfId="47436" xr:uid="{00000000-0005-0000-0000-0000834D0000}"/>
    <cellStyle name="Accent4 2 2 11" xfId="47793" xr:uid="{00000000-0005-0000-0000-0000844D0000}"/>
    <cellStyle name="Accent4 2 2 12" xfId="48148" xr:uid="{00000000-0005-0000-0000-0000854D0000}"/>
    <cellStyle name="Accent4 2 2 13" xfId="49669" xr:uid="{00000000-0005-0000-0000-0000864D0000}"/>
    <cellStyle name="Accent4 2 2 14" xfId="50308" xr:uid="{00000000-0005-0000-0000-0000874D0000}"/>
    <cellStyle name="Accent4 2 2 15" xfId="50694" xr:uid="{00000000-0005-0000-0000-0000884D0000}"/>
    <cellStyle name="Accent4 2 2 16" xfId="51074" xr:uid="{00000000-0005-0000-0000-0000894D0000}"/>
    <cellStyle name="Accent4 2 2 17" xfId="51446" xr:uid="{00000000-0005-0000-0000-00008A4D0000}"/>
    <cellStyle name="Accent4 2 2 18" xfId="51803" xr:uid="{00000000-0005-0000-0000-00008B4D0000}"/>
    <cellStyle name="Accent4 2 2 19" xfId="52158" xr:uid="{00000000-0005-0000-0000-00008C4D0000}"/>
    <cellStyle name="Accent4 2 2 2" xfId="2369" xr:uid="{00000000-0005-0000-0000-00008D4D0000}"/>
    <cellStyle name="Accent4 2 2 2 2" xfId="4025" hidden="1" xr:uid="{00000000-0005-0000-0000-00008E4D0000}"/>
    <cellStyle name="Accent4 2 2 20" xfId="53232" xr:uid="{00000000-0005-0000-0000-00008F4D0000}"/>
    <cellStyle name="Accent4 2 2 21" xfId="53870" xr:uid="{00000000-0005-0000-0000-0000904D0000}"/>
    <cellStyle name="Accent4 2 2 22" xfId="54256" xr:uid="{00000000-0005-0000-0000-0000914D0000}"/>
    <cellStyle name="Accent4 2 2 23" xfId="54636" xr:uid="{00000000-0005-0000-0000-0000924D0000}"/>
    <cellStyle name="Accent4 2 2 24" xfId="55008" xr:uid="{00000000-0005-0000-0000-0000934D0000}"/>
    <cellStyle name="Accent4 2 2 25" xfId="55365" xr:uid="{00000000-0005-0000-0000-0000944D0000}"/>
    <cellStyle name="Accent4 2 2 26" xfId="55720" xr:uid="{00000000-0005-0000-0000-0000954D0000}"/>
    <cellStyle name="Accent4 2 2 3" xfId="2370" xr:uid="{00000000-0005-0000-0000-0000964D0000}"/>
    <cellStyle name="Accent4 2 2 4" xfId="11683" hidden="1" xr:uid="{00000000-0005-0000-0000-0000974D0000}"/>
    <cellStyle name="Accent4 2 2 4" xfId="44154" xr:uid="{00000000-0005-0000-0000-0000984D0000}"/>
    <cellStyle name="Accent4 2 2 5" xfId="25277" xr:uid="{00000000-0005-0000-0000-0000994D0000}"/>
    <cellStyle name="Accent4 2 2 6" xfId="45646" xr:uid="{00000000-0005-0000-0000-00009A4D0000}"/>
    <cellStyle name="Accent4 2 2 7" xfId="46298" xr:uid="{00000000-0005-0000-0000-00009B4D0000}"/>
    <cellStyle name="Accent4 2 2 8" xfId="46684" xr:uid="{00000000-0005-0000-0000-00009C4D0000}"/>
    <cellStyle name="Accent4 2 2 9" xfId="47064" xr:uid="{00000000-0005-0000-0000-00009D4D0000}"/>
    <cellStyle name="Accent4 2 2_Balance sheet - Parent" xfId="38682" xr:uid="{00000000-0005-0000-0000-00009E4D0000}"/>
    <cellStyle name="Accent4 2 20" xfId="51397" xr:uid="{00000000-0005-0000-0000-00009F4D0000}"/>
    <cellStyle name="Accent4 2 21" xfId="51754" xr:uid="{00000000-0005-0000-0000-0000A04D0000}"/>
    <cellStyle name="Accent4 2 22" xfId="52109" xr:uid="{00000000-0005-0000-0000-0000A14D0000}"/>
    <cellStyle name="Accent4 2 23" xfId="53183" xr:uid="{00000000-0005-0000-0000-0000A24D0000}"/>
    <cellStyle name="Accent4 2 24" xfId="53821" xr:uid="{00000000-0005-0000-0000-0000A34D0000}"/>
    <cellStyle name="Accent4 2 25" xfId="54207" xr:uid="{00000000-0005-0000-0000-0000A44D0000}"/>
    <cellStyle name="Accent4 2 26" xfId="54587" xr:uid="{00000000-0005-0000-0000-0000A54D0000}"/>
    <cellStyle name="Accent4 2 27" xfId="54959" xr:uid="{00000000-0005-0000-0000-0000A64D0000}"/>
    <cellStyle name="Accent4 2 28" xfId="55316" xr:uid="{00000000-0005-0000-0000-0000A74D0000}"/>
    <cellStyle name="Accent4 2 29" xfId="55671" xr:uid="{00000000-0005-0000-0000-0000A84D0000}"/>
    <cellStyle name="Accent4 2 3" xfId="2371" xr:uid="{00000000-0005-0000-0000-0000A94D0000}"/>
    <cellStyle name="Accent4 2 3 2" xfId="2372" xr:uid="{00000000-0005-0000-0000-0000AA4D0000}"/>
    <cellStyle name="Accent4 2 3 2 2" xfId="4026" xr:uid="{00000000-0005-0000-0000-0000AB4D0000}"/>
    <cellStyle name="Accent4 2 3 3" xfId="2373" xr:uid="{00000000-0005-0000-0000-0000AC4D0000}"/>
    <cellStyle name="Accent4 2 3 4" xfId="13908" xr:uid="{00000000-0005-0000-0000-0000AD4D0000}"/>
    <cellStyle name="Accent4 2 3 5" xfId="25278" xr:uid="{00000000-0005-0000-0000-0000AE4D0000}"/>
    <cellStyle name="Accent4 2 3_Balance sheet - Parent" xfId="38683" xr:uid="{00000000-0005-0000-0000-0000AF4D0000}"/>
    <cellStyle name="Accent4 2 4" xfId="2374" xr:uid="{00000000-0005-0000-0000-0000B04D0000}"/>
    <cellStyle name="Accent4 2 4 2" xfId="2375" xr:uid="{00000000-0005-0000-0000-0000B14D0000}"/>
    <cellStyle name="Accent4 2 4 3" xfId="2376" xr:uid="{00000000-0005-0000-0000-0000B24D0000}"/>
    <cellStyle name="Accent4 2 4 4" xfId="4027" xr:uid="{00000000-0005-0000-0000-0000B34D0000}"/>
    <cellStyle name="Accent4 2 4 5" xfId="25279" xr:uid="{00000000-0005-0000-0000-0000B44D0000}"/>
    <cellStyle name="Accent4 2 5" xfId="2377" xr:uid="{00000000-0005-0000-0000-0000B54D0000}"/>
    <cellStyle name="Accent4 2 5 2" xfId="4028" xr:uid="{00000000-0005-0000-0000-0000B64D0000}"/>
    <cellStyle name="Accent4 2 6" xfId="11682" xr:uid="{00000000-0005-0000-0000-0000B74D0000}"/>
    <cellStyle name="Accent4 2 7" xfId="25276" xr:uid="{00000000-0005-0000-0000-0000B84D0000}"/>
    <cellStyle name="Accent4 2 8" xfId="43844" xr:uid="{00000000-0005-0000-0000-0000B94D0000}"/>
    <cellStyle name="Accent4 2 9" xfId="45598" xr:uid="{00000000-0005-0000-0000-0000BA4D0000}"/>
    <cellStyle name="Accent4 2_Balance sheet - Parent" xfId="38681" xr:uid="{00000000-0005-0000-0000-0000BB4D0000}"/>
    <cellStyle name="Accent4 20" xfId="44739" xr:uid="{00000000-0005-0000-0000-0000BC4D0000}"/>
    <cellStyle name="Accent4 21" xfId="48642" xr:uid="{00000000-0005-0000-0000-0000BD4D0000}"/>
    <cellStyle name="Accent4 22" xfId="48774" xr:uid="{00000000-0005-0000-0000-0000BE4D0000}"/>
    <cellStyle name="Accent4 23" xfId="48582" xr:uid="{00000000-0005-0000-0000-0000BF4D0000}"/>
    <cellStyle name="Accent4 24" xfId="48846" xr:uid="{00000000-0005-0000-0000-0000C04D0000}"/>
    <cellStyle name="Accent4 25" xfId="48607" xr:uid="{00000000-0005-0000-0000-0000C14D0000}"/>
    <cellStyle name="Accent4 26" xfId="48868" xr:uid="{00000000-0005-0000-0000-0000C24D0000}"/>
    <cellStyle name="Accent4 27" xfId="48795" xr:uid="{00000000-0005-0000-0000-0000C34D0000}"/>
    <cellStyle name="Accent4 28" xfId="48889" xr:uid="{00000000-0005-0000-0000-0000C44D0000}"/>
    <cellStyle name="Accent4 29" xfId="48623" xr:uid="{00000000-0005-0000-0000-0000C54D0000}"/>
    <cellStyle name="Accent4 3" xfId="2378" xr:uid="{00000000-0005-0000-0000-0000C64D0000}"/>
    <cellStyle name="Accent4 30" xfId="48909" xr:uid="{00000000-0005-0000-0000-0000C74D0000}"/>
    <cellStyle name="Accent4 31" xfId="48466" xr:uid="{00000000-0005-0000-0000-0000C84D0000}"/>
    <cellStyle name="Accent4 32" xfId="52361" xr:uid="{00000000-0005-0000-0000-0000C94D0000}"/>
    <cellStyle name="Accent4 33" xfId="48532" xr:uid="{00000000-0005-0000-0000-0000CA4D0000}"/>
    <cellStyle name="Accent4 34" xfId="52430" xr:uid="{00000000-0005-0000-0000-0000CB4D0000}"/>
    <cellStyle name="Accent4 35" xfId="48487" xr:uid="{00000000-0005-0000-0000-0000CC4D0000}"/>
    <cellStyle name="Accent4 36" xfId="52452" xr:uid="{00000000-0005-0000-0000-0000CD4D0000}"/>
    <cellStyle name="Accent4 37" xfId="52381" xr:uid="{00000000-0005-0000-0000-0000CE4D0000}"/>
    <cellStyle name="Accent4 38" xfId="52473" xr:uid="{00000000-0005-0000-0000-0000CF4D0000}"/>
    <cellStyle name="Accent4 39" xfId="48408" xr:uid="{00000000-0005-0000-0000-0000D04D0000}"/>
    <cellStyle name="Accent4 4" xfId="2379" xr:uid="{00000000-0005-0000-0000-0000D14D0000}"/>
    <cellStyle name="Accent4 40" xfId="52493" xr:uid="{00000000-0005-0000-0000-0000D24D0000}"/>
    <cellStyle name="Accent4 5" xfId="2380" xr:uid="{00000000-0005-0000-0000-0000D34D0000}"/>
    <cellStyle name="Accent4 6" xfId="2381" xr:uid="{00000000-0005-0000-0000-0000D44D0000}"/>
    <cellStyle name="Accent4 6 2" xfId="4029" xr:uid="{00000000-0005-0000-0000-0000D54D0000}"/>
    <cellStyle name="Accent4 6 3" xfId="45138" xr:uid="{00000000-0005-0000-0000-0000D64D0000}"/>
    <cellStyle name="Accent4 7" xfId="25275" xr:uid="{00000000-0005-0000-0000-0000D74D0000}"/>
    <cellStyle name="Accent4 7 2" xfId="45248" xr:uid="{00000000-0005-0000-0000-0000D84D0000}"/>
    <cellStyle name="Accent4 8" xfId="45445" xr:uid="{00000000-0005-0000-0000-0000D94D0000}"/>
    <cellStyle name="Accent4 9" xfId="45182" xr:uid="{00000000-0005-0000-0000-0000DA4D0000}"/>
    <cellStyle name="Accent5" xfId="43311" builtinId="45" customBuiltin="1"/>
    <cellStyle name="Accent5 10" xfId="2382" xr:uid="{00000000-0005-0000-0000-0000DC4D0000}"/>
    <cellStyle name="Accent5 10 10" xfId="49848" xr:uid="{00000000-0005-0000-0000-0000DD4D0000}"/>
    <cellStyle name="Accent5 10 11" xfId="50489" xr:uid="{00000000-0005-0000-0000-0000DE4D0000}"/>
    <cellStyle name="Accent5 10 12" xfId="50878" xr:uid="{00000000-0005-0000-0000-0000DF4D0000}"/>
    <cellStyle name="Accent5 10 13" xfId="51258" xr:uid="{00000000-0005-0000-0000-0000E04D0000}"/>
    <cellStyle name="Accent5 10 14" xfId="51624" xr:uid="{00000000-0005-0000-0000-0000E14D0000}"/>
    <cellStyle name="Accent5 10 15" xfId="51981" xr:uid="{00000000-0005-0000-0000-0000E24D0000}"/>
    <cellStyle name="Accent5 10 16" xfId="52334" xr:uid="{00000000-0005-0000-0000-0000E34D0000}"/>
    <cellStyle name="Accent5 10 17" xfId="53410" xr:uid="{00000000-0005-0000-0000-0000E44D0000}"/>
    <cellStyle name="Accent5 10 18" xfId="54051" xr:uid="{00000000-0005-0000-0000-0000E54D0000}"/>
    <cellStyle name="Accent5 10 19" xfId="54440" xr:uid="{00000000-0005-0000-0000-0000E64D0000}"/>
    <cellStyle name="Accent5 10 2" xfId="45209" xr:uid="{00000000-0005-0000-0000-0000E74D0000}"/>
    <cellStyle name="Accent5 10 20" xfId="54820" xr:uid="{00000000-0005-0000-0000-0000E84D0000}"/>
    <cellStyle name="Accent5 10 21" xfId="55186" xr:uid="{00000000-0005-0000-0000-0000E94D0000}"/>
    <cellStyle name="Accent5 10 22" xfId="55543" xr:uid="{00000000-0005-0000-0000-0000EA4D0000}"/>
    <cellStyle name="Accent5 10 23" xfId="55896" xr:uid="{00000000-0005-0000-0000-0000EB4D0000}"/>
    <cellStyle name="Accent5 10 3" xfId="45838" xr:uid="{00000000-0005-0000-0000-0000EC4D0000}"/>
    <cellStyle name="Accent5 10 4" xfId="46479" xr:uid="{00000000-0005-0000-0000-0000ED4D0000}"/>
    <cellStyle name="Accent5 10 5" xfId="46868" xr:uid="{00000000-0005-0000-0000-0000EE4D0000}"/>
    <cellStyle name="Accent5 10 6" xfId="47248" xr:uid="{00000000-0005-0000-0000-0000EF4D0000}"/>
    <cellStyle name="Accent5 10 7" xfId="47614" xr:uid="{00000000-0005-0000-0000-0000F04D0000}"/>
    <cellStyle name="Accent5 10 8" xfId="47971" xr:uid="{00000000-0005-0000-0000-0000F14D0000}"/>
    <cellStyle name="Accent5 10 9" xfId="48324" xr:uid="{00000000-0005-0000-0000-0000F24D0000}"/>
    <cellStyle name="Accent5 11" xfId="2383" xr:uid="{00000000-0005-0000-0000-0000F34D0000}"/>
    <cellStyle name="Accent5 11 10" xfId="49750" xr:uid="{00000000-0005-0000-0000-0000F44D0000}"/>
    <cellStyle name="Accent5 11 11" xfId="50387" xr:uid="{00000000-0005-0000-0000-0000F54D0000}"/>
    <cellStyle name="Accent5 11 12" xfId="50776" xr:uid="{00000000-0005-0000-0000-0000F64D0000}"/>
    <cellStyle name="Accent5 11 13" xfId="51154" xr:uid="{00000000-0005-0000-0000-0000F74D0000}"/>
    <cellStyle name="Accent5 11 14" xfId="51525" xr:uid="{00000000-0005-0000-0000-0000F84D0000}"/>
    <cellStyle name="Accent5 11 15" xfId="51882" xr:uid="{00000000-0005-0000-0000-0000F94D0000}"/>
    <cellStyle name="Accent5 11 16" xfId="52237" xr:uid="{00000000-0005-0000-0000-0000FA4D0000}"/>
    <cellStyle name="Accent5 11 17" xfId="53313" xr:uid="{00000000-0005-0000-0000-0000FB4D0000}"/>
    <cellStyle name="Accent5 11 18" xfId="53949" xr:uid="{00000000-0005-0000-0000-0000FC4D0000}"/>
    <cellStyle name="Accent5 11 19" xfId="54338" xr:uid="{00000000-0005-0000-0000-0000FD4D0000}"/>
    <cellStyle name="Accent5 11 2" xfId="4030" hidden="1" xr:uid="{00000000-0005-0000-0000-0000FE4D0000}"/>
    <cellStyle name="Accent5 11 2" xfId="45537" xr:uid="{00000000-0005-0000-0000-0000FF4D0000}"/>
    <cellStyle name="Accent5 11 20" xfId="54716" xr:uid="{00000000-0005-0000-0000-0000004E0000}"/>
    <cellStyle name="Accent5 11 21" xfId="55087" xr:uid="{00000000-0005-0000-0000-0000014E0000}"/>
    <cellStyle name="Accent5 11 22" xfId="55444" xr:uid="{00000000-0005-0000-0000-0000024E0000}"/>
    <cellStyle name="Accent5 11 23" xfId="55799" xr:uid="{00000000-0005-0000-0000-0000034E0000}"/>
    <cellStyle name="Accent5 11 3" xfId="45729" xr:uid="{00000000-0005-0000-0000-0000044E0000}"/>
    <cellStyle name="Accent5 11 4" xfId="46377" xr:uid="{00000000-0005-0000-0000-0000054E0000}"/>
    <cellStyle name="Accent5 11 5" xfId="46766" xr:uid="{00000000-0005-0000-0000-0000064E0000}"/>
    <cellStyle name="Accent5 11 6" xfId="47144" xr:uid="{00000000-0005-0000-0000-0000074E0000}"/>
    <cellStyle name="Accent5 11 7" xfId="47515" xr:uid="{00000000-0005-0000-0000-0000084E0000}"/>
    <cellStyle name="Accent5 11 8" xfId="47872" xr:uid="{00000000-0005-0000-0000-0000094E0000}"/>
    <cellStyle name="Accent5 11 9" xfId="48227" xr:uid="{00000000-0005-0000-0000-00000A4E0000}"/>
    <cellStyle name="Accent5 12" xfId="11684" hidden="1" xr:uid="{00000000-0005-0000-0000-00000B4E0000}"/>
    <cellStyle name="Accent5 12" xfId="45276" hidden="1" xr:uid="{00000000-0005-0000-0000-00000C4E0000}"/>
    <cellStyle name="Accent5 12" xfId="45657" hidden="1" xr:uid="{00000000-0005-0000-0000-00000D4E0000}"/>
    <cellStyle name="Accent5 12" xfId="46309" hidden="1" xr:uid="{00000000-0005-0000-0000-00000E4E0000}"/>
    <cellStyle name="Accent5 12" xfId="46695" hidden="1" xr:uid="{00000000-0005-0000-0000-00000F4E0000}"/>
    <cellStyle name="Accent5 12" xfId="47075" hidden="1" xr:uid="{00000000-0005-0000-0000-0000104E0000}"/>
    <cellStyle name="Accent5 12" xfId="47447" hidden="1" xr:uid="{00000000-0005-0000-0000-0000114E0000}"/>
    <cellStyle name="Accent5 12" xfId="47804" hidden="1" xr:uid="{00000000-0005-0000-0000-0000124E0000}"/>
    <cellStyle name="Accent5 12" xfId="48159" hidden="1" xr:uid="{00000000-0005-0000-0000-0000134E0000}"/>
    <cellStyle name="Accent5 12" xfId="49680" hidden="1" xr:uid="{00000000-0005-0000-0000-0000144E0000}"/>
    <cellStyle name="Accent5 12" xfId="50319" hidden="1" xr:uid="{00000000-0005-0000-0000-0000154E0000}"/>
    <cellStyle name="Accent5 12" xfId="50705" hidden="1" xr:uid="{00000000-0005-0000-0000-0000164E0000}"/>
    <cellStyle name="Accent5 12" xfId="51085" hidden="1" xr:uid="{00000000-0005-0000-0000-0000174E0000}"/>
    <cellStyle name="Accent5 12" xfId="51457" hidden="1" xr:uid="{00000000-0005-0000-0000-0000184E0000}"/>
    <cellStyle name="Accent5 12" xfId="51814" hidden="1" xr:uid="{00000000-0005-0000-0000-0000194E0000}"/>
    <cellStyle name="Accent5 12" xfId="52169" hidden="1" xr:uid="{00000000-0005-0000-0000-00001A4E0000}"/>
    <cellStyle name="Accent5 12" xfId="53243" hidden="1" xr:uid="{00000000-0005-0000-0000-00001B4E0000}"/>
    <cellStyle name="Accent5 12" xfId="53881" hidden="1" xr:uid="{00000000-0005-0000-0000-00001C4E0000}"/>
    <cellStyle name="Accent5 12" xfId="54267" hidden="1" xr:uid="{00000000-0005-0000-0000-00001D4E0000}"/>
    <cellStyle name="Accent5 12" xfId="54647" hidden="1" xr:uid="{00000000-0005-0000-0000-00001E4E0000}"/>
    <cellStyle name="Accent5 12" xfId="55019" hidden="1" xr:uid="{00000000-0005-0000-0000-00001F4E0000}"/>
    <cellStyle name="Accent5 12" xfId="55376" hidden="1" xr:uid="{00000000-0005-0000-0000-0000204E0000}"/>
    <cellStyle name="Accent5 12" xfId="55731" xr:uid="{00000000-0005-0000-0000-0000214E0000}"/>
    <cellStyle name="Accent5 13" xfId="45558" hidden="1" xr:uid="{00000000-0005-0000-0000-0000224E0000}"/>
    <cellStyle name="Accent5 13" xfId="46209" hidden="1" xr:uid="{00000000-0005-0000-0000-0000234E0000}"/>
    <cellStyle name="Accent5 13" xfId="46595" hidden="1" xr:uid="{00000000-0005-0000-0000-0000244E0000}"/>
    <cellStyle name="Accent5 13" xfId="46977" hidden="1" xr:uid="{00000000-0005-0000-0000-0000254E0000}"/>
    <cellStyle name="Accent5 13" xfId="47349" hidden="1" xr:uid="{00000000-0005-0000-0000-0000264E0000}"/>
    <cellStyle name="Accent5 13" xfId="47706" hidden="1" xr:uid="{00000000-0005-0000-0000-0000274E0000}"/>
    <cellStyle name="Accent5 13" xfId="48061" hidden="1" xr:uid="{00000000-0005-0000-0000-0000284E0000}"/>
    <cellStyle name="Accent5 13" xfId="49580" hidden="1" xr:uid="{00000000-0005-0000-0000-0000294E0000}"/>
    <cellStyle name="Accent5 13" xfId="50219" hidden="1" xr:uid="{00000000-0005-0000-0000-00002A4E0000}"/>
    <cellStyle name="Accent5 13" xfId="50605" hidden="1" xr:uid="{00000000-0005-0000-0000-00002B4E0000}"/>
    <cellStyle name="Accent5 13" xfId="50987" hidden="1" xr:uid="{00000000-0005-0000-0000-00002C4E0000}"/>
    <cellStyle name="Accent5 13" xfId="51359" hidden="1" xr:uid="{00000000-0005-0000-0000-00002D4E0000}"/>
    <cellStyle name="Accent5 13" xfId="51716" hidden="1" xr:uid="{00000000-0005-0000-0000-00002E4E0000}"/>
    <cellStyle name="Accent5 13" xfId="52071" hidden="1" xr:uid="{00000000-0005-0000-0000-00002F4E0000}"/>
    <cellStyle name="Accent5 13" xfId="53145" hidden="1" xr:uid="{00000000-0005-0000-0000-0000304E0000}"/>
    <cellStyle name="Accent5 13" xfId="53781" hidden="1" xr:uid="{00000000-0005-0000-0000-0000314E0000}"/>
    <cellStyle name="Accent5 13" xfId="54167" hidden="1" xr:uid="{00000000-0005-0000-0000-0000324E0000}"/>
    <cellStyle name="Accent5 13" xfId="54549" hidden="1" xr:uid="{00000000-0005-0000-0000-0000334E0000}"/>
    <cellStyle name="Accent5 13" xfId="54921" hidden="1" xr:uid="{00000000-0005-0000-0000-0000344E0000}"/>
    <cellStyle name="Accent5 13" xfId="55278" hidden="1" xr:uid="{00000000-0005-0000-0000-0000354E0000}"/>
    <cellStyle name="Accent5 13" xfId="55633" hidden="1" xr:uid="{00000000-0005-0000-0000-0000364E0000}"/>
    <cellStyle name="Accent5 13" xfId="44677" xr:uid="{00000000-0005-0000-0000-0000374E0000}"/>
    <cellStyle name="Accent5 14" xfId="45290" hidden="1" xr:uid="{00000000-0005-0000-0000-0000384E0000}"/>
    <cellStyle name="Accent5 14" xfId="45954" hidden="1" xr:uid="{00000000-0005-0000-0000-0000394E0000}"/>
    <cellStyle name="Accent5 14" xfId="46024" hidden="1" xr:uid="{00000000-0005-0000-0000-00003A4E0000}"/>
    <cellStyle name="Accent5 14" xfId="45059" hidden="1" xr:uid="{00000000-0005-0000-0000-00003B4E0000}"/>
    <cellStyle name="Accent5 14" xfId="46818" hidden="1" xr:uid="{00000000-0005-0000-0000-00003C4E0000}"/>
    <cellStyle name="Accent5 14" xfId="44911" hidden="1" xr:uid="{00000000-0005-0000-0000-00003D4E0000}"/>
    <cellStyle name="Accent5 14" xfId="44840" hidden="1" xr:uid="{00000000-0005-0000-0000-00003E4E0000}"/>
    <cellStyle name="Accent5 14" xfId="49380" hidden="1" xr:uid="{00000000-0005-0000-0000-00003F4E0000}"/>
    <cellStyle name="Accent5 14" xfId="49964" hidden="1" xr:uid="{00000000-0005-0000-0000-0000404E0000}"/>
    <cellStyle name="Accent5 14" xfId="50034" hidden="1" xr:uid="{00000000-0005-0000-0000-0000414E0000}"/>
    <cellStyle name="Accent5 14" xfId="49229" hidden="1" xr:uid="{00000000-0005-0000-0000-0000424E0000}"/>
    <cellStyle name="Accent5 14" xfId="50828" hidden="1" xr:uid="{00000000-0005-0000-0000-0000434E0000}"/>
    <cellStyle name="Accent5 14" xfId="49081" hidden="1" xr:uid="{00000000-0005-0000-0000-0000444E0000}"/>
    <cellStyle name="Accent5 14" xfId="49010" hidden="1" xr:uid="{00000000-0005-0000-0000-0000454E0000}"/>
    <cellStyle name="Accent5 14" xfId="52954" hidden="1" xr:uid="{00000000-0005-0000-0000-0000464E0000}"/>
    <cellStyle name="Accent5 14" xfId="53526" hidden="1" xr:uid="{00000000-0005-0000-0000-0000474E0000}"/>
    <cellStyle name="Accent5 14" xfId="53596" hidden="1" xr:uid="{00000000-0005-0000-0000-0000484E0000}"/>
    <cellStyle name="Accent5 14" xfId="52814" hidden="1" xr:uid="{00000000-0005-0000-0000-0000494E0000}"/>
    <cellStyle name="Accent5 14" xfId="54390" hidden="1" xr:uid="{00000000-0005-0000-0000-00004A4E0000}"/>
    <cellStyle name="Accent5 14" xfId="52665" hidden="1" xr:uid="{00000000-0005-0000-0000-00004B4E0000}"/>
    <cellStyle name="Accent5 14" xfId="52594" hidden="1" xr:uid="{00000000-0005-0000-0000-00004C4E0000}"/>
    <cellStyle name="Accent5 14" xfId="44384" xr:uid="{00000000-0005-0000-0000-00004D4E0000}"/>
    <cellStyle name="Accent5 15" xfId="45112" hidden="1" xr:uid="{00000000-0005-0000-0000-00004E4E0000}"/>
    <cellStyle name="Accent5 15" xfId="44841" hidden="1" xr:uid="{00000000-0005-0000-0000-00004F4E0000}"/>
    <cellStyle name="Accent5 15" xfId="45970" hidden="1" xr:uid="{00000000-0005-0000-0000-0000504E0000}"/>
    <cellStyle name="Accent5 15" xfId="44823" hidden="1" xr:uid="{00000000-0005-0000-0000-0000514E0000}"/>
    <cellStyle name="Accent5 15" xfId="44915" hidden="1" xr:uid="{00000000-0005-0000-0000-0000524E0000}"/>
    <cellStyle name="Accent5 15" xfId="44933" hidden="1" xr:uid="{00000000-0005-0000-0000-0000534E0000}"/>
    <cellStyle name="Accent5 15" xfId="45038" hidden="1" xr:uid="{00000000-0005-0000-0000-0000544E0000}"/>
    <cellStyle name="Accent5 15" xfId="49283" hidden="1" xr:uid="{00000000-0005-0000-0000-0000554E0000}"/>
    <cellStyle name="Accent5 15" xfId="49011" hidden="1" xr:uid="{00000000-0005-0000-0000-0000564E0000}"/>
    <cellStyle name="Accent5 15" xfId="49980" hidden="1" xr:uid="{00000000-0005-0000-0000-0000574E0000}"/>
    <cellStyle name="Accent5 15" xfId="48993" hidden="1" xr:uid="{00000000-0005-0000-0000-0000584E0000}"/>
    <cellStyle name="Accent5 15" xfId="49085" hidden="1" xr:uid="{00000000-0005-0000-0000-0000594E0000}"/>
    <cellStyle name="Accent5 15" xfId="49103" hidden="1" xr:uid="{00000000-0005-0000-0000-00005A4E0000}"/>
    <cellStyle name="Accent5 15" xfId="49208" hidden="1" xr:uid="{00000000-0005-0000-0000-00005B4E0000}"/>
    <cellStyle name="Accent5 15" xfId="52867" hidden="1" xr:uid="{00000000-0005-0000-0000-00005C4E0000}"/>
    <cellStyle name="Accent5 15" xfId="52595" hidden="1" xr:uid="{00000000-0005-0000-0000-00005D4E0000}"/>
    <cellStyle name="Accent5 15" xfId="53542" hidden="1" xr:uid="{00000000-0005-0000-0000-00005E4E0000}"/>
    <cellStyle name="Accent5 15" xfId="52577" hidden="1" xr:uid="{00000000-0005-0000-0000-00005F4E0000}"/>
    <cellStyle name="Accent5 15" xfId="52669" hidden="1" xr:uid="{00000000-0005-0000-0000-0000604E0000}"/>
    <cellStyle name="Accent5 15" xfId="52688" hidden="1" xr:uid="{00000000-0005-0000-0000-0000614E0000}"/>
    <cellStyle name="Accent5 15" xfId="52793" hidden="1" xr:uid="{00000000-0005-0000-0000-0000624E0000}"/>
    <cellStyle name="Accent5 15" xfId="44699" xr:uid="{00000000-0005-0000-0000-0000634E0000}"/>
    <cellStyle name="Accent5 16" xfId="44430" xr:uid="{00000000-0005-0000-0000-0000644E0000}"/>
    <cellStyle name="Accent5 17" xfId="44720" xr:uid="{00000000-0005-0000-0000-0000654E0000}"/>
    <cellStyle name="Accent5 18" xfId="44450" xr:uid="{00000000-0005-0000-0000-0000664E0000}"/>
    <cellStyle name="Accent5 19" xfId="44303" xr:uid="{00000000-0005-0000-0000-0000674E0000}"/>
    <cellStyle name="Accent5 2" xfId="2384" xr:uid="{00000000-0005-0000-0000-0000684E0000}"/>
    <cellStyle name="Accent5 2 10" xfId="46250" xr:uid="{00000000-0005-0000-0000-0000694E0000}"/>
    <cellStyle name="Accent5 2 11" xfId="46636" xr:uid="{00000000-0005-0000-0000-00006A4E0000}"/>
    <cellStyle name="Accent5 2 12" xfId="47016" xr:uid="{00000000-0005-0000-0000-00006B4E0000}"/>
    <cellStyle name="Accent5 2 13" xfId="47388" xr:uid="{00000000-0005-0000-0000-00006C4E0000}"/>
    <cellStyle name="Accent5 2 14" xfId="47745" xr:uid="{00000000-0005-0000-0000-00006D4E0000}"/>
    <cellStyle name="Accent5 2 15" xfId="48100" xr:uid="{00000000-0005-0000-0000-00006E4E0000}"/>
    <cellStyle name="Accent5 2 16" xfId="49621" xr:uid="{00000000-0005-0000-0000-00006F4E0000}"/>
    <cellStyle name="Accent5 2 17" xfId="50260" xr:uid="{00000000-0005-0000-0000-0000704E0000}"/>
    <cellStyle name="Accent5 2 18" xfId="50646" xr:uid="{00000000-0005-0000-0000-0000714E0000}"/>
    <cellStyle name="Accent5 2 19" xfId="51026" xr:uid="{00000000-0005-0000-0000-0000724E0000}"/>
    <cellStyle name="Accent5 2 2" xfId="2385" xr:uid="{00000000-0005-0000-0000-0000734E0000}"/>
    <cellStyle name="Accent5 2 2 10" xfId="47437" xr:uid="{00000000-0005-0000-0000-0000744E0000}"/>
    <cellStyle name="Accent5 2 2 11" xfId="47794" xr:uid="{00000000-0005-0000-0000-0000754E0000}"/>
    <cellStyle name="Accent5 2 2 12" xfId="48149" xr:uid="{00000000-0005-0000-0000-0000764E0000}"/>
    <cellStyle name="Accent5 2 2 13" xfId="49670" xr:uid="{00000000-0005-0000-0000-0000774E0000}"/>
    <cellStyle name="Accent5 2 2 14" xfId="50309" xr:uid="{00000000-0005-0000-0000-0000784E0000}"/>
    <cellStyle name="Accent5 2 2 15" xfId="50695" xr:uid="{00000000-0005-0000-0000-0000794E0000}"/>
    <cellStyle name="Accent5 2 2 16" xfId="51075" xr:uid="{00000000-0005-0000-0000-00007A4E0000}"/>
    <cellStyle name="Accent5 2 2 17" xfId="51447" xr:uid="{00000000-0005-0000-0000-00007B4E0000}"/>
    <cellStyle name="Accent5 2 2 18" xfId="51804" xr:uid="{00000000-0005-0000-0000-00007C4E0000}"/>
    <cellStyle name="Accent5 2 2 19" xfId="52159" xr:uid="{00000000-0005-0000-0000-00007D4E0000}"/>
    <cellStyle name="Accent5 2 2 2" xfId="2386" xr:uid="{00000000-0005-0000-0000-00007E4E0000}"/>
    <cellStyle name="Accent5 2 2 2 2" xfId="4031" hidden="1" xr:uid="{00000000-0005-0000-0000-00007F4E0000}"/>
    <cellStyle name="Accent5 2 2 20" xfId="53233" xr:uid="{00000000-0005-0000-0000-0000804E0000}"/>
    <cellStyle name="Accent5 2 2 21" xfId="53871" xr:uid="{00000000-0005-0000-0000-0000814E0000}"/>
    <cellStyle name="Accent5 2 2 22" xfId="54257" xr:uid="{00000000-0005-0000-0000-0000824E0000}"/>
    <cellStyle name="Accent5 2 2 23" xfId="54637" xr:uid="{00000000-0005-0000-0000-0000834E0000}"/>
    <cellStyle name="Accent5 2 2 24" xfId="55009" xr:uid="{00000000-0005-0000-0000-0000844E0000}"/>
    <cellStyle name="Accent5 2 2 25" xfId="55366" xr:uid="{00000000-0005-0000-0000-0000854E0000}"/>
    <cellStyle name="Accent5 2 2 26" xfId="55721" xr:uid="{00000000-0005-0000-0000-0000864E0000}"/>
    <cellStyle name="Accent5 2 2 3" xfId="2387" xr:uid="{00000000-0005-0000-0000-0000874E0000}"/>
    <cellStyle name="Accent5 2 2 4" xfId="11686" hidden="1" xr:uid="{00000000-0005-0000-0000-0000884E0000}"/>
    <cellStyle name="Accent5 2 2 4" xfId="44155" xr:uid="{00000000-0005-0000-0000-0000894E0000}"/>
    <cellStyle name="Accent5 2 2 5" xfId="25281" xr:uid="{00000000-0005-0000-0000-00008A4E0000}"/>
    <cellStyle name="Accent5 2 2 6" xfId="45647" xr:uid="{00000000-0005-0000-0000-00008B4E0000}"/>
    <cellStyle name="Accent5 2 2 7" xfId="46299" xr:uid="{00000000-0005-0000-0000-00008C4E0000}"/>
    <cellStyle name="Accent5 2 2 8" xfId="46685" xr:uid="{00000000-0005-0000-0000-00008D4E0000}"/>
    <cellStyle name="Accent5 2 2 9" xfId="47065" xr:uid="{00000000-0005-0000-0000-00008E4E0000}"/>
    <cellStyle name="Accent5 2 2_Balance sheet - Parent" xfId="38685" xr:uid="{00000000-0005-0000-0000-00008F4E0000}"/>
    <cellStyle name="Accent5 2 20" xfId="51398" xr:uid="{00000000-0005-0000-0000-0000904E0000}"/>
    <cellStyle name="Accent5 2 21" xfId="51755" xr:uid="{00000000-0005-0000-0000-0000914E0000}"/>
    <cellStyle name="Accent5 2 22" xfId="52110" xr:uid="{00000000-0005-0000-0000-0000924E0000}"/>
    <cellStyle name="Accent5 2 23" xfId="53184" xr:uid="{00000000-0005-0000-0000-0000934E0000}"/>
    <cellStyle name="Accent5 2 24" xfId="53822" xr:uid="{00000000-0005-0000-0000-0000944E0000}"/>
    <cellStyle name="Accent5 2 25" xfId="54208" xr:uid="{00000000-0005-0000-0000-0000954E0000}"/>
    <cellStyle name="Accent5 2 26" xfId="54588" xr:uid="{00000000-0005-0000-0000-0000964E0000}"/>
    <cellStyle name="Accent5 2 27" xfId="54960" xr:uid="{00000000-0005-0000-0000-0000974E0000}"/>
    <cellStyle name="Accent5 2 28" xfId="55317" xr:uid="{00000000-0005-0000-0000-0000984E0000}"/>
    <cellStyle name="Accent5 2 29" xfId="55672" xr:uid="{00000000-0005-0000-0000-0000994E0000}"/>
    <cellStyle name="Accent5 2 3" xfId="2388" xr:uid="{00000000-0005-0000-0000-00009A4E0000}"/>
    <cellStyle name="Accent5 2 3 2" xfId="2389" xr:uid="{00000000-0005-0000-0000-00009B4E0000}"/>
    <cellStyle name="Accent5 2 3 2 2" xfId="4032" xr:uid="{00000000-0005-0000-0000-00009C4E0000}"/>
    <cellStyle name="Accent5 2 3 3" xfId="2390" xr:uid="{00000000-0005-0000-0000-00009D4E0000}"/>
    <cellStyle name="Accent5 2 3 4" xfId="13909" xr:uid="{00000000-0005-0000-0000-00009E4E0000}"/>
    <cellStyle name="Accent5 2 3 5" xfId="25282" xr:uid="{00000000-0005-0000-0000-00009F4E0000}"/>
    <cellStyle name="Accent5 2 3_Balance sheet - Parent" xfId="38686" xr:uid="{00000000-0005-0000-0000-0000A04E0000}"/>
    <cellStyle name="Accent5 2 4" xfId="2391" xr:uid="{00000000-0005-0000-0000-0000A14E0000}"/>
    <cellStyle name="Accent5 2 4 2" xfId="2392" xr:uid="{00000000-0005-0000-0000-0000A24E0000}"/>
    <cellStyle name="Accent5 2 4 3" xfId="2393" xr:uid="{00000000-0005-0000-0000-0000A34E0000}"/>
    <cellStyle name="Accent5 2 4 4" xfId="4033" xr:uid="{00000000-0005-0000-0000-0000A44E0000}"/>
    <cellStyle name="Accent5 2 4 5" xfId="25283" xr:uid="{00000000-0005-0000-0000-0000A54E0000}"/>
    <cellStyle name="Accent5 2 5" xfId="2394" xr:uid="{00000000-0005-0000-0000-0000A64E0000}"/>
    <cellStyle name="Accent5 2 5 2" xfId="4034" xr:uid="{00000000-0005-0000-0000-0000A74E0000}"/>
    <cellStyle name="Accent5 2 6" xfId="11685" xr:uid="{00000000-0005-0000-0000-0000A84E0000}"/>
    <cellStyle name="Accent5 2 7" xfId="25280" xr:uid="{00000000-0005-0000-0000-0000A94E0000}"/>
    <cellStyle name="Accent5 2 8" xfId="43845" xr:uid="{00000000-0005-0000-0000-0000AA4E0000}"/>
    <cellStyle name="Accent5 2 9" xfId="45599" xr:uid="{00000000-0005-0000-0000-0000AB4E0000}"/>
    <cellStyle name="Accent5 2_Balance sheet - Parent" xfId="38684" xr:uid="{00000000-0005-0000-0000-0000AC4E0000}"/>
    <cellStyle name="Accent5 20" xfId="48644" xr:uid="{00000000-0005-0000-0000-0000AD4E0000}"/>
    <cellStyle name="Accent5 21" xfId="48775" xr:uid="{00000000-0005-0000-0000-0000AE4E0000}"/>
    <cellStyle name="Accent5 22" xfId="48658" xr:uid="{00000000-0005-0000-0000-0000AF4E0000}"/>
    <cellStyle name="Accent5 23" xfId="48847" xr:uid="{00000000-0005-0000-0000-0000B04E0000}"/>
    <cellStyle name="Accent5 24" xfId="48608" xr:uid="{00000000-0005-0000-0000-0000B14E0000}"/>
    <cellStyle name="Accent5 25" xfId="48869" xr:uid="{00000000-0005-0000-0000-0000B24E0000}"/>
    <cellStyle name="Accent5 26" xfId="48665" xr:uid="{00000000-0005-0000-0000-0000B34E0000}"/>
    <cellStyle name="Accent5 27" xfId="48890" xr:uid="{00000000-0005-0000-0000-0000B44E0000}"/>
    <cellStyle name="Accent5 28" xfId="48684" xr:uid="{00000000-0005-0000-0000-0000B54E0000}"/>
    <cellStyle name="Accent5 29" xfId="48542" xr:uid="{00000000-0005-0000-0000-0000B64E0000}"/>
    <cellStyle name="Accent5 3" xfId="2395" xr:uid="{00000000-0005-0000-0000-0000B74E0000}"/>
    <cellStyle name="Accent5 30" xfId="48464" xr:uid="{00000000-0005-0000-0000-0000B84E0000}"/>
    <cellStyle name="Accent5 31" xfId="52362" xr:uid="{00000000-0005-0000-0000-0000B94E0000}"/>
    <cellStyle name="Accent5 32" xfId="48455" xr:uid="{00000000-0005-0000-0000-0000BA4E0000}"/>
    <cellStyle name="Accent5 33" xfId="52431" xr:uid="{00000000-0005-0000-0000-0000BB4E0000}"/>
    <cellStyle name="Accent5 34" xfId="48486" xr:uid="{00000000-0005-0000-0000-0000BC4E0000}"/>
    <cellStyle name="Accent5 35" xfId="52453" xr:uid="{00000000-0005-0000-0000-0000BD4E0000}"/>
    <cellStyle name="Accent5 36" xfId="48451" xr:uid="{00000000-0005-0000-0000-0000BE4E0000}"/>
    <cellStyle name="Accent5 37" xfId="52474" xr:uid="{00000000-0005-0000-0000-0000BF4E0000}"/>
    <cellStyle name="Accent5 38" xfId="48405" xr:uid="{00000000-0005-0000-0000-0000C04E0000}"/>
    <cellStyle name="Accent5 39" xfId="48505" xr:uid="{00000000-0005-0000-0000-0000C14E0000}"/>
    <cellStyle name="Accent5 4" xfId="2396" xr:uid="{00000000-0005-0000-0000-0000C24E0000}"/>
    <cellStyle name="Accent5 5" xfId="2397" xr:uid="{00000000-0005-0000-0000-0000C34E0000}"/>
    <cellStyle name="Accent5 5 2" xfId="45142" xr:uid="{00000000-0005-0000-0000-0000C44E0000}"/>
    <cellStyle name="Accent5 6" xfId="2398" xr:uid="{00000000-0005-0000-0000-0000C54E0000}"/>
    <cellStyle name="Accent5 6 2" xfId="45252" xr:uid="{00000000-0005-0000-0000-0000C64E0000}"/>
    <cellStyle name="Accent5 7" xfId="2399" xr:uid="{00000000-0005-0000-0000-0000C74E0000}"/>
    <cellStyle name="Accent5 7 2" xfId="45446" xr:uid="{00000000-0005-0000-0000-0000C84E0000}"/>
    <cellStyle name="Accent5 8" xfId="2400" xr:uid="{00000000-0005-0000-0000-0000C94E0000}"/>
    <cellStyle name="Accent5 8 2" xfId="45269" xr:uid="{00000000-0005-0000-0000-0000CA4E0000}"/>
    <cellStyle name="Accent5 9" xfId="2401" xr:uid="{00000000-0005-0000-0000-0000CB4E0000}"/>
    <cellStyle name="Accent5 9 2" xfId="45515" xr:uid="{00000000-0005-0000-0000-0000CC4E0000}"/>
    <cellStyle name="Accent6" xfId="43371" builtinId="49" customBuiltin="1"/>
    <cellStyle name="Accent6 10" xfId="45538" hidden="1" xr:uid="{00000000-0005-0000-0000-0000CE4E0000}"/>
    <cellStyle name="Accent6 10" xfId="45834" hidden="1" xr:uid="{00000000-0005-0000-0000-0000CF4E0000}"/>
    <cellStyle name="Accent6 10" xfId="46475" hidden="1" xr:uid="{00000000-0005-0000-0000-0000D04E0000}"/>
    <cellStyle name="Accent6 10" xfId="46864" hidden="1" xr:uid="{00000000-0005-0000-0000-0000D14E0000}"/>
    <cellStyle name="Accent6 10" xfId="47244" hidden="1" xr:uid="{00000000-0005-0000-0000-0000D24E0000}"/>
    <cellStyle name="Accent6 10" xfId="47610" hidden="1" xr:uid="{00000000-0005-0000-0000-0000D34E0000}"/>
    <cellStyle name="Accent6 10" xfId="47967" hidden="1" xr:uid="{00000000-0005-0000-0000-0000D44E0000}"/>
    <cellStyle name="Accent6 10" xfId="48320" hidden="1" xr:uid="{00000000-0005-0000-0000-0000D54E0000}"/>
    <cellStyle name="Accent6 10" xfId="49844" hidden="1" xr:uid="{00000000-0005-0000-0000-0000D64E0000}"/>
    <cellStyle name="Accent6 10" xfId="50485" hidden="1" xr:uid="{00000000-0005-0000-0000-0000D74E0000}"/>
    <cellStyle name="Accent6 10" xfId="50874" hidden="1" xr:uid="{00000000-0005-0000-0000-0000D84E0000}"/>
    <cellStyle name="Accent6 10" xfId="51254" hidden="1" xr:uid="{00000000-0005-0000-0000-0000D94E0000}"/>
    <cellStyle name="Accent6 10" xfId="51620" hidden="1" xr:uid="{00000000-0005-0000-0000-0000DA4E0000}"/>
    <cellStyle name="Accent6 10" xfId="51977" hidden="1" xr:uid="{00000000-0005-0000-0000-0000DB4E0000}"/>
    <cellStyle name="Accent6 10" xfId="52330" hidden="1" xr:uid="{00000000-0005-0000-0000-0000DC4E0000}"/>
    <cellStyle name="Accent6 10" xfId="53406" hidden="1" xr:uid="{00000000-0005-0000-0000-0000DD4E0000}"/>
    <cellStyle name="Accent6 10" xfId="54047" hidden="1" xr:uid="{00000000-0005-0000-0000-0000DE4E0000}"/>
    <cellStyle name="Accent6 10" xfId="54436" hidden="1" xr:uid="{00000000-0005-0000-0000-0000DF4E0000}"/>
    <cellStyle name="Accent6 10" xfId="54816" hidden="1" xr:uid="{00000000-0005-0000-0000-0000E04E0000}"/>
    <cellStyle name="Accent6 10" xfId="55182" hidden="1" xr:uid="{00000000-0005-0000-0000-0000E14E0000}"/>
    <cellStyle name="Accent6 10" xfId="55539" hidden="1" xr:uid="{00000000-0005-0000-0000-0000E24E0000}"/>
    <cellStyle name="Accent6 10" xfId="55892" xr:uid="{00000000-0005-0000-0000-0000E34E0000}"/>
    <cellStyle name="Accent6 11" xfId="45175" hidden="1" xr:uid="{00000000-0005-0000-0000-0000E44E0000}"/>
    <cellStyle name="Accent6 11" xfId="45680" hidden="1" xr:uid="{00000000-0005-0000-0000-0000E54E0000}"/>
    <cellStyle name="Accent6 11" xfId="46331" hidden="1" xr:uid="{00000000-0005-0000-0000-0000E64E0000}"/>
    <cellStyle name="Accent6 11" xfId="46718" hidden="1" xr:uid="{00000000-0005-0000-0000-0000E74E0000}"/>
    <cellStyle name="Accent6 11" xfId="47098" hidden="1" xr:uid="{00000000-0005-0000-0000-0000E84E0000}"/>
    <cellStyle name="Accent6 11" xfId="47469" hidden="1" xr:uid="{00000000-0005-0000-0000-0000E94E0000}"/>
    <cellStyle name="Accent6 11" xfId="47826" hidden="1" xr:uid="{00000000-0005-0000-0000-0000EA4E0000}"/>
    <cellStyle name="Accent6 11" xfId="48181" hidden="1" xr:uid="{00000000-0005-0000-0000-0000EB4E0000}"/>
    <cellStyle name="Accent6 11" xfId="49702" hidden="1" xr:uid="{00000000-0005-0000-0000-0000EC4E0000}"/>
    <cellStyle name="Accent6 11" xfId="50341" hidden="1" xr:uid="{00000000-0005-0000-0000-0000ED4E0000}"/>
    <cellStyle name="Accent6 11" xfId="50728" hidden="1" xr:uid="{00000000-0005-0000-0000-0000EE4E0000}"/>
    <cellStyle name="Accent6 11" xfId="51108" hidden="1" xr:uid="{00000000-0005-0000-0000-0000EF4E0000}"/>
    <cellStyle name="Accent6 11" xfId="51479" hidden="1" xr:uid="{00000000-0005-0000-0000-0000F04E0000}"/>
    <cellStyle name="Accent6 11" xfId="51836" hidden="1" xr:uid="{00000000-0005-0000-0000-0000F14E0000}"/>
    <cellStyle name="Accent6 11" xfId="52191" hidden="1" xr:uid="{00000000-0005-0000-0000-0000F24E0000}"/>
    <cellStyle name="Accent6 11" xfId="53265" hidden="1" xr:uid="{00000000-0005-0000-0000-0000F34E0000}"/>
    <cellStyle name="Accent6 11" xfId="53903" hidden="1" xr:uid="{00000000-0005-0000-0000-0000F44E0000}"/>
    <cellStyle name="Accent6 11" xfId="54290" hidden="1" xr:uid="{00000000-0005-0000-0000-0000F54E0000}"/>
    <cellStyle name="Accent6 11" xfId="54670" hidden="1" xr:uid="{00000000-0005-0000-0000-0000F64E0000}"/>
    <cellStyle name="Accent6 11" xfId="55041" hidden="1" xr:uid="{00000000-0005-0000-0000-0000F74E0000}"/>
    <cellStyle name="Accent6 11" xfId="55398" hidden="1" xr:uid="{00000000-0005-0000-0000-0000F84E0000}"/>
    <cellStyle name="Accent6 11" xfId="55753" xr:uid="{00000000-0005-0000-0000-0000F94E0000}"/>
    <cellStyle name="Accent6 12" xfId="45559" hidden="1" xr:uid="{00000000-0005-0000-0000-0000FA4E0000}"/>
    <cellStyle name="Accent6 12" xfId="45839" hidden="1" xr:uid="{00000000-0005-0000-0000-0000FB4E0000}"/>
    <cellStyle name="Accent6 12" xfId="46480" hidden="1" xr:uid="{00000000-0005-0000-0000-0000FC4E0000}"/>
    <cellStyle name="Accent6 12" xfId="46869" hidden="1" xr:uid="{00000000-0005-0000-0000-0000FD4E0000}"/>
    <cellStyle name="Accent6 12" xfId="47249" hidden="1" xr:uid="{00000000-0005-0000-0000-0000FE4E0000}"/>
    <cellStyle name="Accent6 12" xfId="47615" hidden="1" xr:uid="{00000000-0005-0000-0000-0000FF4E0000}"/>
    <cellStyle name="Accent6 12" xfId="47972" hidden="1" xr:uid="{00000000-0005-0000-0000-0000004F0000}"/>
    <cellStyle name="Accent6 12" xfId="48325" hidden="1" xr:uid="{00000000-0005-0000-0000-0000014F0000}"/>
    <cellStyle name="Accent6 12" xfId="49849" hidden="1" xr:uid="{00000000-0005-0000-0000-0000024F0000}"/>
    <cellStyle name="Accent6 12" xfId="50490" hidden="1" xr:uid="{00000000-0005-0000-0000-0000034F0000}"/>
    <cellStyle name="Accent6 12" xfId="50879" hidden="1" xr:uid="{00000000-0005-0000-0000-0000044F0000}"/>
    <cellStyle name="Accent6 12" xfId="51259" hidden="1" xr:uid="{00000000-0005-0000-0000-0000054F0000}"/>
    <cellStyle name="Accent6 12" xfId="51625" hidden="1" xr:uid="{00000000-0005-0000-0000-0000064F0000}"/>
    <cellStyle name="Accent6 12" xfId="51982" hidden="1" xr:uid="{00000000-0005-0000-0000-0000074F0000}"/>
    <cellStyle name="Accent6 12" xfId="52335" hidden="1" xr:uid="{00000000-0005-0000-0000-0000084F0000}"/>
    <cellStyle name="Accent6 12" xfId="53411" hidden="1" xr:uid="{00000000-0005-0000-0000-0000094F0000}"/>
    <cellStyle name="Accent6 12" xfId="54052" hidden="1" xr:uid="{00000000-0005-0000-0000-00000A4F0000}"/>
    <cellStyle name="Accent6 12" xfId="54441" hidden="1" xr:uid="{00000000-0005-0000-0000-00000B4F0000}"/>
    <cellStyle name="Accent6 12" xfId="54821" hidden="1" xr:uid="{00000000-0005-0000-0000-00000C4F0000}"/>
    <cellStyle name="Accent6 12" xfId="55187" hidden="1" xr:uid="{00000000-0005-0000-0000-00000D4F0000}"/>
    <cellStyle name="Accent6 12" xfId="55544" hidden="1" xr:uid="{00000000-0005-0000-0000-00000E4F0000}"/>
    <cellStyle name="Accent6 12" xfId="55897" xr:uid="{00000000-0005-0000-0000-00000F4F0000}"/>
    <cellStyle name="Accent6 13" xfId="45353" hidden="1" xr:uid="{00000000-0005-0000-0000-0000104F0000}"/>
    <cellStyle name="Accent6 13" xfId="45771" hidden="1" xr:uid="{00000000-0005-0000-0000-0000114F0000}"/>
    <cellStyle name="Accent6 13" xfId="46419" hidden="1" xr:uid="{00000000-0005-0000-0000-0000124F0000}"/>
    <cellStyle name="Accent6 13" xfId="46808" hidden="1" xr:uid="{00000000-0005-0000-0000-0000134F0000}"/>
    <cellStyle name="Accent6 13" xfId="47186" hidden="1" xr:uid="{00000000-0005-0000-0000-0000144F0000}"/>
    <cellStyle name="Accent6 13" xfId="47557" hidden="1" xr:uid="{00000000-0005-0000-0000-0000154F0000}"/>
    <cellStyle name="Accent6 13" xfId="47914" hidden="1" xr:uid="{00000000-0005-0000-0000-0000164F0000}"/>
    <cellStyle name="Accent6 13" xfId="48269" hidden="1" xr:uid="{00000000-0005-0000-0000-0000174F0000}"/>
    <cellStyle name="Accent6 13" xfId="49792" hidden="1" xr:uid="{00000000-0005-0000-0000-0000184F0000}"/>
    <cellStyle name="Accent6 13" xfId="50429" hidden="1" xr:uid="{00000000-0005-0000-0000-0000194F0000}"/>
    <cellStyle name="Accent6 13" xfId="50818" hidden="1" xr:uid="{00000000-0005-0000-0000-00001A4F0000}"/>
    <cellStyle name="Accent6 13" xfId="51196" hidden="1" xr:uid="{00000000-0005-0000-0000-00001B4F0000}"/>
    <cellStyle name="Accent6 13" xfId="51567" hidden="1" xr:uid="{00000000-0005-0000-0000-00001C4F0000}"/>
    <cellStyle name="Accent6 13" xfId="51924" hidden="1" xr:uid="{00000000-0005-0000-0000-00001D4F0000}"/>
    <cellStyle name="Accent6 13" xfId="52279" hidden="1" xr:uid="{00000000-0005-0000-0000-00001E4F0000}"/>
    <cellStyle name="Accent6 13" xfId="53355" hidden="1" xr:uid="{00000000-0005-0000-0000-00001F4F0000}"/>
    <cellStyle name="Accent6 13" xfId="53991" hidden="1" xr:uid="{00000000-0005-0000-0000-0000204F0000}"/>
    <cellStyle name="Accent6 13" xfId="54380" hidden="1" xr:uid="{00000000-0005-0000-0000-0000214F0000}"/>
    <cellStyle name="Accent6 13" xfId="54758" hidden="1" xr:uid="{00000000-0005-0000-0000-0000224F0000}"/>
    <cellStyle name="Accent6 13" xfId="55129" hidden="1" xr:uid="{00000000-0005-0000-0000-0000234F0000}"/>
    <cellStyle name="Accent6 13" xfId="55486" hidden="1" xr:uid="{00000000-0005-0000-0000-0000244F0000}"/>
    <cellStyle name="Accent6 13" xfId="55841" xr:uid="{00000000-0005-0000-0000-0000254F0000}"/>
    <cellStyle name="Accent6 14" xfId="45578" hidden="1" xr:uid="{00000000-0005-0000-0000-0000264F0000}"/>
    <cellStyle name="Accent6 14" xfId="45850" hidden="1" xr:uid="{00000000-0005-0000-0000-0000274F0000}"/>
    <cellStyle name="Accent6 14" xfId="46491" hidden="1" xr:uid="{00000000-0005-0000-0000-0000284F0000}"/>
    <cellStyle name="Accent6 14" xfId="46880" hidden="1" xr:uid="{00000000-0005-0000-0000-0000294F0000}"/>
    <cellStyle name="Accent6 14" xfId="47260" hidden="1" xr:uid="{00000000-0005-0000-0000-00002A4F0000}"/>
    <cellStyle name="Accent6 14" xfId="47626" hidden="1" xr:uid="{00000000-0005-0000-0000-00002B4F0000}"/>
    <cellStyle name="Accent6 14" xfId="47983" hidden="1" xr:uid="{00000000-0005-0000-0000-00002C4F0000}"/>
    <cellStyle name="Accent6 14" xfId="48336" hidden="1" xr:uid="{00000000-0005-0000-0000-00002D4F0000}"/>
    <cellStyle name="Accent6 14" xfId="49860" hidden="1" xr:uid="{00000000-0005-0000-0000-00002E4F0000}"/>
    <cellStyle name="Accent6 14" xfId="50501" hidden="1" xr:uid="{00000000-0005-0000-0000-00002F4F0000}"/>
    <cellStyle name="Accent6 14" xfId="50890" hidden="1" xr:uid="{00000000-0005-0000-0000-0000304F0000}"/>
    <cellStyle name="Accent6 14" xfId="51270" hidden="1" xr:uid="{00000000-0005-0000-0000-0000314F0000}"/>
    <cellStyle name="Accent6 14" xfId="51636" hidden="1" xr:uid="{00000000-0005-0000-0000-0000324F0000}"/>
    <cellStyle name="Accent6 14" xfId="51993" hidden="1" xr:uid="{00000000-0005-0000-0000-0000334F0000}"/>
    <cellStyle name="Accent6 14" xfId="52346" hidden="1" xr:uid="{00000000-0005-0000-0000-0000344F0000}"/>
    <cellStyle name="Accent6 14" xfId="53422" hidden="1" xr:uid="{00000000-0005-0000-0000-0000354F0000}"/>
    <cellStyle name="Accent6 14" xfId="54063" hidden="1" xr:uid="{00000000-0005-0000-0000-0000364F0000}"/>
    <cellStyle name="Accent6 14" xfId="54452" hidden="1" xr:uid="{00000000-0005-0000-0000-0000374F0000}"/>
    <cellStyle name="Accent6 14" xfId="54832" hidden="1" xr:uid="{00000000-0005-0000-0000-0000384F0000}"/>
    <cellStyle name="Accent6 14" xfId="55198" hidden="1" xr:uid="{00000000-0005-0000-0000-0000394F0000}"/>
    <cellStyle name="Accent6 14" xfId="55555" hidden="1" xr:uid="{00000000-0005-0000-0000-00003A4F0000}"/>
    <cellStyle name="Accent6 14" xfId="55908" xr:uid="{00000000-0005-0000-0000-00003B4F0000}"/>
    <cellStyle name="Accent6 15" xfId="44606" xr:uid="{00000000-0005-0000-0000-00003C4F0000}"/>
    <cellStyle name="Accent6 16" xfId="44422" xr:uid="{00000000-0005-0000-0000-00003D4F0000}"/>
    <cellStyle name="Accent6 17" xfId="44678" xr:uid="{00000000-0005-0000-0000-00003E4F0000}"/>
    <cellStyle name="Accent6 18" xfId="44646" xr:uid="{00000000-0005-0000-0000-00003F4F0000}"/>
    <cellStyle name="Accent6 19" xfId="44700" xr:uid="{00000000-0005-0000-0000-0000404F0000}"/>
    <cellStyle name="Accent6 2" xfId="2402" xr:uid="{00000000-0005-0000-0000-0000414F0000}"/>
    <cellStyle name="Accent6 2 2" xfId="2403" xr:uid="{00000000-0005-0000-0000-0000424F0000}"/>
    <cellStyle name="Accent6 2 2 10" xfId="47795" xr:uid="{00000000-0005-0000-0000-0000434F0000}"/>
    <cellStyle name="Accent6 2 2 11" xfId="48150" xr:uid="{00000000-0005-0000-0000-0000444F0000}"/>
    <cellStyle name="Accent6 2 2 12" xfId="49671" xr:uid="{00000000-0005-0000-0000-0000454F0000}"/>
    <cellStyle name="Accent6 2 2 13" xfId="50310" xr:uid="{00000000-0005-0000-0000-0000464F0000}"/>
    <cellStyle name="Accent6 2 2 14" xfId="50696" xr:uid="{00000000-0005-0000-0000-0000474F0000}"/>
    <cellStyle name="Accent6 2 2 15" xfId="51076" xr:uid="{00000000-0005-0000-0000-0000484F0000}"/>
    <cellStyle name="Accent6 2 2 16" xfId="51448" xr:uid="{00000000-0005-0000-0000-0000494F0000}"/>
    <cellStyle name="Accent6 2 2 17" xfId="51805" xr:uid="{00000000-0005-0000-0000-00004A4F0000}"/>
    <cellStyle name="Accent6 2 2 18" xfId="52160" xr:uid="{00000000-0005-0000-0000-00004B4F0000}"/>
    <cellStyle name="Accent6 2 2 19" xfId="53234" xr:uid="{00000000-0005-0000-0000-00004C4F0000}"/>
    <cellStyle name="Accent6 2 2 2" xfId="2404" xr:uid="{00000000-0005-0000-0000-00004D4F0000}"/>
    <cellStyle name="Accent6 2 2 2 2" xfId="2405" xr:uid="{00000000-0005-0000-0000-00004E4F0000}"/>
    <cellStyle name="Accent6 2 2 2 3" xfId="4718" hidden="1" xr:uid="{00000000-0005-0000-0000-00004F4F0000}"/>
    <cellStyle name="Accent6 2 2 2 4" xfId="25287" xr:uid="{00000000-0005-0000-0000-0000504F0000}"/>
    <cellStyle name="Accent6 2 2 20" xfId="53872" xr:uid="{00000000-0005-0000-0000-0000514F0000}"/>
    <cellStyle name="Accent6 2 2 21" xfId="54258" xr:uid="{00000000-0005-0000-0000-0000524F0000}"/>
    <cellStyle name="Accent6 2 2 22" xfId="54638" xr:uid="{00000000-0005-0000-0000-0000534F0000}"/>
    <cellStyle name="Accent6 2 2 23" xfId="55010" xr:uid="{00000000-0005-0000-0000-0000544F0000}"/>
    <cellStyle name="Accent6 2 2 24" xfId="55367" xr:uid="{00000000-0005-0000-0000-0000554F0000}"/>
    <cellStyle name="Accent6 2 2 25" xfId="55722" xr:uid="{00000000-0005-0000-0000-0000564F0000}"/>
    <cellStyle name="Accent6 2 2 3" xfId="11688" hidden="1" xr:uid="{00000000-0005-0000-0000-0000574F0000}"/>
    <cellStyle name="Accent6 2 2 3" xfId="44156" xr:uid="{00000000-0005-0000-0000-0000584F0000}"/>
    <cellStyle name="Accent6 2 2 4" xfId="25286" xr:uid="{00000000-0005-0000-0000-0000594F0000}"/>
    <cellStyle name="Accent6 2 2 5" xfId="45648" xr:uid="{00000000-0005-0000-0000-00005A4F0000}"/>
    <cellStyle name="Accent6 2 2 6" xfId="46300" xr:uid="{00000000-0005-0000-0000-00005B4F0000}"/>
    <cellStyle name="Accent6 2 2 7" xfId="46686" xr:uid="{00000000-0005-0000-0000-00005C4F0000}"/>
    <cellStyle name="Accent6 2 2 8" xfId="47066" xr:uid="{00000000-0005-0000-0000-00005D4F0000}"/>
    <cellStyle name="Accent6 2 2 9" xfId="47438" xr:uid="{00000000-0005-0000-0000-00005E4F0000}"/>
    <cellStyle name="Accent6 2 3" xfId="4719" xr:uid="{00000000-0005-0000-0000-00005F4F0000}"/>
    <cellStyle name="Accent6 2 4" xfId="25285" xr:uid="{00000000-0005-0000-0000-0000604F0000}"/>
    <cellStyle name="Accent6 2_Accounts" xfId="2406" xr:uid="{00000000-0005-0000-0000-0000614F0000}"/>
    <cellStyle name="Accent6 20" xfId="44351" xr:uid="{00000000-0005-0000-0000-0000624F0000}"/>
    <cellStyle name="Accent6 21" xfId="44721" xr:uid="{00000000-0005-0000-0000-0000634F0000}"/>
    <cellStyle name="Accent6 22" xfId="44515" xr:uid="{00000000-0005-0000-0000-0000644F0000}"/>
    <cellStyle name="Accent6 23" xfId="44740" xr:uid="{00000000-0005-0000-0000-0000654F0000}"/>
    <cellStyle name="Accent6 24" xfId="48646" xr:uid="{00000000-0005-0000-0000-0000664F0000}"/>
    <cellStyle name="Accent6 25" xfId="48776" xr:uid="{00000000-0005-0000-0000-0000674F0000}"/>
    <cellStyle name="Accent6 26" xfId="48656" xr:uid="{00000000-0005-0000-0000-0000684F0000}"/>
    <cellStyle name="Accent6 27" xfId="48848" xr:uid="{00000000-0005-0000-0000-0000694F0000}"/>
    <cellStyle name="Accent6 28" xfId="48816" xr:uid="{00000000-0005-0000-0000-00006A4F0000}"/>
    <cellStyle name="Accent6 29" xfId="48870" xr:uid="{00000000-0005-0000-0000-00006B4F0000}"/>
    <cellStyle name="Accent6 3" xfId="2407" xr:uid="{00000000-0005-0000-0000-00006C4F0000}"/>
    <cellStyle name="Accent6 3 2" xfId="2408" xr:uid="{00000000-0005-0000-0000-00006D4F0000}"/>
    <cellStyle name="Accent6 3 2 2" xfId="4720" xr:uid="{00000000-0005-0000-0000-00006E4F0000}"/>
    <cellStyle name="Accent6 3 3" xfId="2409" xr:uid="{00000000-0005-0000-0000-00006F4F0000}"/>
    <cellStyle name="Accent6 3 4" xfId="11689" xr:uid="{00000000-0005-0000-0000-0000704F0000}"/>
    <cellStyle name="Accent6 3 5" xfId="25288" xr:uid="{00000000-0005-0000-0000-0000714F0000}"/>
    <cellStyle name="Accent6 3_Balance sheet - Parent" xfId="38687" xr:uid="{00000000-0005-0000-0000-0000724F0000}"/>
    <cellStyle name="Accent6 30" xfId="48574" xr:uid="{00000000-0005-0000-0000-0000734F0000}"/>
    <cellStyle name="Accent6 31" xfId="48891" xr:uid="{00000000-0005-0000-0000-0000744F0000}"/>
    <cellStyle name="Accent6 32" xfId="48742" xr:uid="{00000000-0005-0000-0000-0000754F0000}"/>
    <cellStyle name="Accent6 33" xfId="48910" xr:uid="{00000000-0005-0000-0000-0000764F0000}"/>
    <cellStyle name="Accent6 34" xfId="48672" xr:uid="{00000000-0005-0000-0000-0000774F0000}"/>
    <cellStyle name="Accent6 35" xfId="52363" xr:uid="{00000000-0005-0000-0000-0000784F0000}"/>
    <cellStyle name="Accent6 36" xfId="48457" xr:uid="{00000000-0005-0000-0000-0000794F0000}"/>
    <cellStyle name="Accent6 37" xfId="52432" xr:uid="{00000000-0005-0000-0000-00007A4F0000}"/>
    <cellStyle name="Accent6 38" xfId="52400" xr:uid="{00000000-0005-0000-0000-00007B4F0000}"/>
    <cellStyle name="Accent6 39" xfId="52454" xr:uid="{00000000-0005-0000-0000-00007C4F0000}"/>
    <cellStyle name="Accent6 4" xfId="2410" xr:uid="{00000000-0005-0000-0000-00007D4F0000}"/>
    <cellStyle name="Accent6 4 2" xfId="2411" xr:uid="{00000000-0005-0000-0000-00007E4F0000}"/>
    <cellStyle name="Accent6 4 3" xfId="4377" xr:uid="{00000000-0005-0000-0000-00007F4F0000}"/>
    <cellStyle name="Accent6 40" xfId="48537" xr:uid="{00000000-0005-0000-0000-0000804F0000}"/>
    <cellStyle name="Accent6 41" xfId="52475" xr:uid="{00000000-0005-0000-0000-0000814F0000}"/>
    <cellStyle name="Accent6 42" xfId="49290" xr:uid="{00000000-0005-0000-0000-0000824F0000}"/>
    <cellStyle name="Accent6 43" xfId="52494" xr:uid="{00000000-0005-0000-0000-0000834F0000}"/>
    <cellStyle name="Accent6 5" xfId="11687" xr:uid="{00000000-0005-0000-0000-0000844F0000}"/>
    <cellStyle name="Accent6 5 2" xfId="4545" xr:uid="{00000000-0005-0000-0000-0000854F0000}"/>
    <cellStyle name="Accent6 6" xfId="25284" xr:uid="{00000000-0005-0000-0000-0000864F0000}"/>
    <cellStyle name="Accent6 6 2" xfId="45447" xr:uid="{00000000-0005-0000-0000-0000874F0000}"/>
    <cellStyle name="Accent6 7" xfId="45267" xr:uid="{00000000-0005-0000-0000-0000884F0000}"/>
    <cellStyle name="Accent6 8" xfId="45516" xr:uid="{00000000-0005-0000-0000-0000894F0000}"/>
    <cellStyle name="Accent6 9" xfId="45484" xr:uid="{00000000-0005-0000-0000-00008A4F0000}"/>
    <cellStyle name="Akzent1" xfId="2412" xr:uid="{00000000-0005-0000-0000-00008B4F0000}"/>
    <cellStyle name="Akzent2" xfId="2413" xr:uid="{00000000-0005-0000-0000-00008C4F0000}"/>
    <cellStyle name="Akzent3" xfId="2414" xr:uid="{00000000-0005-0000-0000-00008D4F0000}"/>
    <cellStyle name="Akzent4" xfId="2415" xr:uid="{00000000-0005-0000-0000-00008E4F0000}"/>
    <cellStyle name="Akzent5" xfId="2416" xr:uid="{00000000-0005-0000-0000-00008F4F0000}"/>
    <cellStyle name="Akzent5 2" xfId="2417" xr:uid="{00000000-0005-0000-0000-0000904F0000}"/>
    <cellStyle name="Akzent5 2 2" xfId="2418" xr:uid="{00000000-0005-0000-0000-0000914F0000}"/>
    <cellStyle name="Akzent5 2 2 2" xfId="4721" xr:uid="{00000000-0005-0000-0000-0000924F0000}"/>
    <cellStyle name="Akzent5 2 3" xfId="2419" xr:uid="{00000000-0005-0000-0000-0000934F0000}"/>
    <cellStyle name="Akzent5 2 4" xfId="11690" xr:uid="{00000000-0005-0000-0000-0000944F0000}"/>
    <cellStyle name="Akzent5 2 5" xfId="25289" xr:uid="{00000000-0005-0000-0000-0000954F0000}"/>
    <cellStyle name="Akzent5 2_Balance sheet - Parent" xfId="38688" xr:uid="{00000000-0005-0000-0000-0000964F0000}"/>
    <cellStyle name="Akzent6" xfId="2420" xr:uid="{00000000-0005-0000-0000-0000974F0000}"/>
    <cellStyle name="All" xfId="2421" xr:uid="{00000000-0005-0000-0000-0000984F0000}"/>
    <cellStyle name="All 2" xfId="2422" xr:uid="{00000000-0005-0000-0000-0000994F0000}"/>
    <cellStyle name="All 2 2" xfId="2423" xr:uid="{00000000-0005-0000-0000-00009A4F0000}"/>
    <cellStyle name="All 2 2 2" xfId="2424" xr:uid="{00000000-0005-0000-0000-00009B4F0000}"/>
    <cellStyle name="All 2 2 3" xfId="2425" xr:uid="{00000000-0005-0000-0000-00009C4F0000}"/>
    <cellStyle name="All 2 3" xfId="2426" xr:uid="{00000000-0005-0000-0000-00009D4F0000}"/>
    <cellStyle name="All 2 4" xfId="2427" xr:uid="{00000000-0005-0000-0000-00009E4F0000}"/>
    <cellStyle name="All 2_Brygga Q" xfId="2428" xr:uid="{00000000-0005-0000-0000-00009F4F0000}"/>
    <cellStyle name="All 3" xfId="2429" xr:uid="{00000000-0005-0000-0000-0000A04F0000}"/>
    <cellStyle name="All 3 2" xfId="2430" xr:uid="{00000000-0005-0000-0000-0000A14F0000}"/>
    <cellStyle name="All 3 3" xfId="2431" xr:uid="{00000000-0005-0000-0000-0000A24F0000}"/>
    <cellStyle name="All 4" xfId="2432" xr:uid="{00000000-0005-0000-0000-0000A34F0000}"/>
    <cellStyle name="All 5" xfId="2433" xr:uid="{00000000-0005-0000-0000-0000A44F0000}"/>
    <cellStyle name="All_Brygga Q" xfId="2434" xr:uid="{00000000-0005-0000-0000-0000A54F0000}"/>
    <cellStyle name="Anteckning" xfId="7202" xr:uid="{00000000-0005-0000-0000-0000A64F0000}"/>
    <cellStyle name="Anteckning 10" xfId="2435" xr:uid="{00000000-0005-0000-0000-0000A74F0000}"/>
    <cellStyle name="Anteckning 10 2" xfId="2436" xr:uid="{00000000-0005-0000-0000-0000A84F0000}"/>
    <cellStyle name="Anteckning 10 2 2" xfId="4722" xr:uid="{00000000-0005-0000-0000-0000A94F0000}"/>
    <cellStyle name="Anteckning 10 2 2 2" xfId="25898" xr:uid="{00000000-0005-0000-0000-0000AA4F0000}"/>
    <cellStyle name="Anteckning 10 2 3" xfId="25291" xr:uid="{00000000-0005-0000-0000-0000AB4F0000}"/>
    <cellStyle name="Anteckning 10 3" xfId="2437" xr:uid="{00000000-0005-0000-0000-0000AC4F0000}"/>
    <cellStyle name="Anteckning 10 3 2" xfId="25292" xr:uid="{00000000-0005-0000-0000-0000AD4F0000}"/>
    <cellStyle name="Anteckning 10 4" xfId="13910" xr:uid="{00000000-0005-0000-0000-0000AE4F0000}"/>
    <cellStyle name="Anteckning 10 4 2" xfId="33094" xr:uid="{00000000-0005-0000-0000-0000AF4F0000}"/>
    <cellStyle name="Anteckning 10 5" xfId="25290" xr:uid="{00000000-0005-0000-0000-0000B04F0000}"/>
    <cellStyle name="Anteckning 10 6" xfId="21754" xr:uid="{00000000-0005-0000-0000-0000B14F0000}"/>
    <cellStyle name="Anteckning 10_Balance sheet - Parent" xfId="38689" xr:uid="{00000000-0005-0000-0000-0000B24F0000}"/>
    <cellStyle name="Anteckning 11" xfId="2438" xr:uid="{00000000-0005-0000-0000-0000B34F0000}"/>
    <cellStyle name="Anteckning 11 2" xfId="2439" xr:uid="{00000000-0005-0000-0000-0000B44F0000}"/>
    <cellStyle name="Anteckning 11 3" xfId="15701" xr:uid="{00000000-0005-0000-0000-0000B54F0000}"/>
    <cellStyle name="Anteckning 11 4" xfId="25293" xr:uid="{00000000-0005-0000-0000-0000B64F0000}"/>
    <cellStyle name="Anteckning 2" xfId="2440" xr:uid="{00000000-0005-0000-0000-0000B74F0000}"/>
    <cellStyle name="Anteckning 2 10" xfId="2441" xr:uid="{00000000-0005-0000-0000-0000B84F0000}"/>
    <cellStyle name="Anteckning 2 10 2" xfId="4723" xr:uid="{00000000-0005-0000-0000-0000B94F0000}"/>
    <cellStyle name="Anteckning 2 10 2 2" xfId="25899" xr:uid="{00000000-0005-0000-0000-0000BA4F0000}"/>
    <cellStyle name="Anteckning 2 10 3" xfId="25295" xr:uid="{00000000-0005-0000-0000-0000BB4F0000}"/>
    <cellStyle name="Anteckning 2 100" xfId="48187" xr:uid="{00000000-0005-0000-0000-0000BC4F0000}"/>
    <cellStyle name="Anteckning 2 101" xfId="48580" xr:uid="{00000000-0005-0000-0000-0000BD4F0000}"/>
    <cellStyle name="Anteckning 2 102" xfId="48726" xr:uid="{00000000-0005-0000-0000-0000BE4F0000}"/>
    <cellStyle name="Anteckning 2 103" xfId="48800" xr:uid="{00000000-0005-0000-0000-0000BF4F0000}"/>
    <cellStyle name="Anteckning 2 104" xfId="48739" xr:uid="{00000000-0005-0000-0000-0000C04F0000}"/>
    <cellStyle name="Anteckning 2 105" xfId="48592" xr:uid="{00000000-0005-0000-0000-0000C14F0000}"/>
    <cellStyle name="Anteckning 2 106" xfId="49322" xr:uid="{00000000-0005-0000-0000-0000C24F0000}"/>
    <cellStyle name="Anteckning 2 107" xfId="49415" xr:uid="{00000000-0005-0000-0000-0000C34F0000}"/>
    <cellStyle name="Anteckning 2 108" xfId="49519" xr:uid="{00000000-0005-0000-0000-0000C44F0000}"/>
    <cellStyle name="Anteckning 2 109" xfId="49427" xr:uid="{00000000-0005-0000-0000-0000C54F0000}"/>
    <cellStyle name="Anteckning 2 11" xfId="2442" xr:uid="{00000000-0005-0000-0000-0000C64F0000}"/>
    <cellStyle name="Anteckning 2 110" xfId="49326" xr:uid="{00000000-0005-0000-0000-0000C74F0000}"/>
    <cellStyle name="Anteckning 2 111" xfId="49706" xr:uid="{00000000-0005-0000-0000-0000C84F0000}"/>
    <cellStyle name="Anteckning 2 112" xfId="49779" xr:uid="{00000000-0005-0000-0000-0000C94F0000}"/>
    <cellStyle name="Anteckning 2 113" xfId="49811" xr:uid="{00000000-0005-0000-0000-0000CA4F0000}"/>
    <cellStyle name="Anteckning 2 114" xfId="49790" xr:uid="{00000000-0005-0000-0000-0000CB4F0000}"/>
    <cellStyle name="Anteckning 2 115" xfId="49708" xr:uid="{00000000-0005-0000-0000-0000CC4F0000}"/>
    <cellStyle name="Anteckning 2 116" xfId="49888" xr:uid="{00000000-0005-0000-0000-0000CD4F0000}"/>
    <cellStyle name="Anteckning 2 117" xfId="50001" xr:uid="{00000000-0005-0000-0000-0000CE4F0000}"/>
    <cellStyle name="Anteckning 2 118" xfId="50152" xr:uid="{00000000-0005-0000-0000-0000CF4F0000}"/>
    <cellStyle name="Anteckning 2 119" xfId="50014" xr:uid="{00000000-0005-0000-0000-0000D04F0000}"/>
    <cellStyle name="Anteckning 2 12" xfId="11691" xr:uid="{00000000-0005-0000-0000-0000D14F0000}"/>
    <cellStyle name="Anteckning 2 12 2" xfId="32397" xr:uid="{00000000-0005-0000-0000-0000D24F0000}"/>
    <cellStyle name="Anteckning 2 120" xfId="49893" xr:uid="{00000000-0005-0000-0000-0000D34F0000}"/>
    <cellStyle name="Anteckning 2 121" xfId="50345" xr:uid="{00000000-0005-0000-0000-0000D44F0000}"/>
    <cellStyle name="Anteckning 2 122" xfId="50416" xr:uid="{00000000-0005-0000-0000-0000D54F0000}"/>
    <cellStyle name="Anteckning 2 123" xfId="50452" xr:uid="{00000000-0005-0000-0000-0000D64F0000}"/>
    <cellStyle name="Anteckning 2 124" xfId="50427" xr:uid="{00000000-0005-0000-0000-0000D74F0000}"/>
    <cellStyle name="Anteckning 2 125" xfId="50347" xr:uid="{00000000-0005-0000-0000-0000D84F0000}"/>
    <cellStyle name="Anteckning 2 126" xfId="49029" xr:uid="{00000000-0005-0000-0000-0000D94F0000}"/>
    <cellStyle name="Anteckning 2 127" xfId="48938" xr:uid="{00000000-0005-0000-0000-0000DA4F0000}"/>
    <cellStyle name="Anteckning 2 128" xfId="50541" xr:uid="{00000000-0005-0000-0000-0000DB4F0000}"/>
    <cellStyle name="Anteckning 2 129" xfId="48984" xr:uid="{00000000-0005-0000-0000-0000DC4F0000}"/>
    <cellStyle name="Anteckning 2 13" xfId="15756" xr:uid="{00000000-0005-0000-0000-0000DD4F0000}"/>
    <cellStyle name="Anteckning 2 13 2" xfId="34892" xr:uid="{00000000-0005-0000-0000-0000DE4F0000}"/>
    <cellStyle name="Anteckning 2 130" xfId="49250" xr:uid="{00000000-0005-0000-0000-0000DF4F0000}"/>
    <cellStyle name="Anteckning 2 131" xfId="50732" xr:uid="{00000000-0005-0000-0000-0000E04F0000}"/>
    <cellStyle name="Anteckning 2 132" xfId="50805" xr:uid="{00000000-0005-0000-0000-0000E14F0000}"/>
    <cellStyle name="Anteckning 2 133" xfId="50841" xr:uid="{00000000-0005-0000-0000-0000E24F0000}"/>
    <cellStyle name="Anteckning 2 134" xfId="50816" xr:uid="{00000000-0005-0000-0000-0000E34F0000}"/>
    <cellStyle name="Anteckning 2 135" xfId="50734" xr:uid="{00000000-0005-0000-0000-0000E44F0000}"/>
    <cellStyle name="Anteckning 2 136" xfId="48953" xr:uid="{00000000-0005-0000-0000-0000E54F0000}"/>
    <cellStyle name="Anteckning 2 137" xfId="49224" xr:uid="{00000000-0005-0000-0000-0000E64F0000}"/>
    <cellStyle name="Anteckning 2 138" xfId="50924" xr:uid="{00000000-0005-0000-0000-0000E74F0000}"/>
    <cellStyle name="Anteckning 2 139" xfId="50070" xr:uid="{00000000-0005-0000-0000-0000E84F0000}"/>
    <cellStyle name="Anteckning 2 14" xfId="25294" xr:uid="{00000000-0005-0000-0000-0000E94F0000}"/>
    <cellStyle name="Anteckning 2 140" xfId="49985" xr:uid="{00000000-0005-0000-0000-0000EA4F0000}"/>
    <cellStyle name="Anteckning 2 141" xfId="51112" xr:uid="{00000000-0005-0000-0000-0000EB4F0000}"/>
    <cellStyle name="Anteckning 2 142" xfId="51183" xr:uid="{00000000-0005-0000-0000-0000EC4F0000}"/>
    <cellStyle name="Anteckning 2 143" xfId="51221" xr:uid="{00000000-0005-0000-0000-0000ED4F0000}"/>
    <cellStyle name="Anteckning 2 144" xfId="51194" xr:uid="{00000000-0005-0000-0000-0000EE4F0000}"/>
    <cellStyle name="Anteckning 2 145" xfId="51114" xr:uid="{00000000-0005-0000-0000-0000EF4F0000}"/>
    <cellStyle name="Anteckning 2 146" xfId="49244" xr:uid="{00000000-0005-0000-0000-0000F04F0000}"/>
    <cellStyle name="Anteckning 2 147" xfId="49890" xr:uid="{00000000-0005-0000-0000-0000F14F0000}"/>
    <cellStyle name="Anteckning 2 148" xfId="51298" xr:uid="{00000000-0005-0000-0000-0000F24F0000}"/>
    <cellStyle name="Anteckning 2 149" xfId="49483" xr:uid="{00000000-0005-0000-0000-0000F34F0000}"/>
    <cellStyle name="Anteckning 2 15" xfId="20979" xr:uid="{00000000-0005-0000-0000-0000F44F0000}"/>
    <cellStyle name="Anteckning 2 150" xfId="50189" xr:uid="{00000000-0005-0000-0000-0000F54F0000}"/>
    <cellStyle name="Anteckning 2 151" xfId="51483" xr:uid="{00000000-0005-0000-0000-0000F64F0000}"/>
    <cellStyle name="Anteckning 2 152" xfId="51554" xr:uid="{00000000-0005-0000-0000-0000F74F0000}"/>
    <cellStyle name="Anteckning 2 153" xfId="51587" xr:uid="{00000000-0005-0000-0000-0000F84F0000}"/>
    <cellStyle name="Anteckning 2 154" xfId="51565" xr:uid="{00000000-0005-0000-0000-0000F94F0000}"/>
    <cellStyle name="Anteckning 2 155" xfId="51485" xr:uid="{00000000-0005-0000-0000-0000FA4F0000}"/>
    <cellStyle name="Anteckning 2 156" xfId="49146" xr:uid="{00000000-0005-0000-0000-0000FB4F0000}"/>
    <cellStyle name="Anteckning 2 157" xfId="48973" xr:uid="{00000000-0005-0000-0000-0000FC4F0000}"/>
    <cellStyle name="Anteckning 2 158" xfId="51659" xr:uid="{00000000-0005-0000-0000-0000FD4F0000}"/>
    <cellStyle name="Anteckning 2 159" xfId="50578" xr:uid="{00000000-0005-0000-0000-0000FE4F0000}"/>
    <cellStyle name="Anteckning 2 16" xfId="38015" xr:uid="{00000000-0005-0000-0000-0000FF4F0000}"/>
    <cellStyle name="Anteckning 2 160" xfId="51086" xr:uid="{00000000-0005-0000-0000-000000500000}"/>
    <cellStyle name="Anteckning 2 161" xfId="51840" xr:uid="{00000000-0005-0000-0000-000001500000}"/>
    <cellStyle name="Anteckning 2 162" xfId="51911" xr:uid="{00000000-0005-0000-0000-000002500000}"/>
    <cellStyle name="Anteckning 2 163" xfId="51944" xr:uid="{00000000-0005-0000-0000-000003500000}"/>
    <cellStyle name="Anteckning 2 164" xfId="51922" xr:uid="{00000000-0005-0000-0000-000004500000}"/>
    <cellStyle name="Anteckning 2 165" xfId="51842" xr:uid="{00000000-0005-0000-0000-000005500000}"/>
    <cellStyle name="Anteckning 2 166" xfId="50910" xr:uid="{00000000-0005-0000-0000-000006500000}"/>
    <cellStyle name="Anteckning 2 167" xfId="49113" xr:uid="{00000000-0005-0000-0000-000007500000}"/>
    <cellStyle name="Anteckning 2 168" xfId="52014" xr:uid="{00000000-0005-0000-0000-000008500000}"/>
    <cellStyle name="Anteckning 2 169" xfId="49928" xr:uid="{00000000-0005-0000-0000-000009500000}"/>
    <cellStyle name="Anteckning 2 17" xfId="38192" xr:uid="{00000000-0005-0000-0000-00000A500000}"/>
    <cellStyle name="Anteckning 2 170" xfId="48946" xr:uid="{00000000-0005-0000-0000-00000B500000}"/>
    <cellStyle name="Anteckning 2 171" xfId="52195" xr:uid="{00000000-0005-0000-0000-00000C500000}"/>
    <cellStyle name="Anteckning 2 172" xfId="52266" xr:uid="{00000000-0005-0000-0000-00000D500000}"/>
    <cellStyle name="Anteckning 2 173" xfId="52297" xr:uid="{00000000-0005-0000-0000-00000E500000}"/>
    <cellStyle name="Anteckning 2 174" xfId="52277" xr:uid="{00000000-0005-0000-0000-00000F500000}"/>
    <cellStyle name="Anteckning 2 175" xfId="52197" xr:uid="{00000000-0005-0000-0000-000010500000}"/>
    <cellStyle name="Anteckning 2 176" xfId="48534" xr:uid="{00000000-0005-0000-0000-000011500000}"/>
    <cellStyle name="Anteckning 2 177" xfId="49408" xr:uid="{00000000-0005-0000-0000-000012500000}"/>
    <cellStyle name="Anteckning 2 178" xfId="52386" xr:uid="{00000000-0005-0000-0000-000013500000}"/>
    <cellStyle name="Anteckning 2 179" xfId="48416" xr:uid="{00000000-0005-0000-0000-000014500000}"/>
    <cellStyle name="Anteckning 2 18" xfId="38327" xr:uid="{00000000-0005-0000-0000-000015500000}"/>
    <cellStyle name="Anteckning 2 180" xfId="48751" xr:uid="{00000000-0005-0000-0000-000016500000}"/>
    <cellStyle name="Anteckning 2 181" xfId="52900" xr:uid="{00000000-0005-0000-0000-000017500000}"/>
    <cellStyle name="Anteckning 2 182" xfId="52988" xr:uid="{00000000-0005-0000-0000-000018500000}"/>
    <cellStyle name="Anteckning 2 183" xfId="53088" xr:uid="{00000000-0005-0000-0000-000019500000}"/>
    <cellStyle name="Anteckning 2 184" xfId="53000" xr:uid="{00000000-0005-0000-0000-00001A500000}"/>
    <cellStyle name="Anteckning 2 185" xfId="52903" xr:uid="{00000000-0005-0000-0000-00001B500000}"/>
    <cellStyle name="Anteckning 2 186" xfId="53269" xr:uid="{00000000-0005-0000-0000-00001C500000}"/>
    <cellStyle name="Anteckning 2 187" xfId="53342" xr:uid="{00000000-0005-0000-0000-00001D500000}"/>
    <cellStyle name="Anteckning 2 188" xfId="53373" xr:uid="{00000000-0005-0000-0000-00001E500000}"/>
    <cellStyle name="Anteckning 2 189" xfId="53353" xr:uid="{00000000-0005-0000-0000-00001F500000}"/>
    <cellStyle name="Anteckning 2 19" xfId="38473" xr:uid="{00000000-0005-0000-0000-000020500000}"/>
    <cellStyle name="Anteckning 2 190" xfId="53271" xr:uid="{00000000-0005-0000-0000-000021500000}"/>
    <cellStyle name="Anteckning 2 191" xfId="53450" xr:uid="{00000000-0005-0000-0000-000022500000}"/>
    <cellStyle name="Anteckning 2 192" xfId="53563" xr:uid="{00000000-0005-0000-0000-000023500000}"/>
    <cellStyle name="Anteckning 2 193" xfId="53714" xr:uid="{00000000-0005-0000-0000-000024500000}"/>
    <cellStyle name="Anteckning 2 194" xfId="53576" xr:uid="{00000000-0005-0000-0000-000025500000}"/>
    <cellStyle name="Anteckning 2 195" xfId="53455" xr:uid="{00000000-0005-0000-0000-000026500000}"/>
    <cellStyle name="Anteckning 2 196" xfId="53907" xr:uid="{00000000-0005-0000-0000-000027500000}"/>
    <cellStyle name="Anteckning 2 197" xfId="53978" xr:uid="{00000000-0005-0000-0000-000028500000}"/>
    <cellStyle name="Anteckning 2 198" xfId="54014" xr:uid="{00000000-0005-0000-0000-000029500000}"/>
    <cellStyle name="Anteckning 2 199" xfId="53989" xr:uid="{00000000-0005-0000-0000-00002A500000}"/>
    <cellStyle name="Anteckning 2 2" xfId="2443" xr:uid="{00000000-0005-0000-0000-00002B500000}"/>
    <cellStyle name="Anteckning 2 2 2" xfId="2444" xr:uid="{00000000-0005-0000-0000-00002C500000}"/>
    <cellStyle name="Anteckning 2 2 2 2" xfId="2445" xr:uid="{00000000-0005-0000-0000-00002D500000}"/>
    <cellStyle name="Anteckning 2 2 2 2 10" xfId="22998" xr:uid="{00000000-0005-0000-0000-00002E500000}"/>
    <cellStyle name="Anteckning 2 2 2 2 2" xfId="2446" xr:uid="{00000000-0005-0000-0000-00002F500000}"/>
    <cellStyle name="Anteckning 2 2 2 2 2 2" xfId="2447" xr:uid="{00000000-0005-0000-0000-000030500000}"/>
    <cellStyle name="Anteckning 2 2 2 2 2 2 2" xfId="15031" xr:uid="{00000000-0005-0000-0000-000031500000}"/>
    <cellStyle name="Anteckning 2 2 2 2 2 2 2 2" xfId="34191" xr:uid="{00000000-0005-0000-0000-000032500000}"/>
    <cellStyle name="Anteckning 2 2 2 2 2 2 3" xfId="19918" xr:uid="{00000000-0005-0000-0000-000033500000}"/>
    <cellStyle name="Anteckning 2 2 2 2 2 2 3 2" xfId="37272" xr:uid="{00000000-0005-0000-0000-000034500000}"/>
    <cellStyle name="Anteckning 2 2 2 2 2 2 4" xfId="25300" xr:uid="{00000000-0005-0000-0000-000035500000}"/>
    <cellStyle name="Anteckning 2 2 2 2 2 2 5" xfId="23000" xr:uid="{00000000-0005-0000-0000-000036500000}"/>
    <cellStyle name="Anteckning 2 2 2 2 2 3" xfId="15030" xr:uid="{00000000-0005-0000-0000-000037500000}"/>
    <cellStyle name="Anteckning 2 2 2 2 2 3 2" xfId="34190" xr:uid="{00000000-0005-0000-0000-000038500000}"/>
    <cellStyle name="Anteckning 2 2 2 2 2 4" xfId="16228" xr:uid="{00000000-0005-0000-0000-000039500000}"/>
    <cellStyle name="Anteckning 2 2 2 2 2 4 2" xfId="35351" xr:uid="{00000000-0005-0000-0000-00003A500000}"/>
    <cellStyle name="Anteckning 2 2 2 2 2 5" xfId="25299" xr:uid="{00000000-0005-0000-0000-00003B500000}"/>
    <cellStyle name="Anteckning 2 2 2 2 2 6" xfId="22999" xr:uid="{00000000-0005-0000-0000-00003C500000}"/>
    <cellStyle name="Anteckning 2 2 2 2 3" xfId="2448" xr:uid="{00000000-0005-0000-0000-00003D500000}"/>
    <cellStyle name="Anteckning 2 2 2 2 3 2" xfId="2449" xr:uid="{00000000-0005-0000-0000-00003E500000}"/>
    <cellStyle name="Anteckning 2 2 2 2 3 2 2" xfId="15033" xr:uid="{00000000-0005-0000-0000-00003F500000}"/>
    <cellStyle name="Anteckning 2 2 2 2 3 2 2 2" xfId="34193" xr:uid="{00000000-0005-0000-0000-000040500000}"/>
    <cellStyle name="Anteckning 2 2 2 2 3 2 3" xfId="17788" xr:uid="{00000000-0005-0000-0000-000041500000}"/>
    <cellStyle name="Anteckning 2 2 2 2 3 2 3 2" xfId="36222" xr:uid="{00000000-0005-0000-0000-000042500000}"/>
    <cellStyle name="Anteckning 2 2 2 2 3 2 4" xfId="25302" xr:uid="{00000000-0005-0000-0000-000043500000}"/>
    <cellStyle name="Anteckning 2 2 2 2 3 2 5" xfId="23002" xr:uid="{00000000-0005-0000-0000-000044500000}"/>
    <cellStyle name="Anteckning 2 2 2 2 3 3" xfId="15032" xr:uid="{00000000-0005-0000-0000-000045500000}"/>
    <cellStyle name="Anteckning 2 2 2 2 3 3 2" xfId="34192" xr:uid="{00000000-0005-0000-0000-000046500000}"/>
    <cellStyle name="Anteckning 2 2 2 2 3 4" xfId="16277" xr:uid="{00000000-0005-0000-0000-000047500000}"/>
    <cellStyle name="Anteckning 2 2 2 2 3 4 2" xfId="35400" xr:uid="{00000000-0005-0000-0000-000048500000}"/>
    <cellStyle name="Anteckning 2 2 2 2 3 5" xfId="25301" xr:uid="{00000000-0005-0000-0000-000049500000}"/>
    <cellStyle name="Anteckning 2 2 2 2 3 6" xfId="23001" xr:uid="{00000000-0005-0000-0000-00004A500000}"/>
    <cellStyle name="Anteckning 2 2 2 2 4" xfId="2450" xr:uid="{00000000-0005-0000-0000-00004B500000}"/>
    <cellStyle name="Anteckning 2 2 2 2 4 2" xfId="15034" xr:uid="{00000000-0005-0000-0000-00004C500000}"/>
    <cellStyle name="Anteckning 2 2 2 2 4 2 2" xfId="34194" xr:uid="{00000000-0005-0000-0000-00004D500000}"/>
    <cellStyle name="Anteckning 2 2 2 2 4 3" xfId="18821" xr:uid="{00000000-0005-0000-0000-00004E500000}"/>
    <cellStyle name="Anteckning 2 2 2 2 4 3 2" xfId="36613" xr:uid="{00000000-0005-0000-0000-00004F500000}"/>
    <cellStyle name="Anteckning 2 2 2 2 4 4" xfId="25303" xr:uid="{00000000-0005-0000-0000-000050500000}"/>
    <cellStyle name="Anteckning 2 2 2 2 4 5" xfId="23003" xr:uid="{00000000-0005-0000-0000-000051500000}"/>
    <cellStyle name="Anteckning 2 2 2 2 5" xfId="2451" xr:uid="{00000000-0005-0000-0000-000052500000}"/>
    <cellStyle name="Anteckning 2 2 2 2 5 2" xfId="25304" xr:uid="{00000000-0005-0000-0000-000053500000}"/>
    <cellStyle name="Anteckning 2 2 2 2 6" xfId="15029" xr:uid="{00000000-0005-0000-0000-000054500000}"/>
    <cellStyle name="Anteckning 2 2 2 2 6 2" xfId="34189" xr:uid="{00000000-0005-0000-0000-000055500000}"/>
    <cellStyle name="Anteckning 2 2 2 2 7" xfId="4378" xr:uid="{00000000-0005-0000-0000-000056500000}"/>
    <cellStyle name="Anteckning 2 2 2 2 7 2" xfId="25764" xr:uid="{00000000-0005-0000-0000-000057500000}"/>
    <cellStyle name="Anteckning 2 2 2 2 8" xfId="20200" xr:uid="{00000000-0005-0000-0000-000058500000}"/>
    <cellStyle name="Anteckning 2 2 2 2 8 2" xfId="37547" xr:uid="{00000000-0005-0000-0000-000059500000}"/>
    <cellStyle name="Anteckning 2 2 2 2 9" xfId="25298" xr:uid="{00000000-0005-0000-0000-00005A500000}"/>
    <cellStyle name="Anteckning 2 2 2 3" xfId="2452" xr:uid="{00000000-0005-0000-0000-00005B500000}"/>
    <cellStyle name="Anteckning 2 2 2 3 2" xfId="2453" xr:uid="{00000000-0005-0000-0000-00005C500000}"/>
    <cellStyle name="Anteckning 2 2 2 3 2 2" xfId="15036" xr:uid="{00000000-0005-0000-0000-00005D500000}"/>
    <cellStyle name="Anteckning 2 2 2 3 2 2 2" xfId="34196" xr:uid="{00000000-0005-0000-0000-00005E500000}"/>
    <cellStyle name="Anteckning 2 2 2 3 2 3" xfId="20094" xr:uid="{00000000-0005-0000-0000-00005F500000}"/>
    <cellStyle name="Anteckning 2 2 2 3 2 3 2" xfId="37444" xr:uid="{00000000-0005-0000-0000-000060500000}"/>
    <cellStyle name="Anteckning 2 2 2 3 2 4" xfId="25306" xr:uid="{00000000-0005-0000-0000-000061500000}"/>
    <cellStyle name="Anteckning 2 2 2 3 2 5" xfId="23005" xr:uid="{00000000-0005-0000-0000-000062500000}"/>
    <cellStyle name="Anteckning 2 2 2 3 3" xfId="15035" xr:uid="{00000000-0005-0000-0000-000063500000}"/>
    <cellStyle name="Anteckning 2 2 2 3 3 2" xfId="34195" xr:uid="{00000000-0005-0000-0000-000064500000}"/>
    <cellStyle name="Anteckning 2 2 2 3 4" xfId="19638" xr:uid="{00000000-0005-0000-0000-000065500000}"/>
    <cellStyle name="Anteckning 2 2 2 3 4 2" xfId="36996" xr:uid="{00000000-0005-0000-0000-000066500000}"/>
    <cellStyle name="Anteckning 2 2 2 3 5" xfId="25305" xr:uid="{00000000-0005-0000-0000-000067500000}"/>
    <cellStyle name="Anteckning 2 2 2 3 6" xfId="23004" xr:uid="{00000000-0005-0000-0000-000068500000}"/>
    <cellStyle name="Anteckning 2 2 2 4" xfId="2454" xr:uid="{00000000-0005-0000-0000-000069500000}"/>
    <cellStyle name="Anteckning 2 2 2 4 2" xfId="2455" xr:uid="{00000000-0005-0000-0000-00006A500000}"/>
    <cellStyle name="Anteckning 2 2 2 4 2 2" xfId="15038" xr:uid="{00000000-0005-0000-0000-00006B500000}"/>
    <cellStyle name="Anteckning 2 2 2 4 2 2 2" xfId="34198" xr:uid="{00000000-0005-0000-0000-00006C500000}"/>
    <cellStyle name="Anteckning 2 2 2 4 2 3" xfId="20455" xr:uid="{00000000-0005-0000-0000-00006D500000}"/>
    <cellStyle name="Anteckning 2 2 2 4 2 3 2" xfId="37801" xr:uid="{00000000-0005-0000-0000-00006E500000}"/>
    <cellStyle name="Anteckning 2 2 2 4 2 4" xfId="25308" xr:uid="{00000000-0005-0000-0000-00006F500000}"/>
    <cellStyle name="Anteckning 2 2 2 4 2 5" xfId="23007" xr:uid="{00000000-0005-0000-0000-000070500000}"/>
    <cellStyle name="Anteckning 2 2 2 4 3" xfId="15037" xr:uid="{00000000-0005-0000-0000-000071500000}"/>
    <cellStyle name="Anteckning 2 2 2 4 3 2" xfId="34197" xr:uid="{00000000-0005-0000-0000-000072500000}"/>
    <cellStyle name="Anteckning 2 2 2 4 4" xfId="18082" xr:uid="{00000000-0005-0000-0000-000073500000}"/>
    <cellStyle name="Anteckning 2 2 2 4 4 2" xfId="36342" xr:uid="{00000000-0005-0000-0000-000074500000}"/>
    <cellStyle name="Anteckning 2 2 2 4 5" xfId="25307" xr:uid="{00000000-0005-0000-0000-000075500000}"/>
    <cellStyle name="Anteckning 2 2 2 4 6" xfId="23006" xr:uid="{00000000-0005-0000-0000-000076500000}"/>
    <cellStyle name="Anteckning 2 2 2 5" xfId="2456" xr:uid="{00000000-0005-0000-0000-000077500000}"/>
    <cellStyle name="Anteckning 2 2 2 5 2" xfId="15039" xr:uid="{00000000-0005-0000-0000-000078500000}"/>
    <cellStyle name="Anteckning 2 2 2 5 2 2" xfId="34199" xr:uid="{00000000-0005-0000-0000-000079500000}"/>
    <cellStyle name="Anteckning 2 2 2 5 3" xfId="19603" xr:uid="{00000000-0005-0000-0000-00007A500000}"/>
    <cellStyle name="Anteckning 2 2 2 5 3 2" xfId="36961" xr:uid="{00000000-0005-0000-0000-00007B500000}"/>
    <cellStyle name="Anteckning 2 2 2 5 4" xfId="25309" xr:uid="{00000000-0005-0000-0000-00007C500000}"/>
    <cellStyle name="Anteckning 2 2 2 5 5" xfId="23008" xr:uid="{00000000-0005-0000-0000-00007D500000}"/>
    <cellStyle name="Anteckning 2 2 2 6" xfId="2457" xr:uid="{00000000-0005-0000-0000-00007E500000}"/>
    <cellStyle name="Anteckning 2 2 2 6 2" xfId="15028" xr:uid="{00000000-0005-0000-0000-00007F500000}"/>
    <cellStyle name="Anteckning 2 2 2 6 2 2" xfId="34188" xr:uid="{00000000-0005-0000-0000-000080500000}"/>
    <cellStyle name="Anteckning 2 2 2 6 3" xfId="15922" xr:uid="{00000000-0005-0000-0000-000081500000}"/>
    <cellStyle name="Anteckning 2 2 2 6 3 2" xfId="35054" xr:uid="{00000000-0005-0000-0000-000082500000}"/>
    <cellStyle name="Anteckning 2 2 2 6 4" xfId="25310" xr:uid="{00000000-0005-0000-0000-000083500000}"/>
    <cellStyle name="Anteckning 2 2 2 6 5" xfId="22997" xr:uid="{00000000-0005-0000-0000-000084500000}"/>
    <cellStyle name="Anteckning 2 2 2 7" xfId="11693" xr:uid="{00000000-0005-0000-0000-000085500000}"/>
    <cellStyle name="Anteckning 2 2 2 7 2" xfId="32398" xr:uid="{00000000-0005-0000-0000-000086500000}"/>
    <cellStyle name="Anteckning 2 2 2 8" xfId="25297" xr:uid="{00000000-0005-0000-0000-000087500000}"/>
    <cellStyle name="Anteckning 2 2 2 9" xfId="20980" xr:uid="{00000000-0005-0000-0000-000088500000}"/>
    <cellStyle name="Anteckning 2 2 3" xfId="2458" xr:uid="{00000000-0005-0000-0000-000089500000}"/>
    <cellStyle name="Anteckning 2 2 3 10" xfId="23009" xr:uid="{00000000-0005-0000-0000-00008A500000}"/>
    <cellStyle name="Anteckning 2 2 3 2" xfId="2459" xr:uid="{00000000-0005-0000-0000-00008B500000}"/>
    <cellStyle name="Anteckning 2 2 3 2 2" xfId="2460" xr:uid="{00000000-0005-0000-0000-00008C500000}"/>
    <cellStyle name="Anteckning 2 2 3 2 2 2" xfId="15042" xr:uid="{00000000-0005-0000-0000-00008D500000}"/>
    <cellStyle name="Anteckning 2 2 3 2 2 2 2" xfId="34202" xr:uid="{00000000-0005-0000-0000-00008E500000}"/>
    <cellStyle name="Anteckning 2 2 3 2 2 3" xfId="20392" xr:uid="{00000000-0005-0000-0000-00008F500000}"/>
    <cellStyle name="Anteckning 2 2 3 2 2 3 2" xfId="37738" xr:uid="{00000000-0005-0000-0000-000090500000}"/>
    <cellStyle name="Anteckning 2 2 3 2 2 4" xfId="25313" xr:uid="{00000000-0005-0000-0000-000091500000}"/>
    <cellStyle name="Anteckning 2 2 3 2 2 5" xfId="23011" xr:uid="{00000000-0005-0000-0000-000092500000}"/>
    <cellStyle name="Anteckning 2 2 3 2 3" xfId="15041" xr:uid="{00000000-0005-0000-0000-000093500000}"/>
    <cellStyle name="Anteckning 2 2 3 2 3 2" xfId="34201" xr:uid="{00000000-0005-0000-0000-000094500000}"/>
    <cellStyle name="Anteckning 2 2 3 2 4" xfId="16912" xr:uid="{00000000-0005-0000-0000-000095500000}"/>
    <cellStyle name="Anteckning 2 2 3 2 4 2" xfId="35821" xr:uid="{00000000-0005-0000-0000-000096500000}"/>
    <cellStyle name="Anteckning 2 2 3 2 5" xfId="25312" xr:uid="{00000000-0005-0000-0000-000097500000}"/>
    <cellStyle name="Anteckning 2 2 3 2 6" xfId="23010" xr:uid="{00000000-0005-0000-0000-000098500000}"/>
    <cellStyle name="Anteckning 2 2 3 3" xfId="2461" xr:uid="{00000000-0005-0000-0000-000099500000}"/>
    <cellStyle name="Anteckning 2 2 3 3 2" xfId="2462" xr:uid="{00000000-0005-0000-0000-00009A500000}"/>
    <cellStyle name="Anteckning 2 2 3 3 2 2" xfId="15044" xr:uid="{00000000-0005-0000-0000-00009B500000}"/>
    <cellStyle name="Anteckning 2 2 3 3 2 2 2" xfId="34204" xr:uid="{00000000-0005-0000-0000-00009C500000}"/>
    <cellStyle name="Anteckning 2 2 3 3 2 3" xfId="15910" xr:uid="{00000000-0005-0000-0000-00009D500000}"/>
    <cellStyle name="Anteckning 2 2 3 3 2 3 2" xfId="35043" xr:uid="{00000000-0005-0000-0000-00009E500000}"/>
    <cellStyle name="Anteckning 2 2 3 3 2 4" xfId="25315" xr:uid="{00000000-0005-0000-0000-00009F500000}"/>
    <cellStyle name="Anteckning 2 2 3 3 2 5" xfId="23013" xr:uid="{00000000-0005-0000-0000-0000A0500000}"/>
    <cellStyle name="Anteckning 2 2 3 3 3" xfId="15043" xr:uid="{00000000-0005-0000-0000-0000A1500000}"/>
    <cellStyle name="Anteckning 2 2 3 3 3 2" xfId="34203" xr:uid="{00000000-0005-0000-0000-0000A2500000}"/>
    <cellStyle name="Anteckning 2 2 3 3 4" xfId="19967" xr:uid="{00000000-0005-0000-0000-0000A3500000}"/>
    <cellStyle name="Anteckning 2 2 3 3 4 2" xfId="37321" xr:uid="{00000000-0005-0000-0000-0000A4500000}"/>
    <cellStyle name="Anteckning 2 2 3 3 5" xfId="25314" xr:uid="{00000000-0005-0000-0000-0000A5500000}"/>
    <cellStyle name="Anteckning 2 2 3 3 6" xfId="23012" xr:uid="{00000000-0005-0000-0000-0000A6500000}"/>
    <cellStyle name="Anteckning 2 2 3 4" xfId="2463" xr:uid="{00000000-0005-0000-0000-0000A7500000}"/>
    <cellStyle name="Anteckning 2 2 3 4 2" xfId="15045" xr:uid="{00000000-0005-0000-0000-0000A8500000}"/>
    <cellStyle name="Anteckning 2 2 3 4 2 2" xfId="34205" xr:uid="{00000000-0005-0000-0000-0000A9500000}"/>
    <cellStyle name="Anteckning 2 2 3 4 3" xfId="18233" xr:uid="{00000000-0005-0000-0000-0000AA500000}"/>
    <cellStyle name="Anteckning 2 2 3 4 3 2" xfId="36386" xr:uid="{00000000-0005-0000-0000-0000AB500000}"/>
    <cellStyle name="Anteckning 2 2 3 4 4" xfId="25316" xr:uid="{00000000-0005-0000-0000-0000AC500000}"/>
    <cellStyle name="Anteckning 2 2 3 4 5" xfId="23014" xr:uid="{00000000-0005-0000-0000-0000AD500000}"/>
    <cellStyle name="Anteckning 2 2 3 5" xfId="2464" xr:uid="{00000000-0005-0000-0000-0000AE500000}"/>
    <cellStyle name="Anteckning 2 2 3 5 2" xfId="25317" xr:uid="{00000000-0005-0000-0000-0000AF500000}"/>
    <cellStyle name="Anteckning 2 2 3 6" xfId="15040" xr:uid="{00000000-0005-0000-0000-0000B0500000}"/>
    <cellStyle name="Anteckning 2 2 3 6 2" xfId="34200" xr:uid="{00000000-0005-0000-0000-0000B1500000}"/>
    <cellStyle name="Anteckning 2 2 3 7" xfId="4546" xr:uid="{00000000-0005-0000-0000-0000B2500000}"/>
    <cellStyle name="Anteckning 2 2 3 8" xfId="19627" xr:uid="{00000000-0005-0000-0000-0000B3500000}"/>
    <cellStyle name="Anteckning 2 2 3 8 2" xfId="36985" xr:uid="{00000000-0005-0000-0000-0000B4500000}"/>
    <cellStyle name="Anteckning 2 2 3 9" xfId="25311" xr:uid="{00000000-0005-0000-0000-0000B5500000}"/>
    <cellStyle name="Anteckning 2 2 4" xfId="2465" xr:uid="{00000000-0005-0000-0000-0000B6500000}"/>
    <cellStyle name="Anteckning 2 2 4 2" xfId="2466" xr:uid="{00000000-0005-0000-0000-0000B7500000}"/>
    <cellStyle name="Anteckning 2 2 4 2 2" xfId="15047" xr:uid="{00000000-0005-0000-0000-0000B8500000}"/>
    <cellStyle name="Anteckning 2 2 4 2 2 2" xfId="34207" xr:uid="{00000000-0005-0000-0000-0000B9500000}"/>
    <cellStyle name="Anteckning 2 2 4 2 3" xfId="19820" xr:uid="{00000000-0005-0000-0000-0000BA500000}"/>
    <cellStyle name="Anteckning 2 2 4 2 3 2" xfId="37175" xr:uid="{00000000-0005-0000-0000-0000BB500000}"/>
    <cellStyle name="Anteckning 2 2 4 2 4" xfId="25319" xr:uid="{00000000-0005-0000-0000-0000BC500000}"/>
    <cellStyle name="Anteckning 2 2 4 2 5" xfId="23016" xr:uid="{00000000-0005-0000-0000-0000BD500000}"/>
    <cellStyle name="Anteckning 2 2 4 3" xfId="2467" xr:uid="{00000000-0005-0000-0000-0000BE500000}"/>
    <cellStyle name="Anteckning 2 2 4 3 2" xfId="25320" xr:uid="{00000000-0005-0000-0000-0000BF500000}"/>
    <cellStyle name="Anteckning 2 2 4 4" xfId="15046" xr:uid="{00000000-0005-0000-0000-0000C0500000}"/>
    <cellStyle name="Anteckning 2 2 4 4 2" xfId="34206" xr:uid="{00000000-0005-0000-0000-0000C1500000}"/>
    <cellStyle name="Anteckning 2 2 4 5" xfId="19915" xr:uid="{00000000-0005-0000-0000-0000C2500000}"/>
    <cellStyle name="Anteckning 2 2 4 5 2" xfId="37269" xr:uid="{00000000-0005-0000-0000-0000C3500000}"/>
    <cellStyle name="Anteckning 2 2 4 6" xfId="25318" xr:uid="{00000000-0005-0000-0000-0000C4500000}"/>
    <cellStyle name="Anteckning 2 2 4 7" xfId="23015" xr:uid="{00000000-0005-0000-0000-0000C5500000}"/>
    <cellStyle name="Anteckning 2 2 5" xfId="2468" xr:uid="{00000000-0005-0000-0000-0000C6500000}"/>
    <cellStyle name="Anteckning 2 2 5 2" xfId="2469" xr:uid="{00000000-0005-0000-0000-0000C7500000}"/>
    <cellStyle name="Anteckning 2 2 5 2 2" xfId="15049" xr:uid="{00000000-0005-0000-0000-0000C8500000}"/>
    <cellStyle name="Anteckning 2 2 5 2 2 2" xfId="34209" xr:uid="{00000000-0005-0000-0000-0000C9500000}"/>
    <cellStyle name="Anteckning 2 2 5 2 3" xfId="16716" xr:uid="{00000000-0005-0000-0000-0000CA500000}"/>
    <cellStyle name="Anteckning 2 2 5 2 3 2" xfId="35658" xr:uid="{00000000-0005-0000-0000-0000CB500000}"/>
    <cellStyle name="Anteckning 2 2 5 2 4" xfId="25322" xr:uid="{00000000-0005-0000-0000-0000CC500000}"/>
    <cellStyle name="Anteckning 2 2 5 2 5" xfId="23018" xr:uid="{00000000-0005-0000-0000-0000CD500000}"/>
    <cellStyle name="Anteckning 2 2 5 3" xfId="15048" xr:uid="{00000000-0005-0000-0000-0000CE500000}"/>
    <cellStyle name="Anteckning 2 2 5 3 2" xfId="34208" xr:uid="{00000000-0005-0000-0000-0000CF500000}"/>
    <cellStyle name="Anteckning 2 2 5 4" xfId="16694" xr:uid="{00000000-0005-0000-0000-0000D0500000}"/>
    <cellStyle name="Anteckning 2 2 5 4 2" xfId="35639" xr:uid="{00000000-0005-0000-0000-0000D1500000}"/>
    <cellStyle name="Anteckning 2 2 5 5" xfId="25321" xr:uid="{00000000-0005-0000-0000-0000D2500000}"/>
    <cellStyle name="Anteckning 2 2 5 6" xfId="23017" xr:uid="{00000000-0005-0000-0000-0000D3500000}"/>
    <cellStyle name="Anteckning 2 2 6" xfId="2470" xr:uid="{00000000-0005-0000-0000-0000D4500000}"/>
    <cellStyle name="Anteckning 2 2 6 2" xfId="15050" xr:uid="{00000000-0005-0000-0000-0000D5500000}"/>
    <cellStyle name="Anteckning 2 2 6 2 2" xfId="34210" xr:uid="{00000000-0005-0000-0000-0000D6500000}"/>
    <cellStyle name="Anteckning 2 2 6 3" xfId="16739" xr:uid="{00000000-0005-0000-0000-0000D7500000}"/>
    <cellStyle name="Anteckning 2 2 6 3 2" xfId="35675" xr:uid="{00000000-0005-0000-0000-0000D8500000}"/>
    <cellStyle name="Anteckning 2 2 6 4" xfId="25323" xr:uid="{00000000-0005-0000-0000-0000D9500000}"/>
    <cellStyle name="Anteckning 2 2 6 5" xfId="23019" xr:uid="{00000000-0005-0000-0000-0000DA500000}"/>
    <cellStyle name="Anteckning 2 2 7" xfId="2471" xr:uid="{00000000-0005-0000-0000-0000DB500000}"/>
    <cellStyle name="Anteckning 2 2 7 2" xfId="15027" xr:uid="{00000000-0005-0000-0000-0000DC500000}"/>
    <cellStyle name="Anteckning 2 2 7 2 2" xfId="34187" xr:uid="{00000000-0005-0000-0000-0000DD500000}"/>
    <cellStyle name="Anteckning 2 2 7 3" xfId="15729" xr:uid="{00000000-0005-0000-0000-0000DE500000}"/>
    <cellStyle name="Anteckning 2 2 7 3 2" xfId="34866" xr:uid="{00000000-0005-0000-0000-0000DF500000}"/>
    <cellStyle name="Anteckning 2 2 7 4" xfId="25324" xr:uid="{00000000-0005-0000-0000-0000E0500000}"/>
    <cellStyle name="Anteckning 2 2 7 5" xfId="22996" xr:uid="{00000000-0005-0000-0000-0000E1500000}"/>
    <cellStyle name="Anteckning 2 2 8" xfId="11692" xr:uid="{00000000-0005-0000-0000-0000E2500000}"/>
    <cellStyle name="Anteckning 2 2 9" xfId="25296" xr:uid="{00000000-0005-0000-0000-0000E3500000}"/>
    <cellStyle name="Anteckning 2 2_Balance sheet - Parent" xfId="38691" xr:uid="{00000000-0005-0000-0000-0000E4500000}"/>
    <cellStyle name="Anteckning 2 20" xfId="43333" xr:uid="{00000000-0005-0000-0000-0000E5500000}"/>
    <cellStyle name="Anteckning 2 200" xfId="53909" xr:uid="{00000000-0005-0000-0000-0000E6500000}"/>
    <cellStyle name="Anteckning 2 201" xfId="52613" xr:uid="{00000000-0005-0000-0000-0000E7500000}"/>
    <cellStyle name="Anteckning 2 202" xfId="52522" xr:uid="{00000000-0005-0000-0000-0000E8500000}"/>
    <cellStyle name="Anteckning 2 203" xfId="54103" xr:uid="{00000000-0005-0000-0000-0000E9500000}"/>
    <cellStyle name="Anteckning 2 204" xfId="52568" xr:uid="{00000000-0005-0000-0000-0000EA500000}"/>
    <cellStyle name="Anteckning 2 205" xfId="52835" xr:uid="{00000000-0005-0000-0000-0000EB500000}"/>
    <cellStyle name="Anteckning 2 206" xfId="54294" xr:uid="{00000000-0005-0000-0000-0000EC500000}"/>
    <cellStyle name="Anteckning 2 207" xfId="54367" xr:uid="{00000000-0005-0000-0000-0000ED500000}"/>
    <cellStyle name="Anteckning 2 208" xfId="54403" xr:uid="{00000000-0005-0000-0000-0000EE500000}"/>
    <cellStyle name="Anteckning 2 209" xfId="54378" xr:uid="{00000000-0005-0000-0000-0000EF500000}"/>
    <cellStyle name="Anteckning 2 21" xfId="43477" xr:uid="{00000000-0005-0000-0000-0000F0500000}"/>
    <cellStyle name="Anteckning 2 210" xfId="54296" xr:uid="{00000000-0005-0000-0000-0000F1500000}"/>
    <cellStyle name="Anteckning 2 211" xfId="52537" xr:uid="{00000000-0005-0000-0000-0000F2500000}"/>
    <cellStyle name="Anteckning 2 212" xfId="52809" xr:uid="{00000000-0005-0000-0000-0000F3500000}"/>
    <cellStyle name="Anteckning 2 213" xfId="54486" xr:uid="{00000000-0005-0000-0000-0000F4500000}"/>
    <cellStyle name="Anteckning 2 214" xfId="53632" xr:uid="{00000000-0005-0000-0000-0000F5500000}"/>
    <cellStyle name="Anteckning 2 215" xfId="53547" xr:uid="{00000000-0005-0000-0000-0000F6500000}"/>
    <cellStyle name="Anteckning 2 216" xfId="54674" xr:uid="{00000000-0005-0000-0000-0000F7500000}"/>
    <cellStyle name="Anteckning 2 217" xfId="54745" xr:uid="{00000000-0005-0000-0000-0000F8500000}"/>
    <cellStyle name="Anteckning 2 218" xfId="54783" xr:uid="{00000000-0005-0000-0000-0000F9500000}"/>
    <cellStyle name="Anteckning 2 219" xfId="54756" xr:uid="{00000000-0005-0000-0000-0000FA500000}"/>
    <cellStyle name="Anteckning 2 22" xfId="43487" xr:uid="{00000000-0005-0000-0000-0000FB500000}"/>
    <cellStyle name="Anteckning 2 220" xfId="54676" xr:uid="{00000000-0005-0000-0000-0000FC500000}"/>
    <cellStyle name="Anteckning 2 221" xfId="52829" xr:uid="{00000000-0005-0000-0000-0000FD500000}"/>
    <cellStyle name="Anteckning 2 222" xfId="53452" xr:uid="{00000000-0005-0000-0000-0000FE500000}"/>
    <cellStyle name="Anteckning 2 223" xfId="54860" xr:uid="{00000000-0005-0000-0000-0000FF500000}"/>
    <cellStyle name="Anteckning 2 224" xfId="53056" xr:uid="{00000000-0005-0000-0000-000000510000}"/>
    <cellStyle name="Anteckning 2 225" xfId="53751" xr:uid="{00000000-0005-0000-0000-000001510000}"/>
    <cellStyle name="Anteckning 2 226" xfId="55045" xr:uid="{00000000-0005-0000-0000-000002510000}"/>
    <cellStyle name="Anteckning 2 227" xfId="55116" xr:uid="{00000000-0005-0000-0000-000003510000}"/>
    <cellStyle name="Anteckning 2 228" xfId="55149" xr:uid="{00000000-0005-0000-0000-000004510000}"/>
    <cellStyle name="Anteckning 2 229" xfId="55127" xr:uid="{00000000-0005-0000-0000-000005510000}"/>
    <cellStyle name="Anteckning 2 23" xfId="43820" xr:uid="{00000000-0005-0000-0000-000006510000}"/>
    <cellStyle name="Anteckning 2 230" xfId="55047" xr:uid="{00000000-0005-0000-0000-000007510000}"/>
    <cellStyle name="Anteckning 2 231" xfId="52731" xr:uid="{00000000-0005-0000-0000-000008510000}"/>
    <cellStyle name="Anteckning 2 232" xfId="52557" xr:uid="{00000000-0005-0000-0000-000009510000}"/>
    <cellStyle name="Anteckning 2 233" xfId="55221" xr:uid="{00000000-0005-0000-0000-00000A510000}"/>
    <cellStyle name="Anteckning 2 234" xfId="54140" xr:uid="{00000000-0005-0000-0000-00000B510000}"/>
    <cellStyle name="Anteckning 2 235" xfId="54648" xr:uid="{00000000-0005-0000-0000-00000C510000}"/>
    <cellStyle name="Anteckning 2 236" xfId="55402" xr:uid="{00000000-0005-0000-0000-00000D510000}"/>
    <cellStyle name="Anteckning 2 237" xfId="55473" xr:uid="{00000000-0005-0000-0000-00000E510000}"/>
    <cellStyle name="Anteckning 2 238" xfId="55506" xr:uid="{00000000-0005-0000-0000-00000F510000}"/>
    <cellStyle name="Anteckning 2 239" xfId="55484" xr:uid="{00000000-0005-0000-0000-000010510000}"/>
    <cellStyle name="Anteckning 2 24" xfId="43456" xr:uid="{00000000-0005-0000-0000-000011510000}"/>
    <cellStyle name="Anteckning 2 240" xfId="55404" xr:uid="{00000000-0005-0000-0000-000012510000}"/>
    <cellStyle name="Anteckning 2 241" xfId="54472" xr:uid="{00000000-0005-0000-0000-000013510000}"/>
    <cellStyle name="Anteckning 2 242" xfId="52698" xr:uid="{00000000-0005-0000-0000-000014510000}"/>
    <cellStyle name="Anteckning 2 243" xfId="55576" xr:uid="{00000000-0005-0000-0000-000015510000}"/>
    <cellStyle name="Anteckning 2 244" xfId="53490" xr:uid="{00000000-0005-0000-0000-000016510000}"/>
    <cellStyle name="Anteckning 2 245" xfId="52530" xr:uid="{00000000-0005-0000-0000-000017510000}"/>
    <cellStyle name="Anteckning 2 246" xfId="55757" xr:uid="{00000000-0005-0000-0000-000018510000}"/>
    <cellStyle name="Anteckning 2 247" xfId="55828" xr:uid="{00000000-0005-0000-0000-000019510000}"/>
    <cellStyle name="Anteckning 2 248" xfId="55859" xr:uid="{00000000-0005-0000-0000-00001A510000}"/>
    <cellStyle name="Anteckning 2 249" xfId="55839" xr:uid="{00000000-0005-0000-0000-00001B510000}"/>
    <cellStyle name="Anteckning 2 25" xfId="43877" xr:uid="{00000000-0005-0000-0000-00001C510000}"/>
    <cellStyle name="Anteckning 2 250" xfId="55759" xr:uid="{00000000-0005-0000-0000-00001D510000}"/>
    <cellStyle name="Anteckning 2 26" xfId="44358" xr:uid="{00000000-0005-0000-0000-00001E510000}"/>
    <cellStyle name="Anteckning 2 27" xfId="44499" xr:uid="{00000000-0005-0000-0000-00001F510000}"/>
    <cellStyle name="Anteckning 2 28" xfId="44628" xr:uid="{00000000-0005-0000-0000-000020510000}"/>
    <cellStyle name="Anteckning 2 29" xfId="44512" xr:uid="{00000000-0005-0000-0000-000021510000}"/>
    <cellStyle name="Anteckning 2 3" xfId="2472" xr:uid="{00000000-0005-0000-0000-000022510000}"/>
    <cellStyle name="Anteckning 2 3 10" xfId="20981" xr:uid="{00000000-0005-0000-0000-000023510000}"/>
    <cellStyle name="Anteckning 2 3 11" xfId="43700" xr:uid="{00000000-0005-0000-0000-000024510000}"/>
    <cellStyle name="Anteckning 2 3 12" xfId="44157" xr:uid="{00000000-0005-0000-0000-000025510000}"/>
    <cellStyle name="Anteckning 2 3 2" xfId="2473" xr:uid="{00000000-0005-0000-0000-000026510000}"/>
    <cellStyle name="Anteckning 2 3 2 2" xfId="2474" xr:uid="{00000000-0005-0000-0000-000027510000}"/>
    <cellStyle name="Anteckning 2 3 2 2 2" xfId="2475" xr:uid="{00000000-0005-0000-0000-000028510000}"/>
    <cellStyle name="Anteckning 2 3 2 2 2 2" xfId="2476" xr:uid="{00000000-0005-0000-0000-000029510000}"/>
    <cellStyle name="Anteckning 2 3 2 2 2 2 2" xfId="15054" xr:uid="{00000000-0005-0000-0000-00002A510000}"/>
    <cellStyle name="Anteckning 2 3 2 2 2 2 2 2" xfId="34214" xr:uid="{00000000-0005-0000-0000-00002B510000}"/>
    <cellStyle name="Anteckning 2 3 2 2 2 2 3" xfId="19905" xr:uid="{00000000-0005-0000-0000-00002C510000}"/>
    <cellStyle name="Anteckning 2 3 2 2 2 2 3 2" xfId="37259" xr:uid="{00000000-0005-0000-0000-00002D510000}"/>
    <cellStyle name="Anteckning 2 3 2 2 2 2 4" xfId="25329" xr:uid="{00000000-0005-0000-0000-00002E510000}"/>
    <cellStyle name="Anteckning 2 3 2 2 2 2 5" xfId="23023" xr:uid="{00000000-0005-0000-0000-00002F510000}"/>
    <cellStyle name="Anteckning 2 3 2 2 2 3" xfId="15053" xr:uid="{00000000-0005-0000-0000-000030510000}"/>
    <cellStyle name="Anteckning 2 3 2 2 2 3 2" xfId="34213" xr:uid="{00000000-0005-0000-0000-000031510000}"/>
    <cellStyle name="Anteckning 2 3 2 2 2 4" xfId="19791" xr:uid="{00000000-0005-0000-0000-000032510000}"/>
    <cellStyle name="Anteckning 2 3 2 2 2 4 2" xfId="37147" xr:uid="{00000000-0005-0000-0000-000033510000}"/>
    <cellStyle name="Anteckning 2 3 2 2 2 5" xfId="25328" xr:uid="{00000000-0005-0000-0000-000034510000}"/>
    <cellStyle name="Anteckning 2 3 2 2 2 6" xfId="23022" xr:uid="{00000000-0005-0000-0000-000035510000}"/>
    <cellStyle name="Anteckning 2 3 2 2 3" xfId="2477" xr:uid="{00000000-0005-0000-0000-000036510000}"/>
    <cellStyle name="Anteckning 2 3 2 2 3 2" xfId="2478" xr:uid="{00000000-0005-0000-0000-000037510000}"/>
    <cellStyle name="Anteckning 2 3 2 2 3 2 2" xfId="15056" xr:uid="{00000000-0005-0000-0000-000038510000}"/>
    <cellStyle name="Anteckning 2 3 2 2 3 2 2 2" xfId="34216" xr:uid="{00000000-0005-0000-0000-000039510000}"/>
    <cellStyle name="Anteckning 2 3 2 2 3 2 3" xfId="19886" xr:uid="{00000000-0005-0000-0000-00003A510000}"/>
    <cellStyle name="Anteckning 2 3 2 2 3 2 3 2" xfId="37241" xr:uid="{00000000-0005-0000-0000-00003B510000}"/>
    <cellStyle name="Anteckning 2 3 2 2 3 2 4" xfId="25331" xr:uid="{00000000-0005-0000-0000-00003C510000}"/>
    <cellStyle name="Anteckning 2 3 2 2 3 2 5" xfId="23025" xr:uid="{00000000-0005-0000-0000-00003D510000}"/>
    <cellStyle name="Anteckning 2 3 2 2 3 3" xfId="15055" xr:uid="{00000000-0005-0000-0000-00003E510000}"/>
    <cellStyle name="Anteckning 2 3 2 2 3 3 2" xfId="34215" xr:uid="{00000000-0005-0000-0000-00003F510000}"/>
    <cellStyle name="Anteckning 2 3 2 2 3 4" xfId="19793" xr:uid="{00000000-0005-0000-0000-000040510000}"/>
    <cellStyle name="Anteckning 2 3 2 2 3 4 2" xfId="37149" xr:uid="{00000000-0005-0000-0000-000041510000}"/>
    <cellStyle name="Anteckning 2 3 2 2 3 5" xfId="25330" xr:uid="{00000000-0005-0000-0000-000042510000}"/>
    <cellStyle name="Anteckning 2 3 2 2 3 6" xfId="23024" xr:uid="{00000000-0005-0000-0000-000043510000}"/>
    <cellStyle name="Anteckning 2 3 2 2 4" xfId="2479" xr:uid="{00000000-0005-0000-0000-000044510000}"/>
    <cellStyle name="Anteckning 2 3 2 2 4 2" xfId="15057" xr:uid="{00000000-0005-0000-0000-000045510000}"/>
    <cellStyle name="Anteckning 2 3 2 2 4 2 2" xfId="34217" xr:uid="{00000000-0005-0000-0000-000046510000}"/>
    <cellStyle name="Anteckning 2 3 2 2 4 3" xfId="20619" xr:uid="{00000000-0005-0000-0000-000047510000}"/>
    <cellStyle name="Anteckning 2 3 2 2 4 3 2" xfId="37962" xr:uid="{00000000-0005-0000-0000-000048510000}"/>
    <cellStyle name="Anteckning 2 3 2 2 4 4" xfId="25332" xr:uid="{00000000-0005-0000-0000-000049510000}"/>
    <cellStyle name="Anteckning 2 3 2 2 4 5" xfId="23026" xr:uid="{00000000-0005-0000-0000-00004A510000}"/>
    <cellStyle name="Anteckning 2 3 2 2 5" xfId="15052" xr:uid="{00000000-0005-0000-0000-00004B510000}"/>
    <cellStyle name="Anteckning 2 3 2 2 5 2" xfId="34212" xr:uid="{00000000-0005-0000-0000-00004C510000}"/>
    <cellStyle name="Anteckning 2 3 2 2 6" xfId="16778" xr:uid="{00000000-0005-0000-0000-00004D510000}"/>
    <cellStyle name="Anteckning 2 3 2 2 6 2" xfId="35707" xr:uid="{00000000-0005-0000-0000-00004E510000}"/>
    <cellStyle name="Anteckning 2 3 2 2 7" xfId="25327" xr:uid="{00000000-0005-0000-0000-00004F510000}"/>
    <cellStyle name="Anteckning 2 3 2 2 8" xfId="23021" xr:uid="{00000000-0005-0000-0000-000050510000}"/>
    <cellStyle name="Anteckning 2 3 2 3" xfId="2480" xr:uid="{00000000-0005-0000-0000-000051510000}"/>
    <cellStyle name="Anteckning 2 3 2 3 2" xfId="2481" xr:uid="{00000000-0005-0000-0000-000052510000}"/>
    <cellStyle name="Anteckning 2 3 2 3 2 2" xfId="15059" xr:uid="{00000000-0005-0000-0000-000053510000}"/>
    <cellStyle name="Anteckning 2 3 2 3 2 2 2" xfId="34219" xr:uid="{00000000-0005-0000-0000-000054510000}"/>
    <cellStyle name="Anteckning 2 3 2 3 2 3" xfId="19050" xr:uid="{00000000-0005-0000-0000-000055510000}"/>
    <cellStyle name="Anteckning 2 3 2 3 2 3 2" xfId="36721" xr:uid="{00000000-0005-0000-0000-000056510000}"/>
    <cellStyle name="Anteckning 2 3 2 3 2 4" xfId="25334" xr:uid="{00000000-0005-0000-0000-000057510000}"/>
    <cellStyle name="Anteckning 2 3 2 3 2 5" xfId="23028" xr:uid="{00000000-0005-0000-0000-000058510000}"/>
    <cellStyle name="Anteckning 2 3 2 3 3" xfId="15058" xr:uid="{00000000-0005-0000-0000-000059510000}"/>
    <cellStyle name="Anteckning 2 3 2 3 3 2" xfId="34218" xr:uid="{00000000-0005-0000-0000-00005A510000}"/>
    <cellStyle name="Anteckning 2 3 2 3 4" xfId="20548" xr:uid="{00000000-0005-0000-0000-00005B510000}"/>
    <cellStyle name="Anteckning 2 3 2 3 4 2" xfId="37892" xr:uid="{00000000-0005-0000-0000-00005C510000}"/>
    <cellStyle name="Anteckning 2 3 2 3 5" xfId="25333" xr:uid="{00000000-0005-0000-0000-00005D510000}"/>
    <cellStyle name="Anteckning 2 3 2 3 6" xfId="23027" xr:uid="{00000000-0005-0000-0000-00005E510000}"/>
    <cellStyle name="Anteckning 2 3 2 4" xfId="2482" xr:uid="{00000000-0005-0000-0000-00005F510000}"/>
    <cellStyle name="Anteckning 2 3 2 4 2" xfId="2483" xr:uid="{00000000-0005-0000-0000-000060510000}"/>
    <cellStyle name="Anteckning 2 3 2 4 2 2" xfId="15061" xr:uid="{00000000-0005-0000-0000-000061510000}"/>
    <cellStyle name="Anteckning 2 3 2 4 2 2 2" xfId="34221" xr:uid="{00000000-0005-0000-0000-000062510000}"/>
    <cellStyle name="Anteckning 2 3 2 4 2 3" xfId="20007" xr:uid="{00000000-0005-0000-0000-000063510000}"/>
    <cellStyle name="Anteckning 2 3 2 4 2 3 2" xfId="37360" xr:uid="{00000000-0005-0000-0000-000064510000}"/>
    <cellStyle name="Anteckning 2 3 2 4 2 4" xfId="25336" xr:uid="{00000000-0005-0000-0000-000065510000}"/>
    <cellStyle name="Anteckning 2 3 2 4 2 5" xfId="23030" xr:uid="{00000000-0005-0000-0000-000066510000}"/>
    <cellStyle name="Anteckning 2 3 2 4 3" xfId="15060" xr:uid="{00000000-0005-0000-0000-000067510000}"/>
    <cellStyle name="Anteckning 2 3 2 4 3 2" xfId="34220" xr:uid="{00000000-0005-0000-0000-000068510000}"/>
    <cellStyle name="Anteckning 2 3 2 4 4" xfId="19964" xr:uid="{00000000-0005-0000-0000-000069510000}"/>
    <cellStyle name="Anteckning 2 3 2 4 4 2" xfId="37318" xr:uid="{00000000-0005-0000-0000-00006A510000}"/>
    <cellStyle name="Anteckning 2 3 2 4 5" xfId="25335" xr:uid="{00000000-0005-0000-0000-00006B510000}"/>
    <cellStyle name="Anteckning 2 3 2 4 6" xfId="23029" xr:uid="{00000000-0005-0000-0000-00006C510000}"/>
    <cellStyle name="Anteckning 2 3 2 5" xfId="2484" xr:uid="{00000000-0005-0000-0000-00006D510000}"/>
    <cellStyle name="Anteckning 2 3 2 5 2" xfId="15062" xr:uid="{00000000-0005-0000-0000-00006E510000}"/>
    <cellStyle name="Anteckning 2 3 2 5 2 2" xfId="34222" xr:uid="{00000000-0005-0000-0000-00006F510000}"/>
    <cellStyle name="Anteckning 2 3 2 5 3" xfId="19799" xr:uid="{00000000-0005-0000-0000-000070510000}"/>
    <cellStyle name="Anteckning 2 3 2 5 3 2" xfId="37154" xr:uid="{00000000-0005-0000-0000-000071510000}"/>
    <cellStyle name="Anteckning 2 3 2 5 4" xfId="25337" xr:uid="{00000000-0005-0000-0000-000072510000}"/>
    <cellStyle name="Anteckning 2 3 2 5 5" xfId="23031" xr:uid="{00000000-0005-0000-0000-000073510000}"/>
    <cellStyle name="Anteckning 2 3 2 6" xfId="15051" xr:uid="{00000000-0005-0000-0000-000074510000}"/>
    <cellStyle name="Anteckning 2 3 2 6 2" xfId="34211" xr:uid="{00000000-0005-0000-0000-000075510000}"/>
    <cellStyle name="Anteckning 2 3 2 7" xfId="19956" xr:uid="{00000000-0005-0000-0000-000076510000}"/>
    <cellStyle name="Anteckning 2 3 2 7 2" xfId="37310" xr:uid="{00000000-0005-0000-0000-000077510000}"/>
    <cellStyle name="Anteckning 2 3 2 8" xfId="25326" xr:uid="{00000000-0005-0000-0000-000078510000}"/>
    <cellStyle name="Anteckning 2 3 2 9" xfId="23020" xr:uid="{00000000-0005-0000-0000-000079510000}"/>
    <cellStyle name="Anteckning 2 3 3" xfId="2485" xr:uid="{00000000-0005-0000-0000-00007A510000}"/>
    <cellStyle name="Anteckning 2 3 3 2" xfId="2486" xr:uid="{00000000-0005-0000-0000-00007B510000}"/>
    <cellStyle name="Anteckning 2 3 3 2 2" xfId="2487" xr:uid="{00000000-0005-0000-0000-00007C510000}"/>
    <cellStyle name="Anteckning 2 3 3 2 2 2" xfId="15065" xr:uid="{00000000-0005-0000-0000-00007D510000}"/>
    <cellStyle name="Anteckning 2 3 3 2 2 2 2" xfId="34225" xr:uid="{00000000-0005-0000-0000-00007E510000}"/>
    <cellStyle name="Anteckning 2 3 3 2 2 3" xfId="19172" xr:uid="{00000000-0005-0000-0000-00007F510000}"/>
    <cellStyle name="Anteckning 2 3 3 2 2 3 2" xfId="36771" xr:uid="{00000000-0005-0000-0000-000080510000}"/>
    <cellStyle name="Anteckning 2 3 3 2 2 4" xfId="25340" xr:uid="{00000000-0005-0000-0000-000081510000}"/>
    <cellStyle name="Anteckning 2 3 3 2 2 5" xfId="23034" xr:uid="{00000000-0005-0000-0000-000082510000}"/>
    <cellStyle name="Anteckning 2 3 3 2 3" xfId="15064" xr:uid="{00000000-0005-0000-0000-000083510000}"/>
    <cellStyle name="Anteckning 2 3 3 2 3 2" xfId="34224" xr:uid="{00000000-0005-0000-0000-000084510000}"/>
    <cellStyle name="Anteckning 2 3 3 2 4" xfId="16846" xr:uid="{00000000-0005-0000-0000-000085510000}"/>
    <cellStyle name="Anteckning 2 3 3 2 4 2" xfId="35771" xr:uid="{00000000-0005-0000-0000-000086510000}"/>
    <cellStyle name="Anteckning 2 3 3 2 5" xfId="25339" xr:uid="{00000000-0005-0000-0000-000087510000}"/>
    <cellStyle name="Anteckning 2 3 3 2 6" xfId="23033" xr:uid="{00000000-0005-0000-0000-000088510000}"/>
    <cellStyle name="Anteckning 2 3 3 3" xfId="2488" xr:uid="{00000000-0005-0000-0000-000089510000}"/>
    <cellStyle name="Anteckning 2 3 3 3 2" xfId="2489" xr:uid="{00000000-0005-0000-0000-00008A510000}"/>
    <cellStyle name="Anteckning 2 3 3 3 2 2" xfId="15067" xr:uid="{00000000-0005-0000-0000-00008B510000}"/>
    <cellStyle name="Anteckning 2 3 3 3 2 2 2" xfId="34227" xr:uid="{00000000-0005-0000-0000-00008C510000}"/>
    <cellStyle name="Anteckning 2 3 3 3 2 3" xfId="16820" xr:uid="{00000000-0005-0000-0000-00008D510000}"/>
    <cellStyle name="Anteckning 2 3 3 3 2 3 2" xfId="35747" xr:uid="{00000000-0005-0000-0000-00008E510000}"/>
    <cellStyle name="Anteckning 2 3 3 3 2 4" xfId="25342" xr:uid="{00000000-0005-0000-0000-00008F510000}"/>
    <cellStyle name="Anteckning 2 3 3 3 2 5" xfId="23036" xr:uid="{00000000-0005-0000-0000-000090510000}"/>
    <cellStyle name="Anteckning 2 3 3 3 3" xfId="15066" xr:uid="{00000000-0005-0000-0000-000091510000}"/>
    <cellStyle name="Anteckning 2 3 3 3 3 2" xfId="34226" xr:uid="{00000000-0005-0000-0000-000092510000}"/>
    <cellStyle name="Anteckning 2 3 3 3 4" xfId="20227" xr:uid="{00000000-0005-0000-0000-000093510000}"/>
    <cellStyle name="Anteckning 2 3 3 3 4 2" xfId="37574" xr:uid="{00000000-0005-0000-0000-000094510000}"/>
    <cellStyle name="Anteckning 2 3 3 3 5" xfId="25341" xr:uid="{00000000-0005-0000-0000-000095510000}"/>
    <cellStyle name="Anteckning 2 3 3 3 6" xfId="23035" xr:uid="{00000000-0005-0000-0000-000096510000}"/>
    <cellStyle name="Anteckning 2 3 3 4" xfId="2490" xr:uid="{00000000-0005-0000-0000-000097510000}"/>
    <cellStyle name="Anteckning 2 3 3 4 2" xfId="15068" xr:uid="{00000000-0005-0000-0000-000098510000}"/>
    <cellStyle name="Anteckning 2 3 3 4 2 2" xfId="34228" xr:uid="{00000000-0005-0000-0000-000099510000}"/>
    <cellStyle name="Anteckning 2 3 3 4 3" xfId="20425" xr:uid="{00000000-0005-0000-0000-00009A510000}"/>
    <cellStyle name="Anteckning 2 3 3 4 3 2" xfId="37771" xr:uid="{00000000-0005-0000-0000-00009B510000}"/>
    <cellStyle name="Anteckning 2 3 3 4 4" xfId="25343" xr:uid="{00000000-0005-0000-0000-00009C510000}"/>
    <cellStyle name="Anteckning 2 3 3 4 5" xfId="23037" xr:uid="{00000000-0005-0000-0000-00009D510000}"/>
    <cellStyle name="Anteckning 2 3 3 5" xfId="15063" xr:uid="{00000000-0005-0000-0000-00009E510000}"/>
    <cellStyle name="Anteckning 2 3 3 5 2" xfId="34223" xr:uid="{00000000-0005-0000-0000-00009F510000}"/>
    <cellStyle name="Anteckning 2 3 3 6" xfId="20338" xr:uid="{00000000-0005-0000-0000-0000A0510000}"/>
    <cellStyle name="Anteckning 2 3 3 6 2" xfId="37685" xr:uid="{00000000-0005-0000-0000-0000A1510000}"/>
    <cellStyle name="Anteckning 2 3 3 7" xfId="25338" xr:uid="{00000000-0005-0000-0000-0000A2510000}"/>
    <cellStyle name="Anteckning 2 3 3 8" xfId="23032" xr:uid="{00000000-0005-0000-0000-0000A3510000}"/>
    <cellStyle name="Anteckning 2 3 4" xfId="2491" xr:uid="{00000000-0005-0000-0000-0000A4510000}"/>
    <cellStyle name="Anteckning 2 3 4 2" xfId="2492" xr:uid="{00000000-0005-0000-0000-0000A5510000}"/>
    <cellStyle name="Anteckning 2 3 4 2 2" xfId="15070" xr:uid="{00000000-0005-0000-0000-0000A6510000}"/>
    <cellStyle name="Anteckning 2 3 4 2 2 2" xfId="34230" xr:uid="{00000000-0005-0000-0000-0000A7510000}"/>
    <cellStyle name="Anteckning 2 3 4 2 3" xfId="20116" xr:uid="{00000000-0005-0000-0000-0000A8510000}"/>
    <cellStyle name="Anteckning 2 3 4 2 3 2" xfId="37466" xr:uid="{00000000-0005-0000-0000-0000A9510000}"/>
    <cellStyle name="Anteckning 2 3 4 2 4" xfId="25345" xr:uid="{00000000-0005-0000-0000-0000AA510000}"/>
    <cellStyle name="Anteckning 2 3 4 2 5" xfId="23039" xr:uid="{00000000-0005-0000-0000-0000AB510000}"/>
    <cellStyle name="Anteckning 2 3 4 3" xfId="15069" xr:uid="{00000000-0005-0000-0000-0000AC510000}"/>
    <cellStyle name="Anteckning 2 3 4 3 2" xfId="34229" xr:uid="{00000000-0005-0000-0000-0000AD510000}"/>
    <cellStyle name="Anteckning 2 3 4 4" xfId="17258" xr:uid="{00000000-0005-0000-0000-0000AE510000}"/>
    <cellStyle name="Anteckning 2 3 4 4 2" xfId="35994" xr:uid="{00000000-0005-0000-0000-0000AF510000}"/>
    <cellStyle name="Anteckning 2 3 4 5" xfId="25344" xr:uid="{00000000-0005-0000-0000-0000B0510000}"/>
    <cellStyle name="Anteckning 2 3 4 6" xfId="23038" xr:uid="{00000000-0005-0000-0000-0000B1510000}"/>
    <cellStyle name="Anteckning 2 3 5" xfId="2493" xr:uid="{00000000-0005-0000-0000-0000B2510000}"/>
    <cellStyle name="Anteckning 2 3 5 2" xfId="2494" xr:uid="{00000000-0005-0000-0000-0000B3510000}"/>
    <cellStyle name="Anteckning 2 3 5 2 2" xfId="15072" xr:uid="{00000000-0005-0000-0000-0000B4510000}"/>
    <cellStyle name="Anteckning 2 3 5 2 2 2" xfId="34232" xr:uid="{00000000-0005-0000-0000-0000B5510000}"/>
    <cellStyle name="Anteckning 2 3 5 2 3" xfId="18944" xr:uid="{00000000-0005-0000-0000-0000B6510000}"/>
    <cellStyle name="Anteckning 2 3 5 2 3 2" xfId="36683" xr:uid="{00000000-0005-0000-0000-0000B7510000}"/>
    <cellStyle name="Anteckning 2 3 5 2 4" xfId="25347" xr:uid="{00000000-0005-0000-0000-0000B8510000}"/>
    <cellStyle name="Anteckning 2 3 5 2 5" xfId="23041" xr:uid="{00000000-0005-0000-0000-0000B9510000}"/>
    <cellStyle name="Anteckning 2 3 5 3" xfId="15071" xr:uid="{00000000-0005-0000-0000-0000BA510000}"/>
    <cellStyle name="Anteckning 2 3 5 3 2" xfId="34231" xr:uid="{00000000-0005-0000-0000-0000BB510000}"/>
    <cellStyle name="Anteckning 2 3 5 4" xfId="16002" xr:uid="{00000000-0005-0000-0000-0000BC510000}"/>
    <cellStyle name="Anteckning 2 3 5 4 2" xfId="35133" xr:uid="{00000000-0005-0000-0000-0000BD510000}"/>
    <cellStyle name="Anteckning 2 3 5 5" xfId="25346" xr:uid="{00000000-0005-0000-0000-0000BE510000}"/>
    <cellStyle name="Anteckning 2 3 5 6" xfId="23040" xr:uid="{00000000-0005-0000-0000-0000BF510000}"/>
    <cellStyle name="Anteckning 2 3 6" xfId="2495" xr:uid="{00000000-0005-0000-0000-0000C0510000}"/>
    <cellStyle name="Anteckning 2 3 6 2" xfId="15073" xr:uid="{00000000-0005-0000-0000-0000C1510000}"/>
    <cellStyle name="Anteckning 2 3 6 2 2" xfId="34233" xr:uid="{00000000-0005-0000-0000-0000C2510000}"/>
    <cellStyle name="Anteckning 2 3 6 3" xfId="20277" xr:uid="{00000000-0005-0000-0000-0000C3510000}"/>
    <cellStyle name="Anteckning 2 3 6 3 2" xfId="37624" xr:uid="{00000000-0005-0000-0000-0000C4510000}"/>
    <cellStyle name="Anteckning 2 3 6 4" xfId="25348" xr:uid="{00000000-0005-0000-0000-0000C5510000}"/>
    <cellStyle name="Anteckning 2 3 6 5" xfId="23042" xr:uid="{00000000-0005-0000-0000-0000C6510000}"/>
    <cellStyle name="Anteckning 2 3 7" xfId="11694" xr:uid="{00000000-0005-0000-0000-0000C7510000}"/>
    <cellStyle name="Anteckning 2 3 7 2" xfId="32399" xr:uid="{00000000-0005-0000-0000-0000C8510000}"/>
    <cellStyle name="Anteckning 2 3 8" xfId="19173" xr:uid="{00000000-0005-0000-0000-0000C9510000}"/>
    <cellStyle name="Anteckning 2 3 8 2" xfId="36772" xr:uid="{00000000-0005-0000-0000-0000CA510000}"/>
    <cellStyle name="Anteckning 2 3 9" xfId="25325" xr:uid="{00000000-0005-0000-0000-0000CB510000}"/>
    <cellStyle name="Anteckning 2 30" xfId="44367" xr:uid="{00000000-0005-0000-0000-0000CC510000}"/>
    <cellStyle name="Anteckning 2 31" xfId="45180" xr:uid="{00000000-0005-0000-0000-0000CD510000}"/>
    <cellStyle name="Anteckning 2 32" xfId="45336" xr:uid="{00000000-0005-0000-0000-0000CE510000}"/>
    <cellStyle name="Anteckning 2 33" xfId="45470" xr:uid="{00000000-0005-0000-0000-0000CF510000}"/>
    <cellStyle name="Anteckning 2 34" xfId="45349" xr:uid="{00000000-0005-0000-0000-0000D0510000}"/>
    <cellStyle name="Anteckning 2 35" xfId="45193" xr:uid="{00000000-0005-0000-0000-0000D1510000}"/>
    <cellStyle name="Anteckning 2 36" xfId="45684" xr:uid="{00000000-0005-0000-0000-0000D2510000}"/>
    <cellStyle name="Anteckning 2 37" xfId="45758" xr:uid="{00000000-0005-0000-0000-0000D3510000}"/>
    <cellStyle name="Anteckning 2 38" xfId="45801" xr:uid="{00000000-0005-0000-0000-0000D4510000}"/>
    <cellStyle name="Anteckning 2 39" xfId="45769" xr:uid="{00000000-0005-0000-0000-0000D5510000}"/>
    <cellStyle name="Anteckning 2 4" xfId="2496" xr:uid="{00000000-0005-0000-0000-0000D6510000}"/>
    <cellStyle name="Anteckning 2 4 10" xfId="43701" xr:uid="{00000000-0005-0000-0000-0000D7510000}"/>
    <cellStyle name="Anteckning 2 4 11" xfId="44158" xr:uid="{00000000-0005-0000-0000-0000D8510000}"/>
    <cellStyle name="Anteckning 2 4 2" xfId="2497" xr:uid="{00000000-0005-0000-0000-0000D9510000}"/>
    <cellStyle name="Anteckning 2 4 2 2" xfId="2498" xr:uid="{00000000-0005-0000-0000-0000DA510000}"/>
    <cellStyle name="Anteckning 2 4 2 2 2" xfId="2499" xr:uid="{00000000-0005-0000-0000-0000DB510000}"/>
    <cellStyle name="Anteckning 2 4 2 2 2 2" xfId="15076" xr:uid="{00000000-0005-0000-0000-0000DC510000}"/>
    <cellStyle name="Anteckning 2 4 2 2 2 2 2" xfId="34236" xr:uid="{00000000-0005-0000-0000-0000DD510000}"/>
    <cellStyle name="Anteckning 2 4 2 2 2 3" xfId="20424" xr:uid="{00000000-0005-0000-0000-0000DE510000}"/>
    <cellStyle name="Anteckning 2 4 2 2 2 3 2" xfId="37770" xr:uid="{00000000-0005-0000-0000-0000DF510000}"/>
    <cellStyle name="Anteckning 2 4 2 2 2 4" xfId="25352" xr:uid="{00000000-0005-0000-0000-0000E0510000}"/>
    <cellStyle name="Anteckning 2 4 2 2 2 5" xfId="23045" xr:uid="{00000000-0005-0000-0000-0000E1510000}"/>
    <cellStyle name="Anteckning 2 4 2 2 3" xfId="15075" xr:uid="{00000000-0005-0000-0000-0000E2510000}"/>
    <cellStyle name="Anteckning 2 4 2 2 3 2" xfId="34235" xr:uid="{00000000-0005-0000-0000-0000E3510000}"/>
    <cellStyle name="Anteckning 2 4 2 2 4" xfId="19869" xr:uid="{00000000-0005-0000-0000-0000E4510000}"/>
    <cellStyle name="Anteckning 2 4 2 2 4 2" xfId="37224" xr:uid="{00000000-0005-0000-0000-0000E5510000}"/>
    <cellStyle name="Anteckning 2 4 2 2 5" xfId="25351" xr:uid="{00000000-0005-0000-0000-0000E6510000}"/>
    <cellStyle name="Anteckning 2 4 2 2 6" xfId="23044" xr:uid="{00000000-0005-0000-0000-0000E7510000}"/>
    <cellStyle name="Anteckning 2 4 2 3" xfId="2500" xr:uid="{00000000-0005-0000-0000-0000E8510000}"/>
    <cellStyle name="Anteckning 2 4 2 3 2" xfId="2501" xr:uid="{00000000-0005-0000-0000-0000E9510000}"/>
    <cellStyle name="Anteckning 2 4 2 3 2 2" xfId="15078" xr:uid="{00000000-0005-0000-0000-0000EA510000}"/>
    <cellStyle name="Anteckning 2 4 2 3 2 2 2" xfId="34238" xr:uid="{00000000-0005-0000-0000-0000EB510000}"/>
    <cellStyle name="Anteckning 2 4 2 3 2 3" xfId="16122" xr:uid="{00000000-0005-0000-0000-0000EC510000}"/>
    <cellStyle name="Anteckning 2 4 2 3 2 3 2" xfId="35247" xr:uid="{00000000-0005-0000-0000-0000ED510000}"/>
    <cellStyle name="Anteckning 2 4 2 3 2 4" xfId="25354" xr:uid="{00000000-0005-0000-0000-0000EE510000}"/>
    <cellStyle name="Anteckning 2 4 2 3 2 5" xfId="23047" xr:uid="{00000000-0005-0000-0000-0000EF510000}"/>
    <cellStyle name="Anteckning 2 4 2 3 3" xfId="15077" xr:uid="{00000000-0005-0000-0000-0000F0510000}"/>
    <cellStyle name="Anteckning 2 4 2 3 3 2" xfId="34237" xr:uid="{00000000-0005-0000-0000-0000F1510000}"/>
    <cellStyle name="Anteckning 2 4 2 3 4" xfId="19926" xr:uid="{00000000-0005-0000-0000-0000F2510000}"/>
    <cellStyle name="Anteckning 2 4 2 3 4 2" xfId="37280" xr:uid="{00000000-0005-0000-0000-0000F3510000}"/>
    <cellStyle name="Anteckning 2 4 2 3 5" xfId="25353" xr:uid="{00000000-0005-0000-0000-0000F4510000}"/>
    <cellStyle name="Anteckning 2 4 2 3 6" xfId="23046" xr:uid="{00000000-0005-0000-0000-0000F5510000}"/>
    <cellStyle name="Anteckning 2 4 2 4" xfId="2502" xr:uid="{00000000-0005-0000-0000-0000F6510000}"/>
    <cellStyle name="Anteckning 2 4 2 4 2" xfId="15079" xr:uid="{00000000-0005-0000-0000-0000F7510000}"/>
    <cellStyle name="Anteckning 2 4 2 4 2 2" xfId="34239" xr:uid="{00000000-0005-0000-0000-0000F8510000}"/>
    <cellStyle name="Anteckning 2 4 2 4 3" xfId="19906" xr:uid="{00000000-0005-0000-0000-0000F9510000}"/>
    <cellStyle name="Anteckning 2 4 2 4 3 2" xfId="37260" xr:uid="{00000000-0005-0000-0000-0000FA510000}"/>
    <cellStyle name="Anteckning 2 4 2 4 4" xfId="25355" xr:uid="{00000000-0005-0000-0000-0000FB510000}"/>
    <cellStyle name="Anteckning 2 4 2 4 5" xfId="23048" xr:uid="{00000000-0005-0000-0000-0000FC510000}"/>
    <cellStyle name="Anteckning 2 4 2 5" xfId="15074" xr:uid="{00000000-0005-0000-0000-0000FD510000}"/>
    <cellStyle name="Anteckning 2 4 2 5 2" xfId="34234" xr:uid="{00000000-0005-0000-0000-0000FE510000}"/>
    <cellStyle name="Anteckning 2 4 2 6" xfId="19842" xr:uid="{00000000-0005-0000-0000-0000FF510000}"/>
    <cellStyle name="Anteckning 2 4 2 6 2" xfId="37197" xr:uid="{00000000-0005-0000-0000-000000520000}"/>
    <cellStyle name="Anteckning 2 4 2 7" xfId="25350" xr:uid="{00000000-0005-0000-0000-000001520000}"/>
    <cellStyle name="Anteckning 2 4 2 8" xfId="23043" xr:uid="{00000000-0005-0000-0000-000002520000}"/>
    <cellStyle name="Anteckning 2 4 3" xfId="2503" xr:uid="{00000000-0005-0000-0000-000003520000}"/>
    <cellStyle name="Anteckning 2 4 3 2" xfId="2504" xr:uid="{00000000-0005-0000-0000-000004520000}"/>
    <cellStyle name="Anteckning 2 4 3 2 2" xfId="15081" xr:uid="{00000000-0005-0000-0000-000005520000}"/>
    <cellStyle name="Anteckning 2 4 3 2 2 2" xfId="34241" xr:uid="{00000000-0005-0000-0000-000006520000}"/>
    <cellStyle name="Anteckning 2 4 3 2 3" xfId="16968" xr:uid="{00000000-0005-0000-0000-000007520000}"/>
    <cellStyle name="Anteckning 2 4 3 2 3 2" xfId="35869" xr:uid="{00000000-0005-0000-0000-000008520000}"/>
    <cellStyle name="Anteckning 2 4 3 2 4" xfId="25357" xr:uid="{00000000-0005-0000-0000-000009520000}"/>
    <cellStyle name="Anteckning 2 4 3 2 5" xfId="23050" xr:uid="{00000000-0005-0000-0000-00000A520000}"/>
    <cellStyle name="Anteckning 2 4 3 3" xfId="15080" xr:uid="{00000000-0005-0000-0000-00000B520000}"/>
    <cellStyle name="Anteckning 2 4 3 3 2" xfId="34240" xr:uid="{00000000-0005-0000-0000-00000C520000}"/>
    <cellStyle name="Anteckning 2 4 3 4" xfId="20484" xr:uid="{00000000-0005-0000-0000-00000D520000}"/>
    <cellStyle name="Anteckning 2 4 3 4 2" xfId="37829" xr:uid="{00000000-0005-0000-0000-00000E520000}"/>
    <cellStyle name="Anteckning 2 4 3 5" xfId="25356" xr:uid="{00000000-0005-0000-0000-00000F520000}"/>
    <cellStyle name="Anteckning 2 4 3 6" xfId="23049" xr:uid="{00000000-0005-0000-0000-000010520000}"/>
    <cellStyle name="Anteckning 2 4 4" xfId="2505" xr:uid="{00000000-0005-0000-0000-000011520000}"/>
    <cellStyle name="Anteckning 2 4 4 2" xfId="2506" xr:uid="{00000000-0005-0000-0000-000012520000}"/>
    <cellStyle name="Anteckning 2 4 4 2 2" xfId="15083" xr:uid="{00000000-0005-0000-0000-000013520000}"/>
    <cellStyle name="Anteckning 2 4 4 2 2 2" xfId="34243" xr:uid="{00000000-0005-0000-0000-000014520000}"/>
    <cellStyle name="Anteckning 2 4 4 2 3" xfId="16328" xr:uid="{00000000-0005-0000-0000-000015520000}"/>
    <cellStyle name="Anteckning 2 4 4 2 3 2" xfId="35450" xr:uid="{00000000-0005-0000-0000-000016520000}"/>
    <cellStyle name="Anteckning 2 4 4 2 4" xfId="25359" xr:uid="{00000000-0005-0000-0000-000017520000}"/>
    <cellStyle name="Anteckning 2 4 4 2 5" xfId="23052" xr:uid="{00000000-0005-0000-0000-000018520000}"/>
    <cellStyle name="Anteckning 2 4 4 3" xfId="15082" xr:uid="{00000000-0005-0000-0000-000019520000}"/>
    <cellStyle name="Anteckning 2 4 4 3 2" xfId="34242" xr:uid="{00000000-0005-0000-0000-00001A520000}"/>
    <cellStyle name="Anteckning 2 4 4 4" xfId="16858" xr:uid="{00000000-0005-0000-0000-00001B520000}"/>
    <cellStyle name="Anteckning 2 4 4 4 2" xfId="35782" xr:uid="{00000000-0005-0000-0000-00001C520000}"/>
    <cellStyle name="Anteckning 2 4 4 5" xfId="25358" xr:uid="{00000000-0005-0000-0000-00001D520000}"/>
    <cellStyle name="Anteckning 2 4 4 6" xfId="23051" xr:uid="{00000000-0005-0000-0000-00001E520000}"/>
    <cellStyle name="Anteckning 2 4 5" xfId="2507" xr:uid="{00000000-0005-0000-0000-00001F520000}"/>
    <cellStyle name="Anteckning 2 4 5 2" xfId="15084" xr:uid="{00000000-0005-0000-0000-000020520000}"/>
    <cellStyle name="Anteckning 2 4 5 2 2" xfId="34244" xr:uid="{00000000-0005-0000-0000-000021520000}"/>
    <cellStyle name="Anteckning 2 4 5 3" xfId="19673" xr:uid="{00000000-0005-0000-0000-000022520000}"/>
    <cellStyle name="Anteckning 2 4 5 3 2" xfId="37031" xr:uid="{00000000-0005-0000-0000-000023520000}"/>
    <cellStyle name="Anteckning 2 4 5 4" xfId="25360" xr:uid="{00000000-0005-0000-0000-000024520000}"/>
    <cellStyle name="Anteckning 2 4 5 5" xfId="23053" xr:uid="{00000000-0005-0000-0000-000025520000}"/>
    <cellStyle name="Anteckning 2 4 6" xfId="11695" xr:uid="{00000000-0005-0000-0000-000026520000}"/>
    <cellStyle name="Anteckning 2 4 6 2" xfId="32400" xr:uid="{00000000-0005-0000-0000-000027520000}"/>
    <cellStyle name="Anteckning 2 4 7" xfId="16420" xr:uid="{00000000-0005-0000-0000-000028520000}"/>
    <cellStyle name="Anteckning 2 4 7 2" xfId="35535" xr:uid="{00000000-0005-0000-0000-000029520000}"/>
    <cellStyle name="Anteckning 2 4 8" xfId="25349" xr:uid="{00000000-0005-0000-0000-00002A520000}"/>
    <cellStyle name="Anteckning 2 4 9" xfId="20982" xr:uid="{00000000-0005-0000-0000-00002B520000}"/>
    <cellStyle name="Anteckning 2 40" xfId="45686" xr:uid="{00000000-0005-0000-0000-00002C520000}"/>
    <cellStyle name="Anteckning 2 41" xfId="45878" xr:uid="{00000000-0005-0000-0000-00002D520000}"/>
    <cellStyle name="Anteckning 2 42" xfId="45991" xr:uid="{00000000-0005-0000-0000-00002E520000}"/>
    <cellStyle name="Anteckning 2 43" xfId="46142" xr:uid="{00000000-0005-0000-0000-00002F520000}"/>
    <cellStyle name="Anteckning 2 44" xfId="46004" xr:uid="{00000000-0005-0000-0000-000030520000}"/>
    <cellStyle name="Anteckning 2 45" xfId="45883" xr:uid="{00000000-0005-0000-0000-000031520000}"/>
    <cellStyle name="Anteckning 2 46" xfId="46335" xr:uid="{00000000-0005-0000-0000-000032520000}"/>
    <cellStyle name="Anteckning 2 47" xfId="46406" xr:uid="{00000000-0005-0000-0000-000033520000}"/>
    <cellStyle name="Anteckning 2 48" xfId="46442" xr:uid="{00000000-0005-0000-0000-000034520000}"/>
    <cellStyle name="Anteckning 2 49" xfId="46417" xr:uid="{00000000-0005-0000-0000-000035520000}"/>
    <cellStyle name="Anteckning 2 5" xfId="2508" xr:uid="{00000000-0005-0000-0000-000036520000}"/>
    <cellStyle name="Anteckning 2 5 2" xfId="2509" xr:uid="{00000000-0005-0000-0000-000037520000}"/>
    <cellStyle name="Anteckning 2 5 2 2" xfId="2510" xr:uid="{00000000-0005-0000-0000-000038520000}"/>
    <cellStyle name="Anteckning 2 5 2 2 2" xfId="15087" xr:uid="{00000000-0005-0000-0000-000039520000}"/>
    <cellStyle name="Anteckning 2 5 2 2 2 2" xfId="34247" xr:uid="{00000000-0005-0000-0000-00003A520000}"/>
    <cellStyle name="Anteckning 2 5 2 2 3" xfId="15991" xr:uid="{00000000-0005-0000-0000-00003B520000}"/>
    <cellStyle name="Anteckning 2 5 2 2 3 2" xfId="35122" xr:uid="{00000000-0005-0000-0000-00003C520000}"/>
    <cellStyle name="Anteckning 2 5 2 2 4" xfId="25363" xr:uid="{00000000-0005-0000-0000-00003D520000}"/>
    <cellStyle name="Anteckning 2 5 2 2 5" xfId="23056" xr:uid="{00000000-0005-0000-0000-00003E520000}"/>
    <cellStyle name="Anteckning 2 5 2 3" xfId="15086" xr:uid="{00000000-0005-0000-0000-00003F520000}"/>
    <cellStyle name="Anteckning 2 5 2 3 2" xfId="34246" xr:uid="{00000000-0005-0000-0000-000040520000}"/>
    <cellStyle name="Anteckning 2 5 2 4" xfId="16751" xr:uid="{00000000-0005-0000-0000-000041520000}"/>
    <cellStyle name="Anteckning 2 5 2 4 2" xfId="35686" xr:uid="{00000000-0005-0000-0000-000042520000}"/>
    <cellStyle name="Anteckning 2 5 2 5" xfId="25362" xr:uid="{00000000-0005-0000-0000-000043520000}"/>
    <cellStyle name="Anteckning 2 5 2 6" xfId="23055" xr:uid="{00000000-0005-0000-0000-000044520000}"/>
    <cellStyle name="Anteckning 2 5 3" xfId="2511" xr:uid="{00000000-0005-0000-0000-000045520000}"/>
    <cellStyle name="Anteckning 2 5 3 2" xfId="2512" xr:uid="{00000000-0005-0000-0000-000046520000}"/>
    <cellStyle name="Anteckning 2 5 3 2 2" xfId="15089" xr:uid="{00000000-0005-0000-0000-000047520000}"/>
    <cellStyle name="Anteckning 2 5 3 2 2 2" xfId="34249" xr:uid="{00000000-0005-0000-0000-000048520000}"/>
    <cellStyle name="Anteckning 2 5 3 2 3" xfId="17065" xr:uid="{00000000-0005-0000-0000-000049520000}"/>
    <cellStyle name="Anteckning 2 5 3 2 3 2" xfId="35920" xr:uid="{00000000-0005-0000-0000-00004A520000}"/>
    <cellStyle name="Anteckning 2 5 3 2 4" xfId="25365" xr:uid="{00000000-0005-0000-0000-00004B520000}"/>
    <cellStyle name="Anteckning 2 5 3 2 5" xfId="23058" xr:uid="{00000000-0005-0000-0000-00004C520000}"/>
    <cellStyle name="Anteckning 2 5 3 3" xfId="15088" xr:uid="{00000000-0005-0000-0000-00004D520000}"/>
    <cellStyle name="Anteckning 2 5 3 3 2" xfId="34248" xr:uid="{00000000-0005-0000-0000-00004E520000}"/>
    <cellStyle name="Anteckning 2 5 3 4" xfId="18361" xr:uid="{00000000-0005-0000-0000-00004F520000}"/>
    <cellStyle name="Anteckning 2 5 3 4 2" xfId="36424" xr:uid="{00000000-0005-0000-0000-000050520000}"/>
    <cellStyle name="Anteckning 2 5 3 5" xfId="25364" xr:uid="{00000000-0005-0000-0000-000051520000}"/>
    <cellStyle name="Anteckning 2 5 3 6" xfId="23057" xr:uid="{00000000-0005-0000-0000-000052520000}"/>
    <cellStyle name="Anteckning 2 5 4" xfId="2513" xr:uid="{00000000-0005-0000-0000-000053520000}"/>
    <cellStyle name="Anteckning 2 5 4 2" xfId="15090" xr:uid="{00000000-0005-0000-0000-000054520000}"/>
    <cellStyle name="Anteckning 2 5 4 2 2" xfId="34250" xr:uid="{00000000-0005-0000-0000-000055520000}"/>
    <cellStyle name="Anteckning 2 5 4 3" xfId="17683" xr:uid="{00000000-0005-0000-0000-000056520000}"/>
    <cellStyle name="Anteckning 2 5 4 3 2" xfId="36160" xr:uid="{00000000-0005-0000-0000-000057520000}"/>
    <cellStyle name="Anteckning 2 5 4 4" xfId="25366" xr:uid="{00000000-0005-0000-0000-000058520000}"/>
    <cellStyle name="Anteckning 2 5 4 5" xfId="23059" xr:uid="{00000000-0005-0000-0000-000059520000}"/>
    <cellStyle name="Anteckning 2 5 5" xfId="15085" xr:uid="{00000000-0005-0000-0000-00005A520000}"/>
    <cellStyle name="Anteckning 2 5 5 2" xfId="34245" xr:uid="{00000000-0005-0000-0000-00005B520000}"/>
    <cellStyle name="Anteckning 2 5 6" xfId="15893" xr:uid="{00000000-0005-0000-0000-00005C520000}"/>
    <cellStyle name="Anteckning 2 5 6 2" xfId="35026" xr:uid="{00000000-0005-0000-0000-00005D520000}"/>
    <cellStyle name="Anteckning 2 5 7" xfId="25361" xr:uid="{00000000-0005-0000-0000-00005E520000}"/>
    <cellStyle name="Anteckning 2 5 8" xfId="23054" xr:uid="{00000000-0005-0000-0000-00005F520000}"/>
    <cellStyle name="Anteckning 2 50" xfId="46337" xr:uid="{00000000-0005-0000-0000-000060520000}"/>
    <cellStyle name="Anteckning 2 51" xfId="44859" xr:uid="{00000000-0005-0000-0000-000061520000}"/>
    <cellStyle name="Anteckning 2 52" xfId="44768" xr:uid="{00000000-0005-0000-0000-000062520000}"/>
    <cellStyle name="Anteckning 2 53" xfId="46531" xr:uid="{00000000-0005-0000-0000-000063520000}"/>
    <cellStyle name="Anteckning 2 54" xfId="44814" xr:uid="{00000000-0005-0000-0000-000064520000}"/>
    <cellStyle name="Anteckning 2 55" xfId="45080" xr:uid="{00000000-0005-0000-0000-000065520000}"/>
    <cellStyle name="Anteckning 2 56" xfId="46722" xr:uid="{00000000-0005-0000-0000-000066520000}"/>
    <cellStyle name="Anteckning 2 57" xfId="46795" xr:uid="{00000000-0005-0000-0000-000067520000}"/>
    <cellStyle name="Anteckning 2 58" xfId="46831" xr:uid="{00000000-0005-0000-0000-000068520000}"/>
    <cellStyle name="Anteckning 2 59" xfId="46806" xr:uid="{00000000-0005-0000-0000-000069520000}"/>
    <cellStyle name="Anteckning 2 6" xfId="2514" xr:uid="{00000000-0005-0000-0000-00006A520000}"/>
    <cellStyle name="Anteckning 2 6 2" xfId="2515" xr:uid="{00000000-0005-0000-0000-00006B520000}"/>
    <cellStyle name="Anteckning 2 6 2 2" xfId="15092" xr:uid="{00000000-0005-0000-0000-00006C520000}"/>
    <cellStyle name="Anteckning 2 6 2 2 2" xfId="34252" xr:uid="{00000000-0005-0000-0000-00006D520000}"/>
    <cellStyle name="Anteckning 2 6 2 3" xfId="20017" xr:uid="{00000000-0005-0000-0000-00006E520000}"/>
    <cellStyle name="Anteckning 2 6 2 3 2" xfId="37370" xr:uid="{00000000-0005-0000-0000-00006F520000}"/>
    <cellStyle name="Anteckning 2 6 2 4" xfId="25368" xr:uid="{00000000-0005-0000-0000-000070520000}"/>
    <cellStyle name="Anteckning 2 6 2 5" xfId="23061" xr:uid="{00000000-0005-0000-0000-000071520000}"/>
    <cellStyle name="Anteckning 2 6 3" xfId="15091" xr:uid="{00000000-0005-0000-0000-000072520000}"/>
    <cellStyle name="Anteckning 2 6 3 2" xfId="34251" xr:uid="{00000000-0005-0000-0000-000073520000}"/>
    <cellStyle name="Anteckning 2 6 4" xfId="16191" xr:uid="{00000000-0005-0000-0000-000074520000}"/>
    <cellStyle name="Anteckning 2 6 4 2" xfId="35315" xr:uid="{00000000-0005-0000-0000-000075520000}"/>
    <cellStyle name="Anteckning 2 6 5" xfId="25367" xr:uid="{00000000-0005-0000-0000-000076520000}"/>
    <cellStyle name="Anteckning 2 6 6" xfId="23060" xr:uid="{00000000-0005-0000-0000-000077520000}"/>
    <cellStyle name="Anteckning 2 60" xfId="46724" xr:uid="{00000000-0005-0000-0000-000078520000}"/>
    <cellStyle name="Anteckning 2 61" xfId="44783" xr:uid="{00000000-0005-0000-0000-000079520000}"/>
    <cellStyle name="Anteckning 2 62" xfId="45054" xr:uid="{00000000-0005-0000-0000-00007A520000}"/>
    <cellStyle name="Anteckning 2 63" xfId="46914" xr:uid="{00000000-0005-0000-0000-00007B520000}"/>
    <cellStyle name="Anteckning 2 64" xfId="46060" xr:uid="{00000000-0005-0000-0000-00007C520000}"/>
    <cellStyle name="Anteckning 2 65" xfId="45975" xr:uid="{00000000-0005-0000-0000-00007D520000}"/>
    <cellStyle name="Anteckning 2 66" xfId="47102" xr:uid="{00000000-0005-0000-0000-00007E520000}"/>
    <cellStyle name="Anteckning 2 67" xfId="47173" xr:uid="{00000000-0005-0000-0000-00007F520000}"/>
    <cellStyle name="Anteckning 2 68" xfId="47211" xr:uid="{00000000-0005-0000-0000-000080520000}"/>
    <cellStyle name="Anteckning 2 69" xfId="47184" xr:uid="{00000000-0005-0000-0000-000081520000}"/>
    <cellStyle name="Anteckning 2 7" xfId="2516" xr:uid="{00000000-0005-0000-0000-000082520000}"/>
    <cellStyle name="Anteckning 2 7 2" xfId="2517" xr:uid="{00000000-0005-0000-0000-000083520000}"/>
    <cellStyle name="Anteckning 2 7 2 2" xfId="15094" xr:uid="{00000000-0005-0000-0000-000084520000}"/>
    <cellStyle name="Anteckning 2 7 2 2 2" xfId="34254" xr:uid="{00000000-0005-0000-0000-000085520000}"/>
    <cellStyle name="Anteckning 2 7 2 3" xfId="20346" xr:uid="{00000000-0005-0000-0000-000086520000}"/>
    <cellStyle name="Anteckning 2 7 2 3 2" xfId="37693" xr:uid="{00000000-0005-0000-0000-000087520000}"/>
    <cellStyle name="Anteckning 2 7 2 4" xfId="25370" xr:uid="{00000000-0005-0000-0000-000088520000}"/>
    <cellStyle name="Anteckning 2 7 2 5" xfId="23063" xr:uid="{00000000-0005-0000-0000-000089520000}"/>
    <cellStyle name="Anteckning 2 7 3" xfId="15093" xr:uid="{00000000-0005-0000-0000-00008A520000}"/>
    <cellStyle name="Anteckning 2 7 3 2" xfId="34253" xr:uid="{00000000-0005-0000-0000-00008B520000}"/>
    <cellStyle name="Anteckning 2 7 4" xfId="16916" xr:uid="{00000000-0005-0000-0000-00008C520000}"/>
    <cellStyle name="Anteckning 2 7 4 2" xfId="35825" xr:uid="{00000000-0005-0000-0000-00008D520000}"/>
    <cellStyle name="Anteckning 2 7 5" xfId="25369" xr:uid="{00000000-0005-0000-0000-00008E520000}"/>
    <cellStyle name="Anteckning 2 7 6" xfId="23062" xr:uid="{00000000-0005-0000-0000-00008F520000}"/>
    <cellStyle name="Anteckning 2 70" xfId="47104" xr:uid="{00000000-0005-0000-0000-000090520000}"/>
    <cellStyle name="Anteckning 2 71" xfId="45074" xr:uid="{00000000-0005-0000-0000-000091520000}"/>
    <cellStyle name="Anteckning 2 72" xfId="45880" xr:uid="{00000000-0005-0000-0000-000092520000}"/>
    <cellStyle name="Anteckning 2 73" xfId="47288" xr:uid="{00000000-0005-0000-0000-000093520000}"/>
    <cellStyle name="Anteckning 2 74" xfId="45406" xr:uid="{00000000-0005-0000-0000-000094520000}"/>
    <cellStyle name="Anteckning 2 75" xfId="46179" xr:uid="{00000000-0005-0000-0000-000095520000}"/>
    <cellStyle name="Anteckning 2 76" xfId="47473" xr:uid="{00000000-0005-0000-0000-000096520000}"/>
    <cellStyle name="Anteckning 2 77" xfId="47544" xr:uid="{00000000-0005-0000-0000-000097520000}"/>
    <cellStyle name="Anteckning 2 78" xfId="47577" xr:uid="{00000000-0005-0000-0000-000098520000}"/>
    <cellStyle name="Anteckning 2 79" xfId="47555" xr:uid="{00000000-0005-0000-0000-000099520000}"/>
    <cellStyle name="Anteckning 2 8" xfId="2518" xr:uid="{00000000-0005-0000-0000-00009A520000}"/>
    <cellStyle name="Anteckning 2 8 2" xfId="15095" xr:uid="{00000000-0005-0000-0000-00009B520000}"/>
    <cellStyle name="Anteckning 2 8 2 2" xfId="34255" xr:uid="{00000000-0005-0000-0000-00009C520000}"/>
    <cellStyle name="Anteckning 2 8 3" xfId="20347" xr:uid="{00000000-0005-0000-0000-00009D520000}"/>
    <cellStyle name="Anteckning 2 8 3 2" xfId="37694" xr:uid="{00000000-0005-0000-0000-00009E520000}"/>
    <cellStyle name="Anteckning 2 8 4" xfId="25371" xr:uid="{00000000-0005-0000-0000-00009F520000}"/>
    <cellStyle name="Anteckning 2 8 5" xfId="23064" xr:uid="{00000000-0005-0000-0000-0000A0520000}"/>
    <cellStyle name="Anteckning 2 80" xfId="47475" xr:uid="{00000000-0005-0000-0000-0000A1520000}"/>
    <cellStyle name="Anteckning 2 81" xfId="44976" xr:uid="{00000000-0005-0000-0000-0000A2520000}"/>
    <cellStyle name="Anteckning 2 82" xfId="44803" xr:uid="{00000000-0005-0000-0000-0000A3520000}"/>
    <cellStyle name="Anteckning 2 83" xfId="47649" xr:uid="{00000000-0005-0000-0000-0000A4520000}"/>
    <cellStyle name="Anteckning 2 84" xfId="46568" xr:uid="{00000000-0005-0000-0000-0000A5520000}"/>
    <cellStyle name="Anteckning 2 85" xfId="47076" xr:uid="{00000000-0005-0000-0000-0000A6520000}"/>
    <cellStyle name="Anteckning 2 86" xfId="47830" xr:uid="{00000000-0005-0000-0000-0000A7520000}"/>
    <cellStyle name="Anteckning 2 87" xfId="47901" xr:uid="{00000000-0005-0000-0000-0000A8520000}"/>
    <cellStyle name="Anteckning 2 88" xfId="47934" xr:uid="{00000000-0005-0000-0000-0000A9520000}"/>
    <cellStyle name="Anteckning 2 89" xfId="47912" xr:uid="{00000000-0005-0000-0000-0000AA520000}"/>
    <cellStyle name="Anteckning 2 9" xfId="2519" xr:uid="{00000000-0005-0000-0000-0000AB520000}"/>
    <cellStyle name="Anteckning 2 9 2" xfId="4547" xr:uid="{00000000-0005-0000-0000-0000AC520000}"/>
    <cellStyle name="Anteckning 2 9 2 2" xfId="25830" xr:uid="{00000000-0005-0000-0000-0000AD520000}"/>
    <cellStyle name="Anteckning 2 9 3" xfId="25372" xr:uid="{00000000-0005-0000-0000-0000AE520000}"/>
    <cellStyle name="Anteckning 2 90" xfId="47832" xr:uid="{00000000-0005-0000-0000-0000AF520000}"/>
    <cellStyle name="Anteckning 2 91" xfId="46900" xr:uid="{00000000-0005-0000-0000-0000B0520000}"/>
    <cellStyle name="Anteckning 2 92" xfId="44943" xr:uid="{00000000-0005-0000-0000-0000B1520000}"/>
    <cellStyle name="Anteckning 2 93" xfId="48004" xr:uid="{00000000-0005-0000-0000-0000B2520000}"/>
    <cellStyle name="Anteckning 2 94" xfId="45918" xr:uid="{00000000-0005-0000-0000-0000B3520000}"/>
    <cellStyle name="Anteckning 2 95" xfId="44776" xr:uid="{00000000-0005-0000-0000-0000B4520000}"/>
    <cellStyle name="Anteckning 2 96" xfId="48185" xr:uid="{00000000-0005-0000-0000-0000B5520000}"/>
    <cellStyle name="Anteckning 2 97" xfId="48256" xr:uid="{00000000-0005-0000-0000-0000B6520000}"/>
    <cellStyle name="Anteckning 2 98" xfId="48287" xr:uid="{00000000-0005-0000-0000-0000B7520000}"/>
    <cellStyle name="Anteckning 2 99" xfId="48267" xr:uid="{00000000-0005-0000-0000-0000B8520000}"/>
    <cellStyle name="Anteckning 2_Balance sheet - Parent" xfId="38690" xr:uid="{00000000-0005-0000-0000-0000B9520000}"/>
    <cellStyle name="Anteckning 3" xfId="2520" xr:uid="{00000000-0005-0000-0000-0000BA520000}"/>
    <cellStyle name="Anteckning 3 10" xfId="2521" xr:uid="{00000000-0005-0000-0000-0000BB520000}"/>
    <cellStyle name="Anteckning 3 10 2" xfId="2522" xr:uid="{00000000-0005-0000-0000-0000BC520000}"/>
    <cellStyle name="Anteckning 3 10 2 2" xfId="2523" xr:uid="{00000000-0005-0000-0000-0000BD520000}"/>
    <cellStyle name="Anteckning 3 10 2 2 2" xfId="25375" xr:uid="{00000000-0005-0000-0000-0000BE520000}"/>
    <cellStyle name="Anteckning 3 10 2 3" xfId="25374" xr:uid="{00000000-0005-0000-0000-0000BF520000}"/>
    <cellStyle name="Anteckning 3 10 2_Balance sheet - Parent" xfId="38692" xr:uid="{00000000-0005-0000-0000-0000C0520000}"/>
    <cellStyle name="Anteckning 3 10 3" xfId="2524" xr:uid="{00000000-0005-0000-0000-0000C1520000}"/>
    <cellStyle name="Anteckning 3 10 3 2" xfId="25376" xr:uid="{00000000-0005-0000-0000-0000C2520000}"/>
    <cellStyle name="Anteckning 3 10 4" xfId="2525" xr:uid="{00000000-0005-0000-0000-0000C3520000}"/>
    <cellStyle name="Anteckning 3 10 4 2" xfId="25377" xr:uid="{00000000-0005-0000-0000-0000C4520000}"/>
    <cellStyle name="Anteckning 3 10 5" xfId="4724" xr:uid="{00000000-0005-0000-0000-0000C5520000}"/>
    <cellStyle name="Anteckning 3 10 5 2" xfId="25900" xr:uid="{00000000-0005-0000-0000-0000C6520000}"/>
    <cellStyle name="Anteckning 3 10 6" xfId="25373" xr:uid="{00000000-0005-0000-0000-0000C7520000}"/>
    <cellStyle name="Anteckning 3 11" xfId="2526" xr:uid="{00000000-0005-0000-0000-0000C8520000}"/>
    <cellStyle name="Anteckning 3 11 2" xfId="2527" xr:uid="{00000000-0005-0000-0000-0000C9520000}"/>
    <cellStyle name="Anteckning 3 11 2 2" xfId="25379" xr:uid="{00000000-0005-0000-0000-0000CA520000}"/>
    <cellStyle name="Anteckning 3 11 3" xfId="2528" xr:uid="{00000000-0005-0000-0000-0000CB520000}"/>
    <cellStyle name="Anteckning 3 11 3 2" xfId="25380" xr:uid="{00000000-0005-0000-0000-0000CC520000}"/>
    <cellStyle name="Anteckning 3 11 4" xfId="2529" xr:uid="{00000000-0005-0000-0000-0000CD520000}"/>
    <cellStyle name="Anteckning 3 11 4 2" xfId="25381" xr:uid="{00000000-0005-0000-0000-0000CE520000}"/>
    <cellStyle name="Anteckning 3 11 5" xfId="25378" xr:uid="{00000000-0005-0000-0000-0000CF520000}"/>
    <cellStyle name="Anteckning 3 12" xfId="2530" xr:uid="{00000000-0005-0000-0000-0000D0520000}"/>
    <cellStyle name="Anteckning 3 12 2" xfId="25382" xr:uid="{00000000-0005-0000-0000-0000D1520000}"/>
    <cellStyle name="Anteckning 3 13" xfId="2531" xr:uid="{00000000-0005-0000-0000-0000D2520000}"/>
    <cellStyle name="Anteckning 3 13 2" xfId="25383" xr:uid="{00000000-0005-0000-0000-0000D3520000}"/>
    <cellStyle name="Anteckning 3 14" xfId="11696" xr:uid="{00000000-0005-0000-0000-0000D4520000}"/>
    <cellStyle name="Anteckning 3 14 2" xfId="32401" xr:uid="{00000000-0005-0000-0000-0000D5520000}"/>
    <cellStyle name="Anteckning 3 15" xfId="20983" xr:uid="{00000000-0005-0000-0000-0000D6520000}"/>
    <cellStyle name="Anteckning 3 16" xfId="43846" xr:uid="{00000000-0005-0000-0000-0000D7520000}"/>
    <cellStyle name="Anteckning 3 2" xfId="2532" xr:uid="{00000000-0005-0000-0000-0000D8520000}"/>
    <cellStyle name="Anteckning 3 2 10" xfId="2533" xr:uid="{00000000-0005-0000-0000-0000D9520000}"/>
    <cellStyle name="Anteckning 3 2 10 2" xfId="2534" xr:uid="{00000000-0005-0000-0000-0000DA520000}"/>
    <cellStyle name="Anteckning 3 2 10 2 2" xfId="25385" xr:uid="{00000000-0005-0000-0000-0000DB520000}"/>
    <cellStyle name="Anteckning 3 2 10 3" xfId="2535" xr:uid="{00000000-0005-0000-0000-0000DC520000}"/>
    <cellStyle name="Anteckning 3 2 10 3 2" xfId="25386" xr:uid="{00000000-0005-0000-0000-0000DD520000}"/>
    <cellStyle name="Anteckning 3 2 10 4" xfId="2536" xr:uid="{00000000-0005-0000-0000-0000DE520000}"/>
    <cellStyle name="Anteckning 3 2 10 4 2" xfId="25387" xr:uid="{00000000-0005-0000-0000-0000DF520000}"/>
    <cellStyle name="Anteckning 3 2 10 5" xfId="25384" xr:uid="{00000000-0005-0000-0000-0000E0520000}"/>
    <cellStyle name="Anteckning 3 2 11" xfId="2537" xr:uid="{00000000-0005-0000-0000-0000E1520000}"/>
    <cellStyle name="Anteckning 3 2 11 2" xfId="2538" xr:uid="{00000000-0005-0000-0000-0000E2520000}"/>
    <cellStyle name="Anteckning 3 2 11 2 2" xfId="25389" xr:uid="{00000000-0005-0000-0000-0000E3520000}"/>
    <cellStyle name="Anteckning 3 2 11 3" xfId="2539" xr:uid="{00000000-0005-0000-0000-0000E4520000}"/>
    <cellStyle name="Anteckning 3 2 11 3 2" xfId="25390" xr:uid="{00000000-0005-0000-0000-0000E5520000}"/>
    <cellStyle name="Anteckning 3 2 11 4" xfId="25388" xr:uid="{00000000-0005-0000-0000-0000E6520000}"/>
    <cellStyle name="Anteckning 3 2 12" xfId="2540" xr:uid="{00000000-0005-0000-0000-0000E7520000}"/>
    <cellStyle name="Anteckning 3 2 12 2" xfId="25391" xr:uid="{00000000-0005-0000-0000-0000E8520000}"/>
    <cellStyle name="Anteckning 3 2 13" xfId="2541" xr:uid="{00000000-0005-0000-0000-0000E9520000}"/>
    <cellStyle name="Anteckning 3 2 13 2" xfId="25392" xr:uid="{00000000-0005-0000-0000-0000EA520000}"/>
    <cellStyle name="Anteckning 3 2 14" xfId="20984" xr:uid="{00000000-0005-0000-0000-0000EB520000}"/>
    <cellStyle name="Anteckning 3 2 2" xfId="2542" xr:uid="{00000000-0005-0000-0000-0000EC520000}"/>
    <cellStyle name="Anteckning 3 2 2 2" xfId="2543" xr:uid="{00000000-0005-0000-0000-0000ED520000}"/>
    <cellStyle name="Anteckning 3 2 2 2 2" xfId="2544" xr:uid="{00000000-0005-0000-0000-0000EE520000}"/>
    <cellStyle name="Anteckning 3 2 2 2 2 2" xfId="2545" xr:uid="{00000000-0005-0000-0000-0000EF520000}"/>
    <cellStyle name="Anteckning 3 2 2 2 2 2 2" xfId="25393" xr:uid="{00000000-0005-0000-0000-0000F0520000}"/>
    <cellStyle name="Anteckning 3 2 2 2 2 3" xfId="2546" xr:uid="{00000000-0005-0000-0000-0000F1520000}"/>
    <cellStyle name="Anteckning 3 2 2 2 2 3 2" xfId="25394" xr:uid="{00000000-0005-0000-0000-0000F2520000}"/>
    <cellStyle name="Anteckning 3 2 2 2 2 4" xfId="21492" xr:uid="{00000000-0005-0000-0000-0000F3520000}"/>
    <cellStyle name="Anteckning 3 2 2 2 3" xfId="2547" xr:uid="{00000000-0005-0000-0000-0000F4520000}"/>
    <cellStyle name="Anteckning 3 2 2 2 3 2" xfId="25395" xr:uid="{00000000-0005-0000-0000-0000F5520000}"/>
    <cellStyle name="Anteckning 3 2 2 2 4" xfId="2548" xr:uid="{00000000-0005-0000-0000-0000F6520000}"/>
    <cellStyle name="Anteckning 3 2 2 2 4 2" xfId="25396" xr:uid="{00000000-0005-0000-0000-0000F7520000}"/>
    <cellStyle name="Anteckning 3 2 2 2 5" xfId="20986" xr:uid="{00000000-0005-0000-0000-0000F8520000}"/>
    <cellStyle name="Anteckning 3 2 2 2_Brygga Q" xfId="2549" xr:uid="{00000000-0005-0000-0000-0000F9520000}"/>
    <cellStyle name="Anteckning 3 2 2 3" xfId="2550" xr:uid="{00000000-0005-0000-0000-0000FA520000}"/>
    <cellStyle name="Anteckning 3 2 2 3 2" xfId="2551" xr:uid="{00000000-0005-0000-0000-0000FB520000}"/>
    <cellStyle name="Anteckning 3 2 2 3 2 2" xfId="25397" xr:uid="{00000000-0005-0000-0000-0000FC520000}"/>
    <cellStyle name="Anteckning 3 2 2 3 3" xfId="2552" xr:uid="{00000000-0005-0000-0000-0000FD520000}"/>
    <cellStyle name="Anteckning 3 2 2 3 3 2" xfId="25398" xr:uid="{00000000-0005-0000-0000-0000FE520000}"/>
    <cellStyle name="Anteckning 3 2 2 3 4" xfId="21491" xr:uid="{00000000-0005-0000-0000-0000FF520000}"/>
    <cellStyle name="Anteckning 3 2 2 4" xfId="2553" xr:uid="{00000000-0005-0000-0000-000000530000}"/>
    <cellStyle name="Anteckning 3 2 2 4 2" xfId="25399" xr:uid="{00000000-0005-0000-0000-000001530000}"/>
    <cellStyle name="Anteckning 3 2 2 5" xfId="2554" xr:uid="{00000000-0005-0000-0000-000002530000}"/>
    <cellStyle name="Anteckning 3 2 2 5 2" xfId="25400" xr:uid="{00000000-0005-0000-0000-000003530000}"/>
    <cellStyle name="Anteckning 3 2 2 6" xfId="20985" xr:uid="{00000000-0005-0000-0000-000004530000}"/>
    <cellStyle name="Anteckning 3 2 2_Brygga Q" xfId="2555" xr:uid="{00000000-0005-0000-0000-000005530000}"/>
    <cellStyle name="Anteckning 3 2 3" xfId="2556" xr:uid="{00000000-0005-0000-0000-000006530000}"/>
    <cellStyle name="Anteckning 3 2 3 2" xfId="2557" xr:uid="{00000000-0005-0000-0000-000007530000}"/>
    <cellStyle name="Anteckning 3 2 3 2 2" xfId="2558" xr:uid="{00000000-0005-0000-0000-000008530000}"/>
    <cellStyle name="Anteckning 3 2 3 2 2 2" xfId="2559" xr:uid="{00000000-0005-0000-0000-000009530000}"/>
    <cellStyle name="Anteckning 3 2 3 2 2 2 2" xfId="25401" xr:uid="{00000000-0005-0000-0000-00000A530000}"/>
    <cellStyle name="Anteckning 3 2 3 2 2 3" xfId="2560" xr:uid="{00000000-0005-0000-0000-00000B530000}"/>
    <cellStyle name="Anteckning 3 2 3 2 2 3 2" xfId="25402" xr:uid="{00000000-0005-0000-0000-00000C530000}"/>
    <cellStyle name="Anteckning 3 2 3 2 2 4" xfId="21494" xr:uid="{00000000-0005-0000-0000-00000D530000}"/>
    <cellStyle name="Anteckning 3 2 3 2 3" xfId="2561" xr:uid="{00000000-0005-0000-0000-00000E530000}"/>
    <cellStyle name="Anteckning 3 2 3 2 3 2" xfId="25403" xr:uid="{00000000-0005-0000-0000-00000F530000}"/>
    <cellStyle name="Anteckning 3 2 3 2 4" xfId="2562" xr:uid="{00000000-0005-0000-0000-000010530000}"/>
    <cellStyle name="Anteckning 3 2 3 2 4 2" xfId="25404" xr:uid="{00000000-0005-0000-0000-000011530000}"/>
    <cellStyle name="Anteckning 3 2 3 2 5" xfId="20988" xr:uid="{00000000-0005-0000-0000-000012530000}"/>
    <cellStyle name="Anteckning 3 2 3 2_Brygga Q" xfId="2563" xr:uid="{00000000-0005-0000-0000-000013530000}"/>
    <cellStyle name="Anteckning 3 2 3 3" xfId="2564" xr:uid="{00000000-0005-0000-0000-000014530000}"/>
    <cellStyle name="Anteckning 3 2 3 3 2" xfId="2565" xr:uid="{00000000-0005-0000-0000-000015530000}"/>
    <cellStyle name="Anteckning 3 2 3 3 2 2" xfId="25405" xr:uid="{00000000-0005-0000-0000-000016530000}"/>
    <cellStyle name="Anteckning 3 2 3 3 3" xfId="2566" xr:uid="{00000000-0005-0000-0000-000017530000}"/>
    <cellStyle name="Anteckning 3 2 3 3 3 2" xfId="25406" xr:uid="{00000000-0005-0000-0000-000018530000}"/>
    <cellStyle name="Anteckning 3 2 3 3 4" xfId="21493" xr:uid="{00000000-0005-0000-0000-000019530000}"/>
    <cellStyle name="Anteckning 3 2 3 4" xfId="2567" xr:uid="{00000000-0005-0000-0000-00001A530000}"/>
    <cellStyle name="Anteckning 3 2 3 4 2" xfId="25407" xr:uid="{00000000-0005-0000-0000-00001B530000}"/>
    <cellStyle name="Anteckning 3 2 3 5" xfId="2568" xr:uid="{00000000-0005-0000-0000-00001C530000}"/>
    <cellStyle name="Anteckning 3 2 3 5 2" xfId="25408" xr:uid="{00000000-0005-0000-0000-00001D530000}"/>
    <cellStyle name="Anteckning 3 2 3 6" xfId="20987" xr:uid="{00000000-0005-0000-0000-00001E530000}"/>
    <cellStyle name="Anteckning 3 2 3_Brygga Q" xfId="2569" xr:uid="{00000000-0005-0000-0000-00001F530000}"/>
    <cellStyle name="Anteckning 3 2 4" xfId="2570" xr:uid="{00000000-0005-0000-0000-000020530000}"/>
    <cellStyle name="Anteckning 3 2 4 2" xfId="2571" xr:uid="{00000000-0005-0000-0000-000021530000}"/>
    <cellStyle name="Anteckning 3 2 4 2 2" xfId="2572" xr:uid="{00000000-0005-0000-0000-000022530000}"/>
    <cellStyle name="Anteckning 3 2 4 2 2 2" xfId="2573" xr:uid="{00000000-0005-0000-0000-000023530000}"/>
    <cellStyle name="Anteckning 3 2 4 2 2 2 2" xfId="25409" xr:uid="{00000000-0005-0000-0000-000024530000}"/>
    <cellStyle name="Anteckning 3 2 4 2 2 3" xfId="2574" xr:uid="{00000000-0005-0000-0000-000025530000}"/>
    <cellStyle name="Anteckning 3 2 4 2 2 3 2" xfId="25410" xr:uid="{00000000-0005-0000-0000-000026530000}"/>
    <cellStyle name="Anteckning 3 2 4 2 2 4" xfId="21496" xr:uid="{00000000-0005-0000-0000-000027530000}"/>
    <cellStyle name="Anteckning 3 2 4 2 3" xfId="2575" xr:uid="{00000000-0005-0000-0000-000028530000}"/>
    <cellStyle name="Anteckning 3 2 4 2 3 2" xfId="25411" xr:uid="{00000000-0005-0000-0000-000029530000}"/>
    <cellStyle name="Anteckning 3 2 4 2 4" xfId="2576" xr:uid="{00000000-0005-0000-0000-00002A530000}"/>
    <cellStyle name="Anteckning 3 2 4 2 4 2" xfId="25412" xr:uid="{00000000-0005-0000-0000-00002B530000}"/>
    <cellStyle name="Anteckning 3 2 4 2 5" xfId="20990" xr:uid="{00000000-0005-0000-0000-00002C530000}"/>
    <cellStyle name="Anteckning 3 2 4 2_Brygga Q" xfId="2577" xr:uid="{00000000-0005-0000-0000-00002D530000}"/>
    <cellStyle name="Anteckning 3 2 4 3" xfId="2578" xr:uid="{00000000-0005-0000-0000-00002E530000}"/>
    <cellStyle name="Anteckning 3 2 4 3 2" xfId="2579" xr:uid="{00000000-0005-0000-0000-00002F530000}"/>
    <cellStyle name="Anteckning 3 2 4 3 2 2" xfId="25413" xr:uid="{00000000-0005-0000-0000-000030530000}"/>
    <cellStyle name="Anteckning 3 2 4 3 3" xfId="2580" xr:uid="{00000000-0005-0000-0000-000031530000}"/>
    <cellStyle name="Anteckning 3 2 4 3 3 2" xfId="25414" xr:uid="{00000000-0005-0000-0000-000032530000}"/>
    <cellStyle name="Anteckning 3 2 4 3 4" xfId="21495" xr:uid="{00000000-0005-0000-0000-000033530000}"/>
    <cellStyle name="Anteckning 3 2 4 4" xfId="2581" xr:uid="{00000000-0005-0000-0000-000034530000}"/>
    <cellStyle name="Anteckning 3 2 4 4 2" xfId="25415" xr:uid="{00000000-0005-0000-0000-000035530000}"/>
    <cellStyle name="Anteckning 3 2 4 5" xfId="2582" xr:uid="{00000000-0005-0000-0000-000036530000}"/>
    <cellStyle name="Anteckning 3 2 4 5 2" xfId="25416" xr:uid="{00000000-0005-0000-0000-000037530000}"/>
    <cellStyle name="Anteckning 3 2 4 6" xfId="20989" xr:uid="{00000000-0005-0000-0000-000038530000}"/>
    <cellStyle name="Anteckning 3 2 4_Brygga Q" xfId="2583" xr:uid="{00000000-0005-0000-0000-000039530000}"/>
    <cellStyle name="Anteckning 3 2 5" xfId="2584" xr:uid="{00000000-0005-0000-0000-00003A530000}"/>
    <cellStyle name="Anteckning 3 2 5 2" xfId="2585" xr:uid="{00000000-0005-0000-0000-00003B530000}"/>
    <cellStyle name="Anteckning 3 2 5 2 2" xfId="2586" xr:uid="{00000000-0005-0000-0000-00003C530000}"/>
    <cellStyle name="Anteckning 3 2 5 2 2 2" xfId="25417" xr:uid="{00000000-0005-0000-0000-00003D530000}"/>
    <cellStyle name="Anteckning 3 2 5 2 3" xfId="2587" xr:uid="{00000000-0005-0000-0000-00003E530000}"/>
    <cellStyle name="Anteckning 3 2 5 2 3 2" xfId="25418" xr:uid="{00000000-0005-0000-0000-00003F530000}"/>
    <cellStyle name="Anteckning 3 2 5 2 4" xfId="21497" xr:uid="{00000000-0005-0000-0000-000040530000}"/>
    <cellStyle name="Anteckning 3 2 5 3" xfId="2588" xr:uid="{00000000-0005-0000-0000-000041530000}"/>
    <cellStyle name="Anteckning 3 2 5 3 2" xfId="25419" xr:uid="{00000000-0005-0000-0000-000042530000}"/>
    <cellStyle name="Anteckning 3 2 5 4" xfId="2589" xr:uid="{00000000-0005-0000-0000-000043530000}"/>
    <cellStyle name="Anteckning 3 2 5 4 2" xfId="25420" xr:uid="{00000000-0005-0000-0000-000044530000}"/>
    <cellStyle name="Anteckning 3 2 5 5" xfId="20991" xr:uid="{00000000-0005-0000-0000-000045530000}"/>
    <cellStyle name="Anteckning 3 2 5_Brygga Q" xfId="2590" xr:uid="{00000000-0005-0000-0000-000046530000}"/>
    <cellStyle name="Anteckning 3 2 6" xfId="2591" xr:uid="{00000000-0005-0000-0000-000047530000}"/>
    <cellStyle name="Anteckning 3 2 6 2" xfId="2592" xr:uid="{00000000-0005-0000-0000-000048530000}"/>
    <cellStyle name="Anteckning 3 2 6 2 2" xfId="2593" xr:uid="{00000000-0005-0000-0000-000049530000}"/>
    <cellStyle name="Anteckning 3 2 6 2 2 2" xfId="25421" xr:uid="{00000000-0005-0000-0000-00004A530000}"/>
    <cellStyle name="Anteckning 3 2 6 2 3" xfId="2594" xr:uid="{00000000-0005-0000-0000-00004B530000}"/>
    <cellStyle name="Anteckning 3 2 6 2 3 2" xfId="25422" xr:uid="{00000000-0005-0000-0000-00004C530000}"/>
    <cellStyle name="Anteckning 3 2 6 2 4" xfId="21498" xr:uid="{00000000-0005-0000-0000-00004D530000}"/>
    <cellStyle name="Anteckning 3 2 6 3" xfId="2595" xr:uid="{00000000-0005-0000-0000-00004E530000}"/>
    <cellStyle name="Anteckning 3 2 6 3 2" xfId="25423" xr:uid="{00000000-0005-0000-0000-00004F530000}"/>
    <cellStyle name="Anteckning 3 2 6 4" xfId="2596" xr:uid="{00000000-0005-0000-0000-000050530000}"/>
    <cellStyle name="Anteckning 3 2 6 4 2" xfId="25424" xr:uid="{00000000-0005-0000-0000-000051530000}"/>
    <cellStyle name="Anteckning 3 2 6 5" xfId="20992" xr:uid="{00000000-0005-0000-0000-000052530000}"/>
    <cellStyle name="Anteckning 3 2 6_Brygga Q" xfId="2597" xr:uid="{00000000-0005-0000-0000-000053530000}"/>
    <cellStyle name="Anteckning 3 2 7" xfId="2598" xr:uid="{00000000-0005-0000-0000-000054530000}"/>
    <cellStyle name="Anteckning 3 2 7 2" xfId="2599" xr:uid="{00000000-0005-0000-0000-000055530000}"/>
    <cellStyle name="Anteckning 3 2 7 2 2" xfId="25425" xr:uid="{00000000-0005-0000-0000-000056530000}"/>
    <cellStyle name="Anteckning 3 2 7 3" xfId="2600" xr:uid="{00000000-0005-0000-0000-000057530000}"/>
    <cellStyle name="Anteckning 3 2 7 3 2" xfId="25426" xr:uid="{00000000-0005-0000-0000-000058530000}"/>
    <cellStyle name="Anteckning 3 2 7 4" xfId="2601" xr:uid="{00000000-0005-0000-0000-000059530000}"/>
    <cellStyle name="Anteckning 3 2 7 4 2" xfId="25427" xr:uid="{00000000-0005-0000-0000-00005A530000}"/>
    <cellStyle name="Anteckning 3 2 7 5" xfId="21490" xr:uid="{00000000-0005-0000-0000-00005B530000}"/>
    <cellStyle name="Anteckning 3 2 8" xfId="2602" xr:uid="{00000000-0005-0000-0000-00005C530000}"/>
    <cellStyle name="Anteckning 3 2 8 2" xfId="2603" xr:uid="{00000000-0005-0000-0000-00005D530000}"/>
    <cellStyle name="Anteckning 3 2 8 2 2" xfId="25429" xr:uid="{00000000-0005-0000-0000-00005E530000}"/>
    <cellStyle name="Anteckning 3 2 8 3" xfId="2604" xr:uid="{00000000-0005-0000-0000-00005F530000}"/>
    <cellStyle name="Anteckning 3 2 8 3 2" xfId="25430" xr:uid="{00000000-0005-0000-0000-000060530000}"/>
    <cellStyle name="Anteckning 3 2 8 4" xfId="2605" xr:uid="{00000000-0005-0000-0000-000061530000}"/>
    <cellStyle name="Anteckning 3 2 8 4 2" xfId="25431" xr:uid="{00000000-0005-0000-0000-000062530000}"/>
    <cellStyle name="Anteckning 3 2 8 5" xfId="25428" xr:uid="{00000000-0005-0000-0000-000063530000}"/>
    <cellStyle name="Anteckning 3 2 9" xfId="2606" xr:uid="{00000000-0005-0000-0000-000064530000}"/>
    <cellStyle name="Anteckning 3 2 9 2" xfId="2607" xr:uid="{00000000-0005-0000-0000-000065530000}"/>
    <cellStyle name="Anteckning 3 2 9 2 2" xfId="25433" xr:uid="{00000000-0005-0000-0000-000066530000}"/>
    <cellStyle name="Anteckning 3 2 9 3" xfId="2608" xr:uid="{00000000-0005-0000-0000-000067530000}"/>
    <cellStyle name="Anteckning 3 2 9 3 2" xfId="25434" xr:uid="{00000000-0005-0000-0000-000068530000}"/>
    <cellStyle name="Anteckning 3 2 9 4" xfId="2609" xr:uid="{00000000-0005-0000-0000-000069530000}"/>
    <cellStyle name="Anteckning 3 2 9 4 2" xfId="25435" xr:uid="{00000000-0005-0000-0000-00006A530000}"/>
    <cellStyle name="Anteckning 3 2 9 5" xfId="25432" xr:uid="{00000000-0005-0000-0000-00006B530000}"/>
    <cellStyle name="Anteckning 3 2_Brygga Q" xfId="2610" xr:uid="{00000000-0005-0000-0000-00006C530000}"/>
    <cellStyle name="Anteckning 3 3" xfId="2611" xr:uid="{00000000-0005-0000-0000-00006D530000}"/>
    <cellStyle name="Anteckning 3 3 10" xfId="2612" xr:uid="{00000000-0005-0000-0000-00006E530000}"/>
    <cellStyle name="Anteckning 3 3 10 2" xfId="2613" xr:uid="{00000000-0005-0000-0000-00006F530000}"/>
    <cellStyle name="Anteckning 3 3 10 2 2" xfId="25437" xr:uid="{00000000-0005-0000-0000-000070530000}"/>
    <cellStyle name="Anteckning 3 3 10 3" xfId="2614" xr:uid="{00000000-0005-0000-0000-000071530000}"/>
    <cellStyle name="Anteckning 3 3 10 3 2" xfId="25438" xr:uid="{00000000-0005-0000-0000-000072530000}"/>
    <cellStyle name="Anteckning 3 3 10 4" xfId="2615" xr:uid="{00000000-0005-0000-0000-000073530000}"/>
    <cellStyle name="Anteckning 3 3 10 4 2" xfId="25439" xr:uid="{00000000-0005-0000-0000-000074530000}"/>
    <cellStyle name="Anteckning 3 3 10 5" xfId="25436" xr:uid="{00000000-0005-0000-0000-000075530000}"/>
    <cellStyle name="Anteckning 3 3 11" xfId="2616" xr:uid="{00000000-0005-0000-0000-000076530000}"/>
    <cellStyle name="Anteckning 3 3 11 2" xfId="2617" xr:uid="{00000000-0005-0000-0000-000077530000}"/>
    <cellStyle name="Anteckning 3 3 11 2 2" xfId="25441" xr:uid="{00000000-0005-0000-0000-000078530000}"/>
    <cellStyle name="Anteckning 3 3 11 3" xfId="2618" xr:uid="{00000000-0005-0000-0000-000079530000}"/>
    <cellStyle name="Anteckning 3 3 11 3 2" xfId="25442" xr:uid="{00000000-0005-0000-0000-00007A530000}"/>
    <cellStyle name="Anteckning 3 3 11 4" xfId="25440" xr:uid="{00000000-0005-0000-0000-00007B530000}"/>
    <cellStyle name="Anteckning 3 3 12" xfId="2619" xr:uid="{00000000-0005-0000-0000-00007C530000}"/>
    <cellStyle name="Anteckning 3 3 12 2" xfId="25443" xr:uid="{00000000-0005-0000-0000-00007D530000}"/>
    <cellStyle name="Anteckning 3 3 13" xfId="2620" xr:uid="{00000000-0005-0000-0000-00007E530000}"/>
    <cellStyle name="Anteckning 3 3 13 2" xfId="25444" xr:uid="{00000000-0005-0000-0000-00007F530000}"/>
    <cellStyle name="Anteckning 3 3 14" xfId="20993" xr:uid="{00000000-0005-0000-0000-000080530000}"/>
    <cellStyle name="Anteckning 3 3 2" xfId="2621" xr:uid="{00000000-0005-0000-0000-000081530000}"/>
    <cellStyle name="Anteckning 3 3 2 2" xfId="2622" xr:uid="{00000000-0005-0000-0000-000082530000}"/>
    <cellStyle name="Anteckning 3 3 2 2 2" xfId="2623" xr:uid="{00000000-0005-0000-0000-000083530000}"/>
    <cellStyle name="Anteckning 3 3 2 2 2 2" xfId="2624" xr:uid="{00000000-0005-0000-0000-000084530000}"/>
    <cellStyle name="Anteckning 3 3 2 2 2 2 2" xfId="25445" xr:uid="{00000000-0005-0000-0000-000085530000}"/>
    <cellStyle name="Anteckning 3 3 2 2 2 3" xfId="2625" xr:uid="{00000000-0005-0000-0000-000086530000}"/>
    <cellStyle name="Anteckning 3 3 2 2 2 3 2" xfId="25446" xr:uid="{00000000-0005-0000-0000-000087530000}"/>
    <cellStyle name="Anteckning 3 3 2 2 2 4" xfId="21501" xr:uid="{00000000-0005-0000-0000-000088530000}"/>
    <cellStyle name="Anteckning 3 3 2 2 3" xfId="2626" xr:uid="{00000000-0005-0000-0000-000089530000}"/>
    <cellStyle name="Anteckning 3 3 2 2 3 2" xfId="25447" xr:uid="{00000000-0005-0000-0000-00008A530000}"/>
    <cellStyle name="Anteckning 3 3 2 2 4" xfId="2627" xr:uid="{00000000-0005-0000-0000-00008B530000}"/>
    <cellStyle name="Anteckning 3 3 2 2 4 2" xfId="25448" xr:uid="{00000000-0005-0000-0000-00008C530000}"/>
    <cellStyle name="Anteckning 3 3 2 2 5" xfId="20995" xr:uid="{00000000-0005-0000-0000-00008D530000}"/>
    <cellStyle name="Anteckning 3 3 2 2_Brygga Q" xfId="2628" xr:uid="{00000000-0005-0000-0000-00008E530000}"/>
    <cellStyle name="Anteckning 3 3 2 3" xfId="2629" xr:uid="{00000000-0005-0000-0000-00008F530000}"/>
    <cellStyle name="Anteckning 3 3 2 3 2" xfId="2630" xr:uid="{00000000-0005-0000-0000-000090530000}"/>
    <cellStyle name="Anteckning 3 3 2 3 2 2" xfId="25449" xr:uid="{00000000-0005-0000-0000-000091530000}"/>
    <cellStyle name="Anteckning 3 3 2 3 3" xfId="2631" xr:uid="{00000000-0005-0000-0000-000092530000}"/>
    <cellStyle name="Anteckning 3 3 2 3 3 2" xfId="25450" xr:uid="{00000000-0005-0000-0000-000093530000}"/>
    <cellStyle name="Anteckning 3 3 2 3 4" xfId="21500" xr:uid="{00000000-0005-0000-0000-000094530000}"/>
    <cellStyle name="Anteckning 3 3 2 4" xfId="2632" xr:uid="{00000000-0005-0000-0000-000095530000}"/>
    <cellStyle name="Anteckning 3 3 2 4 2" xfId="25451" xr:uid="{00000000-0005-0000-0000-000096530000}"/>
    <cellStyle name="Anteckning 3 3 2 5" xfId="2633" xr:uid="{00000000-0005-0000-0000-000097530000}"/>
    <cellStyle name="Anteckning 3 3 2 5 2" xfId="25452" xr:uid="{00000000-0005-0000-0000-000098530000}"/>
    <cellStyle name="Anteckning 3 3 2 6" xfId="20994" xr:uid="{00000000-0005-0000-0000-000099530000}"/>
    <cellStyle name="Anteckning 3 3 2_Brygga Q" xfId="2634" xr:uid="{00000000-0005-0000-0000-00009A530000}"/>
    <cellStyle name="Anteckning 3 3 3" xfId="2635" xr:uid="{00000000-0005-0000-0000-00009B530000}"/>
    <cellStyle name="Anteckning 3 3 3 2" xfId="2636" xr:uid="{00000000-0005-0000-0000-00009C530000}"/>
    <cellStyle name="Anteckning 3 3 3 2 2" xfId="2637" xr:uid="{00000000-0005-0000-0000-00009D530000}"/>
    <cellStyle name="Anteckning 3 3 3 2 2 2" xfId="2638" xr:uid="{00000000-0005-0000-0000-00009E530000}"/>
    <cellStyle name="Anteckning 3 3 3 2 2 2 2" xfId="25453" xr:uid="{00000000-0005-0000-0000-00009F530000}"/>
    <cellStyle name="Anteckning 3 3 3 2 2 3" xfId="2639" xr:uid="{00000000-0005-0000-0000-0000A0530000}"/>
    <cellStyle name="Anteckning 3 3 3 2 2 3 2" xfId="25454" xr:uid="{00000000-0005-0000-0000-0000A1530000}"/>
    <cellStyle name="Anteckning 3 3 3 2 2 4" xfId="21503" xr:uid="{00000000-0005-0000-0000-0000A2530000}"/>
    <cellStyle name="Anteckning 3 3 3 2 3" xfId="2640" xr:uid="{00000000-0005-0000-0000-0000A3530000}"/>
    <cellStyle name="Anteckning 3 3 3 2 3 2" xfId="25455" xr:uid="{00000000-0005-0000-0000-0000A4530000}"/>
    <cellStyle name="Anteckning 3 3 3 2 4" xfId="2641" xr:uid="{00000000-0005-0000-0000-0000A5530000}"/>
    <cellStyle name="Anteckning 3 3 3 2 4 2" xfId="25456" xr:uid="{00000000-0005-0000-0000-0000A6530000}"/>
    <cellStyle name="Anteckning 3 3 3 2 5" xfId="20997" xr:uid="{00000000-0005-0000-0000-0000A7530000}"/>
    <cellStyle name="Anteckning 3 3 3 2_Brygga Q" xfId="2642" xr:uid="{00000000-0005-0000-0000-0000A8530000}"/>
    <cellStyle name="Anteckning 3 3 3 3" xfId="2643" xr:uid="{00000000-0005-0000-0000-0000A9530000}"/>
    <cellStyle name="Anteckning 3 3 3 3 2" xfId="2644" xr:uid="{00000000-0005-0000-0000-0000AA530000}"/>
    <cellStyle name="Anteckning 3 3 3 3 2 2" xfId="25457" xr:uid="{00000000-0005-0000-0000-0000AB530000}"/>
    <cellStyle name="Anteckning 3 3 3 3 3" xfId="2645" xr:uid="{00000000-0005-0000-0000-0000AC530000}"/>
    <cellStyle name="Anteckning 3 3 3 3 3 2" xfId="25458" xr:uid="{00000000-0005-0000-0000-0000AD530000}"/>
    <cellStyle name="Anteckning 3 3 3 3 4" xfId="21502" xr:uid="{00000000-0005-0000-0000-0000AE530000}"/>
    <cellStyle name="Anteckning 3 3 3 4" xfId="2646" xr:uid="{00000000-0005-0000-0000-0000AF530000}"/>
    <cellStyle name="Anteckning 3 3 3 4 2" xfId="25459" xr:uid="{00000000-0005-0000-0000-0000B0530000}"/>
    <cellStyle name="Anteckning 3 3 3 5" xfId="2647" xr:uid="{00000000-0005-0000-0000-0000B1530000}"/>
    <cellStyle name="Anteckning 3 3 3 5 2" xfId="25460" xr:uid="{00000000-0005-0000-0000-0000B2530000}"/>
    <cellStyle name="Anteckning 3 3 3 6" xfId="20996" xr:uid="{00000000-0005-0000-0000-0000B3530000}"/>
    <cellStyle name="Anteckning 3 3 3_Brygga Q" xfId="2648" xr:uid="{00000000-0005-0000-0000-0000B4530000}"/>
    <cellStyle name="Anteckning 3 3 4" xfId="2649" xr:uid="{00000000-0005-0000-0000-0000B5530000}"/>
    <cellStyle name="Anteckning 3 3 4 2" xfId="2650" xr:uid="{00000000-0005-0000-0000-0000B6530000}"/>
    <cellStyle name="Anteckning 3 3 4 2 2" xfId="2651" xr:uid="{00000000-0005-0000-0000-0000B7530000}"/>
    <cellStyle name="Anteckning 3 3 4 2 2 2" xfId="2652" xr:uid="{00000000-0005-0000-0000-0000B8530000}"/>
    <cellStyle name="Anteckning 3 3 4 2 2 2 2" xfId="25461" xr:uid="{00000000-0005-0000-0000-0000B9530000}"/>
    <cellStyle name="Anteckning 3 3 4 2 2 3" xfId="2653" xr:uid="{00000000-0005-0000-0000-0000BA530000}"/>
    <cellStyle name="Anteckning 3 3 4 2 2 3 2" xfId="25462" xr:uid="{00000000-0005-0000-0000-0000BB530000}"/>
    <cellStyle name="Anteckning 3 3 4 2 2 4" xfId="21505" xr:uid="{00000000-0005-0000-0000-0000BC530000}"/>
    <cellStyle name="Anteckning 3 3 4 2 3" xfId="2654" xr:uid="{00000000-0005-0000-0000-0000BD530000}"/>
    <cellStyle name="Anteckning 3 3 4 2 3 2" xfId="25463" xr:uid="{00000000-0005-0000-0000-0000BE530000}"/>
    <cellStyle name="Anteckning 3 3 4 2 4" xfId="2655" xr:uid="{00000000-0005-0000-0000-0000BF530000}"/>
    <cellStyle name="Anteckning 3 3 4 2 4 2" xfId="25464" xr:uid="{00000000-0005-0000-0000-0000C0530000}"/>
    <cellStyle name="Anteckning 3 3 4 2 5" xfId="20999" xr:uid="{00000000-0005-0000-0000-0000C1530000}"/>
    <cellStyle name="Anteckning 3 3 4 2_Brygga Q" xfId="2656" xr:uid="{00000000-0005-0000-0000-0000C2530000}"/>
    <cellStyle name="Anteckning 3 3 4 3" xfId="2657" xr:uid="{00000000-0005-0000-0000-0000C3530000}"/>
    <cellStyle name="Anteckning 3 3 4 3 2" xfId="2658" xr:uid="{00000000-0005-0000-0000-0000C4530000}"/>
    <cellStyle name="Anteckning 3 3 4 3 2 2" xfId="25465" xr:uid="{00000000-0005-0000-0000-0000C5530000}"/>
    <cellStyle name="Anteckning 3 3 4 3 3" xfId="2659" xr:uid="{00000000-0005-0000-0000-0000C6530000}"/>
    <cellStyle name="Anteckning 3 3 4 3 3 2" xfId="25466" xr:uid="{00000000-0005-0000-0000-0000C7530000}"/>
    <cellStyle name="Anteckning 3 3 4 3 4" xfId="21504" xr:uid="{00000000-0005-0000-0000-0000C8530000}"/>
    <cellStyle name="Anteckning 3 3 4 4" xfId="2660" xr:uid="{00000000-0005-0000-0000-0000C9530000}"/>
    <cellStyle name="Anteckning 3 3 4 4 2" xfId="25467" xr:uid="{00000000-0005-0000-0000-0000CA530000}"/>
    <cellStyle name="Anteckning 3 3 4 5" xfId="2661" xr:uid="{00000000-0005-0000-0000-0000CB530000}"/>
    <cellStyle name="Anteckning 3 3 4 5 2" xfId="25468" xr:uid="{00000000-0005-0000-0000-0000CC530000}"/>
    <cellStyle name="Anteckning 3 3 4 6" xfId="20998" xr:uid="{00000000-0005-0000-0000-0000CD530000}"/>
    <cellStyle name="Anteckning 3 3 4_Brygga Q" xfId="2662" xr:uid="{00000000-0005-0000-0000-0000CE530000}"/>
    <cellStyle name="Anteckning 3 3 5" xfId="2663" xr:uid="{00000000-0005-0000-0000-0000CF530000}"/>
    <cellStyle name="Anteckning 3 3 5 2" xfId="2664" xr:uid="{00000000-0005-0000-0000-0000D0530000}"/>
    <cellStyle name="Anteckning 3 3 5 2 2" xfId="2665" xr:uid="{00000000-0005-0000-0000-0000D1530000}"/>
    <cellStyle name="Anteckning 3 3 5 2 2 2" xfId="25469" xr:uid="{00000000-0005-0000-0000-0000D2530000}"/>
    <cellStyle name="Anteckning 3 3 5 2 3" xfId="2666" xr:uid="{00000000-0005-0000-0000-0000D3530000}"/>
    <cellStyle name="Anteckning 3 3 5 2 3 2" xfId="25470" xr:uid="{00000000-0005-0000-0000-0000D4530000}"/>
    <cellStyle name="Anteckning 3 3 5 2 4" xfId="21506" xr:uid="{00000000-0005-0000-0000-0000D5530000}"/>
    <cellStyle name="Anteckning 3 3 5 3" xfId="2667" xr:uid="{00000000-0005-0000-0000-0000D6530000}"/>
    <cellStyle name="Anteckning 3 3 5 3 2" xfId="25471" xr:uid="{00000000-0005-0000-0000-0000D7530000}"/>
    <cellStyle name="Anteckning 3 3 5 4" xfId="2668" xr:uid="{00000000-0005-0000-0000-0000D8530000}"/>
    <cellStyle name="Anteckning 3 3 5 4 2" xfId="25472" xr:uid="{00000000-0005-0000-0000-0000D9530000}"/>
    <cellStyle name="Anteckning 3 3 5 5" xfId="21000" xr:uid="{00000000-0005-0000-0000-0000DA530000}"/>
    <cellStyle name="Anteckning 3 3 5_Brygga Q" xfId="2669" xr:uid="{00000000-0005-0000-0000-0000DB530000}"/>
    <cellStyle name="Anteckning 3 3 6" xfId="2670" xr:uid="{00000000-0005-0000-0000-0000DC530000}"/>
    <cellStyle name="Anteckning 3 3 6 2" xfId="2671" xr:uid="{00000000-0005-0000-0000-0000DD530000}"/>
    <cellStyle name="Anteckning 3 3 6 2 2" xfId="2672" xr:uid="{00000000-0005-0000-0000-0000DE530000}"/>
    <cellStyle name="Anteckning 3 3 6 2 2 2" xfId="25473" xr:uid="{00000000-0005-0000-0000-0000DF530000}"/>
    <cellStyle name="Anteckning 3 3 6 2 3" xfId="2673" xr:uid="{00000000-0005-0000-0000-0000E0530000}"/>
    <cellStyle name="Anteckning 3 3 6 2 3 2" xfId="25474" xr:uid="{00000000-0005-0000-0000-0000E1530000}"/>
    <cellStyle name="Anteckning 3 3 6 2 4" xfId="21507" xr:uid="{00000000-0005-0000-0000-0000E2530000}"/>
    <cellStyle name="Anteckning 3 3 6 3" xfId="2674" xr:uid="{00000000-0005-0000-0000-0000E3530000}"/>
    <cellStyle name="Anteckning 3 3 6 3 2" xfId="25475" xr:uid="{00000000-0005-0000-0000-0000E4530000}"/>
    <cellStyle name="Anteckning 3 3 6 4" xfId="2675" xr:uid="{00000000-0005-0000-0000-0000E5530000}"/>
    <cellStyle name="Anteckning 3 3 6 4 2" xfId="25476" xr:uid="{00000000-0005-0000-0000-0000E6530000}"/>
    <cellStyle name="Anteckning 3 3 6 5" xfId="21001" xr:uid="{00000000-0005-0000-0000-0000E7530000}"/>
    <cellStyle name="Anteckning 3 3 6_Brygga Q" xfId="2676" xr:uid="{00000000-0005-0000-0000-0000E8530000}"/>
    <cellStyle name="Anteckning 3 3 7" xfId="2677" xr:uid="{00000000-0005-0000-0000-0000E9530000}"/>
    <cellStyle name="Anteckning 3 3 7 2" xfId="2678" xr:uid="{00000000-0005-0000-0000-0000EA530000}"/>
    <cellStyle name="Anteckning 3 3 7 2 2" xfId="25477" xr:uid="{00000000-0005-0000-0000-0000EB530000}"/>
    <cellStyle name="Anteckning 3 3 7 3" xfId="2679" xr:uid="{00000000-0005-0000-0000-0000EC530000}"/>
    <cellStyle name="Anteckning 3 3 7 3 2" xfId="25478" xr:uid="{00000000-0005-0000-0000-0000ED530000}"/>
    <cellStyle name="Anteckning 3 3 7 4" xfId="2680" xr:uid="{00000000-0005-0000-0000-0000EE530000}"/>
    <cellStyle name="Anteckning 3 3 7 4 2" xfId="25479" xr:uid="{00000000-0005-0000-0000-0000EF530000}"/>
    <cellStyle name="Anteckning 3 3 7 5" xfId="21499" xr:uid="{00000000-0005-0000-0000-0000F0530000}"/>
    <cellStyle name="Anteckning 3 3 8" xfId="2681" xr:uid="{00000000-0005-0000-0000-0000F1530000}"/>
    <cellStyle name="Anteckning 3 3 8 2" xfId="2682" xr:uid="{00000000-0005-0000-0000-0000F2530000}"/>
    <cellStyle name="Anteckning 3 3 8 2 2" xfId="25481" xr:uid="{00000000-0005-0000-0000-0000F3530000}"/>
    <cellStyle name="Anteckning 3 3 8 3" xfId="2683" xr:uid="{00000000-0005-0000-0000-0000F4530000}"/>
    <cellStyle name="Anteckning 3 3 8 3 2" xfId="25482" xr:uid="{00000000-0005-0000-0000-0000F5530000}"/>
    <cellStyle name="Anteckning 3 3 8 4" xfId="2684" xr:uid="{00000000-0005-0000-0000-0000F6530000}"/>
    <cellStyle name="Anteckning 3 3 8 4 2" xfId="25483" xr:uid="{00000000-0005-0000-0000-0000F7530000}"/>
    <cellStyle name="Anteckning 3 3 8 5" xfId="25480" xr:uid="{00000000-0005-0000-0000-0000F8530000}"/>
    <cellStyle name="Anteckning 3 3 9" xfId="2685" xr:uid="{00000000-0005-0000-0000-0000F9530000}"/>
    <cellStyle name="Anteckning 3 3 9 2" xfId="2686" xr:uid="{00000000-0005-0000-0000-0000FA530000}"/>
    <cellStyle name="Anteckning 3 3 9 2 2" xfId="25485" xr:uid="{00000000-0005-0000-0000-0000FB530000}"/>
    <cellStyle name="Anteckning 3 3 9 3" xfId="2687" xr:uid="{00000000-0005-0000-0000-0000FC530000}"/>
    <cellStyle name="Anteckning 3 3 9 3 2" xfId="25486" xr:uid="{00000000-0005-0000-0000-0000FD530000}"/>
    <cellStyle name="Anteckning 3 3 9 4" xfId="2688" xr:uid="{00000000-0005-0000-0000-0000FE530000}"/>
    <cellStyle name="Anteckning 3 3 9 4 2" xfId="25487" xr:uid="{00000000-0005-0000-0000-0000FF530000}"/>
    <cellStyle name="Anteckning 3 3 9 5" xfId="25484" xr:uid="{00000000-0005-0000-0000-000000540000}"/>
    <cellStyle name="Anteckning 3 3_Brygga Q" xfId="2689" xr:uid="{00000000-0005-0000-0000-000001540000}"/>
    <cellStyle name="Anteckning 3 4" xfId="2690" xr:uid="{00000000-0005-0000-0000-000002540000}"/>
    <cellStyle name="Anteckning 3 4 2" xfId="2691" xr:uid="{00000000-0005-0000-0000-000003540000}"/>
    <cellStyle name="Anteckning 3 4 2 2" xfId="2692" xr:uid="{00000000-0005-0000-0000-000004540000}"/>
    <cellStyle name="Anteckning 3 4 2 2 2" xfId="2693" xr:uid="{00000000-0005-0000-0000-000005540000}"/>
    <cellStyle name="Anteckning 3 4 2 2 2 2" xfId="25488" xr:uid="{00000000-0005-0000-0000-000006540000}"/>
    <cellStyle name="Anteckning 3 4 2 2 3" xfId="2694" xr:uid="{00000000-0005-0000-0000-000007540000}"/>
    <cellStyle name="Anteckning 3 4 2 2 3 2" xfId="25489" xr:uid="{00000000-0005-0000-0000-000008540000}"/>
    <cellStyle name="Anteckning 3 4 2 2 4" xfId="21509" xr:uid="{00000000-0005-0000-0000-000009540000}"/>
    <cellStyle name="Anteckning 3 4 2 3" xfId="2695" xr:uid="{00000000-0005-0000-0000-00000A540000}"/>
    <cellStyle name="Anteckning 3 4 2 3 2" xfId="25490" xr:uid="{00000000-0005-0000-0000-00000B540000}"/>
    <cellStyle name="Anteckning 3 4 2 4" xfId="2696" xr:uid="{00000000-0005-0000-0000-00000C540000}"/>
    <cellStyle name="Anteckning 3 4 2 4 2" xfId="25491" xr:uid="{00000000-0005-0000-0000-00000D540000}"/>
    <cellStyle name="Anteckning 3 4 2 5" xfId="21003" xr:uid="{00000000-0005-0000-0000-00000E540000}"/>
    <cellStyle name="Anteckning 3 4 2_Brygga Q" xfId="2697" xr:uid="{00000000-0005-0000-0000-00000F540000}"/>
    <cellStyle name="Anteckning 3 4 3" xfId="2698" xr:uid="{00000000-0005-0000-0000-000010540000}"/>
    <cellStyle name="Anteckning 3 4 3 2" xfId="2699" xr:uid="{00000000-0005-0000-0000-000011540000}"/>
    <cellStyle name="Anteckning 3 4 3 2 2" xfId="25492" xr:uid="{00000000-0005-0000-0000-000012540000}"/>
    <cellStyle name="Anteckning 3 4 3 3" xfId="2700" xr:uid="{00000000-0005-0000-0000-000013540000}"/>
    <cellStyle name="Anteckning 3 4 3 3 2" xfId="25493" xr:uid="{00000000-0005-0000-0000-000014540000}"/>
    <cellStyle name="Anteckning 3 4 3 4" xfId="21508" xr:uid="{00000000-0005-0000-0000-000015540000}"/>
    <cellStyle name="Anteckning 3 4 4" xfId="2701" xr:uid="{00000000-0005-0000-0000-000016540000}"/>
    <cellStyle name="Anteckning 3 4 4 2" xfId="25494" xr:uid="{00000000-0005-0000-0000-000017540000}"/>
    <cellStyle name="Anteckning 3 4 5" xfId="2702" xr:uid="{00000000-0005-0000-0000-000018540000}"/>
    <cellStyle name="Anteckning 3 4 5 2" xfId="25495" xr:uid="{00000000-0005-0000-0000-000019540000}"/>
    <cellStyle name="Anteckning 3 4 6" xfId="21002" xr:uid="{00000000-0005-0000-0000-00001A540000}"/>
    <cellStyle name="Anteckning 3 4_Brygga Q" xfId="2703" xr:uid="{00000000-0005-0000-0000-00001B540000}"/>
    <cellStyle name="Anteckning 3 5" xfId="2704" xr:uid="{00000000-0005-0000-0000-00001C540000}"/>
    <cellStyle name="Anteckning 3 5 2" xfId="2705" xr:uid="{00000000-0005-0000-0000-00001D540000}"/>
    <cellStyle name="Anteckning 3 5 2 2" xfId="2706" xr:uid="{00000000-0005-0000-0000-00001E540000}"/>
    <cellStyle name="Anteckning 3 5 2 2 2" xfId="25496" xr:uid="{00000000-0005-0000-0000-00001F540000}"/>
    <cellStyle name="Anteckning 3 5 2 3" xfId="2707" xr:uid="{00000000-0005-0000-0000-000020540000}"/>
    <cellStyle name="Anteckning 3 5 2 3 2" xfId="25497" xr:uid="{00000000-0005-0000-0000-000021540000}"/>
    <cellStyle name="Anteckning 3 5 2 4" xfId="21685" xr:uid="{00000000-0005-0000-0000-000022540000}"/>
    <cellStyle name="Anteckning 3 5 3" xfId="2708" xr:uid="{00000000-0005-0000-0000-000023540000}"/>
    <cellStyle name="Anteckning 3 5 3 2" xfId="2709" xr:uid="{00000000-0005-0000-0000-000024540000}"/>
    <cellStyle name="Anteckning 3 5 3 2 2" xfId="4548" xr:uid="{00000000-0005-0000-0000-000025540000}"/>
    <cellStyle name="Anteckning 3 5 3 2 2 2" xfId="25831" xr:uid="{00000000-0005-0000-0000-000026540000}"/>
    <cellStyle name="Anteckning 3 5 3 2 3" xfId="25499" xr:uid="{00000000-0005-0000-0000-000027540000}"/>
    <cellStyle name="Anteckning 3 5 3 3" xfId="13545" xr:uid="{00000000-0005-0000-0000-000028540000}"/>
    <cellStyle name="Anteckning 3 5 3 3 2" xfId="33025" xr:uid="{00000000-0005-0000-0000-000029540000}"/>
    <cellStyle name="Anteckning 3 5 3 4" xfId="25498" xr:uid="{00000000-0005-0000-0000-00002A540000}"/>
    <cellStyle name="Anteckning 3 5 3 5" xfId="21684" xr:uid="{00000000-0005-0000-0000-00002B540000}"/>
    <cellStyle name="Anteckning 3 5 4" xfId="2710" xr:uid="{00000000-0005-0000-0000-00002C540000}"/>
    <cellStyle name="Anteckning 3 5 4 2" xfId="2711" xr:uid="{00000000-0005-0000-0000-00002D540000}"/>
    <cellStyle name="Anteckning 3 5 4 2 2" xfId="25501" xr:uid="{00000000-0005-0000-0000-00002E540000}"/>
    <cellStyle name="Anteckning 3 5 4 3" xfId="4725" xr:uid="{00000000-0005-0000-0000-00002F540000}"/>
    <cellStyle name="Anteckning 3 5 4 3 2" xfId="25901" xr:uid="{00000000-0005-0000-0000-000030540000}"/>
    <cellStyle name="Anteckning 3 5 4 4" xfId="25500" xr:uid="{00000000-0005-0000-0000-000031540000}"/>
    <cellStyle name="Anteckning 3 5 4_Balance sheet - Parent" xfId="38693" xr:uid="{00000000-0005-0000-0000-000032540000}"/>
    <cellStyle name="Anteckning 3 5 5" xfId="11697" xr:uid="{00000000-0005-0000-0000-000033540000}"/>
    <cellStyle name="Anteckning 3 5 5 2" xfId="32402" xr:uid="{00000000-0005-0000-0000-000034540000}"/>
    <cellStyle name="Anteckning 3 5 6" xfId="21004" xr:uid="{00000000-0005-0000-0000-000035540000}"/>
    <cellStyle name="Anteckning 3 5_Brygga Q" xfId="2712" xr:uid="{00000000-0005-0000-0000-000036540000}"/>
    <cellStyle name="Anteckning 3 6" xfId="2713" xr:uid="{00000000-0005-0000-0000-000037540000}"/>
    <cellStyle name="Anteckning 3 6 2" xfId="2714" xr:uid="{00000000-0005-0000-0000-000038540000}"/>
    <cellStyle name="Anteckning 3 6 2 2" xfId="2715" xr:uid="{00000000-0005-0000-0000-000039540000}"/>
    <cellStyle name="Anteckning 3 6 2 2 2" xfId="25502" xr:uid="{00000000-0005-0000-0000-00003A540000}"/>
    <cellStyle name="Anteckning 3 6 2 3" xfId="2716" xr:uid="{00000000-0005-0000-0000-00003B540000}"/>
    <cellStyle name="Anteckning 3 6 2 3 2" xfId="25503" xr:uid="{00000000-0005-0000-0000-00003C540000}"/>
    <cellStyle name="Anteckning 3 6 2 4" xfId="21510" xr:uid="{00000000-0005-0000-0000-00003D540000}"/>
    <cellStyle name="Anteckning 3 6 3" xfId="2717" xr:uid="{00000000-0005-0000-0000-00003E540000}"/>
    <cellStyle name="Anteckning 3 6 3 2" xfId="25504" xr:uid="{00000000-0005-0000-0000-00003F540000}"/>
    <cellStyle name="Anteckning 3 6 4" xfId="2718" xr:uid="{00000000-0005-0000-0000-000040540000}"/>
    <cellStyle name="Anteckning 3 6 4 2" xfId="25505" xr:uid="{00000000-0005-0000-0000-000041540000}"/>
    <cellStyle name="Anteckning 3 6 5" xfId="21005" xr:uid="{00000000-0005-0000-0000-000042540000}"/>
    <cellStyle name="Anteckning 3 6_Brygga Q" xfId="2719" xr:uid="{00000000-0005-0000-0000-000043540000}"/>
    <cellStyle name="Anteckning 3 7" xfId="2720" xr:uid="{00000000-0005-0000-0000-000044540000}"/>
    <cellStyle name="Anteckning 3 7 2" xfId="2721" xr:uid="{00000000-0005-0000-0000-000045540000}"/>
    <cellStyle name="Anteckning 3 7 2 2" xfId="2722" xr:uid="{00000000-0005-0000-0000-000046540000}"/>
    <cellStyle name="Anteckning 3 7 2 2 2" xfId="25506" xr:uid="{00000000-0005-0000-0000-000047540000}"/>
    <cellStyle name="Anteckning 3 7 2 3" xfId="2723" xr:uid="{00000000-0005-0000-0000-000048540000}"/>
    <cellStyle name="Anteckning 3 7 2 3 2" xfId="25507" xr:uid="{00000000-0005-0000-0000-000049540000}"/>
    <cellStyle name="Anteckning 3 7 2 4" xfId="21511" xr:uid="{00000000-0005-0000-0000-00004A540000}"/>
    <cellStyle name="Anteckning 3 7 3" xfId="2724" xr:uid="{00000000-0005-0000-0000-00004B540000}"/>
    <cellStyle name="Anteckning 3 7 3 2" xfId="25508" xr:uid="{00000000-0005-0000-0000-00004C540000}"/>
    <cellStyle name="Anteckning 3 7 4" xfId="2725" xr:uid="{00000000-0005-0000-0000-00004D540000}"/>
    <cellStyle name="Anteckning 3 7 4 2" xfId="25509" xr:uid="{00000000-0005-0000-0000-00004E540000}"/>
    <cellStyle name="Anteckning 3 7 5" xfId="21006" xr:uid="{00000000-0005-0000-0000-00004F540000}"/>
    <cellStyle name="Anteckning 3 7_Brygga Q" xfId="2726" xr:uid="{00000000-0005-0000-0000-000050540000}"/>
    <cellStyle name="Anteckning 3 8" xfId="2727" xr:uid="{00000000-0005-0000-0000-000051540000}"/>
    <cellStyle name="Anteckning 3 8 2" xfId="2728" xr:uid="{00000000-0005-0000-0000-000052540000}"/>
    <cellStyle name="Anteckning 3 8 2 2" xfId="2729" xr:uid="{00000000-0005-0000-0000-000053540000}"/>
    <cellStyle name="Anteckning 3 8 2 2 2" xfId="25510" xr:uid="{00000000-0005-0000-0000-000054540000}"/>
    <cellStyle name="Anteckning 3 8 2 3" xfId="2730" xr:uid="{00000000-0005-0000-0000-000055540000}"/>
    <cellStyle name="Anteckning 3 8 2 3 2" xfId="25511" xr:uid="{00000000-0005-0000-0000-000056540000}"/>
    <cellStyle name="Anteckning 3 8 2 4" xfId="21512" xr:uid="{00000000-0005-0000-0000-000057540000}"/>
    <cellStyle name="Anteckning 3 8 3" xfId="2731" xr:uid="{00000000-0005-0000-0000-000058540000}"/>
    <cellStyle name="Anteckning 3 8 3 2" xfId="25512" xr:uid="{00000000-0005-0000-0000-000059540000}"/>
    <cellStyle name="Anteckning 3 8 4" xfId="2732" xr:uid="{00000000-0005-0000-0000-00005A540000}"/>
    <cellStyle name="Anteckning 3 8 4 2" xfId="25513" xr:uid="{00000000-0005-0000-0000-00005B540000}"/>
    <cellStyle name="Anteckning 3 8 5" xfId="21007" xr:uid="{00000000-0005-0000-0000-00005C540000}"/>
    <cellStyle name="Anteckning 3 8_Brygga Q" xfId="2733" xr:uid="{00000000-0005-0000-0000-00005D540000}"/>
    <cellStyle name="Anteckning 3 9" xfId="2734" xr:uid="{00000000-0005-0000-0000-00005E540000}"/>
    <cellStyle name="Anteckning 3 9 2" xfId="2735" xr:uid="{00000000-0005-0000-0000-00005F540000}"/>
    <cellStyle name="Anteckning 3 9 2 2" xfId="21513" xr:uid="{00000000-0005-0000-0000-000060540000}"/>
    <cellStyle name="Anteckning 3 9 3" xfId="2736" xr:uid="{00000000-0005-0000-0000-000061540000}"/>
    <cellStyle name="Anteckning 3 9 3 2" xfId="25514" xr:uid="{00000000-0005-0000-0000-000062540000}"/>
    <cellStyle name="Anteckning 3 9 4" xfId="2737" xr:uid="{00000000-0005-0000-0000-000063540000}"/>
    <cellStyle name="Anteckning 3 9 4 2" xfId="25515" xr:uid="{00000000-0005-0000-0000-000064540000}"/>
    <cellStyle name="Anteckning 3 9 5" xfId="21008" xr:uid="{00000000-0005-0000-0000-000065540000}"/>
    <cellStyle name="Anteckning 3 9_Brygga Q" xfId="2738" xr:uid="{00000000-0005-0000-0000-000066540000}"/>
    <cellStyle name="Anteckning 3_Brygga Q" xfId="2739" xr:uid="{00000000-0005-0000-0000-000067540000}"/>
    <cellStyle name="Anteckning 4" xfId="2740" xr:uid="{00000000-0005-0000-0000-000068540000}"/>
    <cellStyle name="Anteckning 4 10" xfId="2741" xr:uid="{00000000-0005-0000-0000-000069540000}"/>
    <cellStyle name="Anteckning 4 10 2" xfId="2742" xr:uid="{00000000-0005-0000-0000-00006A540000}"/>
    <cellStyle name="Anteckning 4 10 2 2" xfId="2743" xr:uid="{00000000-0005-0000-0000-00006B540000}"/>
    <cellStyle name="Anteckning 4 10 2 2 2" xfId="25517" xr:uid="{00000000-0005-0000-0000-00006C540000}"/>
    <cellStyle name="Anteckning 4 10 2_Balance sheet - Parent" xfId="38694" xr:uid="{00000000-0005-0000-0000-00006D540000}"/>
    <cellStyle name="Anteckning 4 10 3" xfId="2744" xr:uid="{00000000-0005-0000-0000-00006E540000}"/>
    <cellStyle name="Anteckning 4 10 3 2" xfId="25518" xr:uid="{00000000-0005-0000-0000-00006F540000}"/>
    <cellStyle name="Anteckning 4 10 4" xfId="2745" xr:uid="{00000000-0005-0000-0000-000070540000}"/>
    <cellStyle name="Anteckning 4 10 4 2" xfId="25519" xr:uid="{00000000-0005-0000-0000-000071540000}"/>
    <cellStyle name="Anteckning 4 10 5" xfId="15096" xr:uid="{00000000-0005-0000-0000-000072540000}"/>
    <cellStyle name="Anteckning 4 10 6" xfId="25516" xr:uid="{00000000-0005-0000-0000-000073540000}"/>
    <cellStyle name="Anteckning 4 11" xfId="2746" xr:uid="{00000000-0005-0000-0000-000074540000}"/>
    <cellStyle name="Anteckning 4 11 2" xfId="2747" xr:uid="{00000000-0005-0000-0000-000075540000}"/>
    <cellStyle name="Anteckning 4 11 2 2" xfId="25521" xr:uid="{00000000-0005-0000-0000-000076540000}"/>
    <cellStyle name="Anteckning 4 11 3" xfId="2748" xr:uid="{00000000-0005-0000-0000-000077540000}"/>
    <cellStyle name="Anteckning 4 11 3 2" xfId="25522" xr:uid="{00000000-0005-0000-0000-000078540000}"/>
    <cellStyle name="Anteckning 4 11 4" xfId="2749" xr:uid="{00000000-0005-0000-0000-000079540000}"/>
    <cellStyle name="Anteckning 4 11 4 2" xfId="25523" xr:uid="{00000000-0005-0000-0000-00007A540000}"/>
    <cellStyle name="Anteckning 4 11 5" xfId="25520" xr:uid="{00000000-0005-0000-0000-00007B540000}"/>
    <cellStyle name="Anteckning 4 12" xfId="2750" xr:uid="{00000000-0005-0000-0000-00007C540000}"/>
    <cellStyle name="Anteckning 4 12 2" xfId="2751" xr:uid="{00000000-0005-0000-0000-00007D540000}"/>
    <cellStyle name="Anteckning 4 12 2 2" xfId="25525" xr:uid="{00000000-0005-0000-0000-00007E540000}"/>
    <cellStyle name="Anteckning 4 12 3" xfId="2752" xr:uid="{00000000-0005-0000-0000-00007F540000}"/>
    <cellStyle name="Anteckning 4 12 3 2" xfId="25526" xr:uid="{00000000-0005-0000-0000-000080540000}"/>
    <cellStyle name="Anteckning 4 12 4" xfId="25524" xr:uid="{00000000-0005-0000-0000-000081540000}"/>
    <cellStyle name="Anteckning 4 13" xfId="2753" xr:uid="{00000000-0005-0000-0000-000082540000}"/>
    <cellStyle name="Anteckning 4 13 2" xfId="25527" xr:uid="{00000000-0005-0000-0000-000083540000}"/>
    <cellStyle name="Anteckning 4 14" xfId="2754" xr:uid="{00000000-0005-0000-0000-000084540000}"/>
    <cellStyle name="Anteckning 4 14 2" xfId="25528" xr:uid="{00000000-0005-0000-0000-000085540000}"/>
    <cellStyle name="Anteckning 4 15" xfId="21009" xr:uid="{00000000-0005-0000-0000-000086540000}"/>
    <cellStyle name="Anteckning 4 16" xfId="43949" xr:uid="{00000000-0005-0000-0000-000087540000}"/>
    <cellStyle name="Anteckning 4 2" xfId="2755" xr:uid="{00000000-0005-0000-0000-000088540000}"/>
    <cellStyle name="Anteckning 4 2 2" xfId="2756" xr:uid="{00000000-0005-0000-0000-000089540000}"/>
    <cellStyle name="Anteckning 4 2 2 2" xfId="2757" xr:uid="{00000000-0005-0000-0000-00008A540000}"/>
    <cellStyle name="Anteckning 4 2 2 2 2" xfId="2758" xr:uid="{00000000-0005-0000-0000-00008B540000}"/>
    <cellStyle name="Anteckning 4 2 2 2 2 2" xfId="25529" xr:uid="{00000000-0005-0000-0000-00008C540000}"/>
    <cellStyle name="Anteckning 4 2 2 2 3" xfId="2759" xr:uid="{00000000-0005-0000-0000-00008D540000}"/>
    <cellStyle name="Anteckning 4 2 2 2 3 2" xfId="25530" xr:uid="{00000000-0005-0000-0000-00008E540000}"/>
    <cellStyle name="Anteckning 4 2 2 2 4" xfId="21516" xr:uid="{00000000-0005-0000-0000-00008F540000}"/>
    <cellStyle name="Anteckning 4 2 2 3" xfId="2760" xr:uid="{00000000-0005-0000-0000-000090540000}"/>
    <cellStyle name="Anteckning 4 2 2 3 2" xfId="25531" xr:uid="{00000000-0005-0000-0000-000091540000}"/>
    <cellStyle name="Anteckning 4 2 2 4" xfId="2761" xr:uid="{00000000-0005-0000-0000-000092540000}"/>
    <cellStyle name="Anteckning 4 2 2 4 2" xfId="25532" xr:uid="{00000000-0005-0000-0000-000093540000}"/>
    <cellStyle name="Anteckning 4 2 2 5" xfId="21011" xr:uid="{00000000-0005-0000-0000-000094540000}"/>
    <cellStyle name="Anteckning 4 2 2_Brygga Q" xfId="2762" xr:uid="{00000000-0005-0000-0000-000095540000}"/>
    <cellStyle name="Anteckning 4 2 3" xfId="2763" xr:uid="{00000000-0005-0000-0000-000096540000}"/>
    <cellStyle name="Anteckning 4 2 3 2" xfId="2764" xr:uid="{00000000-0005-0000-0000-000097540000}"/>
    <cellStyle name="Anteckning 4 2 3 2 2" xfId="21517" xr:uid="{00000000-0005-0000-0000-000098540000}"/>
    <cellStyle name="Anteckning 4 2 3 3" xfId="2765" xr:uid="{00000000-0005-0000-0000-000099540000}"/>
    <cellStyle name="Anteckning 4 2 3 3 2" xfId="25533" xr:uid="{00000000-0005-0000-0000-00009A540000}"/>
    <cellStyle name="Anteckning 4 2 3 4" xfId="21012" xr:uid="{00000000-0005-0000-0000-00009B540000}"/>
    <cellStyle name="Anteckning 4 2 3_Brygga Q" xfId="2766" xr:uid="{00000000-0005-0000-0000-00009C540000}"/>
    <cellStyle name="Anteckning 4 2 4" xfId="2767" xr:uid="{00000000-0005-0000-0000-00009D540000}"/>
    <cellStyle name="Anteckning 4 2 4 2" xfId="21515" xr:uid="{00000000-0005-0000-0000-00009E540000}"/>
    <cellStyle name="Anteckning 4 2 5" xfId="2768" xr:uid="{00000000-0005-0000-0000-00009F540000}"/>
    <cellStyle name="Anteckning 4 2 5 2" xfId="25534" xr:uid="{00000000-0005-0000-0000-0000A0540000}"/>
    <cellStyle name="Anteckning 4 2 6" xfId="21010" xr:uid="{00000000-0005-0000-0000-0000A1540000}"/>
    <cellStyle name="Anteckning 4 2 7" xfId="44159" xr:uid="{00000000-0005-0000-0000-0000A2540000}"/>
    <cellStyle name="Anteckning 4 2_Brygga Q" xfId="2769" xr:uid="{00000000-0005-0000-0000-0000A3540000}"/>
    <cellStyle name="Anteckning 4 3" xfId="2770" xr:uid="{00000000-0005-0000-0000-0000A4540000}"/>
    <cellStyle name="Anteckning 4 3 2" xfId="2771" xr:uid="{00000000-0005-0000-0000-0000A5540000}"/>
    <cellStyle name="Anteckning 4 3 2 2" xfId="2772" xr:uid="{00000000-0005-0000-0000-0000A6540000}"/>
    <cellStyle name="Anteckning 4 3 2 2 2" xfId="2773" xr:uid="{00000000-0005-0000-0000-0000A7540000}"/>
    <cellStyle name="Anteckning 4 3 2 2 2 2" xfId="25535" xr:uid="{00000000-0005-0000-0000-0000A8540000}"/>
    <cellStyle name="Anteckning 4 3 2 2 3" xfId="2774" xr:uid="{00000000-0005-0000-0000-0000A9540000}"/>
    <cellStyle name="Anteckning 4 3 2 2 3 2" xfId="25536" xr:uid="{00000000-0005-0000-0000-0000AA540000}"/>
    <cellStyle name="Anteckning 4 3 2 2 4" xfId="21519" xr:uid="{00000000-0005-0000-0000-0000AB540000}"/>
    <cellStyle name="Anteckning 4 3 2 3" xfId="2775" xr:uid="{00000000-0005-0000-0000-0000AC540000}"/>
    <cellStyle name="Anteckning 4 3 2 3 2" xfId="25537" xr:uid="{00000000-0005-0000-0000-0000AD540000}"/>
    <cellStyle name="Anteckning 4 3 2 4" xfId="2776" xr:uid="{00000000-0005-0000-0000-0000AE540000}"/>
    <cellStyle name="Anteckning 4 3 2 4 2" xfId="25538" xr:uid="{00000000-0005-0000-0000-0000AF540000}"/>
    <cellStyle name="Anteckning 4 3 2 5" xfId="21014" xr:uid="{00000000-0005-0000-0000-0000B0540000}"/>
    <cellStyle name="Anteckning 4 3 2_Brygga Q" xfId="2777" xr:uid="{00000000-0005-0000-0000-0000B1540000}"/>
    <cellStyle name="Anteckning 4 3 3" xfId="2778" xr:uid="{00000000-0005-0000-0000-0000B2540000}"/>
    <cellStyle name="Anteckning 4 3 3 2" xfId="2779" xr:uid="{00000000-0005-0000-0000-0000B3540000}"/>
    <cellStyle name="Anteckning 4 3 3 2 2" xfId="25539" xr:uid="{00000000-0005-0000-0000-0000B4540000}"/>
    <cellStyle name="Anteckning 4 3 3 3" xfId="2780" xr:uid="{00000000-0005-0000-0000-0000B5540000}"/>
    <cellStyle name="Anteckning 4 3 3 3 2" xfId="25540" xr:uid="{00000000-0005-0000-0000-0000B6540000}"/>
    <cellStyle name="Anteckning 4 3 3 4" xfId="21518" xr:uid="{00000000-0005-0000-0000-0000B7540000}"/>
    <cellStyle name="Anteckning 4 3 4" xfId="2781" xr:uid="{00000000-0005-0000-0000-0000B8540000}"/>
    <cellStyle name="Anteckning 4 3 4 2" xfId="25541" xr:uid="{00000000-0005-0000-0000-0000B9540000}"/>
    <cellStyle name="Anteckning 4 3 5" xfId="2782" xr:uid="{00000000-0005-0000-0000-0000BA540000}"/>
    <cellStyle name="Anteckning 4 3 5 2" xfId="25542" xr:uid="{00000000-0005-0000-0000-0000BB540000}"/>
    <cellStyle name="Anteckning 4 3 6" xfId="21013" xr:uid="{00000000-0005-0000-0000-0000BC540000}"/>
    <cellStyle name="Anteckning 4 3_Brygga Q" xfId="2783" xr:uid="{00000000-0005-0000-0000-0000BD540000}"/>
    <cellStyle name="Anteckning 4 4" xfId="2784" xr:uid="{00000000-0005-0000-0000-0000BE540000}"/>
    <cellStyle name="Anteckning 4 4 2" xfId="2785" xr:uid="{00000000-0005-0000-0000-0000BF540000}"/>
    <cellStyle name="Anteckning 4 4 2 2" xfId="2786" xr:uid="{00000000-0005-0000-0000-0000C0540000}"/>
    <cellStyle name="Anteckning 4 4 2 2 2" xfId="2787" xr:uid="{00000000-0005-0000-0000-0000C1540000}"/>
    <cellStyle name="Anteckning 4 4 2 2 2 2" xfId="25543" xr:uid="{00000000-0005-0000-0000-0000C2540000}"/>
    <cellStyle name="Anteckning 4 4 2 2 3" xfId="2788" xr:uid="{00000000-0005-0000-0000-0000C3540000}"/>
    <cellStyle name="Anteckning 4 4 2 2 3 2" xfId="25544" xr:uid="{00000000-0005-0000-0000-0000C4540000}"/>
    <cellStyle name="Anteckning 4 4 2 2 4" xfId="21521" xr:uid="{00000000-0005-0000-0000-0000C5540000}"/>
    <cellStyle name="Anteckning 4 4 2 3" xfId="2789" xr:uid="{00000000-0005-0000-0000-0000C6540000}"/>
    <cellStyle name="Anteckning 4 4 2 3 2" xfId="25545" xr:uid="{00000000-0005-0000-0000-0000C7540000}"/>
    <cellStyle name="Anteckning 4 4 2 4" xfId="2790" xr:uid="{00000000-0005-0000-0000-0000C8540000}"/>
    <cellStyle name="Anteckning 4 4 2 4 2" xfId="25546" xr:uid="{00000000-0005-0000-0000-0000C9540000}"/>
    <cellStyle name="Anteckning 4 4 2 5" xfId="21016" xr:uid="{00000000-0005-0000-0000-0000CA540000}"/>
    <cellStyle name="Anteckning 4 4 2_Brygga Q" xfId="2791" xr:uid="{00000000-0005-0000-0000-0000CB540000}"/>
    <cellStyle name="Anteckning 4 4 3" xfId="2792" xr:uid="{00000000-0005-0000-0000-0000CC540000}"/>
    <cellStyle name="Anteckning 4 4 3 2" xfId="2793" xr:uid="{00000000-0005-0000-0000-0000CD540000}"/>
    <cellStyle name="Anteckning 4 4 3 2 2" xfId="25547" xr:uid="{00000000-0005-0000-0000-0000CE540000}"/>
    <cellStyle name="Anteckning 4 4 3 3" xfId="2794" xr:uid="{00000000-0005-0000-0000-0000CF540000}"/>
    <cellStyle name="Anteckning 4 4 3 3 2" xfId="25548" xr:uid="{00000000-0005-0000-0000-0000D0540000}"/>
    <cellStyle name="Anteckning 4 4 3 4" xfId="21520" xr:uid="{00000000-0005-0000-0000-0000D1540000}"/>
    <cellStyle name="Anteckning 4 4 4" xfId="2795" xr:uid="{00000000-0005-0000-0000-0000D2540000}"/>
    <cellStyle name="Anteckning 4 4 4 2" xfId="25549" xr:uid="{00000000-0005-0000-0000-0000D3540000}"/>
    <cellStyle name="Anteckning 4 4 5" xfId="2796" xr:uid="{00000000-0005-0000-0000-0000D4540000}"/>
    <cellStyle name="Anteckning 4 4 5 2" xfId="25550" xr:uid="{00000000-0005-0000-0000-0000D5540000}"/>
    <cellStyle name="Anteckning 4 4 6" xfId="21015" xr:uid="{00000000-0005-0000-0000-0000D6540000}"/>
    <cellStyle name="Anteckning 4 4_Brygga Q" xfId="2797" xr:uid="{00000000-0005-0000-0000-0000D7540000}"/>
    <cellStyle name="Anteckning 4 5" xfId="2798" xr:uid="{00000000-0005-0000-0000-0000D8540000}"/>
    <cellStyle name="Anteckning 4 5 2" xfId="2799" xr:uid="{00000000-0005-0000-0000-0000D9540000}"/>
    <cellStyle name="Anteckning 4 5 2 2" xfId="2800" xr:uid="{00000000-0005-0000-0000-0000DA540000}"/>
    <cellStyle name="Anteckning 4 5 2 2 2" xfId="25551" xr:uid="{00000000-0005-0000-0000-0000DB540000}"/>
    <cellStyle name="Anteckning 4 5 2 3" xfId="2801" xr:uid="{00000000-0005-0000-0000-0000DC540000}"/>
    <cellStyle name="Anteckning 4 5 2 3 2" xfId="25552" xr:uid="{00000000-0005-0000-0000-0000DD540000}"/>
    <cellStyle name="Anteckning 4 5 2 4" xfId="21522" xr:uid="{00000000-0005-0000-0000-0000DE540000}"/>
    <cellStyle name="Anteckning 4 5 3" xfId="2802" xr:uid="{00000000-0005-0000-0000-0000DF540000}"/>
    <cellStyle name="Anteckning 4 5 3 2" xfId="25553" xr:uid="{00000000-0005-0000-0000-0000E0540000}"/>
    <cellStyle name="Anteckning 4 5 4" xfId="2803" xr:uid="{00000000-0005-0000-0000-0000E1540000}"/>
    <cellStyle name="Anteckning 4 5 4 2" xfId="25554" xr:uid="{00000000-0005-0000-0000-0000E2540000}"/>
    <cellStyle name="Anteckning 4 5 5" xfId="21017" xr:uid="{00000000-0005-0000-0000-0000E3540000}"/>
    <cellStyle name="Anteckning 4 5_Brygga Q" xfId="2804" xr:uid="{00000000-0005-0000-0000-0000E4540000}"/>
    <cellStyle name="Anteckning 4 6" xfId="2805" xr:uid="{00000000-0005-0000-0000-0000E5540000}"/>
    <cellStyle name="Anteckning 4 6 2" xfId="2806" xr:uid="{00000000-0005-0000-0000-0000E6540000}"/>
    <cellStyle name="Anteckning 4 6 2 2" xfId="2807" xr:uid="{00000000-0005-0000-0000-0000E7540000}"/>
    <cellStyle name="Anteckning 4 6 2 2 2" xfId="25555" xr:uid="{00000000-0005-0000-0000-0000E8540000}"/>
    <cellStyle name="Anteckning 4 6 2 3" xfId="2808" xr:uid="{00000000-0005-0000-0000-0000E9540000}"/>
    <cellStyle name="Anteckning 4 6 2 3 2" xfId="25556" xr:uid="{00000000-0005-0000-0000-0000EA540000}"/>
    <cellStyle name="Anteckning 4 6 2 4" xfId="21523" xr:uid="{00000000-0005-0000-0000-0000EB540000}"/>
    <cellStyle name="Anteckning 4 6 3" xfId="2809" xr:uid="{00000000-0005-0000-0000-0000EC540000}"/>
    <cellStyle name="Anteckning 4 6 3 2" xfId="25557" xr:uid="{00000000-0005-0000-0000-0000ED540000}"/>
    <cellStyle name="Anteckning 4 6 4" xfId="2810" xr:uid="{00000000-0005-0000-0000-0000EE540000}"/>
    <cellStyle name="Anteckning 4 6 4 2" xfId="25558" xr:uid="{00000000-0005-0000-0000-0000EF540000}"/>
    <cellStyle name="Anteckning 4 6 5" xfId="21018" xr:uid="{00000000-0005-0000-0000-0000F0540000}"/>
    <cellStyle name="Anteckning 4 6_Brygga Q" xfId="2811" xr:uid="{00000000-0005-0000-0000-0000F1540000}"/>
    <cellStyle name="Anteckning 4 7" xfId="2812" xr:uid="{00000000-0005-0000-0000-0000F2540000}"/>
    <cellStyle name="Anteckning 4 7 2" xfId="2813" xr:uid="{00000000-0005-0000-0000-0000F3540000}"/>
    <cellStyle name="Anteckning 4 7 2 2" xfId="2814" xr:uid="{00000000-0005-0000-0000-0000F4540000}"/>
    <cellStyle name="Anteckning 4 7 2 2 2" xfId="25559" xr:uid="{00000000-0005-0000-0000-0000F5540000}"/>
    <cellStyle name="Anteckning 4 7 2 3" xfId="2815" xr:uid="{00000000-0005-0000-0000-0000F6540000}"/>
    <cellStyle name="Anteckning 4 7 2 3 2" xfId="25560" xr:uid="{00000000-0005-0000-0000-0000F7540000}"/>
    <cellStyle name="Anteckning 4 7 2 4" xfId="21524" xr:uid="{00000000-0005-0000-0000-0000F8540000}"/>
    <cellStyle name="Anteckning 4 7 3" xfId="2816" xr:uid="{00000000-0005-0000-0000-0000F9540000}"/>
    <cellStyle name="Anteckning 4 7 3 2" xfId="25561" xr:uid="{00000000-0005-0000-0000-0000FA540000}"/>
    <cellStyle name="Anteckning 4 7 4" xfId="2817" xr:uid="{00000000-0005-0000-0000-0000FB540000}"/>
    <cellStyle name="Anteckning 4 7 4 2" xfId="25562" xr:uid="{00000000-0005-0000-0000-0000FC540000}"/>
    <cellStyle name="Anteckning 4 7 5" xfId="21019" xr:uid="{00000000-0005-0000-0000-0000FD540000}"/>
    <cellStyle name="Anteckning 4 7_Brygga Q" xfId="2818" xr:uid="{00000000-0005-0000-0000-0000FE540000}"/>
    <cellStyle name="Anteckning 4 8" xfId="2819" xr:uid="{00000000-0005-0000-0000-0000FF540000}"/>
    <cellStyle name="Anteckning 4 8 2" xfId="2820" xr:uid="{00000000-0005-0000-0000-000000550000}"/>
    <cellStyle name="Anteckning 4 8 2 2" xfId="21525" xr:uid="{00000000-0005-0000-0000-000001550000}"/>
    <cellStyle name="Anteckning 4 8 3" xfId="2821" xr:uid="{00000000-0005-0000-0000-000002550000}"/>
    <cellStyle name="Anteckning 4 8 3 2" xfId="25563" xr:uid="{00000000-0005-0000-0000-000003550000}"/>
    <cellStyle name="Anteckning 4 8 4" xfId="2822" xr:uid="{00000000-0005-0000-0000-000004550000}"/>
    <cellStyle name="Anteckning 4 8 4 2" xfId="25564" xr:uid="{00000000-0005-0000-0000-000005550000}"/>
    <cellStyle name="Anteckning 4 8 5" xfId="21020" xr:uid="{00000000-0005-0000-0000-000006550000}"/>
    <cellStyle name="Anteckning 4 8_Brygga Q" xfId="2823" xr:uid="{00000000-0005-0000-0000-000007550000}"/>
    <cellStyle name="Anteckning 4 9" xfId="2824" xr:uid="{00000000-0005-0000-0000-000008550000}"/>
    <cellStyle name="Anteckning 4 9 2" xfId="2825" xr:uid="{00000000-0005-0000-0000-000009550000}"/>
    <cellStyle name="Anteckning 4 9 2 2" xfId="25565" xr:uid="{00000000-0005-0000-0000-00000A550000}"/>
    <cellStyle name="Anteckning 4 9 3" xfId="2826" xr:uid="{00000000-0005-0000-0000-00000B550000}"/>
    <cellStyle name="Anteckning 4 9 3 2" xfId="25566" xr:uid="{00000000-0005-0000-0000-00000C550000}"/>
    <cellStyle name="Anteckning 4 9 4" xfId="2827" xr:uid="{00000000-0005-0000-0000-00000D550000}"/>
    <cellStyle name="Anteckning 4 9 4 2" xfId="25567" xr:uid="{00000000-0005-0000-0000-00000E550000}"/>
    <cellStyle name="Anteckning 4 9 5" xfId="21514" xr:uid="{00000000-0005-0000-0000-00000F550000}"/>
    <cellStyle name="Anteckning 4_Brygga Q" xfId="2828" xr:uid="{00000000-0005-0000-0000-000010550000}"/>
    <cellStyle name="Anteckning 5" xfId="2829" xr:uid="{00000000-0005-0000-0000-000011550000}"/>
    <cellStyle name="Anteckning 5 10" xfId="44160" xr:uid="{00000000-0005-0000-0000-000012550000}"/>
    <cellStyle name="Anteckning 5 2" xfId="2830" xr:uid="{00000000-0005-0000-0000-000013550000}"/>
    <cellStyle name="Anteckning 5 2 2" xfId="2831" xr:uid="{00000000-0005-0000-0000-000014550000}"/>
    <cellStyle name="Anteckning 5 2 2 2" xfId="4379" xr:uid="{00000000-0005-0000-0000-000015550000}"/>
    <cellStyle name="Anteckning 5 2 2 2 2" xfId="25765" xr:uid="{00000000-0005-0000-0000-000016550000}"/>
    <cellStyle name="Anteckning 5 2 2 3" xfId="25570" xr:uid="{00000000-0005-0000-0000-000017550000}"/>
    <cellStyle name="Anteckning 5 2 3" xfId="11699" xr:uid="{00000000-0005-0000-0000-000018550000}"/>
    <cellStyle name="Anteckning 5 2 3 2" xfId="32404" xr:uid="{00000000-0005-0000-0000-000019550000}"/>
    <cellStyle name="Anteckning 5 2 4" xfId="25569" xr:uid="{00000000-0005-0000-0000-00001A550000}"/>
    <cellStyle name="Anteckning 5 2 5" xfId="21022" xr:uid="{00000000-0005-0000-0000-00001B550000}"/>
    <cellStyle name="Anteckning 5 3" xfId="2832" xr:uid="{00000000-0005-0000-0000-00001C550000}"/>
    <cellStyle name="Anteckning 5 3 2" xfId="2833" xr:uid="{00000000-0005-0000-0000-00001D550000}"/>
    <cellStyle name="Anteckning 5 3 2 2" xfId="4726" xr:uid="{00000000-0005-0000-0000-00001E550000}"/>
    <cellStyle name="Anteckning 5 3 2 2 2" xfId="25902" xr:uid="{00000000-0005-0000-0000-00001F550000}"/>
    <cellStyle name="Anteckning 5 3 2 3" xfId="25572" xr:uid="{00000000-0005-0000-0000-000020550000}"/>
    <cellStyle name="Anteckning 5 3 3" xfId="13544" xr:uid="{00000000-0005-0000-0000-000021550000}"/>
    <cellStyle name="Anteckning 5 3 3 2" xfId="33024" xr:uid="{00000000-0005-0000-0000-000022550000}"/>
    <cellStyle name="Anteckning 5 3 4" xfId="18392" xr:uid="{00000000-0005-0000-0000-000023550000}"/>
    <cellStyle name="Anteckning 5 3 4 2" xfId="36433" xr:uid="{00000000-0005-0000-0000-000024550000}"/>
    <cellStyle name="Anteckning 5 3 5" xfId="25571" xr:uid="{00000000-0005-0000-0000-000025550000}"/>
    <cellStyle name="Anteckning 5 3 6" xfId="21683" xr:uid="{00000000-0005-0000-0000-000026550000}"/>
    <cellStyle name="Anteckning 5 3 7" xfId="43758" xr:uid="{00000000-0005-0000-0000-000027550000}"/>
    <cellStyle name="Anteckning 5 3 8" xfId="55962" xr:uid="{00000000-0005-0000-0000-000028550000}"/>
    <cellStyle name="Anteckning 5 4" xfId="2834" xr:uid="{00000000-0005-0000-0000-000029550000}"/>
    <cellStyle name="Anteckning 5 4 2" xfId="4380" xr:uid="{00000000-0005-0000-0000-00002A550000}"/>
    <cellStyle name="Anteckning 5 4 2 2" xfId="25766" xr:uid="{00000000-0005-0000-0000-00002B550000}"/>
    <cellStyle name="Anteckning 5 4 3" xfId="25573" xr:uid="{00000000-0005-0000-0000-00002C550000}"/>
    <cellStyle name="Anteckning 5 4 4" xfId="43511" xr:uid="{00000000-0005-0000-0000-00002D550000}"/>
    <cellStyle name="Anteckning 5 4 5" xfId="55963" xr:uid="{00000000-0005-0000-0000-00002E550000}"/>
    <cellStyle name="Anteckning 5 5" xfId="2835" xr:uid="{00000000-0005-0000-0000-00002F550000}"/>
    <cellStyle name="Anteckning 5 6" xfId="11698" xr:uid="{00000000-0005-0000-0000-000030550000}"/>
    <cellStyle name="Anteckning 5 6 2" xfId="32403" xr:uid="{00000000-0005-0000-0000-000031550000}"/>
    <cellStyle name="Anteckning 5 7" xfId="19875" xr:uid="{00000000-0005-0000-0000-000032550000}"/>
    <cellStyle name="Anteckning 5 7 2" xfId="37230" xr:uid="{00000000-0005-0000-0000-000033550000}"/>
    <cellStyle name="Anteckning 5 8" xfId="25568" xr:uid="{00000000-0005-0000-0000-000034550000}"/>
    <cellStyle name="Anteckning 5 9" xfId="21021" xr:uid="{00000000-0005-0000-0000-000035550000}"/>
    <cellStyle name="Anteckning 5_Balance sheet - Parent" xfId="38695" xr:uid="{00000000-0005-0000-0000-000036550000}"/>
    <cellStyle name="Anteckning 6" xfId="2836" xr:uid="{00000000-0005-0000-0000-000037550000}"/>
    <cellStyle name="Anteckning 6 2" xfId="2837" xr:uid="{00000000-0005-0000-0000-000038550000}"/>
    <cellStyle name="Anteckning 6 2 2" xfId="4549" xr:uid="{00000000-0005-0000-0000-000039550000}"/>
    <cellStyle name="Anteckning 6 2 2 2" xfId="25832" xr:uid="{00000000-0005-0000-0000-00003A550000}"/>
    <cellStyle name="Anteckning 6 2 3" xfId="25575" xr:uid="{00000000-0005-0000-0000-00003B550000}"/>
    <cellStyle name="Anteckning 6 3" xfId="2838" xr:uid="{00000000-0005-0000-0000-00003C550000}"/>
    <cellStyle name="Anteckning 6 3 2" xfId="25576" xr:uid="{00000000-0005-0000-0000-00003D550000}"/>
    <cellStyle name="Anteckning 6 4" xfId="11700" xr:uid="{00000000-0005-0000-0000-00003E550000}"/>
    <cellStyle name="Anteckning 6 4 2" xfId="32405" xr:uid="{00000000-0005-0000-0000-00003F550000}"/>
    <cellStyle name="Anteckning 6 5" xfId="25574" xr:uid="{00000000-0005-0000-0000-000040550000}"/>
    <cellStyle name="Anteckning 6 6" xfId="21023" xr:uid="{00000000-0005-0000-0000-000041550000}"/>
    <cellStyle name="Anteckning 6_Balance sheet - Parent" xfId="38696" xr:uid="{00000000-0005-0000-0000-000042550000}"/>
    <cellStyle name="Anteckning 7" xfId="2839" xr:uid="{00000000-0005-0000-0000-000043550000}"/>
    <cellStyle name="Anteckning 7 2" xfId="2840" xr:uid="{00000000-0005-0000-0000-000044550000}"/>
    <cellStyle name="Anteckning 7 2 2" xfId="4727" xr:uid="{00000000-0005-0000-0000-000045550000}"/>
    <cellStyle name="Anteckning 7 2 2 2" xfId="25903" xr:uid="{00000000-0005-0000-0000-000046550000}"/>
    <cellStyle name="Anteckning 7 2 3" xfId="25578" xr:uid="{00000000-0005-0000-0000-000047550000}"/>
    <cellStyle name="Anteckning 7 3" xfId="2841" xr:uid="{00000000-0005-0000-0000-000048550000}"/>
    <cellStyle name="Anteckning 7 3 2" xfId="25579" xr:uid="{00000000-0005-0000-0000-000049550000}"/>
    <cellStyle name="Anteckning 7 4" xfId="11701" xr:uid="{00000000-0005-0000-0000-00004A550000}"/>
    <cellStyle name="Anteckning 7 4 2" xfId="32406" xr:uid="{00000000-0005-0000-0000-00004B550000}"/>
    <cellStyle name="Anteckning 7 5" xfId="25577" xr:uid="{00000000-0005-0000-0000-00004C550000}"/>
    <cellStyle name="Anteckning 7 6" xfId="21024" xr:uid="{00000000-0005-0000-0000-00004D550000}"/>
    <cellStyle name="Anteckning 7_Balance sheet - Parent" xfId="38697" xr:uid="{00000000-0005-0000-0000-00004E550000}"/>
    <cellStyle name="Anteckning 8" xfId="2842" xr:uid="{00000000-0005-0000-0000-00004F550000}"/>
    <cellStyle name="Anteckning 8 2" xfId="2843" xr:uid="{00000000-0005-0000-0000-000050550000}"/>
    <cellStyle name="Anteckning 8 2 2" xfId="4728" xr:uid="{00000000-0005-0000-0000-000051550000}"/>
    <cellStyle name="Anteckning 8 2 2 2" xfId="25904" xr:uid="{00000000-0005-0000-0000-000052550000}"/>
    <cellStyle name="Anteckning 8 2 3" xfId="25581" xr:uid="{00000000-0005-0000-0000-000053550000}"/>
    <cellStyle name="Anteckning 8 3" xfId="2844" xr:uid="{00000000-0005-0000-0000-000054550000}"/>
    <cellStyle name="Anteckning 8 3 2" xfId="25582" xr:uid="{00000000-0005-0000-0000-000055550000}"/>
    <cellStyle name="Anteckning 8 4" xfId="13701" xr:uid="{00000000-0005-0000-0000-000056550000}"/>
    <cellStyle name="Anteckning 8 4 2" xfId="33075" xr:uid="{00000000-0005-0000-0000-000057550000}"/>
    <cellStyle name="Anteckning 8 5" xfId="25580" xr:uid="{00000000-0005-0000-0000-000058550000}"/>
    <cellStyle name="Anteckning 8 6" xfId="21735" xr:uid="{00000000-0005-0000-0000-000059550000}"/>
    <cellStyle name="Anteckning 8_Balance sheet - Parent" xfId="38698" xr:uid="{00000000-0005-0000-0000-00005A550000}"/>
    <cellStyle name="Anteckning 9" xfId="2845" xr:uid="{00000000-0005-0000-0000-00005B550000}"/>
    <cellStyle name="Anteckning 9 2" xfId="2846" xr:uid="{00000000-0005-0000-0000-00005C550000}"/>
    <cellStyle name="Anteckning 9 2 2" xfId="4381" xr:uid="{00000000-0005-0000-0000-00005D550000}"/>
    <cellStyle name="Anteckning 9 2 2 2" xfId="25767" xr:uid="{00000000-0005-0000-0000-00005E550000}"/>
    <cellStyle name="Anteckning 9 2 3" xfId="25584" xr:uid="{00000000-0005-0000-0000-00005F550000}"/>
    <cellStyle name="Anteckning 9 3" xfId="2847" xr:uid="{00000000-0005-0000-0000-000060550000}"/>
    <cellStyle name="Anteckning 9 3 2" xfId="25585" xr:uid="{00000000-0005-0000-0000-000061550000}"/>
    <cellStyle name="Anteckning 9 4" xfId="13700" xr:uid="{00000000-0005-0000-0000-000062550000}"/>
    <cellStyle name="Anteckning 9 4 2" xfId="33074" xr:uid="{00000000-0005-0000-0000-000063550000}"/>
    <cellStyle name="Anteckning 9 5" xfId="25583" xr:uid="{00000000-0005-0000-0000-000064550000}"/>
    <cellStyle name="Anteckning 9 6" xfId="21734" xr:uid="{00000000-0005-0000-0000-000065550000}"/>
    <cellStyle name="Anteckning 9_Balance sheet - Parent" xfId="38699" xr:uid="{00000000-0005-0000-0000-000066550000}"/>
    <cellStyle name="Anteckning_Portfolio collections" xfId="43284" xr:uid="{00000000-0005-0000-0000-000067550000}"/>
    <cellStyle name="ASCB - Summa" xfId="2848" xr:uid="{00000000-0005-0000-0000-000068550000}"/>
    <cellStyle name="Ausgabe" xfId="2849" xr:uid="{00000000-0005-0000-0000-000069550000}"/>
    <cellStyle name="Ausgabe 2" xfId="2850" xr:uid="{00000000-0005-0000-0000-00006A550000}"/>
    <cellStyle name="Ausgabe 2 10" xfId="2851" xr:uid="{00000000-0005-0000-0000-00006B550000}"/>
    <cellStyle name="Ausgabe 2 10 2" xfId="2852" xr:uid="{00000000-0005-0000-0000-00006C550000}"/>
    <cellStyle name="Ausgabe 2 10 3" xfId="2853" xr:uid="{00000000-0005-0000-0000-00006D550000}"/>
    <cellStyle name="Ausgabe 2 10 4" xfId="2854" xr:uid="{00000000-0005-0000-0000-00006E550000}"/>
    <cellStyle name="Ausgabe 2 11" xfId="2855" xr:uid="{00000000-0005-0000-0000-00006F550000}"/>
    <cellStyle name="Ausgabe 2 11 2" xfId="2856" xr:uid="{00000000-0005-0000-0000-000070550000}"/>
    <cellStyle name="Ausgabe 2 11 3" xfId="2857" xr:uid="{00000000-0005-0000-0000-000071550000}"/>
    <cellStyle name="Ausgabe 2 11 4" xfId="2858" xr:uid="{00000000-0005-0000-0000-000072550000}"/>
    <cellStyle name="Ausgabe 2 12" xfId="2859" xr:uid="{00000000-0005-0000-0000-000073550000}"/>
    <cellStyle name="Ausgabe 2 12 2" xfId="2860" xr:uid="{00000000-0005-0000-0000-000074550000}"/>
    <cellStyle name="Ausgabe 2 12 3" xfId="2861" xr:uid="{00000000-0005-0000-0000-000075550000}"/>
    <cellStyle name="Ausgabe 2 12 4" xfId="2862" xr:uid="{00000000-0005-0000-0000-000076550000}"/>
    <cellStyle name="Ausgabe 2 13" xfId="2863" xr:uid="{00000000-0005-0000-0000-000077550000}"/>
    <cellStyle name="Ausgabe 2 13 2" xfId="2864" xr:uid="{00000000-0005-0000-0000-000078550000}"/>
    <cellStyle name="Ausgabe 2 13 3" xfId="2865" xr:uid="{00000000-0005-0000-0000-000079550000}"/>
    <cellStyle name="Ausgabe 2 2" xfId="2866" xr:uid="{00000000-0005-0000-0000-00007A550000}"/>
    <cellStyle name="Ausgabe 2 2 10" xfId="2867" xr:uid="{00000000-0005-0000-0000-00007B550000}"/>
    <cellStyle name="Ausgabe 2 2 10 2" xfId="2868" xr:uid="{00000000-0005-0000-0000-00007C550000}"/>
    <cellStyle name="Ausgabe 2 2 10 3" xfId="2869" xr:uid="{00000000-0005-0000-0000-00007D550000}"/>
    <cellStyle name="Ausgabe 2 2 10 4" xfId="2870" xr:uid="{00000000-0005-0000-0000-00007E550000}"/>
    <cellStyle name="Ausgabe 2 2 11" xfId="2871" xr:uid="{00000000-0005-0000-0000-00007F550000}"/>
    <cellStyle name="Ausgabe 2 2 11 2" xfId="2872" xr:uid="{00000000-0005-0000-0000-000080550000}"/>
    <cellStyle name="Ausgabe 2 2 11 3" xfId="2873" xr:uid="{00000000-0005-0000-0000-000081550000}"/>
    <cellStyle name="Ausgabe 2 2 11 4" xfId="2874" xr:uid="{00000000-0005-0000-0000-000082550000}"/>
    <cellStyle name="Ausgabe 2 2 12" xfId="2875" xr:uid="{00000000-0005-0000-0000-000083550000}"/>
    <cellStyle name="Ausgabe 2 2 12 2" xfId="2876" xr:uid="{00000000-0005-0000-0000-000084550000}"/>
    <cellStyle name="Ausgabe 2 2 12 3" xfId="2877" xr:uid="{00000000-0005-0000-0000-000085550000}"/>
    <cellStyle name="Ausgabe 2 2 2" xfId="2878" xr:uid="{00000000-0005-0000-0000-000086550000}"/>
    <cellStyle name="Ausgabe 2 2 2 2" xfId="2879" xr:uid="{00000000-0005-0000-0000-000087550000}"/>
    <cellStyle name="Ausgabe 2 2 2 2 2" xfId="2880" xr:uid="{00000000-0005-0000-0000-000088550000}"/>
    <cellStyle name="Ausgabe 2 2 2 2 2 2" xfId="2881" xr:uid="{00000000-0005-0000-0000-000089550000}"/>
    <cellStyle name="Ausgabe 2 2 2 2 2 3" xfId="2882" xr:uid="{00000000-0005-0000-0000-00008A550000}"/>
    <cellStyle name="Ausgabe 2 2 2 2 3" xfId="52678" xr:uid="{00000000-0005-0000-0000-00008B550000}"/>
    <cellStyle name="Ausgabe 2 2 2 2_Brygga Q" xfId="2883" xr:uid="{00000000-0005-0000-0000-00008C550000}"/>
    <cellStyle name="Ausgabe 2 2 2 3" xfId="2884" xr:uid="{00000000-0005-0000-0000-00008D550000}"/>
    <cellStyle name="Ausgabe 2 2 2 3 2" xfId="2885" xr:uid="{00000000-0005-0000-0000-00008E550000}"/>
    <cellStyle name="Ausgabe 2 2 2 3 3" xfId="2886" xr:uid="{00000000-0005-0000-0000-00008F550000}"/>
    <cellStyle name="Ausgabe 2 2 2_Brygga Q" xfId="2887" xr:uid="{00000000-0005-0000-0000-000090550000}"/>
    <cellStyle name="Ausgabe 2 2 3" xfId="2888" xr:uid="{00000000-0005-0000-0000-000091550000}"/>
    <cellStyle name="Ausgabe 2 2 3 2" xfId="2889" xr:uid="{00000000-0005-0000-0000-000092550000}"/>
    <cellStyle name="Ausgabe 2 2 3 2 2" xfId="2890" xr:uid="{00000000-0005-0000-0000-000093550000}"/>
    <cellStyle name="Ausgabe 2 2 3 2 2 2" xfId="2891" xr:uid="{00000000-0005-0000-0000-000094550000}"/>
    <cellStyle name="Ausgabe 2 2 3 2 2 3" xfId="2892" xr:uid="{00000000-0005-0000-0000-000095550000}"/>
    <cellStyle name="Ausgabe 2 2 3 2_Brygga Q" xfId="2893" xr:uid="{00000000-0005-0000-0000-000096550000}"/>
    <cellStyle name="Ausgabe 2 2 3 3" xfId="2894" xr:uid="{00000000-0005-0000-0000-000097550000}"/>
    <cellStyle name="Ausgabe 2 2 3 3 2" xfId="2895" xr:uid="{00000000-0005-0000-0000-000098550000}"/>
    <cellStyle name="Ausgabe 2 2 3 3 3" xfId="2896" xr:uid="{00000000-0005-0000-0000-000099550000}"/>
    <cellStyle name="Ausgabe 2 2 3_Brygga Q" xfId="2897" xr:uid="{00000000-0005-0000-0000-00009A550000}"/>
    <cellStyle name="Ausgabe 2 2 4" xfId="2898" xr:uid="{00000000-0005-0000-0000-00009B550000}"/>
    <cellStyle name="Ausgabe 2 2 4 2" xfId="2899" xr:uid="{00000000-0005-0000-0000-00009C550000}"/>
    <cellStyle name="Ausgabe 2 2 4 2 2" xfId="2900" xr:uid="{00000000-0005-0000-0000-00009D550000}"/>
    <cellStyle name="Ausgabe 2 2 4 2 2 2" xfId="2901" xr:uid="{00000000-0005-0000-0000-00009E550000}"/>
    <cellStyle name="Ausgabe 2 2 4 2 2 3" xfId="2902" xr:uid="{00000000-0005-0000-0000-00009F550000}"/>
    <cellStyle name="Ausgabe 2 2 4 2_Brygga Q" xfId="2903" xr:uid="{00000000-0005-0000-0000-0000A0550000}"/>
    <cellStyle name="Ausgabe 2 2 4 3" xfId="2904" xr:uid="{00000000-0005-0000-0000-0000A1550000}"/>
    <cellStyle name="Ausgabe 2 2 4 3 2" xfId="2905" xr:uid="{00000000-0005-0000-0000-0000A2550000}"/>
    <cellStyle name="Ausgabe 2 2 4 3 3" xfId="2906" xr:uid="{00000000-0005-0000-0000-0000A3550000}"/>
    <cellStyle name="Ausgabe 2 2 4_Brygga Q" xfId="2907" xr:uid="{00000000-0005-0000-0000-0000A4550000}"/>
    <cellStyle name="Ausgabe 2 2 5" xfId="2908" xr:uid="{00000000-0005-0000-0000-0000A5550000}"/>
    <cellStyle name="Ausgabe 2 2 5 2" xfId="2909" xr:uid="{00000000-0005-0000-0000-0000A6550000}"/>
    <cellStyle name="Ausgabe 2 2 5 2 2" xfId="2910" xr:uid="{00000000-0005-0000-0000-0000A7550000}"/>
    <cellStyle name="Ausgabe 2 2 5 2 2 2" xfId="2911" xr:uid="{00000000-0005-0000-0000-0000A8550000}"/>
    <cellStyle name="Ausgabe 2 2 5 2 2 3" xfId="2912" xr:uid="{00000000-0005-0000-0000-0000A9550000}"/>
    <cellStyle name="Ausgabe 2 2 5 2_Brygga Q" xfId="2913" xr:uid="{00000000-0005-0000-0000-0000AA550000}"/>
    <cellStyle name="Ausgabe 2 2 5 3" xfId="2914" xr:uid="{00000000-0005-0000-0000-0000AB550000}"/>
    <cellStyle name="Ausgabe 2 2 5 3 2" xfId="2915" xr:uid="{00000000-0005-0000-0000-0000AC550000}"/>
    <cellStyle name="Ausgabe 2 2 5 3 3" xfId="2916" xr:uid="{00000000-0005-0000-0000-0000AD550000}"/>
    <cellStyle name="Ausgabe 2 2 5_Brygga Q" xfId="2917" xr:uid="{00000000-0005-0000-0000-0000AE550000}"/>
    <cellStyle name="Ausgabe 2 2 6" xfId="2918" xr:uid="{00000000-0005-0000-0000-0000AF550000}"/>
    <cellStyle name="Ausgabe 2 2 6 2" xfId="2919" xr:uid="{00000000-0005-0000-0000-0000B0550000}"/>
    <cellStyle name="Ausgabe 2 2 6 2 2" xfId="2920" xr:uid="{00000000-0005-0000-0000-0000B1550000}"/>
    <cellStyle name="Ausgabe 2 2 6 2 3" xfId="2921" xr:uid="{00000000-0005-0000-0000-0000B2550000}"/>
    <cellStyle name="Ausgabe 2 2 6_Brygga Q" xfId="2922" xr:uid="{00000000-0005-0000-0000-0000B3550000}"/>
    <cellStyle name="Ausgabe 2 2 7" xfId="2923" xr:uid="{00000000-0005-0000-0000-0000B4550000}"/>
    <cellStyle name="Ausgabe 2 2 7 2" xfId="2924" xr:uid="{00000000-0005-0000-0000-0000B5550000}"/>
    <cellStyle name="Ausgabe 2 2 7 2 2" xfId="2925" xr:uid="{00000000-0005-0000-0000-0000B6550000}"/>
    <cellStyle name="Ausgabe 2 2 7 2 3" xfId="2926" xr:uid="{00000000-0005-0000-0000-0000B7550000}"/>
    <cellStyle name="Ausgabe 2 2 7_Brygga Q" xfId="2927" xr:uid="{00000000-0005-0000-0000-0000B8550000}"/>
    <cellStyle name="Ausgabe 2 2 8" xfId="2928" xr:uid="{00000000-0005-0000-0000-0000B9550000}"/>
    <cellStyle name="Ausgabe 2 2 8 2" xfId="2929" xr:uid="{00000000-0005-0000-0000-0000BA550000}"/>
    <cellStyle name="Ausgabe 2 2 8 3" xfId="2930" xr:uid="{00000000-0005-0000-0000-0000BB550000}"/>
    <cellStyle name="Ausgabe 2 2 8 4" xfId="2931" xr:uid="{00000000-0005-0000-0000-0000BC550000}"/>
    <cellStyle name="Ausgabe 2 2 9" xfId="2932" xr:uid="{00000000-0005-0000-0000-0000BD550000}"/>
    <cellStyle name="Ausgabe 2 2 9 2" xfId="2933" xr:uid="{00000000-0005-0000-0000-0000BE550000}"/>
    <cellStyle name="Ausgabe 2 2 9 3" xfId="2934" xr:uid="{00000000-0005-0000-0000-0000BF550000}"/>
    <cellStyle name="Ausgabe 2 2 9 4" xfId="2935" xr:uid="{00000000-0005-0000-0000-0000C0550000}"/>
    <cellStyle name="Ausgabe 2 2_Brygga Q" xfId="2936" xr:uid="{00000000-0005-0000-0000-0000C1550000}"/>
    <cellStyle name="Ausgabe 2 3" xfId="2937" xr:uid="{00000000-0005-0000-0000-0000C2550000}"/>
    <cellStyle name="Ausgabe 2 3 10" xfId="2938" xr:uid="{00000000-0005-0000-0000-0000C3550000}"/>
    <cellStyle name="Ausgabe 2 3 10 2" xfId="2939" xr:uid="{00000000-0005-0000-0000-0000C4550000}"/>
    <cellStyle name="Ausgabe 2 3 10 3" xfId="2940" xr:uid="{00000000-0005-0000-0000-0000C5550000}"/>
    <cellStyle name="Ausgabe 2 3 2" xfId="2941" xr:uid="{00000000-0005-0000-0000-0000C6550000}"/>
    <cellStyle name="Ausgabe 2 3 2 2" xfId="2942" xr:uid="{00000000-0005-0000-0000-0000C7550000}"/>
    <cellStyle name="Ausgabe 2 3 2 2 2" xfId="2943" xr:uid="{00000000-0005-0000-0000-0000C8550000}"/>
    <cellStyle name="Ausgabe 2 3 2 2 2 2" xfId="2944" xr:uid="{00000000-0005-0000-0000-0000C9550000}"/>
    <cellStyle name="Ausgabe 2 3 2 2 2 3" xfId="2945" xr:uid="{00000000-0005-0000-0000-0000CA550000}"/>
    <cellStyle name="Ausgabe 2 3 2 2_Brygga Q" xfId="2946" xr:uid="{00000000-0005-0000-0000-0000CB550000}"/>
    <cellStyle name="Ausgabe 2 3 2 3" xfId="2947" xr:uid="{00000000-0005-0000-0000-0000CC550000}"/>
    <cellStyle name="Ausgabe 2 3 2 3 2" xfId="2948" xr:uid="{00000000-0005-0000-0000-0000CD550000}"/>
    <cellStyle name="Ausgabe 2 3 2 3 3" xfId="2949" xr:uid="{00000000-0005-0000-0000-0000CE550000}"/>
    <cellStyle name="Ausgabe 2 3 2_Brygga Q" xfId="2950" xr:uid="{00000000-0005-0000-0000-0000CF550000}"/>
    <cellStyle name="Ausgabe 2 3 3" xfId="2951" xr:uid="{00000000-0005-0000-0000-0000D0550000}"/>
    <cellStyle name="Ausgabe 2 3 3 2" xfId="2952" xr:uid="{00000000-0005-0000-0000-0000D1550000}"/>
    <cellStyle name="Ausgabe 2 3 3 2 2" xfId="2953" xr:uid="{00000000-0005-0000-0000-0000D2550000}"/>
    <cellStyle name="Ausgabe 2 3 3 2 2 2" xfId="2954" xr:uid="{00000000-0005-0000-0000-0000D3550000}"/>
    <cellStyle name="Ausgabe 2 3 3 2 2 3" xfId="2955" xr:uid="{00000000-0005-0000-0000-0000D4550000}"/>
    <cellStyle name="Ausgabe 2 3 3 2_Brygga Q" xfId="2956" xr:uid="{00000000-0005-0000-0000-0000D5550000}"/>
    <cellStyle name="Ausgabe 2 3 3 3" xfId="2957" xr:uid="{00000000-0005-0000-0000-0000D6550000}"/>
    <cellStyle name="Ausgabe 2 3 3 3 2" xfId="2958" xr:uid="{00000000-0005-0000-0000-0000D7550000}"/>
    <cellStyle name="Ausgabe 2 3 3 3 3" xfId="2959" xr:uid="{00000000-0005-0000-0000-0000D8550000}"/>
    <cellStyle name="Ausgabe 2 3 3_Brygga Q" xfId="2960" xr:uid="{00000000-0005-0000-0000-0000D9550000}"/>
    <cellStyle name="Ausgabe 2 3 4" xfId="2961" xr:uid="{00000000-0005-0000-0000-0000DA550000}"/>
    <cellStyle name="Ausgabe 2 3 4 2" xfId="2962" xr:uid="{00000000-0005-0000-0000-0000DB550000}"/>
    <cellStyle name="Ausgabe 2 3 4 2 2" xfId="2963" xr:uid="{00000000-0005-0000-0000-0000DC550000}"/>
    <cellStyle name="Ausgabe 2 3 4 2 2 2" xfId="2964" xr:uid="{00000000-0005-0000-0000-0000DD550000}"/>
    <cellStyle name="Ausgabe 2 3 4 2 2 3" xfId="2965" xr:uid="{00000000-0005-0000-0000-0000DE550000}"/>
    <cellStyle name="Ausgabe 2 3 4 2_Brygga Q" xfId="2966" xr:uid="{00000000-0005-0000-0000-0000DF550000}"/>
    <cellStyle name="Ausgabe 2 3 4 3" xfId="2967" xr:uid="{00000000-0005-0000-0000-0000E0550000}"/>
    <cellStyle name="Ausgabe 2 3 4 3 2" xfId="2968" xr:uid="{00000000-0005-0000-0000-0000E1550000}"/>
    <cellStyle name="Ausgabe 2 3 4 3 3" xfId="2969" xr:uid="{00000000-0005-0000-0000-0000E2550000}"/>
    <cellStyle name="Ausgabe 2 3 4_Brygga Q" xfId="2970" xr:uid="{00000000-0005-0000-0000-0000E3550000}"/>
    <cellStyle name="Ausgabe 2 3 5" xfId="2971" xr:uid="{00000000-0005-0000-0000-0000E4550000}"/>
    <cellStyle name="Ausgabe 2 3 5 2" xfId="2972" xr:uid="{00000000-0005-0000-0000-0000E5550000}"/>
    <cellStyle name="Ausgabe 2 3 5 2 2" xfId="2973" xr:uid="{00000000-0005-0000-0000-0000E6550000}"/>
    <cellStyle name="Ausgabe 2 3 5 2 3" xfId="2974" xr:uid="{00000000-0005-0000-0000-0000E7550000}"/>
    <cellStyle name="Ausgabe 2 3 5_Brygga Q" xfId="2975" xr:uid="{00000000-0005-0000-0000-0000E8550000}"/>
    <cellStyle name="Ausgabe 2 3 6" xfId="2976" xr:uid="{00000000-0005-0000-0000-0000E9550000}"/>
    <cellStyle name="Ausgabe 2 3 6 2" xfId="2977" xr:uid="{00000000-0005-0000-0000-0000EA550000}"/>
    <cellStyle name="Ausgabe 2 3 6 3" xfId="2978" xr:uid="{00000000-0005-0000-0000-0000EB550000}"/>
    <cellStyle name="Ausgabe 2 3 6 4" xfId="2979" xr:uid="{00000000-0005-0000-0000-0000EC550000}"/>
    <cellStyle name="Ausgabe 2 3 7" xfId="2980" xr:uid="{00000000-0005-0000-0000-0000ED550000}"/>
    <cellStyle name="Ausgabe 2 3 7 2" xfId="2981" xr:uid="{00000000-0005-0000-0000-0000EE550000}"/>
    <cellStyle name="Ausgabe 2 3 7 3" xfId="2982" xr:uid="{00000000-0005-0000-0000-0000EF550000}"/>
    <cellStyle name="Ausgabe 2 3 7 4" xfId="2983" xr:uid="{00000000-0005-0000-0000-0000F0550000}"/>
    <cellStyle name="Ausgabe 2 3 8" xfId="2984" xr:uid="{00000000-0005-0000-0000-0000F1550000}"/>
    <cellStyle name="Ausgabe 2 3 8 2" xfId="2985" xr:uid="{00000000-0005-0000-0000-0000F2550000}"/>
    <cellStyle name="Ausgabe 2 3 8 3" xfId="2986" xr:uid="{00000000-0005-0000-0000-0000F3550000}"/>
    <cellStyle name="Ausgabe 2 3 8 4" xfId="2987" xr:uid="{00000000-0005-0000-0000-0000F4550000}"/>
    <cellStyle name="Ausgabe 2 3 9" xfId="2988" xr:uid="{00000000-0005-0000-0000-0000F5550000}"/>
    <cellStyle name="Ausgabe 2 3 9 2" xfId="2989" xr:uid="{00000000-0005-0000-0000-0000F6550000}"/>
    <cellStyle name="Ausgabe 2 3 9 3" xfId="2990" xr:uid="{00000000-0005-0000-0000-0000F7550000}"/>
    <cellStyle name="Ausgabe 2 3 9 4" xfId="2991" xr:uid="{00000000-0005-0000-0000-0000F8550000}"/>
    <cellStyle name="Ausgabe 2 3_Brygga Q" xfId="2992" xr:uid="{00000000-0005-0000-0000-0000F9550000}"/>
    <cellStyle name="Ausgabe 2 4" xfId="2993" xr:uid="{00000000-0005-0000-0000-0000FA550000}"/>
    <cellStyle name="Ausgabe 2 4 2" xfId="2994" xr:uid="{00000000-0005-0000-0000-0000FB550000}"/>
    <cellStyle name="Ausgabe 2 4 2 2" xfId="2995" xr:uid="{00000000-0005-0000-0000-0000FC550000}"/>
    <cellStyle name="Ausgabe 2 4 2 2 2" xfId="2996" xr:uid="{00000000-0005-0000-0000-0000FD550000}"/>
    <cellStyle name="Ausgabe 2 4 2 2 3" xfId="2997" xr:uid="{00000000-0005-0000-0000-0000FE550000}"/>
    <cellStyle name="Ausgabe 2 4 2_Brygga Q" xfId="2998" xr:uid="{00000000-0005-0000-0000-0000FF550000}"/>
    <cellStyle name="Ausgabe 2 4 3" xfId="2999" xr:uid="{00000000-0005-0000-0000-000000560000}"/>
    <cellStyle name="Ausgabe 2 4 3 2" xfId="3000" xr:uid="{00000000-0005-0000-0000-000001560000}"/>
    <cellStyle name="Ausgabe 2 4 3 3" xfId="3001" xr:uid="{00000000-0005-0000-0000-000002560000}"/>
    <cellStyle name="Ausgabe 2 4_Brygga Q" xfId="3002" xr:uid="{00000000-0005-0000-0000-000003560000}"/>
    <cellStyle name="Ausgabe 2 5" xfId="3003" xr:uid="{00000000-0005-0000-0000-000004560000}"/>
    <cellStyle name="Ausgabe 2 5 2" xfId="3004" xr:uid="{00000000-0005-0000-0000-000005560000}"/>
    <cellStyle name="Ausgabe 2 5 2 2" xfId="3005" xr:uid="{00000000-0005-0000-0000-000006560000}"/>
    <cellStyle name="Ausgabe 2 5 2 2 2" xfId="3006" xr:uid="{00000000-0005-0000-0000-000007560000}"/>
    <cellStyle name="Ausgabe 2 5 2 2 3" xfId="3007" xr:uid="{00000000-0005-0000-0000-000008560000}"/>
    <cellStyle name="Ausgabe 2 5 2_Brygga Q" xfId="3008" xr:uid="{00000000-0005-0000-0000-000009560000}"/>
    <cellStyle name="Ausgabe 2 5 3" xfId="3009" xr:uid="{00000000-0005-0000-0000-00000A560000}"/>
    <cellStyle name="Ausgabe 2 5 3 2" xfId="3010" xr:uid="{00000000-0005-0000-0000-00000B560000}"/>
    <cellStyle name="Ausgabe 2 5 3 3" xfId="3011" xr:uid="{00000000-0005-0000-0000-00000C560000}"/>
    <cellStyle name="Ausgabe 2 5_Brygga Q" xfId="3012" xr:uid="{00000000-0005-0000-0000-00000D560000}"/>
    <cellStyle name="Ausgabe 2 6" xfId="3013" xr:uid="{00000000-0005-0000-0000-00000E560000}"/>
    <cellStyle name="Ausgabe 2 6 2" xfId="3014" xr:uid="{00000000-0005-0000-0000-00000F560000}"/>
    <cellStyle name="Ausgabe 2 6 2 2" xfId="3015" xr:uid="{00000000-0005-0000-0000-000010560000}"/>
    <cellStyle name="Ausgabe 2 6 2 2 2" xfId="3016" xr:uid="{00000000-0005-0000-0000-000011560000}"/>
    <cellStyle name="Ausgabe 2 6 2 2 3" xfId="3017" xr:uid="{00000000-0005-0000-0000-000012560000}"/>
    <cellStyle name="Ausgabe 2 6 2_Brygga Q" xfId="3018" xr:uid="{00000000-0005-0000-0000-000013560000}"/>
    <cellStyle name="Ausgabe 2 6 3" xfId="3019" xr:uid="{00000000-0005-0000-0000-000014560000}"/>
    <cellStyle name="Ausgabe 2 6 3 2" xfId="3020" xr:uid="{00000000-0005-0000-0000-000015560000}"/>
    <cellStyle name="Ausgabe 2 6 3 3" xfId="3021" xr:uid="{00000000-0005-0000-0000-000016560000}"/>
    <cellStyle name="Ausgabe 2 6_Brygga Q" xfId="3022" xr:uid="{00000000-0005-0000-0000-000017560000}"/>
    <cellStyle name="Ausgabe 2 7" xfId="3023" xr:uid="{00000000-0005-0000-0000-000018560000}"/>
    <cellStyle name="Ausgabe 2 7 2" xfId="3024" xr:uid="{00000000-0005-0000-0000-000019560000}"/>
    <cellStyle name="Ausgabe 2 7 2 2" xfId="3025" xr:uid="{00000000-0005-0000-0000-00001A560000}"/>
    <cellStyle name="Ausgabe 2 7 2 2 2" xfId="3026" xr:uid="{00000000-0005-0000-0000-00001B560000}"/>
    <cellStyle name="Ausgabe 2 7 2 2 3" xfId="3027" xr:uid="{00000000-0005-0000-0000-00001C560000}"/>
    <cellStyle name="Ausgabe 2 7 2_Brygga Q" xfId="3028" xr:uid="{00000000-0005-0000-0000-00001D560000}"/>
    <cellStyle name="Ausgabe 2 7 3" xfId="3029" xr:uid="{00000000-0005-0000-0000-00001E560000}"/>
    <cellStyle name="Ausgabe 2 7 3 2" xfId="3030" xr:uid="{00000000-0005-0000-0000-00001F560000}"/>
    <cellStyle name="Ausgabe 2 7 3 3" xfId="3031" xr:uid="{00000000-0005-0000-0000-000020560000}"/>
    <cellStyle name="Ausgabe 2 7_Brygga Q" xfId="3032" xr:uid="{00000000-0005-0000-0000-000021560000}"/>
    <cellStyle name="Ausgabe 2 8" xfId="3033" xr:uid="{00000000-0005-0000-0000-000022560000}"/>
    <cellStyle name="Ausgabe 2 8 2" xfId="3034" xr:uid="{00000000-0005-0000-0000-000023560000}"/>
    <cellStyle name="Ausgabe 2 8 2 2" xfId="3035" xr:uid="{00000000-0005-0000-0000-000024560000}"/>
    <cellStyle name="Ausgabe 2 8 2 3" xfId="3036" xr:uid="{00000000-0005-0000-0000-000025560000}"/>
    <cellStyle name="Ausgabe 2 8_Brygga Q" xfId="3037" xr:uid="{00000000-0005-0000-0000-000026560000}"/>
    <cellStyle name="Ausgabe 2 9" xfId="3038" xr:uid="{00000000-0005-0000-0000-000027560000}"/>
    <cellStyle name="Ausgabe 2 9 2" xfId="3039" xr:uid="{00000000-0005-0000-0000-000028560000}"/>
    <cellStyle name="Ausgabe 2 9 3" xfId="3040" xr:uid="{00000000-0005-0000-0000-000029560000}"/>
    <cellStyle name="Ausgabe 2 9 4" xfId="3041" xr:uid="{00000000-0005-0000-0000-00002A560000}"/>
    <cellStyle name="Ausgabe 2_Brygga Q" xfId="3042" xr:uid="{00000000-0005-0000-0000-00002B560000}"/>
    <cellStyle name="Ausgabe 3" xfId="3043" xr:uid="{00000000-0005-0000-0000-00002C560000}"/>
    <cellStyle name="Ausgabe 3 2" xfId="3044" xr:uid="{00000000-0005-0000-0000-00002D560000}"/>
    <cellStyle name="Ausgabe 3 2 2" xfId="3045" xr:uid="{00000000-0005-0000-0000-00002E560000}"/>
    <cellStyle name="Ausgabe 3 2 2 2" xfId="49282" xr:uid="{00000000-0005-0000-0000-00002F560000}"/>
    <cellStyle name="Ausgabe 3 2 3" xfId="48541" xr:uid="{00000000-0005-0000-0000-000030560000}"/>
    <cellStyle name="Ausgabe 3 2_Brygga Q" xfId="3046" xr:uid="{00000000-0005-0000-0000-000031560000}"/>
    <cellStyle name="Ausgabe 3 3" xfId="3047" xr:uid="{00000000-0005-0000-0000-000032560000}"/>
    <cellStyle name="Ausgabe 3 4" xfId="3048" xr:uid="{00000000-0005-0000-0000-000033560000}"/>
    <cellStyle name="Ausgabe 3_Brygga Q" xfId="3049" xr:uid="{00000000-0005-0000-0000-000034560000}"/>
    <cellStyle name="Ausgabe 4" xfId="3050" xr:uid="{00000000-0005-0000-0000-000035560000}"/>
    <cellStyle name="Ausgabe_Brygga Q" xfId="3051" xr:uid="{00000000-0005-0000-0000-000036560000}"/>
    <cellStyle name="Availability" xfId="3052" xr:uid="{00000000-0005-0000-0000-000037560000}"/>
    <cellStyle name="Avskiljare" xfId="3053" xr:uid="{00000000-0005-0000-0000-000038560000}"/>
    <cellStyle name="Bad" xfId="43342" builtinId="27" customBuiltin="1"/>
    <cellStyle name="Bad 10" xfId="45517" hidden="1" xr:uid="{00000000-0005-0000-0000-00003A560000}"/>
    <cellStyle name="Bad 10" xfId="46180" hidden="1" xr:uid="{00000000-0005-0000-0000-00003B560000}"/>
    <cellStyle name="Bad 10" xfId="46567" hidden="1" xr:uid="{00000000-0005-0000-0000-00003C560000}"/>
    <cellStyle name="Bad 10" xfId="46952" hidden="1" xr:uid="{00000000-0005-0000-0000-00003D560000}"/>
    <cellStyle name="Bad 10" xfId="47325" hidden="1" xr:uid="{00000000-0005-0000-0000-00003E560000}"/>
    <cellStyle name="Bad 10" xfId="47684" hidden="1" xr:uid="{00000000-0005-0000-0000-00003F560000}"/>
    <cellStyle name="Bad 10" xfId="48039" hidden="1" xr:uid="{00000000-0005-0000-0000-000040560000}"/>
    <cellStyle name="Bad 10" xfId="49557" hidden="1" xr:uid="{00000000-0005-0000-0000-000041560000}"/>
    <cellStyle name="Bad 10" xfId="50190" hidden="1" xr:uid="{00000000-0005-0000-0000-000042560000}"/>
    <cellStyle name="Bad 10" xfId="50577" hidden="1" xr:uid="{00000000-0005-0000-0000-000043560000}"/>
    <cellStyle name="Bad 10" xfId="50962" hidden="1" xr:uid="{00000000-0005-0000-0000-000044560000}"/>
    <cellStyle name="Bad 10" xfId="51335" hidden="1" xr:uid="{00000000-0005-0000-0000-000045560000}"/>
    <cellStyle name="Bad 10" xfId="51694" hidden="1" xr:uid="{00000000-0005-0000-0000-000046560000}"/>
    <cellStyle name="Bad 10" xfId="52049" hidden="1" xr:uid="{00000000-0005-0000-0000-000047560000}"/>
    <cellStyle name="Bad 10" xfId="53123" hidden="1" xr:uid="{00000000-0005-0000-0000-000048560000}"/>
    <cellStyle name="Bad 10" xfId="53752" hidden="1" xr:uid="{00000000-0005-0000-0000-000049560000}"/>
    <cellStyle name="Bad 10" xfId="54139" hidden="1" xr:uid="{00000000-0005-0000-0000-00004A560000}"/>
    <cellStyle name="Bad 10" xfId="54524" hidden="1" xr:uid="{00000000-0005-0000-0000-00004B560000}"/>
    <cellStyle name="Bad 10" xfId="54897" hidden="1" xr:uid="{00000000-0005-0000-0000-00004C560000}"/>
    <cellStyle name="Bad 10" xfId="55256" hidden="1" xr:uid="{00000000-0005-0000-0000-00004D560000}"/>
    <cellStyle name="Bad 10" xfId="55611" hidden="1" xr:uid="{00000000-0005-0000-0000-00004E560000}"/>
    <cellStyle name="Bad 10" xfId="55964" xr:uid="{00000000-0005-0000-0000-00004F560000}"/>
    <cellStyle name="Bad 11" xfId="45149" hidden="1" xr:uid="{00000000-0005-0000-0000-000050560000}"/>
    <cellStyle name="Bad 11" xfId="45370" hidden="1" xr:uid="{00000000-0005-0000-0000-000051560000}"/>
    <cellStyle name="Bad 11" xfId="45044" hidden="1" xr:uid="{00000000-0005-0000-0000-000052560000}"/>
    <cellStyle name="Bad 11" xfId="44880" hidden="1" xr:uid="{00000000-0005-0000-0000-000053560000}"/>
    <cellStyle name="Bad 11" xfId="45036" hidden="1" xr:uid="{00000000-0005-0000-0000-000054560000}"/>
    <cellStyle name="Bad 11" xfId="45396" hidden="1" xr:uid="{00000000-0005-0000-0000-000055560000}"/>
    <cellStyle name="Bad 11" xfId="44937" hidden="1" xr:uid="{00000000-0005-0000-0000-000056560000}"/>
    <cellStyle name="Bad 11" xfId="49294" hidden="1" xr:uid="{00000000-0005-0000-0000-000057560000}"/>
    <cellStyle name="Bad 11" xfId="49447" hidden="1" xr:uid="{00000000-0005-0000-0000-000058560000}"/>
    <cellStyle name="Bad 11" xfId="49214" hidden="1" xr:uid="{00000000-0005-0000-0000-000059560000}"/>
    <cellStyle name="Bad 11" xfId="49050" hidden="1" xr:uid="{00000000-0005-0000-0000-00005A560000}"/>
    <cellStyle name="Bad 11" xfId="49206" hidden="1" xr:uid="{00000000-0005-0000-0000-00005B560000}"/>
    <cellStyle name="Bad 11" xfId="49473" hidden="1" xr:uid="{00000000-0005-0000-0000-00005C560000}"/>
    <cellStyle name="Bad 11" xfId="49107" hidden="1" xr:uid="{00000000-0005-0000-0000-00005D560000}"/>
    <cellStyle name="Bad 11" xfId="52873" hidden="1" xr:uid="{00000000-0005-0000-0000-00005E560000}"/>
    <cellStyle name="Bad 11" xfId="53020" hidden="1" xr:uid="{00000000-0005-0000-0000-00005F560000}"/>
    <cellStyle name="Bad 11" xfId="52799" hidden="1" xr:uid="{00000000-0005-0000-0000-000060560000}"/>
    <cellStyle name="Bad 11" xfId="52634" hidden="1" xr:uid="{00000000-0005-0000-0000-000061560000}"/>
    <cellStyle name="Bad 11" xfId="52791" hidden="1" xr:uid="{00000000-0005-0000-0000-000062560000}"/>
    <cellStyle name="Bad 11" xfId="53046" hidden="1" xr:uid="{00000000-0005-0000-0000-000063560000}"/>
    <cellStyle name="Bad 11" xfId="52692" hidden="1" xr:uid="{00000000-0005-0000-0000-000064560000}"/>
    <cellStyle name="Bad 11" xfId="44607" xr:uid="{00000000-0005-0000-0000-000065560000}"/>
    <cellStyle name="Bad 12" xfId="45539" hidden="1" xr:uid="{00000000-0005-0000-0000-000066560000}"/>
    <cellStyle name="Bad 12" xfId="46193" hidden="1" xr:uid="{00000000-0005-0000-0000-000067560000}"/>
    <cellStyle name="Bad 12" xfId="46579" hidden="1" xr:uid="{00000000-0005-0000-0000-000068560000}"/>
    <cellStyle name="Bad 12" xfId="46961" hidden="1" xr:uid="{00000000-0005-0000-0000-000069560000}"/>
    <cellStyle name="Bad 12" xfId="47335" hidden="1" xr:uid="{00000000-0005-0000-0000-00006A560000}"/>
    <cellStyle name="Bad 12" xfId="47692" hidden="1" xr:uid="{00000000-0005-0000-0000-00006B560000}"/>
    <cellStyle name="Bad 12" xfId="48047" hidden="1" xr:uid="{00000000-0005-0000-0000-00006C560000}"/>
    <cellStyle name="Bad 12" xfId="49566" hidden="1" xr:uid="{00000000-0005-0000-0000-00006D560000}"/>
    <cellStyle name="Bad 12" xfId="50203" hidden="1" xr:uid="{00000000-0005-0000-0000-00006E560000}"/>
    <cellStyle name="Bad 12" xfId="50589" hidden="1" xr:uid="{00000000-0005-0000-0000-00006F560000}"/>
    <cellStyle name="Bad 12" xfId="50971" hidden="1" xr:uid="{00000000-0005-0000-0000-000070560000}"/>
    <cellStyle name="Bad 12" xfId="51345" hidden="1" xr:uid="{00000000-0005-0000-0000-000071560000}"/>
    <cellStyle name="Bad 12" xfId="51702" hidden="1" xr:uid="{00000000-0005-0000-0000-000072560000}"/>
    <cellStyle name="Bad 12" xfId="52057" hidden="1" xr:uid="{00000000-0005-0000-0000-000073560000}"/>
    <cellStyle name="Bad 12" xfId="53131" hidden="1" xr:uid="{00000000-0005-0000-0000-000074560000}"/>
    <cellStyle name="Bad 12" xfId="53765" hidden="1" xr:uid="{00000000-0005-0000-0000-000075560000}"/>
    <cellStyle name="Bad 12" xfId="54151" hidden="1" xr:uid="{00000000-0005-0000-0000-000076560000}"/>
    <cellStyle name="Bad 12" xfId="54533" hidden="1" xr:uid="{00000000-0005-0000-0000-000077560000}"/>
    <cellStyle name="Bad 12" xfId="54907" hidden="1" xr:uid="{00000000-0005-0000-0000-000078560000}"/>
    <cellStyle name="Bad 12" xfId="55264" hidden="1" xr:uid="{00000000-0005-0000-0000-000079560000}"/>
    <cellStyle name="Bad 12" xfId="55619" hidden="1" xr:uid="{00000000-0005-0000-0000-00007A560000}"/>
    <cellStyle name="Bad 12" xfId="44364" xr:uid="{00000000-0005-0000-0000-00007B560000}"/>
    <cellStyle name="Bad 13" xfId="45492" hidden="1" xr:uid="{00000000-0005-0000-0000-00007C560000}"/>
    <cellStyle name="Bad 13" xfId="46163" hidden="1" xr:uid="{00000000-0005-0000-0000-00007D560000}"/>
    <cellStyle name="Bad 13" xfId="46551" hidden="1" xr:uid="{00000000-0005-0000-0000-00007E560000}"/>
    <cellStyle name="Bad 13" xfId="46935" hidden="1" xr:uid="{00000000-0005-0000-0000-00007F560000}"/>
    <cellStyle name="Bad 13" xfId="47310" hidden="1" xr:uid="{00000000-0005-0000-0000-000080560000}"/>
    <cellStyle name="Bad 13" xfId="47669" hidden="1" xr:uid="{00000000-0005-0000-0000-000081560000}"/>
    <cellStyle name="Bad 13" xfId="48024" hidden="1" xr:uid="{00000000-0005-0000-0000-000082560000}"/>
    <cellStyle name="Bad 13" xfId="49539" hidden="1" xr:uid="{00000000-0005-0000-0000-000083560000}"/>
    <cellStyle name="Bad 13" xfId="50173" hidden="1" xr:uid="{00000000-0005-0000-0000-000084560000}"/>
    <cellStyle name="Bad 13" xfId="50561" hidden="1" xr:uid="{00000000-0005-0000-0000-000085560000}"/>
    <cellStyle name="Bad 13" xfId="50945" hidden="1" xr:uid="{00000000-0005-0000-0000-000086560000}"/>
    <cellStyle name="Bad 13" xfId="51320" hidden="1" xr:uid="{00000000-0005-0000-0000-000087560000}"/>
    <cellStyle name="Bad 13" xfId="51679" hidden="1" xr:uid="{00000000-0005-0000-0000-000088560000}"/>
    <cellStyle name="Bad 13" xfId="52034" hidden="1" xr:uid="{00000000-0005-0000-0000-000089560000}"/>
    <cellStyle name="Bad 13" xfId="53108" hidden="1" xr:uid="{00000000-0005-0000-0000-00008A560000}"/>
    <cellStyle name="Bad 13" xfId="53735" hidden="1" xr:uid="{00000000-0005-0000-0000-00008B560000}"/>
    <cellStyle name="Bad 13" xfId="54123" hidden="1" xr:uid="{00000000-0005-0000-0000-00008C560000}"/>
    <cellStyle name="Bad 13" xfId="54507" hidden="1" xr:uid="{00000000-0005-0000-0000-00008D560000}"/>
    <cellStyle name="Bad 13" xfId="54882" hidden="1" xr:uid="{00000000-0005-0000-0000-00008E560000}"/>
    <cellStyle name="Bad 13" xfId="55241" hidden="1" xr:uid="{00000000-0005-0000-0000-00008F560000}"/>
    <cellStyle name="Bad 13" xfId="55596" hidden="1" xr:uid="{00000000-0005-0000-0000-000090560000}"/>
    <cellStyle name="Bad 13" xfId="44679" xr:uid="{00000000-0005-0000-0000-000091560000}"/>
    <cellStyle name="Bad 14" xfId="45560" hidden="1" xr:uid="{00000000-0005-0000-0000-000092560000}"/>
    <cellStyle name="Bad 14" xfId="46211" hidden="1" xr:uid="{00000000-0005-0000-0000-000093560000}"/>
    <cellStyle name="Bad 14" xfId="46597" hidden="1" xr:uid="{00000000-0005-0000-0000-000094560000}"/>
    <cellStyle name="Bad 14" xfId="46978" hidden="1" xr:uid="{00000000-0005-0000-0000-000095560000}"/>
    <cellStyle name="Bad 14" xfId="47350" hidden="1" xr:uid="{00000000-0005-0000-0000-000096560000}"/>
    <cellStyle name="Bad 14" xfId="47707" hidden="1" xr:uid="{00000000-0005-0000-0000-000097560000}"/>
    <cellStyle name="Bad 14" xfId="48062" hidden="1" xr:uid="{00000000-0005-0000-0000-000098560000}"/>
    <cellStyle name="Bad 14" xfId="49582" hidden="1" xr:uid="{00000000-0005-0000-0000-000099560000}"/>
    <cellStyle name="Bad 14" xfId="50221" hidden="1" xr:uid="{00000000-0005-0000-0000-00009A560000}"/>
    <cellStyle name="Bad 14" xfId="50607" hidden="1" xr:uid="{00000000-0005-0000-0000-00009B560000}"/>
    <cellStyle name="Bad 14" xfId="50988" hidden="1" xr:uid="{00000000-0005-0000-0000-00009C560000}"/>
    <cellStyle name="Bad 14" xfId="51360" hidden="1" xr:uid="{00000000-0005-0000-0000-00009D560000}"/>
    <cellStyle name="Bad 14" xfId="51717" hidden="1" xr:uid="{00000000-0005-0000-0000-00009E560000}"/>
    <cellStyle name="Bad 14" xfId="52072" hidden="1" xr:uid="{00000000-0005-0000-0000-00009F560000}"/>
    <cellStyle name="Bad 14" xfId="53146" hidden="1" xr:uid="{00000000-0005-0000-0000-0000A0560000}"/>
    <cellStyle name="Bad 14" xfId="53783" hidden="1" xr:uid="{00000000-0005-0000-0000-0000A1560000}"/>
    <cellStyle name="Bad 14" xfId="54169" hidden="1" xr:uid="{00000000-0005-0000-0000-0000A2560000}"/>
    <cellStyle name="Bad 14" xfId="54550" hidden="1" xr:uid="{00000000-0005-0000-0000-0000A3560000}"/>
    <cellStyle name="Bad 14" xfId="54922" hidden="1" xr:uid="{00000000-0005-0000-0000-0000A4560000}"/>
    <cellStyle name="Bad 14" xfId="55279" hidden="1" xr:uid="{00000000-0005-0000-0000-0000A5560000}"/>
    <cellStyle name="Bad 14" xfId="55634" hidden="1" xr:uid="{00000000-0005-0000-0000-0000A6560000}"/>
    <cellStyle name="Bad 14" xfId="44324" xr:uid="{00000000-0005-0000-0000-0000A7560000}"/>
    <cellStyle name="Bad 15" xfId="45265" hidden="1" xr:uid="{00000000-0005-0000-0000-0000A8560000}"/>
    <cellStyle name="Bad 15" xfId="45932" hidden="1" xr:uid="{00000000-0005-0000-0000-0000A9560000}"/>
    <cellStyle name="Bad 15" xfId="44766" hidden="1" xr:uid="{00000000-0005-0000-0000-0000AA560000}"/>
    <cellStyle name="Bad 15" xfId="46002" hidden="1" xr:uid="{00000000-0005-0000-0000-0000AB560000}"/>
    <cellStyle name="Bad 15" xfId="44950" hidden="1" xr:uid="{00000000-0005-0000-0000-0000AC560000}"/>
    <cellStyle name="Bad 15" xfId="44806" hidden="1" xr:uid="{00000000-0005-0000-0000-0000AD560000}"/>
    <cellStyle name="Bad 15" xfId="47326" hidden="1" xr:uid="{00000000-0005-0000-0000-0000AE560000}"/>
    <cellStyle name="Bad 15" xfId="49362" hidden="1" xr:uid="{00000000-0005-0000-0000-0000AF560000}"/>
    <cellStyle name="Bad 15" xfId="49942" hidden="1" xr:uid="{00000000-0005-0000-0000-0000B0560000}"/>
    <cellStyle name="Bad 15" xfId="48936" hidden="1" xr:uid="{00000000-0005-0000-0000-0000B1560000}"/>
    <cellStyle name="Bad 15" xfId="50012" hidden="1" xr:uid="{00000000-0005-0000-0000-0000B2560000}"/>
    <cellStyle name="Bad 15" xfId="49120" hidden="1" xr:uid="{00000000-0005-0000-0000-0000B3560000}"/>
    <cellStyle name="Bad 15" xfId="48976" hidden="1" xr:uid="{00000000-0005-0000-0000-0000B4560000}"/>
    <cellStyle name="Bad 15" xfId="51336" hidden="1" xr:uid="{00000000-0005-0000-0000-0000B5560000}"/>
    <cellStyle name="Bad 15" xfId="52936" hidden="1" xr:uid="{00000000-0005-0000-0000-0000B6560000}"/>
    <cellStyle name="Bad 15" xfId="53504" hidden="1" xr:uid="{00000000-0005-0000-0000-0000B7560000}"/>
    <cellStyle name="Bad 15" xfId="52520" hidden="1" xr:uid="{00000000-0005-0000-0000-0000B8560000}"/>
    <cellStyle name="Bad 15" xfId="53574" hidden="1" xr:uid="{00000000-0005-0000-0000-0000B9560000}"/>
    <cellStyle name="Bad 15" xfId="52705" hidden="1" xr:uid="{00000000-0005-0000-0000-0000BA560000}"/>
    <cellStyle name="Bad 15" xfId="52560" hidden="1" xr:uid="{00000000-0005-0000-0000-0000BB560000}"/>
    <cellStyle name="Bad 15" xfId="54898" hidden="1" xr:uid="{00000000-0005-0000-0000-0000BC560000}"/>
    <cellStyle name="Bad 15" xfId="44701" xr:uid="{00000000-0005-0000-0000-0000BD560000}"/>
    <cellStyle name="Bad 16" xfId="45579" hidden="1" xr:uid="{00000000-0005-0000-0000-0000BE560000}"/>
    <cellStyle name="Bad 16" xfId="46229" hidden="1" xr:uid="{00000000-0005-0000-0000-0000BF560000}"/>
    <cellStyle name="Bad 16" xfId="46615" hidden="1" xr:uid="{00000000-0005-0000-0000-0000C0560000}"/>
    <cellStyle name="Bad 16" xfId="46995" hidden="1" xr:uid="{00000000-0005-0000-0000-0000C1560000}"/>
    <cellStyle name="Bad 16" xfId="47367" hidden="1" xr:uid="{00000000-0005-0000-0000-0000C2560000}"/>
    <cellStyle name="Bad 16" xfId="47724" hidden="1" xr:uid="{00000000-0005-0000-0000-0000C3560000}"/>
    <cellStyle name="Bad 16" xfId="48079" hidden="1" xr:uid="{00000000-0005-0000-0000-0000C4560000}"/>
    <cellStyle name="Bad 16" xfId="49600" hidden="1" xr:uid="{00000000-0005-0000-0000-0000C5560000}"/>
    <cellStyle name="Bad 16" xfId="50239" hidden="1" xr:uid="{00000000-0005-0000-0000-0000C6560000}"/>
    <cellStyle name="Bad 16" xfId="50625" hidden="1" xr:uid="{00000000-0005-0000-0000-0000C7560000}"/>
    <cellStyle name="Bad 16" xfId="51005" hidden="1" xr:uid="{00000000-0005-0000-0000-0000C8560000}"/>
    <cellStyle name="Bad 16" xfId="51377" hidden="1" xr:uid="{00000000-0005-0000-0000-0000C9560000}"/>
    <cellStyle name="Bad 16" xfId="51734" hidden="1" xr:uid="{00000000-0005-0000-0000-0000CA560000}"/>
    <cellStyle name="Bad 16" xfId="52089" hidden="1" xr:uid="{00000000-0005-0000-0000-0000CB560000}"/>
    <cellStyle name="Bad 16" xfId="53163" hidden="1" xr:uid="{00000000-0005-0000-0000-0000CC560000}"/>
    <cellStyle name="Bad 16" xfId="53801" hidden="1" xr:uid="{00000000-0005-0000-0000-0000CD560000}"/>
    <cellStyle name="Bad 16" xfId="54187" hidden="1" xr:uid="{00000000-0005-0000-0000-0000CE560000}"/>
    <cellStyle name="Bad 16" xfId="54567" hidden="1" xr:uid="{00000000-0005-0000-0000-0000CF560000}"/>
    <cellStyle name="Bad 16" xfId="54939" hidden="1" xr:uid="{00000000-0005-0000-0000-0000D0560000}"/>
    <cellStyle name="Bad 16" xfId="55296" hidden="1" xr:uid="{00000000-0005-0000-0000-0000D1560000}"/>
    <cellStyle name="Bad 16" xfId="55651" hidden="1" xr:uid="{00000000-0005-0000-0000-0000D2560000}"/>
    <cellStyle name="Bad 16" xfId="44654" xr:uid="{00000000-0005-0000-0000-0000D3560000}"/>
    <cellStyle name="Bad 17" xfId="44722" xr:uid="{00000000-0005-0000-0000-0000D4560000}"/>
    <cellStyle name="Bad 18" xfId="44420" xr:uid="{00000000-0005-0000-0000-0000D5560000}"/>
    <cellStyle name="Bad 19" xfId="44741" xr:uid="{00000000-0005-0000-0000-0000D6560000}"/>
    <cellStyle name="Bad 2" xfId="3054" xr:uid="{00000000-0005-0000-0000-0000D7560000}"/>
    <cellStyle name="Bad 2 10" xfId="46251" xr:uid="{00000000-0005-0000-0000-0000D8560000}"/>
    <cellStyle name="Bad 2 11" xfId="46637" xr:uid="{00000000-0005-0000-0000-0000D9560000}"/>
    <cellStyle name="Bad 2 12" xfId="47017" xr:uid="{00000000-0005-0000-0000-0000DA560000}"/>
    <cellStyle name="Bad 2 13" xfId="47389" xr:uid="{00000000-0005-0000-0000-0000DB560000}"/>
    <cellStyle name="Bad 2 14" xfId="47746" xr:uid="{00000000-0005-0000-0000-0000DC560000}"/>
    <cellStyle name="Bad 2 15" xfId="48101" xr:uid="{00000000-0005-0000-0000-0000DD560000}"/>
    <cellStyle name="Bad 2 16" xfId="49622" xr:uid="{00000000-0005-0000-0000-0000DE560000}"/>
    <cellStyle name="Bad 2 17" xfId="50261" xr:uid="{00000000-0005-0000-0000-0000DF560000}"/>
    <cellStyle name="Bad 2 18" xfId="50647" xr:uid="{00000000-0005-0000-0000-0000E0560000}"/>
    <cellStyle name="Bad 2 19" xfId="51027" xr:uid="{00000000-0005-0000-0000-0000E1560000}"/>
    <cellStyle name="Bad 2 2" xfId="3055" xr:uid="{00000000-0005-0000-0000-0000E2560000}"/>
    <cellStyle name="Bad 2 2 2" xfId="3056" xr:uid="{00000000-0005-0000-0000-0000E3560000}"/>
    <cellStyle name="Bad 2 2 2 2" xfId="3057" xr:uid="{00000000-0005-0000-0000-0000E4560000}"/>
    <cellStyle name="Bad 2 2 2 3" xfId="4382" hidden="1" xr:uid="{00000000-0005-0000-0000-0000E5560000}"/>
    <cellStyle name="Bad 2 2 3" xfId="3058" xr:uid="{00000000-0005-0000-0000-0000E6560000}"/>
    <cellStyle name="Bad 2 2 3 2" xfId="4550" xr:uid="{00000000-0005-0000-0000-0000E7560000}"/>
    <cellStyle name="Bad 2 2 4" xfId="13911" hidden="1" xr:uid="{00000000-0005-0000-0000-0000E8560000}"/>
    <cellStyle name="Bad 2 2 4" xfId="55965" xr:uid="{00000000-0005-0000-0000-0000E9560000}"/>
    <cellStyle name="Bad 2 2 5" xfId="25588" xr:uid="{00000000-0005-0000-0000-0000EA560000}"/>
    <cellStyle name="Bad 2 2_Balance sheet - Parent" xfId="38701" xr:uid="{00000000-0005-0000-0000-0000EB560000}"/>
    <cellStyle name="Bad 2 20" xfId="51399" xr:uid="{00000000-0005-0000-0000-0000EC560000}"/>
    <cellStyle name="Bad 2 21" xfId="51756" xr:uid="{00000000-0005-0000-0000-0000ED560000}"/>
    <cellStyle name="Bad 2 22" xfId="52111" xr:uid="{00000000-0005-0000-0000-0000EE560000}"/>
    <cellStyle name="Bad 2 23" xfId="53185" xr:uid="{00000000-0005-0000-0000-0000EF560000}"/>
    <cellStyle name="Bad 2 24" xfId="53823" xr:uid="{00000000-0005-0000-0000-0000F0560000}"/>
    <cellStyle name="Bad 2 25" xfId="54209" xr:uid="{00000000-0005-0000-0000-0000F1560000}"/>
    <cellStyle name="Bad 2 26" xfId="54589" xr:uid="{00000000-0005-0000-0000-0000F2560000}"/>
    <cellStyle name="Bad 2 27" xfId="54961" xr:uid="{00000000-0005-0000-0000-0000F3560000}"/>
    <cellStyle name="Bad 2 28" xfId="55318" xr:uid="{00000000-0005-0000-0000-0000F4560000}"/>
    <cellStyle name="Bad 2 29" xfId="55673" xr:uid="{00000000-0005-0000-0000-0000F5560000}"/>
    <cellStyle name="Bad 2 3" xfId="3059" xr:uid="{00000000-0005-0000-0000-0000F6560000}"/>
    <cellStyle name="Bad 2 3 2" xfId="3060" xr:uid="{00000000-0005-0000-0000-0000F7560000}"/>
    <cellStyle name="Bad 2 3 2 2" xfId="4383" xr:uid="{00000000-0005-0000-0000-0000F8560000}"/>
    <cellStyle name="Bad 2 3 3" xfId="3061" xr:uid="{00000000-0005-0000-0000-0000F9560000}"/>
    <cellStyle name="Bad 2 3 4" xfId="13912" xr:uid="{00000000-0005-0000-0000-0000FA560000}"/>
    <cellStyle name="Bad 2 3 5" xfId="25589" xr:uid="{00000000-0005-0000-0000-0000FB560000}"/>
    <cellStyle name="Bad 2 3_Balance sheet - Parent" xfId="38702" xr:uid="{00000000-0005-0000-0000-0000FC560000}"/>
    <cellStyle name="Bad 2 4" xfId="3062" xr:uid="{00000000-0005-0000-0000-0000FD560000}"/>
    <cellStyle name="Bad 2 4 2" xfId="3063" xr:uid="{00000000-0005-0000-0000-0000FE560000}"/>
    <cellStyle name="Bad 2 4 3" xfId="4551" xr:uid="{00000000-0005-0000-0000-0000FF560000}"/>
    <cellStyle name="Bad 2 4 4" xfId="25590" xr:uid="{00000000-0005-0000-0000-000000570000}"/>
    <cellStyle name="Bad 2 5" xfId="3064" xr:uid="{00000000-0005-0000-0000-000001570000}"/>
    <cellStyle name="Bad 2 6" xfId="11702" xr:uid="{00000000-0005-0000-0000-000002570000}"/>
    <cellStyle name="Bad 2 7" xfId="25587" xr:uid="{00000000-0005-0000-0000-000003570000}"/>
    <cellStyle name="Bad 2 8" xfId="43847" xr:uid="{00000000-0005-0000-0000-000004570000}"/>
    <cellStyle name="Bad 2 9" xfId="45600" xr:uid="{00000000-0005-0000-0000-000005570000}"/>
    <cellStyle name="Bad 2_Balance sheet - Parent" xfId="38700" xr:uid="{00000000-0005-0000-0000-000006570000}"/>
    <cellStyle name="Bad 20" xfId="48629" xr:uid="{00000000-0005-0000-0000-000007570000}"/>
    <cellStyle name="Bad 21" xfId="48777" xr:uid="{00000000-0005-0000-0000-000008570000}"/>
    <cellStyle name="Bad 22" xfId="48587" xr:uid="{00000000-0005-0000-0000-000009570000}"/>
    <cellStyle name="Bad 23" xfId="48849" xr:uid="{00000000-0005-0000-0000-00000A570000}"/>
    <cellStyle name="Bad 24" xfId="48549" xr:uid="{00000000-0005-0000-0000-00000B570000}"/>
    <cellStyle name="Bad 25" xfId="48871" xr:uid="{00000000-0005-0000-0000-00000C570000}"/>
    <cellStyle name="Bad 26" xfId="48824" xr:uid="{00000000-0005-0000-0000-00000D570000}"/>
    <cellStyle name="Bad 27" xfId="48892" xr:uid="{00000000-0005-0000-0000-00000E570000}"/>
    <cellStyle name="Bad 28" xfId="48654" xr:uid="{00000000-0005-0000-0000-00000F570000}"/>
    <cellStyle name="Bad 29" xfId="48911" xr:uid="{00000000-0005-0000-0000-000010570000}"/>
    <cellStyle name="Bad 3" xfId="3065" xr:uid="{00000000-0005-0000-0000-000011570000}"/>
    <cellStyle name="Bad 30" xfId="48473" xr:uid="{00000000-0005-0000-0000-000012570000}"/>
    <cellStyle name="Bad 31" xfId="52364" xr:uid="{00000000-0005-0000-0000-000013570000}"/>
    <cellStyle name="Bad 32" xfId="48530" xr:uid="{00000000-0005-0000-0000-000014570000}"/>
    <cellStyle name="Bad 33" xfId="52433" xr:uid="{00000000-0005-0000-0000-000015570000}"/>
    <cellStyle name="Bad 34" xfId="48499" xr:uid="{00000000-0005-0000-0000-000016570000}"/>
    <cellStyle name="Bad 35" xfId="52455" xr:uid="{00000000-0005-0000-0000-000017570000}"/>
    <cellStyle name="Bad 36" xfId="52408" xr:uid="{00000000-0005-0000-0000-000018570000}"/>
    <cellStyle name="Bad 37" xfId="52476" xr:uid="{00000000-0005-0000-0000-000019570000}"/>
    <cellStyle name="Bad 38" xfId="48376" xr:uid="{00000000-0005-0000-0000-00001A570000}"/>
    <cellStyle name="Bad 39" xfId="52495" xr:uid="{00000000-0005-0000-0000-00001B570000}"/>
    <cellStyle name="Bad 4" xfId="3066" xr:uid="{00000000-0005-0000-0000-00001C570000}"/>
    <cellStyle name="Bad 5" xfId="3067" xr:uid="{00000000-0005-0000-0000-00001D570000}"/>
    <cellStyle name="Bad 6" xfId="3068" xr:uid="{00000000-0005-0000-0000-00001E570000}"/>
    <cellStyle name="Bad 6 10" xfId="49286" xr:uid="{00000000-0005-0000-0000-00001F570000}"/>
    <cellStyle name="Bad 6 11" xfId="49274" xr:uid="{00000000-0005-0000-0000-000020570000}"/>
    <cellStyle name="Bad 6 12" xfId="49186" xr:uid="{00000000-0005-0000-0000-000021570000}"/>
    <cellStyle name="Bad 6 13" xfId="50130" xr:uid="{00000000-0005-0000-0000-000022570000}"/>
    <cellStyle name="Bad 6 14" xfId="49884" xr:uid="{00000000-0005-0000-0000-000023570000}"/>
    <cellStyle name="Bad 6 15" xfId="49462" xr:uid="{00000000-0005-0000-0000-000024570000}"/>
    <cellStyle name="Bad 6 16" xfId="50911" xr:uid="{00000000-0005-0000-0000-000025570000}"/>
    <cellStyle name="Bad 6 17" xfId="52870" xr:uid="{00000000-0005-0000-0000-000026570000}"/>
    <cellStyle name="Bad 6 18" xfId="52859" xr:uid="{00000000-0005-0000-0000-000027570000}"/>
    <cellStyle name="Bad 6 19" xfId="52771" xr:uid="{00000000-0005-0000-0000-000028570000}"/>
    <cellStyle name="Bad 6 2" xfId="4729" xr:uid="{00000000-0005-0000-0000-000029570000}"/>
    <cellStyle name="Bad 6 20" xfId="53692" xr:uid="{00000000-0005-0000-0000-00002A570000}"/>
    <cellStyle name="Bad 6 21" xfId="53446" xr:uid="{00000000-0005-0000-0000-00002B570000}"/>
    <cellStyle name="Bad 6 22" xfId="53035" xr:uid="{00000000-0005-0000-0000-00002C570000}"/>
    <cellStyle name="Bad 6 23" xfId="54473" xr:uid="{00000000-0005-0000-0000-00002D570000}"/>
    <cellStyle name="Bad 6 3" xfId="45120" xr:uid="{00000000-0005-0000-0000-00002E570000}"/>
    <cellStyle name="Bad 6 4" xfId="45104" xr:uid="{00000000-0005-0000-0000-00002F570000}"/>
    <cellStyle name="Bad 6 5" xfId="45016" xr:uid="{00000000-0005-0000-0000-000030570000}"/>
    <cellStyle name="Bad 6 6" xfId="46120" xr:uid="{00000000-0005-0000-0000-000031570000}"/>
    <cellStyle name="Bad 6 7" xfId="45874" xr:uid="{00000000-0005-0000-0000-000032570000}"/>
    <cellStyle name="Bad 6 8" xfId="45385" xr:uid="{00000000-0005-0000-0000-000033570000}"/>
    <cellStyle name="Bad 6 9" xfId="46901" xr:uid="{00000000-0005-0000-0000-000034570000}"/>
    <cellStyle name="Bad 7" xfId="25586" xr:uid="{00000000-0005-0000-0000-000035570000}"/>
    <cellStyle name="Bad 7 10" xfId="49926" xr:uid="{00000000-0005-0000-0000-000036570000}"/>
    <cellStyle name="Bad 7 11" xfId="50436" xr:uid="{00000000-0005-0000-0000-000037570000}"/>
    <cellStyle name="Bad 7 12" xfId="50521" xr:uid="{00000000-0005-0000-0000-000038570000}"/>
    <cellStyle name="Bad 7 13" xfId="49126" xr:uid="{00000000-0005-0000-0000-000039570000}"/>
    <cellStyle name="Bad 7 14" xfId="51280" xr:uid="{00000000-0005-0000-0000-00003A570000}"/>
    <cellStyle name="Bad 7 15" xfId="51644" xr:uid="{00000000-0005-0000-0000-00003B570000}"/>
    <cellStyle name="Bad 7 16" xfId="52929" xr:uid="{00000000-0005-0000-0000-00003C570000}"/>
    <cellStyle name="Bad 7 17" xfId="53488" xr:uid="{00000000-0005-0000-0000-00003D570000}"/>
    <cellStyle name="Bad 7 18" xfId="53998" xr:uid="{00000000-0005-0000-0000-00003E570000}"/>
    <cellStyle name="Bad 7 19" xfId="54083" xr:uid="{00000000-0005-0000-0000-00003F570000}"/>
    <cellStyle name="Bad 7 2" xfId="45231" xr:uid="{00000000-0005-0000-0000-000040570000}"/>
    <cellStyle name="Bad 7 20" xfId="52711" xr:uid="{00000000-0005-0000-0000-000041570000}"/>
    <cellStyle name="Bad 7 21" xfId="54842" xr:uid="{00000000-0005-0000-0000-000042570000}"/>
    <cellStyle name="Bad 7 22" xfId="55206" xr:uid="{00000000-0005-0000-0000-000043570000}"/>
    <cellStyle name="Bad 7 23" xfId="55966" xr:uid="{00000000-0005-0000-0000-000044570000}"/>
    <cellStyle name="Bad 7 3" xfId="45916" xr:uid="{00000000-0005-0000-0000-000045570000}"/>
    <cellStyle name="Bad 7 4" xfId="46426" xr:uid="{00000000-0005-0000-0000-000046570000}"/>
    <cellStyle name="Bad 7 5" xfId="46511" xr:uid="{00000000-0005-0000-0000-000047570000}"/>
    <cellStyle name="Bad 7 6" xfId="44956" xr:uid="{00000000-0005-0000-0000-000048570000}"/>
    <cellStyle name="Bad 7 7" xfId="47270" xr:uid="{00000000-0005-0000-0000-000049570000}"/>
    <cellStyle name="Bad 7 8" xfId="47634" xr:uid="{00000000-0005-0000-0000-00004A570000}"/>
    <cellStyle name="Bad 7 9" xfId="49352" xr:uid="{00000000-0005-0000-0000-00004B570000}"/>
    <cellStyle name="Bad 8" xfId="45448" xr:uid="{00000000-0005-0000-0000-00004C570000}"/>
    <cellStyle name="Bad 9" xfId="45188" xr:uid="{00000000-0005-0000-0000-00004D570000}"/>
    <cellStyle name="Banner 2" xfId="3069" xr:uid="{00000000-0005-0000-0000-00004E570000}"/>
    <cellStyle name="Banner 2 2" xfId="3070" xr:uid="{00000000-0005-0000-0000-00004F570000}"/>
    <cellStyle name="Banner 2 2 2" xfId="4552" xr:uid="{00000000-0005-0000-0000-000050570000}"/>
    <cellStyle name="Banner 2 3" xfId="3071" xr:uid="{00000000-0005-0000-0000-000051570000}"/>
    <cellStyle name="Banner 2 4" xfId="11703" xr:uid="{00000000-0005-0000-0000-000052570000}"/>
    <cellStyle name="Banner 2 5" xfId="25591" xr:uid="{00000000-0005-0000-0000-000053570000}"/>
    <cellStyle name="Banner 2_Balance sheet - Parent" xfId="38703" xr:uid="{00000000-0005-0000-0000-000054570000}"/>
    <cellStyle name="Berechnet" xfId="3072" xr:uid="{00000000-0005-0000-0000-000055570000}"/>
    <cellStyle name="Berechnet 2" xfId="21025" xr:uid="{00000000-0005-0000-0000-000056570000}"/>
    <cellStyle name="Berechnung" xfId="3073" xr:uid="{00000000-0005-0000-0000-000057570000}"/>
    <cellStyle name="Berechnung 2" xfId="3074" xr:uid="{00000000-0005-0000-0000-000058570000}"/>
    <cellStyle name="Berechnung 2 10" xfId="3075" xr:uid="{00000000-0005-0000-0000-000059570000}"/>
    <cellStyle name="Berechnung 2 10 2" xfId="3076" xr:uid="{00000000-0005-0000-0000-00005A570000}"/>
    <cellStyle name="Berechnung 2 10 3" xfId="3077" xr:uid="{00000000-0005-0000-0000-00005B570000}"/>
    <cellStyle name="Berechnung 2 10 4" xfId="3078" xr:uid="{00000000-0005-0000-0000-00005C570000}"/>
    <cellStyle name="Berechnung 2 11" xfId="3079" xr:uid="{00000000-0005-0000-0000-00005D570000}"/>
    <cellStyle name="Berechnung 2 11 2" xfId="3080" xr:uid="{00000000-0005-0000-0000-00005E570000}"/>
    <cellStyle name="Berechnung 2 11 3" xfId="3081" xr:uid="{00000000-0005-0000-0000-00005F570000}"/>
    <cellStyle name="Berechnung 2 11 4" xfId="3082" xr:uid="{00000000-0005-0000-0000-000060570000}"/>
    <cellStyle name="Berechnung 2 12" xfId="3083" xr:uid="{00000000-0005-0000-0000-000061570000}"/>
    <cellStyle name="Berechnung 2 12 2" xfId="3084" xr:uid="{00000000-0005-0000-0000-000062570000}"/>
    <cellStyle name="Berechnung 2 12 3" xfId="3085" xr:uid="{00000000-0005-0000-0000-000063570000}"/>
    <cellStyle name="Berechnung 2 12 4" xfId="3086" xr:uid="{00000000-0005-0000-0000-000064570000}"/>
    <cellStyle name="Berechnung 2 13" xfId="3087" xr:uid="{00000000-0005-0000-0000-000065570000}"/>
    <cellStyle name="Berechnung 2 13 2" xfId="3088" xr:uid="{00000000-0005-0000-0000-000066570000}"/>
    <cellStyle name="Berechnung 2 13 3" xfId="3089" xr:uid="{00000000-0005-0000-0000-000067570000}"/>
    <cellStyle name="Berechnung 2 2" xfId="3090" xr:uid="{00000000-0005-0000-0000-000068570000}"/>
    <cellStyle name="Berechnung 2 2 10" xfId="3091" xr:uid="{00000000-0005-0000-0000-000069570000}"/>
    <cellStyle name="Berechnung 2 2 10 2" xfId="3092" xr:uid="{00000000-0005-0000-0000-00006A570000}"/>
    <cellStyle name="Berechnung 2 2 10 3" xfId="3093" xr:uid="{00000000-0005-0000-0000-00006B570000}"/>
    <cellStyle name="Berechnung 2 2 10 4" xfId="3094" xr:uid="{00000000-0005-0000-0000-00006C570000}"/>
    <cellStyle name="Berechnung 2 2 11" xfId="3095" xr:uid="{00000000-0005-0000-0000-00006D570000}"/>
    <cellStyle name="Berechnung 2 2 11 2" xfId="3096" xr:uid="{00000000-0005-0000-0000-00006E570000}"/>
    <cellStyle name="Berechnung 2 2 11 3" xfId="3097" xr:uid="{00000000-0005-0000-0000-00006F570000}"/>
    <cellStyle name="Berechnung 2 2 2" xfId="3098" xr:uid="{00000000-0005-0000-0000-000070570000}"/>
    <cellStyle name="Berechnung 2 2 2 2" xfId="3099" xr:uid="{00000000-0005-0000-0000-000071570000}"/>
    <cellStyle name="Berechnung 2 2 2 2 2" xfId="3100" xr:uid="{00000000-0005-0000-0000-000072570000}"/>
    <cellStyle name="Berechnung 2 2 2 2 2 2" xfId="3101" xr:uid="{00000000-0005-0000-0000-000073570000}"/>
    <cellStyle name="Berechnung 2 2 2 2 2 3" xfId="3102" xr:uid="{00000000-0005-0000-0000-000074570000}"/>
    <cellStyle name="Berechnung 2 2 2 2_Brygga Q" xfId="3103" xr:uid="{00000000-0005-0000-0000-000075570000}"/>
    <cellStyle name="Berechnung 2 2 2 3" xfId="3104" xr:uid="{00000000-0005-0000-0000-000076570000}"/>
    <cellStyle name="Berechnung 2 2 2 3 2" xfId="3105" xr:uid="{00000000-0005-0000-0000-000077570000}"/>
    <cellStyle name="Berechnung 2 2 2 3 3" xfId="3106" xr:uid="{00000000-0005-0000-0000-000078570000}"/>
    <cellStyle name="Berechnung 2 2 2_Brygga Q" xfId="3107" xr:uid="{00000000-0005-0000-0000-000079570000}"/>
    <cellStyle name="Berechnung 2 2 3" xfId="3108" xr:uid="{00000000-0005-0000-0000-00007A570000}"/>
    <cellStyle name="Berechnung 2 2 3 2" xfId="3109" xr:uid="{00000000-0005-0000-0000-00007B570000}"/>
    <cellStyle name="Berechnung 2 2 3 2 2" xfId="3110" xr:uid="{00000000-0005-0000-0000-00007C570000}"/>
    <cellStyle name="Berechnung 2 2 3 2 2 2" xfId="3111" xr:uid="{00000000-0005-0000-0000-00007D570000}"/>
    <cellStyle name="Berechnung 2 2 3 2 2 3" xfId="3112" xr:uid="{00000000-0005-0000-0000-00007E570000}"/>
    <cellStyle name="Berechnung 2 2 3 2_Brygga Q" xfId="3113" xr:uid="{00000000-0005-0000-0000-00007F570000}"/>
    <cellStyle name="Berechnung 2 2 3 3" xfId="3114" xr:uid="{00000000-0005-0000-0000-000080570000}"/>
    <cellStyle name="Berechnung 2 2 3 3 2" xfId="3115" xr:uid="{00000000-0005-0000-0000-000081570000}"/>
    <cellStyle name="Berechnung 2 2 3 3 3" xfId="3116" xr:uid="{00000000-0005-0000-0000-000082570000}"/>
    <cellStyle name="Berechnung 2 2 3_Brygga Q" xfId="3117" xr:uid="{00000000-0005-0000-0000-000083570000}"/>
    <cellStyle name="Berechnung 2 2 4" xfId="3118" xr:uid="{00000000-0005-0000-0000-000084570000}"/>
    <cellStyle name="Berechnung 2 2 4 2" xfId="3119" xr:uid="{00000000-0005-0000-0000-000085570000}"/>
    <cellStyle name="Berechnung 2 2 4 2 2" xfId="3120" xr:uid="{00000000-0005-0000-0000-000086570000}"/>
    <cellStyle name="Berechnung 2 2 4 2 2 2" xfId="3121" xr:uid="{00000000-0005-0000-0000-000087570000}"/>
    <cellStyle name="Berechnung 2 2 4 2 2 3" xfId="3122" xr:uid="{00000000-0005-0000-0000-000088570000}"/>
    <cellStyle name="Berechnung 2 2 4 2_Brygga Q" xfId="3123" xr:uid="{00000000-0005-0000-0000-000089570000}"/>
    <cellStyle name="Berechnung 2 2 4 3" xfId="3124" xr:uid="{00000000-0005-0000-0000-00008A570000}"/>
    <cellStyle name="Berechnung 2 2 4 3 2" xfId="3125" xr:uid="{00000000-0005-0000-0000-00008B570000}"/>
    <cellStyle name="Berechnung 2 2 4 3 3" xfId="3126" xr:uid="{00000000-0005-0000-0000-00008C570000}"/>
    <cellStyle name="Berechnung 2 2 4_Brygga Q" xfId="3127" xr:uid="{00000000-0005-0000-0000-00008D570000}"/>
    <cellStyle name="Berechnung 2 2 5" xfId="3128" xr:uid="{00000000-0005-0000-0000-00008E570000}"/>
    <cellStyle name="Berechnung 2 2 5 2" xfId="3129" xr:uid="{00000000-0005-0000-0000-00008F570000}"/>
    <cellStyle name="Berechnung 2 2 5 2 2" xfId="3130" xr:uid="{00000000-0005-0000-0000-000090570000}"/>
    <cellStyle name="Berechnung 2 2 5 2 3" xfId="3131" xr:uid="{00000000-0005-0000-0000-000091570000}"/>
    <cellStyle name="Berechnung 2 2 5_Brygga Q" xfId="3132" xr:uid="{00000000-0005-0000-0000-000092570000}"/>
    <cellStyle name="Berechnung 2 2 6" xfId="3133" xr:uid="{00000000-0005-0000-0000-000093570000}"/>
    <cellStyle name="Berechnung 2 2 6 2" xfId="3134" xr:uid="{00000000-0005-0000-0000-000094570000}"/>
    <cellStyle name="Berechnung 2 2 6 2 2" xfId="3135" xr:uid="{00000000-0005-0000-0000-000095570000}"/>
    <cellStyle name="Berechnung 2 2 6 2 3" xfId="3136" xr:uid="{00000000-0005-0000-0000-000096570000}"/>
    <cellStyle name="Berechnung 2 2 6_Brygga Q" xfId="3137" xr:uid="{00000000-0005-0000-0000-000097570000}"/>
    <cellStyle name="Berechnung 2 2 7" xfId="3138" xr:uid="{00000000-0005-0000-0000-000098570000}"/>
    <cellStyle name="Berechnung 2 2 7 2" xfId="3139" xr:uid="{00000000-0005-0000-0000-000099570000}"/>
    <cellStyle name="Berechnung 2 2 7 3" xfId="3140" xr:uid="{00000000-0005-0000-0000-00009A570000}"/>
    <cellStyle name="Berechnung 2 2 7 4" xfId="3141" xr:uid="{00000000-0005-0000-0000-00009B570000}"/>
    <cellStyle name="Berechnung 2 2 8" xfId="3142" xr:uid="{00000000-0005-0000-0000-00009C570000}"/>
    <cellStyle name="Berechnung 2 2 8 2" xfId="3143" xr:uid="{00000000-0005-0000-0000-00009D570000}"/>
    <cellStyle name="Berechnung 2 2 8 3" xfId="3144" xr:uid="{00000000-0005-0000-0000-00009E570000}"/>
    <cellStyle name="Berechnung 2 2 8 4" xfId="3145" xr:uid="{00000000-0005-0000-0000-00009F570000}"/>
    <cellStyle name="Berechnung 2 2 9" xfId="3146" xr:uid="{00000000-0005-0000-0000-0000A0570000}"/>
    <cellStyle name="Berechnung 2 2 9 2" xfId="3147" xr:uid="{00000000-0005-0000-0000-0000A1570000}"/>
    <cellStyle name="Berechnung 2 2 9 3" xfId="3148" xr:uid="{00000000-0005-0000-0000-0000A2570000}"/>
    <cellStyle name="Berechnung 2 2 9 4" xfId="3149" xr:uid="{00000000-0005-0000-0000-0000A3570000}"/>
    <cellStyle name="Berechnung 2 2_Brygga Q" xfId="3150" xr:uid="{00000000-0005-0000-0000-0000A4570000}"/>
    <cellStyle name="Berechnung 2 3" xfId="3151" xr:uid="{00000000-0005-0000-0000-0000A5570000}"/>
    <cellStyle name="Berechnung 2 3 10" xfId="3152" xr:uid="{00000000-0005-0000-0000-0000A6570000}"/>
    <cellStyle name="Berechnung 2 3 10 2" xfId="3153" xr:uid="{00000000-0005-0000-0000-0000A7570000}"/>
    <cellStyle name="Berechnung 2 3 10 3" xfId="3154" xr:uid="{00000000-0005-0000-0000-0000A8570000}"/>
    <cellStyle name="Berechnung 2 3 2" xfId="3155" xr:uid="{00000000-0005-0000-0000-0000A9570000}"/>
    <cellStyle name="Berechnung 2 3 2 2" xfId="3156" xr:uid="{00000000-0005-0000-0000-0000AA570000}"/>
    <cellStyle name="Berechnung 2 3 2 2 2" xfId="3157" xr:uid="{00000000-0005-0000-0000-0000AB570000}"/>
    <cellStyle name="Berechnung 2 3 2 2 2 2" xfId="3158" xr:uid="{00000000-0005-0000-0000-0000AC570000}"/>
    <cellStyle name="Berechnung 2 3 2 2 2 3" xfId="3159" xr:uid="{00000000-0005-0000-0000-0000AD570000}"/>
    <cellStyle name="Berechnung 2 3 2 2_Brygga Q" xfId="3160" xr:uid="{00000000-0005-0000-0000-0000AE570000}"/>
    <cellStyle name="Berechnung 2 3 2 3" xfId="3161" xr:uid="{00000000-0005-0000-0000-0000AF570000}"/>
    <cellStyle name="Berechnung 2 3 2 3 2" xfId="3162" xr:uid="{00000000-0005-0000-0000-0000B0570000}"/>
    <cellStyle name="Berechnung 2 3 2 3 3" xfId="3163" xr:uid="{00000000-0005-0000-0000-0000B1570000}"/>
    <cellStyle name="Berechnung 2 3 2_Brygga Q" xfId="3164" xr:uid="{00000000-0005-0000-0000-0000B2570000}"/>
    <cellStyle name="Berechnung 2 3 3" xfId="3165" xr:uid="{00000000-0005-0000-0000-0000B3570000}"/>
    <cellStyle name="Berechnung 2 3 3 2" xfId="3166" xr:uid="{00000000-0005-0000-0000-0000B4570000}"/>
    <cellStyle name="Berechnung 2 3 3 2 2" xfId="3167" xr:uid="{00000000-0005-0000-0000-0000B5570000}"/>
    <cellStyle name="Berechnung 2 3 3 2 2 2" xfId="3168" xr:uid="{00000000-0005-0000-0000-0000B6570000}"/>
    <cellStyle name="Berechnung 2 3 3 2 2 3" xfId="3169" xr:uid="{00000000-0005-0000-0000-0000B7570000}"/>
    <cellStyle name="Berechnung 2 3 3 2_Brygga Q" xfId="3170" xr:uid="{00000000-0005-0000-0000-0000B8570000}"/>
    <cellStyle name="Berechnung 2 3 3 3" xfId="3171" xr:uid="{00000000-0005-0000-0000-0000B9570000}"/>
    <cellStyle name="Berechnung 2 3 3 3 2" xfId="3172" xr:uid="{00000000-0005-0000-0000-0000BA570000}"/>
    <cellStyle name="Berechnung 2 3 3 3 3" xfId="3173" xr:uid="{00000000-0005-0000-0000-0000BB570000}"/>
    <cellStyle name="Berechnung 2 3 3_Brygga Q" xfId="3174" xr:uid="{00000000-0005-0000-0000-0000BC570000}"/>
    <cellStyle name="Berechnung 2 3 4" xfId="3175" xr:uid="{00000000-0005-0000-0000-0000BD570000}"/>
    <cellStyle name="Berechnung 2 3 4 2" xfId="3176" xr:uid="{00000000-0005-0000-0000-0000BE570000}"/>
    <cellStyle name="Berechnung 2 3 4 2 2" xfId="3177" xr:uid="{00000000-0005-0000-0000-0000BF570000}"/>
    <cellStyle name="Berechnung 2 3 4 2 2 2" xfId="3178" xr:uid="{00000000-0005-0000-0000-0000C0570000}"/>
    <cellStyle name="Berechnung 2 3 4 2 2 3" xfId="3179" xr:uid="{00000000-0005-0000-0000-0000C1570000}"/>
    <cellStyle name="Berechnung 2 3 4 2_Brygga Q" xfId="3180" xr:uid="{00000000-0005-0000-0000-0000C2570000}"/>
    <cellStyle name="Berechnung 2 3 4 3" xfId="3181" xr:uid="{00000000-0005-0000-0000-0000C3570000}"/>
    <cellStyle name="Berechnung 2 3 4 3 2" xfId="3182" xr:uid="{00000000-0005-0000-0000-0000C4570000}"/>
    <cellStyle name="Berechnung 2 3 4 3 3" xfId="3183" xr:uid="{00000000-0005-0000-0000-0000C5570000}"/>
    <cellStyle name="Berechnung 2 3 4_Brygga Q" xfId="3184" xr:uid="{00000000-0005-0000-0000-0000C6570000}"/>
    <cellStyle name="Berechnung 2 3 5" xfId="3185" xr:uid="{00000000-0005-0000-0000-0000C7570000}"/>
    <cellStyle name="Berechnung 2 3 5 2" xfId="3186" xr:uid="{00000000-0005-0000-0000-0000C8570000}"/>
    <cellStyle name="Berechnung 2 3 5 2 2" xfId="3187" xr:uid="{00000000-0005-0000-0000-0000C9570000}"/>
    <cellStyle name="Berechnung 2 3 5 2 3" xfId="3188" xr:uid="{00000000-0005-0000-0000-0000CA570000}"/>
    <cellStyle name="Berechnung 2 3 5_Brygga Q" xfId="3189" xr:uid="{00000000-0005-0000-0000-0000CB570000}"/>
    <cellStyle name="Berechnung 2 3 6" xfId="3190" xr:uid="{00000000-0005-0000-0000-0000CC570000}"/>
    <cellStyle name="Berechnung 2 3 6 2" xfId="3191" xr:uid="{00000000-0005-0000-0000-0000CD570000}"/>
    <cellStyle name="Berechnung 2 3 6 3" xfId="3192" xr:uid="{00000000-0005-0000-0000-0000CE570000}"/>
    <cellStyle name="Berechnung 2 3 6 4" xfId="3193" xr:uid="{00000000-0005-0000-0000-0000CF570000}"/>
    <cellStyle name="Berechnung 2 3 7" xfId="3194" xr:uid="{00000000-0005-0000-0000-0000D0570000}"/>
    <cellStyle name="Berechnung 2 3 7 2" xfId="3195" xr:uid="{00000000-0005-0000-0000-0000D1570000}"/>
    <cellStyle name="Berechnung 2 3 7 3" xfId="3196" xr:uid="{00000000-0005-0000-0000-0000D2570000}"/>
    <cellStyle name="Berechnung 2 3 7 4" xfId="3197" xr:uid="{00000000-0005-0000-0000-0000D3570000}"/>
    <cellStyle name="Berechnung 2 3 8" xfId="3198" xr:uid="{00000000-0005-0000-0000-0000D4570000}"/>
    <cellStyle name="Berechnung 2 3 8 2" xfId="3199" xr:uid="{00000000-0005-0000-0000-0000D5570000}"/>
    <cellStyle name="Berechnung 2 3 8 3" xfId="3200" xr:uid="{00000000-0005-0000-0000-0000D6570000}"/>
    <cellStyle name="Berechnung 2 3 8 4" xfId="3201" xr:uid="{00000000-0005-0000-0000-0000D7570000}"/>
    <cellStyle name="Berechnung 2 3 9" xfId="3202" xr:uid="{00000000-0005-0000-0000-0000D8570000}"/>
    <cellStyle name="Berechnung 2 3 9 2" xfId="3203" xr:uid="{00000000-0005-0000-0000-0000D9570000}"/>
    <cellStyle name="Berechnung 2 3 9 3" xfId="3204" xr:uid="{00000000-0005-0000-0000-0000DA570000}"/>
    <cellStyle name="Berechnung 2 3 9 4" xfId="3205" xr:uid="{00000000-0005-0000-0000-0000DB570000}"/>
    <cellStyle name="Berechnung 2 3_Brygga Q" xfId="3206" xr:uid="{00000000-0005-0000-0000-0000DC570000}"/>
    <cellStyle name="Berechnung 2 4" xfId="3207" xr:uid="{00000000-0005-0000-0000-0000DD570000}"/>
    <cellStyle name="Berechnung 2 4 2" xfId="3208" xr:uid="{00000000-0005-0000-0000-0000DE570000}"/>
    <cellStyle name="Berechnung 2 4 2 2" xfId="3209" xr:uid="{00000000-0005-0000-0000-0000DF570000}"/>
    <cellStyle name="Berechnung 2 4 2 2 2" xfId="3210" xr:uid="{00000000-0005-0000-0000-0000E0570000}"/>
    <cellStyle name="Berechnung 2 4 2 2 3" xfId="3211" xr:uid="{00000000-0005-0000-0000-0000E1570000}"/>
    <cellStyle name="Berechnung 2 4 2_Brygga Q" xfId="3212" xr:uid="{00000000-0005-0000-0000-0000E2570000}"/>
    <cellStyle name="Berechnung 2 4 3" xfId="3213" xr:uid="{00000000-0005-0000-0000-0000E3570000}"/>
    <cellStyle name="Berechnung 2 4 3 2" xfId="3214" xr:uid="{00000000-0005-0000-0000-0000E4570000}"/>
    <cellStyle name="Berechnung 2 4 3 3" xfId="3215" xr:uid="{00000000-0005-0000-0000-0000E5570000}"/>
    <cellStyle name="Berechnung 2 4_Brygga Q" xfId="3216" xr:uid="{00000000-0005-0000-0000-0000E6570000}"/>
    <cellStyle name="Berechnung 2 5" xfId="3217" xr:uid="{00000000-0005-0000-0000-0000E7570000}"/>
    <cellStyle name="Berechnung 2 5 2" xfId="3218" xr:uid="{00000000-0005-0000-0000-0000E8570000}"/>
    <cellStyle name="Berechnung 2 5 2 2" xfId="3219" xr:uid="{00000000-0005-0000-0000-0000E9570000}"/>
    <cellStyle name="Berechnung 2 5 2 2 2" xfId="3220" xr:uid="{00000000-0005-0000-0000-0000EA570000}"/>
    <cellStyle name="Berechnung 2 5 2 2 3" xfId="3221" xr:uid="{00000000-0005-0000-0000-0000EB570000}"/>
    <cellStyle name="Berechnung 2 5 2_Brygga Q" xfId="3222" xr:uid="{00000000-0005-0000-0000-0000EC570000}"/>
    <cellStyle name="Berechnung 2 5 3" xfId="3223" xr:uid="{00000000-0005-0000-0000-0000ED570000}"/>
    <cellStyle name="Berechnung 2 5 3 2" xfId="3224" xr:uid="{00000000-0005-0000-0000-0000EE570000}"/>
    <cellStyle name="Berechnung 2 5 3 3" xfId="3225" xr:uid="{00000000-0005-0000-0000-0000EF570000}"/>
    <cellStyle name="Berechnung 2 5_Brygga Q" xfId="3226" xr:uid="{00000000-0005-0000-0000-0000F0570000}"/>
    <cellStyle name="Berechnung 2 6" xfId="3227" xr:uid="{00000000-0005-0000-0000-0000F1570000}"/>
    <cellStyle name="Berechnung 2 6 2" xfId="3228" xr:uid="{00000000-0005-0000-0000-0000F2570000}"/>
    <cellStyle name="Berechnung 2 6 2 2" xfId="3229" xr:uid="{00000000-0005-0000-0000-0000F3570000}"/>
    <cellStyle name="Berechnung 2 6 2 2 2" xfId="3230" xr:uid="{00000000-0005-0000-0000-0000F4570000}"/>
    <cellStyle name="Berechnung 2 6 2 2 3" xfId="3231" xr:uid="{00000000-0005-0000-0000-0000F5570000}"/>
    <cellStyle name="Berechnung 2 6 2_Brygga Q" xfId="3232" xr:uid="{00000000-0005-0000-0000-0000F6570000}"/>
    <cellStyle name="Berechnung 2 6 3" xfId="3233" xr:uid="{00000000-0005-0000-0000-0000F7570000}"/>
    <cellStyle name="Berechnung 2 6 3 2" xfId="3234" xr:uid="{00000000-0005-0000-0000-0000F8570000}"/>
    <cellStyle name="Berechnung 2 6 3 3" xfId="3235" xr:uid="{00000000-0005-0000-0000-0000F9570000}"/>
    <cellStyle name="Berechnung 2 6_Brygga Q" xfId="3236" xr:uid="{00000000-0005-0000-0000-0000FA570000}"/>
    <cellStyle name="Berechnung 2 7" xfId="3237" xr:uid="{00000000-0005-0000-0000-0000FB570000}"/>
    <cellStyle name="Berechnung 2 7 2" xfId="3238" xr:uid="{00000000-0005-0000-0000-0000FC570000}"/>
    <cellStyle name="Berechnung 2 7 2 2" xfId="3239" xr:uid="{00000000-0005-0000-0000-0000FD570000}"/>
    <cellStyle name="Berechnung 2 7 2 2 2" xfId="3240" xr:uid="{00000000-0005-0000-0000-0000FE570000}"/>
    <cellStyle name="Berechnung 2 7 2 2 3" xfId="3241" xr:uid="{00000000-0005-0000-0000-0000FF570000}"/>
    <cellStyle name="Berechnung 2 7 2_Brygga Q" xfId="3242" xr:uid="{00000000-0005-0000-0000-000000580000}"/>
    <cellStyle name="Berechnung 2 7 3" xfId="3243" xr:uid="{00000000-0005-0000-0000-000001580000}"/>
    <cellStyle name="Berechnung 2 7 3 2" xfId="3244" xr:uid="{00000000-0005-0000-0000-000002580000}"/>
    <cellStyle name="Berechnung 2 7 3 3" xfId="3245" xr:uid="{00000000-0005-0000-0000-000003580000}"/>
    <cellStyle name="Berechnung 2 7_Brygga Q" xfId="3246" xr:uid="{00000000-0005-0000-0000-000004580000}"/>
    <cellStyle name="Berechnung 2 8" xfId="3247" xr:uid="{00000000-0005-0000-0000-000005580000}"/>
    <cellStyle name="Berechnung 2 8 2" xfId="3248" xr:uid="{00000000-0005-0000-0000-000006580000}"/>
    <cellStyle name="Berechnung 2 8 2 2" xfId="3249" xr:uid="{00000000-0005-0000-0000-000007580000}"/>
    <cellStyle name="Berechnung 2 8 2 3" xfId="3250" xr:uid="{00000000-0005-0000-0000-000008580000}"/>
    <cellStyle name="Berechnung 2 8_Brygga Q" xfId="3251" xr:uid="{00000000-0005-0000-0000-000009580000}"/>
    <cellStyle name="Berechnung 2 9" xfId="3252" xr:uid="{00000000-0005-0000-0000-00000A580000}"/>
    <cellStyle name="Berechnung 2 9 2" xfId="3253" xr:uid="{00000000-0005-0000-0000-00000B580000}"/>
    <cellStyle name="Berechnung 2 9 3" xfId="3254" xr:uid="{00000000-0005-0000-0000-00000C580000}"/>
    <cellStyle name="Berechnung 2 9 4" xfId="3255" xr:uid="{00000000-0005-0000-0000-00000D580000}"/>
    <cellStyle name="Berechnung 2_Brygga Q" xfId="3256" xr:uid="{00000000-0005-0000-0000-00000E580000}"/>
    <cellStyle name="Berechnung 3" xfId="3257" xr:uid="{00000000-0005-0000-0000-00000F580000}"/>
    <cellStyle name="Berechnung 3 2" xfId="3258" xr:uid="{00000000-0005-0000-0000-000010580000}"/>
    <cellStyle name="Berechnung 3 3" xfId="3259" xr:uid="{00000000-0005-0000-0000-000011580000}"/>
    <cellStyle name="Berechnung 3 4" xfId="3260" xr:uid="{00000000-0005-0000-0000-000012580000}"/>
    <cellStyle name="Berechnung_Brygga Q" xfId="3261" xr:uid="{00000000-0005-0000-0000-000013580000}"/>
    <cellStyle name="Berekening" xfId="3262" xr:uid="{00000000-0005-0000-0000-000014580000}"/>
    <cellStyle name="Berekening 10" xfId="3263" xr:uid="{00000000-0005-0000-0000-000015580000}"/>
    <cellStyle name="Berekening 10 2" xfId="3264" xr:uid="{00000000-0005-0000-0000-000016580000}"/>
    <cellStyle name="Berekening 10 3" xfId="3265" xr:uid="{00000000-0005-0000-0000-000017580000}"/>
    <cellStyle name="Berekening 10 4" xfId="3266" xr:uid="{00000000-0005-0000-0000-000018580000}"/>
    <cellStyle name="Berekening 11" xfId="3267" xr:uid="{00000000-0005-0000-0000-000019580000}"/>
    <cellStyle name="Berekening 11 2" xfId="3268" xr:uid="{00000000-0005-0000-0000-00001A580000}"/>
    <cellStyle name="Berekening 11 3" xfId="3269" xr:uid="{00000000-0005-0000-0000-00001B580000}"/>
    <cellStyle name="Berekening 11 4" xfId="3270" xr:uid="{00000000-0005-0000-0000-00001C580000}"/>
    <cellStyle name="Berekening 2" xfId="3271" xr:uid="{00000000-0005-0000-0000-00001D580000}"/>
    <cellStyle name="Berekening 2 10" xfId="3272" xr:uid="{00000000-0005-0000-0000-00001E580000}"/>
    <cellStyle name="Berekening 2 10 2" xfId="3273" xr:uid="{00000000-0005-0000-0000-00001F580000}"/>
    <cellStyle name="Berekening 2 10 3" xfId="3274" xr:uid="{00000000-0005-0000-0000-000020580000}"/>
    <cellStyle name="Berekening 2 10 4" xfId="3275" xr:uid="{00000000-0005-0000-0000-000021580000}"/>
    <cellStyle name="Berekening 2 2" xfId="3276" xr:uid="{00000000-0005-0000-0000-000022580000}"/>
    <cellStyle name="Berekening 2 2 10" xfId="3277" xr:uid="{00000000-0005-0000-0000-000023580000}"/>
    <cellStyle name="Berekening 2 2 10 2" xfId="3278" xr:uid="{00000000-0005-0000-0000-000024580000}"/>
    <cellStyle name="Berekening 2 2 10 3" xfId="3279" xr:uid="{00000000-0005-0000-0000-000025580000}"/>
    <cellStyle name="Berekening 2 2 10 4" xfId="3280" xr:uid="{00000000-0005-0000-0000-000026580000}"/>
    <cellStyle name="Berekening 2 2 11" xfId="3281" xr:uid="{00000000-0005-0000-0000-000027580000}"/>
    <cellStyle name="Berekening 2 2 11 2" xfId="3282" xr:uid="{00000000-0005-0000-0000-000028580000}"/>
    <cellStyle name="Berekening 2 2 11 3" xfId="3283" xr:uid="{00000000-0005-0000-0000-000029580000}"/>
    <cellStyle name="Berekening 2 2 11 4" xfId="3284" xr:uid="{00000000-0005-0000-0000-00002A580000}"/>
    <cellStyle name="Berekening 2 2 12" xfId="3285" xr:uid="{00000000-0005-0000-0000-00002B580000}"/>
    <cellStyle name="Berekening 2 2 12 2" xfId="3286" xr:uid="{00000000-0005-0000-0000-00002C580000}"/>
    <cellStyle name="Berekening 2 2 12 3" xfId="3287" xr:uid="{00000000-0005-0000-0000-00002D580000}"/>
    <cellStyle name="Berekening 2 2 2" xfId="3288" xr:uid="{00000000-0005-0000-0000-00002E580000}"/>
    <cellStyle name="Berekening 2 2 2 2" xfId="3289" xr:uid="{00000000-0005-0000-0000-00002F580000}"/>
    <cellStyle name="Berekening 2 2 2 2 2" xfId="3290" xr:uid="{00000000-0005-0000-0000-000030580000}"/>
    <cellStyle name="Berekening 2 2 2 2 2 2" xfId="3291" xr:uid="{00000000-0005-0000-0000-000031580000}"/>
    <cellStyle name="Berekening 2 2 2 2 2 3" xfId="3292" xr:uid="{00000000-0005-0000-0000-000032580000}"/>
    <cellStyle name="Berekening 2 2 2 2_Brygga Q" xfId="3293" xr:uid="{00000000-0005-0000-0000-000033580000}"/>
    <cellStyle name="Berekening 2 2 2 3" xfId="3294" xr:uid="{00000000-0005-0000-0000-000034580000}"/>
    <cellStyle name="Berekening 2 2 2 3 2" xfId="3295" xr:uid="{00000000-0005-0000-0000-000035580000}"/>
    <cellStyle name="Berekening 2 2 2 3 3" xfId="3296" xr:uid="{00000000-0005-0000-0000-000036580000}"/>
    <cellStyle name="Berekening 2 2 2_Brygga Q" xfId="3297" xr:uid="{00000000-0005-0000-0000-000037580000}"/>
    <cellStyle name="Berekening 2 2 3" xfId="3298" xr:uid="{00000000-0005-0000-0000-000038580000}"/>
    <cellStyle name="Berekening 2 2 3 2" xfId="3299" xr:uid="{00000000-0005-0000-0000-000039580000}"/>
    <cellStyle name="Berekening 2 2 3 2 2" xfId="3300" xr:uid="{00000000-0005-0000-0000-00003A580000}"/>
    <cellStyle name="Berekening 2 2 3 2 2 2" xfId="3301" xr:uid="{00000000-0005-0000-0000-00003B580000}"/>
    <cellStyle name="Berekening 2 2 3 2 2 3" xfId="3302" xr:uid="{00000000-0005-0000-0000-00003C580000}"/>
    <cellStyle name="Berekening 2 2 3 2_Brygga Q" xfId="3303" xr:uid="{00000000-0005-0000-0000-00003D580000}"/>
    <cellStyle name="Berekening 2 2 3 3" xfId="3304" xr:uid="{00000000-0005-0000-0000-00003E580000}"/>
    <cellStyle name="Berekening 2 2 3 3 2" xfId="3305" xr:uid="{00000000-0005-0000-0000-00003F580000}"/>
    <cellStyle name="Berekening 2 2 3 3 3" xfId="3306" xr:uid="{00000000-0005-0000-0000-000040580000}"/>
    <cellStyle name="Berekening 2 2 3_Brygga Q" xfId="3307" xr:uid="{00000000-0005-0000-0000-000041580000}"/>
    <cellStyle name="Berekening 2 2 4" xfId="3308" xr:uid="{00000000-0005-0000-0000-000042580000}"/>
    <cellStyle name="Berekening 2 2 4 2" xfId="3309" xr:uid="{00000000-0005-0000-0000-000043580000}"/>
    <cellStyle name="Berekening 2 2 4 2 2" xfId="3310" xr:uid="{00000000-0005-0000-0000-000044580000}"/>
    <cellStyle name="Berekening 2 2 4 2 2 2" xfId="3311" xr:uid="{00000000-0005-0000-0000-000045580000}"/>
    <cellStyle name="Berekening 2 2 4 2 2 3" xfId="3312" xr:uid="{00000000-0005-0000-0000-000046580000}"/>
    <cellStyle name="Berekening 2 2 4 2_Brygga Q" xfId="3313" xr:uid="{00000000-0005-0000-0000-000047580000}"/>
    <cellStyle name="Berekening 2 2 4 3" xfId="3314" xr:uid="{00000000-0005-0000-0000-000048580000}"/>
    <cellStyle name="Berekening 2 2 4 3 2" xfId="3315" xr:uid="{00000000-0005-0000-0000-000049580000}"/>
    <cellStyle name="Berekening 2 2 4 3 3" xfId="3316" xr:uid="{00000000-0005-0000-0000-00004A580000}"/>
    <cellStyle name="Berekening 2 2 4_Brygga Q" xfId="3317" xr:uid="{00000000-0005-0000-0000-00004B580000}"/>
    <cellStyle name="Berekening 2 2 5" xfId="3318" xr:uid="{00000000-0005-0000-0000-00004C580000}"/>
    <cellStyle name="Berekening 2 2 5 2" xfId="3319" xr:uid="{00000000-0005-0000-0000-00004D580000}"/>
    <cellStyle name="Berekening 2 2 5 2 2" xfId="3320" xr:uid="{00000000-0005-0000-0000-00004E580000}"/>
    <cellStyle name="Berekening 2 2 5 2 2 2" xfId="3321" xr:uid="{00000000-0005-0000-0000-00004F580000}"/>
    <cellStyle name="Berekening 2 2 5 2 2 3" xfId="3322" xr:uid="{00000000-0005-0000-0000-000050580000}"/>
    <cellStyle name="Berekening 2 2 5 2_Brygga Q" xfId="3323" xr:uid="{00000000-0005-0000-0000-000051580000}"/>
    <cellStyle name="Berekening 2 2 5 3" xfId="3324" xr:uid="{00000000-0005-0000-0000-000052580000}"/>
    <cellStyle name="Berekening 2 2 5 3 2" xfId="3325" xr:uid="{00000000-0005-0000-0000-000053580000}"/>
    <cellStyle name="Berekening 2 2 5 3 3" xfId="3326" xr:uid="{00000000-0005-0000-0000-000054580000}"/>
    <cellStyle name="Berekening 2 2 5_Brygga Q" xfId="3327" xr:uid="{00000000-0005-0000-0000-000055580000}"/>
    <cellStyle name="Berekening 2 2 6" xfId="3328" xr:uid="{00000000-0005-0000-0000-000056580000}"/>
    <cellStyle name="Berekening 2 2 6 2" xfId="3329" xr:uid="{00000000-0005-0000-0000-000057580000}"/>
    <cellStyle name="Berekening 2 2 6 2 2" xfId="3330" xr:uid="{00000000-0005-0000-0000-000058580000}"/>
    <cellStyle name="Berekening 2 2 6 2 3" xfId="3331" xr:uid="{00000000-0005-0000-0000-000059580000}"/>
    <cellStyle name="Berekening 2 2 6_Brygga Q" xfId="3332" xr:uid="{00000000-0005-0000-0000-00005A580000}"/>
    <cellStyle name="Berekening 2 2 7" xfId="3333" xr:uid="{00000000-0005-0000-0000-00005B580000}"/>
    <cellStyle name="Berekening 2 2 7 2" xfId="3334" xr:uid="{00000000-0005-0000-0000-00005C580000}"/>
    <cellStyle name="Berekening 2 2 7 2 2" xfId="3335" xr:uid="{00000000-0005-0000-0000-00005D580000}"/>
    <cellStyle name="Berekening 2 2 7 2 3" xfId="3336" xr:uid="{00000000-0005-0000-0000-00005E580000}"/>
    <cellStyle name="Berekening 2 2 7_Brygga Q" xfId="3337" xr:uid="{00000000-0005-0000-0000-00005F580000}"/>
    <cellStyle name="Berekening 2 2 8" xfId="3338" xr:uid="{00000000-0005-0000-0000-000060580000}"/>
    <cellStyle name="Berekening 2 2 8 2" xfId="3339" xr:uid="{00000000-0005-0000-0000-000061580000}"/>
    <cellStyle name="Berekening 2 2 8 3" xfId="3340" xr:uid="{00000000-0005-0000-0000-000062580000}"/>
    <cellStyle name="Berekening 2 2 8 4" xfId="3341" xr:uid="{00000000-0005-0000-0000-000063580000}"/>
    <cellStyle name="Berekening 2 2 9" xfId="3342" xr:uid="{00000000-0005-0000-0000-000064580000}"/>
    <cellStyle name="Berekening 2 2 9 2" xfId="3343" xr:uid="{00000000-0005-0000-0000-000065580000}"/>
    <cellStyle name="Berekening 2 2 9 3" xfId="3344" xr:uid="{00000000-0005-0000-0000-000066580000}"/>
    <cellStyle name="Berekening 2 2 9 4" xfId="3345" xr:uid="{00000000-0005-0000-0000-000067580000}"/>
    <cellStyle name="Berekening 2 2_Brygga Q" xfId="3346" xr:uid="{00000000-0005-0000-0000-000068580000}"/>
    <cellStyle name="Berekening 2 3" xfId="3347" xr:uid="{00000000-0005-0000-0000-000069580000}"/>
    <cellStyle name="Berekening 2 3 10" xfId="3348" xr:uid="{00000000-0005-0000-0000-00006A580000}"/>
    <cellStyle name="Berekening 2 3 10 2" xfId="3349" xr:uid="{00000000-0005-0000-0000-00006B580000}"/>
    <cellStyle name="Berekening 2 3 10 3" xfId="3350" xr:uid="{00000000-0005-0000-0000-00006C580000}"/>
    <cellStyle name="Berekening 2 3 10 4" xfId="3351" xr:uid="{00000000-0005-0000-0000-00006D580000}"/>
    <cellStyle name="Berekening 2 3 11" xfId="3352" xr:uid="{00000000-0005-0000-0000-00006E580000}"/>
    <cellStyle name="Berekening 2 3 11 2" xfId="3353" xr:uid="{00000000-0005-0000-0000-00006F580000}"/>
    <cellStyle name="Berekening 2 3 11 3" xfId="3354" xr:uid="{00000000-0005-0000-0000-000070580000}"/>
    <cellStyle name="Berekening 2 3 2" xfId="3355" xr:uid="{00000000-0005-0000-0000-000071580000}"/>
    <cellStyle name="Berekening 2 3 2 2" xfId="3356" xr:uid="{00000000-0005-0000-0000-000072580000}"/>
    <cellStyle name="Berekening 2 3 2 2 2" xfId="3357" xr:uid="{00000000-0005-0000-0000-000073580000}"/>
    <cellStyle name="Berekening 2 3 2 2 2 2" xfId="3358" xr:uid="{00000000-0005-0000-0000-000074580000}"/>
    <cellStyle name="Berekening 2 3 2 2 2 3" xfId="3359" xr:uid="{00000000-0005-0000-0000-000075580000}"/>
    <cellStyle name="Berekening 2 3 2 2_Brygga Q" xfId="3360" xr:uid="{00000000-0005-0000-0000-000076580000}"/>
    <cellStyle name="Berekening 2 3 2 3" xfId="3361" xr:uid="{00000000-0005-0000-0000-000077580000}"/>
    <cellStyle name="Berekening 2 3 2 3 2" xfId="3362" xr:uid="{00000000-0005-0000-0000-000078580000}"/>
    <cellStyle name="Berekening 2 3 2 3 3" xfId="3363" xr:uid="{00000000-0005-0000-0000-000079580000}"/>
    <cellStyle name="Berekening 2 3 2_Brygga Q" xfId="3364" xr:uid="{00000000-0005-0000-0000-00007A580000}"/>
    <cellStyle name="Berekening 2 3 3" xfId="3365" xr:uid="{00000000-0005-0000-0000-00007B580000}"/>
    <cellStyle name="Berekening 2 3 3 2" xfId="3366" xr:uid="{00000000-0005-0000-0000-00007C580000}"/>
    <cellStyle name="Berekening 2 3 3 2 2" xfId="3367" xr:uid="{00000000-0005-0000-0000-00007D580000}"/>
    <cellStyle name="Berekening 2 3 3 2 2 2" xfId="3368" xr:uid="{00000000-0005-0000-0000-00007E580000}"/>
    <cellStyle name="Berekening 2 3 3 2 2 3" xfId="3369" xr:uid="{00000000-0005-0000-0000-00007F580000}"/>
    <cellStyle name="Berekening 2 3 3 2_Brygga Q" xfId="3370" xr:uid="{00000000-0005-0000-0000-000080580000}"/>
    <cellStyle name="Berekening 2 3 3 3" xfId="3371" xr:uid="{00000000-0005-0000-0000-000081580000}"/>
    <cellStyle name="Berekening 2 3 3 3 2" xfId="3372" xr:uid="{00000000-0005-0000-0000-000082580000}"/>
    <cellStyle name="Berekening 2 3 3 3 3" xfId="3373" xr:uid="{00000000-0005-0000-0000-000083580000}"/>
    <cellStyle name="Berekening 2 3 3_Brygga Q" xfId="3374" xr:uid="{00000000-0005-0000-0000-000084580000}"/>
    <cellStyle name="Berekening 2 3 4" xfId="3375" xr:uid="{00000000-0005-0000-0000-000085580000}"/>
    <cellStyle name="Berekening 2 3 4 2" xfId="3376" xr:uid="{00000000-0005-0000-0000-000086580000}"/>
    <cellStyle name="Berekening 2 3 4 2 2" xfId="3377" xr:uid="{00000000-0005-0000-0000-000087580000}"/>
    <cellStyle name="Berekening 2 3 4 2 2 2" xfId="3378" xr:uid="{00000000-0005-0000-0000-000088580000}"/>
    <cellStyle name="Berekening 2 3 4 2 2 3" xfId="3379" xr:uid="{00000000-0005-0000-0000-000089580000}"/>
    <cellStyle name="Berekening 2 3 4 2_Brygga Q" xfId="3380" xr:uid="{00000000-0005-0000-0000-00008A580000}"/>
    <cellStyle name="Berekening 2 3 4 3" xfId="3381" xr:uid="{00000000-0005-0000-0000-00008B580000}"/>
    <cellStyle name="Berekening 2 3 4 3 2" xfId="3382" xr:uid="{00000000-0005-0000-0000-00008C580000}"/>
    <cellStyle name="Berekening 2 3 4 3 3" xfId="3383" xr:uid="{00000000-0005-0000-0000-00008D580000}"/>
    <cellStyle name="Berekening 2 3 4_Brygga Q" xfId="3384" xr:uid="{00000000-0005-0000-0000-00008E580000}"/>
    <cellStyle name="Berekening 2 3 5" xfId="3385" xr:uid="{00000000-0005-0000-0000-00008F580000}"/>
    <cellStyle name="Berekening 2 3 5 2" xfId="3386" xr:uid="{00000000-0005-0000-0000-000090580000}"/>
    <cellStyle name="Berekening 2 3 5 2 2" xfId="3387" xr:uid="{00000000-0005-0000-0000-000091580000}"/>
    <cellStyle name="Berekening 2 3 5 2 3" xfId="3388" xr:uid="{00000000-0005-0000-0000-000092580000}"/>
    <cellStyle name="Berekening 2 3 5_Brygga Q" xfId="3389" xr:uid="{00000000-0005-0000-0000-000093580000}"/>
    <cellStyle name="Berekening 2 3 6" xfId="3390" xr:uid="{00000000-0005-0000-0000-000094580000}"/>
    <cellStyle name="Berekening 2 3 6 2" xfId="3391" xr:uid="{00000000-0005-0000-0000-000095580000}"/>
    <cellStyle name="Berekening 2 3 6 2 2" xfId="3392" xr:uid="{00000000-0005-0000-0000-000096580000}"/>
    <cellStyle name="Berekening 2 3 6 2 3" xfId="3393" xr:uid="{00000000-0005-0000-0000-000097580000}"/>
    <cellStyle name="Berekening 2 3 6_Brygga Q" xfId="3394" xr:uid="{00000000-0005-0000-0000-000098580000}"/>
    <cellStyle name="Berekening 2 3 7" xfId="3395" xr:uid="{00000000-0005-0000-0000-000099580000}"/>
    <cellStyle name="Berekening 2 3 7 2" xfId="3396" xr:uid="{00000000-0005-0000-0000-00009A580000}"/>
    <cellStyle name="Berekening 2 3 7 3" xfId="3397" xr:uid="{00000000-0005-0000-0000-00009B580000}"/>
    <cellStyle name="Berekening 2 3 7 4" xfId="3398" xr:uid="{00000000-0005-0000-0000-00009C580000}"/>
    <cellStyle name="Berekening 2 3 8" xfId="3399" xr:uid="{00000000-0005-0000-0000-00009D580000}"/>
    <cellStyle name="Berekening 2 3 8 2" xfId="3400" xr:uid="{00000000-0005-0000-0000-00009E580000}"/>
    <cellStyle name="Berekening 2 3 8 3" xfId="3401" xr:uid="{00000000-0005-0000-0000-00009F580000}"/>
    <cellStyle name="Berekening 2 3 8 4" xfId="3402" xr:uid="{00000000-0005-0000-0000-0000A0580000}"/>
    <cellStyle name="Berekening 2 3 9" xfId="3403" xr:uid="{00000000-0005-0000-0000-0000A1580000}"/>
    <cellStyle name="Berekening 2 3 9 2" xfId="3404" xr:uid="{00000000-0005-0000-0000-0000A2580000}"/>
    <cellStyle name="Berekening 2 3 9 3" xfId="3405" xr:uid="{00000000-0005-0000-0000-0000A3580000}"/>
    <cellStyle name="Berekening 2 3 9 4" xfId="3406" xr:uid="{00000000-0005-0000-0000-0000A4580000}"/>
    <cellStyle name="Berekening 2 3_Brygga Q" xfId="3407" xr:uid="{00000000-0005-0000-0000-0000A5580000}"/>
    <cellStyle name="Berekening 2 4" xfId="3408" xr:uid="{00000000-0005-0000-0000-0000A6580000}"/>
    <cellStyle name="Berekening 2 4 2" xfId="3409" xr:uid="{00000000-0005-0000-0000-0000A7580000}"/>
    <cellStyle name="Berekening 2 4 2 2" xfId="3410" xr:uid="{00000000-0005-0000-0000-0000A8580000}"/>
    <cellStyle name="Berekening 2 4 2 2 2" xfId="3411" xr:uid="{00000000-0005-0000-0000-0000A9580000}"/>
    <cellStyle name="Berekening 2 4 2 2 3" xfId="3412" xr:uid="{00000000-0005-0000-0000-0000AA580000}"/>
    <cellStyle name="Berekening 2 4 2_Brygga Q" xfId="3413" xr:uid="{00000000-0005-0000-0000-0000AB580000}"/>
    <cellStyle name="Berekening 2 4 3" xfId="3414" xr:uid="{00000000-0005-0000-0000-0000AC580000}"/>
    <cellStyle name="Berekening 2 4 3 2" xfId="3415" xr:uid="{00000000-0005-0000-0000-0000AD580000}"/>
    <cellStyle name="Berekening 2 4 3 3" xfId="3416" xr:uid="{00000000-0005-0000-0000-0000AE580000}"/>
    <cellStyle name="Berekening 2 4_Brygga Q" xfId="3417" xr:uid="{00000000-0005-0000-0000-0000AF580000}"/>
    <cellStyle name="Berekening 2 5" xfId="3418" xr:uid="{00000000-0005-0000-0000-0000B0580000}"/>
    <cellStyle name="Berekening 2 5 2" xfId="3419" xr:uid="{00000000-0005-0000-0000-0000B1580000}"/>
    <cellStyle name="Berekening 2 5 2 2" xfId="3420" xr:uid="{00000000-0005-0000-0000-0000B2580000}"/>
    <cellStyle name="Berekening 2 5 2 3" xfId="3421" xr:uid="{00000000-0005-0000-0000-0000B3580000}"/>
    <cellStyle name="Berekening 2 5_Brygga Q" xfId="3422" xr:uid="{00000000-0005-0000-0000-0000B4580000}"/>
    <cellStyle name="Berekening 2 6" xfId="3423" xr:uid="{00000000-0005-0000-0000-0000B5580000}"/>
    <cellStyle name="Berekening 2 6 2" xfId="3424" xr:uid="{00000000-0005-0000-0000-0000B6580000}"/>
    <cellStyle name="Berekening 2 6 2 2" xfId="3425" xr:uid="{00000000-0005-0000-0000-0000B7580000}"/>
    <cellStyle name="Berekening 2 6 2 3" xfId="3426" xr:uid="{00000000-0005-0000-0000-0000B8580000}"/>
    <cellStyle name="Berekening 2 6_Brygga Q" xfId="3427" xr:uid="{00000000-0005-0000-0000-0000B9580000}"/>
    <cellStyle name="Berekening 2 7" xfId="3428" xr:uid="{00000000-0005-0000-0000-0000BA580000}"/>
    <cellStyle name="Berekening 2 7 2" xfId="3429" xr:uid="{00000000-0005-0000-0000-0000BB580000}"/>
    <cellStyle name="Berekening 2 7 2 2" xfId="3430" xr:uid="{00000000-0005-0000-0000-0000BC580000}"/>
    <cellStyle name="Berekening 2 7 2 3" xfId="3431" xr:uid="{00000000-0005-0000-0000-0000BD580000}"/>
    <cellStyle name="Berekening 2 7_Brygga Q" xfId="3432" xr:uid="{00000000-0005-0000-0000-0000BE580000}"/>
    <cellStyle name="Berekening 2 8" xfId="3433" xr:uid="{00000000-0005-0000-0000-0000BF580000}"/>
    <cellStyle name="Berekening 2 8 2" xfId="3434" xr:uid="{00000000-0005-0000-0000-0000C0580000}"/>
    <cellStyle name="Berekening 2 8 2 2" xfId="3435" xr:uid="{00000000-0005-0000-0000-0000C1580000}"/>
    <cellStyle name="Berekening 2 8 2 3" xfId="3436" xr:uid="{00000000-0005-0000-0000-0000C2580000}"/>
    <cellStyle name="Berekening 2 8_Brygga Q" xfId="3437" xr:uid="{00000000-0005-0000-0000-0000C3580000}"/>
    <cellStyle name="Berekening 2 9" xfId="3438" xr:uid="{00000000-0005-0000-0000-0000C4580000}"/>
    <cellStyle name="Berekening 2 9 2" xfId="3439" xr:uid="{00000000-0005-0000-0000-0000C5580000}"/>
    <cellStyle name="Berekening 2 9 3" xfId="3440" xr:uid="{00000000-0005-0000-0000-0000C6580000}"/>
    <cellStyle name="Berekening 2 9 4" xfId="3441" xr:uid="{00000000-0005-0000-0000-0000C7580000}"/>
    <cellStyle name="Berekening 2_Brygga Q" xfId="3442" xr:uid="{00000000-0005-0000-0000-0000C8580000}"/>
    <cellStyle name="Berekening 3" xfId="3443" xr:uid="{00000000-0005-0000-0000-0000C9580000}"/>
    <cellStyle name="Berekening 3 10" xfId="3444" xr:uid="{00000000-0005-0000-0000-0000CA580000}"/>
    <cellStyle name="Berekening 3 10 2" xfId="3445" xr:uid="{00000000-0005-0000-0000-0000CB580000}"/>
    <cellStyle name="Berekening 3 10 3" xfId="3446" xr:uid="{00000000-0005-0000-0000-0000CC580000}"/>
    <cellStyle name="Berekening 3 10 4" xfId="3447" xr:uid="{00000000-0005-0000-0000-0000CD580000}"/>
    <cellStyle name="Berekening 3 11" xfId="3448" xr:uid="{00000000-0005-0000-0000-0000CE580000}"/>
    <cellStyle name="Berekening 3 11 2" xfId="3449" xr:uid="{00000000-0005-0000-0000-0000CF580000}"/>
    <cellStyle name="Berekening 3 11 3" xfId="3450" xr:uid="{00000000-0005-0000-0000-0000D0580000}"/>
    <cellStyle name="Berekening 3 11 4" xfId="3451" xr:uid="{00000000-0005-0000-0000-0000D1580000}"/>
    <cellStyle name="Berekening 3 12" xfId="3452" xr:uid="{00000000-0005-0000-0000-0000D2580000}"/>
    <cellStyle name="Berekening 3 12 2" xfId="3453" xr:uid="{00000000-0005-0000-0000-0000D3580000}"/>
    <cellStyle name="Berekening 3 12 3" xfId="3454" xr:uid="{00000000-0005-0000-0000-0000D4580000}"/>
    <cellStyle name="Berekening 3 2" xfId="3455" xr:uid="{00000000-0005-0000-0000-0000D5580000}"/>
    <cellStyle name="Berekening 3 2 2" xfId="3456" xr:uid="{00000000-0005-0000-0000-0000D6580000}"/>
    <cellStyle name="Berekening 3 2 2 2" xfId="3457" xr:uid="{00000000-0005-0000-0000-0000D7580000}"/>
    <cellStyle name="Berekening 3 2 2 2 2" xfId="3458" xr:uid="{00000000-0005-0000-0000-0000D8580000}"/>
    <cellStyle name="Berekening 3 2 2 2 3" xfId="3459" xr:uid="{00000000-0005-0000-0000-0000D9580000}"/>
    <cellStyle name="Berekening 3 2 2_Brygga Q" xfId="3460" xr:uid="{00000000-0005-0000-0000-0000DA580000}"/>
    <cellStyle name="Berekening 3 2 3" xfId="3461" xr:uid="{00000000-0005-0000-0000-0000DB580000}"/>
    <cellStyle name="Berekening 3 2 3 2" xfId="3462" xr:uid="{00000000-0005-0000-0000-0000DC580000}"/>
    <cellStyle name="Berekening 3 2 3 3" xfId="3463" xr:uid="{00000000-0005-0000-0000-0000DD580000}"/>
    <cellStyle name="Berekening 3 2_Brygga Q" xfId="3464" xr:uid="{00000000-0005-0000-0000-0000DE580000}"/>
    <cellStyle name="Berekening 3 3" xfId="3465" xr:uid="{00000000-0005-0000-0000-0000DF580000}"/>
    <cellStyle name="Berekening 3 3 2" xfId="3466" xr:uid="{00000000-0005-0000-0000-0000E0580000}"/>
    <cellStyle name="Berekening 3 3 2 2" xfId="3467" xr:uid="{00000000-0005-0000-0000-0000E1580000}"/>
    <cellStyle name="Berekening 3 3 2 2 2" xfId="3468" xr:uid="{00000000-0005-0000-0000-0000E2580000}"/>
    <cellStyle name="Berekening 3 3 2 2 3" xfId="3469" xr:uid="{00000000-0005-0000-0000-0000E3580000}"/>
    <cellStyle name="Berekening 3 3 2_Brygga Q" xfId="3470" xr:uid="{00000000-0005-0000-0000-0000E4580000}"/>
    <cellStyle name="Berekening 3 3 3" xfId="3471" xr:uid="{00000000-0005-0000-0000-0000E5580000}"/>
    <cellStyle name="Berekening 3 3 3 2" xfId="3472" xr:uid="{00000000-0005-0000-0000-0000E6580000}"/>
    <cellStyle name="Berekening 3 3 3 3" xfId="3473" xr:uid="{00000000-0005-0000-0000-0000E7580000}"/>
    <cellStyle name="Berekening 3 3_Brygga Q" xfId="3474" xr:uid="{00000000-0005-0000-0000-0000E8580000}"/>
    <cellStyle name="Berekening 3 4" xfId="3475" xr:uid="{00000000-0005-0000-0000-0000E9580000}"/>
    <cellStyle name="Berekening 3 4 2" xfId="3476" xr:uid="{00000000-0005-0000-0000-0000EA580000}"/>
    <cellStyle name="Berekening 3 4 2 2" xfId="3477" xr:uid="{00000000-0005-0000-0000-0000EB580000}"/>
    <cellStyle name="Berekening 3 4 2 2 2" xfId="3478" xr:uid="{00000000-0005-0000-0000-0000EC580000}"/>
    <cellStyle name="Berekening 3 4 2 2 3" xfId="3479" xr:uid="{00000000-0005-0000-0000-0000ED580000}"/>
    <cellStyle name="Berekening 3 4 2_Brygga Q" xfId="3480" xr:uid="{00000000-0005-0000-0000-0000EE580000}"/>
    <cellStyle name="Berekening 3 4 3" xfId="3481" xr:uid="{00000000-0005-0000-0000-0000EF580000}"/>
    <cellStyle name="Berekening 3 4 3 2" xfId="3482" xr:uid="{00000000-0005-0000-0000-0000F0580000}"/>
    <cellStyle name="Berekening 3 4 3 3" xfId="3483" xr:uid="{00000000-0005-0000-0000-0000F1580000}"/>
    <cellStyle name="Berekening 3 4_Brygga Q" xfId="3484" xr:uid="{00000000-0005-0000-0000-0000F2580000}"/>
    <cellStyle name="Berekening 3 5" xfId="3485" xr:uid="{00000000-0005-0000-0000-0000F3580000}"/>
    <cellStyle name="Berekening 3 5 2" xfId="3486" xr:uid="{00000000-0005-0000-0000-0000F4580000}"/>
    <cellStyle name="Berekening 3 5 2 2" xfId="3487" xr:uid="{00000000-0005-0000-0000-0000F5580000}"/>
    <cellStyle name="Berekening 3 5 2 2 2" xfId="3488" xr:uid="{00000000-0005-0000-0000-0000F6580000}"/>
    <cellStyle name="Berekening 3 5 2 2 3" xfId="3489" xr:uid="{00000000-0005-0000-0000-0000F7580000}"/>
    <cellStyle name="Berekening 3 5 2_Brygga Q" xfId="3490" xr:uid="{00000000-0005-0000-0000-0000F8580000}"/>
    <cellStyle name="Berekening 3 5 3" xfId="3491" xr:uid="{00000000-0005-0000-0000-0000F9580000}"/>
    <cellStyle name="Berekening 3 5 3 2" xfId="3492" xr:uid="{00000000-0005-0000-0000-0000FA580000}"/>
    <cellStyle name="Berekening 3 5 3 3" xfId="3493" xr:uid="{00000000-0005-0000-0000-0000FB580000}"/>
    <cellStyle name="Berekening 3 5_Brygga Q" xfId="3494" xr:uid="{00000000-0005-0000-0000-0000FC580000}"/>
    <cellStyle name="Berekening 3 6" xfId="3495" xr:uid="{00000000-0005-0000-0000-0000FD580000}"/>
    <cellStyle name="Berekening 3 6 2" xfId="3496" xr:uid="{00000000-0005-0000-0000-0000FE580000}"/>
    <cellStyle name="Berekening 3 6 2 2" xfId="3497" xr:uid="{00000000-0005-0000-0000-0000FF580000}"/>
    <cellStyle name="Berekening 3 6 2 3" xfId="3498" xr:uid="{00000000-0005-0000-0000-000000590000}"/>
    <cellStyle name="Berekening 3 6_Brygga Q" xfId="3499" xr:uid="{00000000-0005-0000-0000-000001590000}"/>
    <cellStyle name="Berekening 3 7" xfId="3500" xr:uid="{00000000-0005-0000-0000-000002590000}"/>
    <cellStyle name="Berekening 3 7 2" xfId="3501" xr:uid="{00000000-0005-0000-0000-000003590000}"/>
    <cellStyle name="Berekening 3 7 2 2" xfId="3502" xr:uid="{00000000-0005-0000-0000-000004590000}"/>
    <cellStyle name="Berekening 3 7 2 3" xfId="3503" xr:uid="{00000000-0005-0000-0000-000005590000}"/>
    <cellStyle name="Berekening 3 7_Brygga Q" xfId="3504" xr:uid="{00000000-0005-0000-0000-000006590000}"/>
    <cellStyle name="Berekening 3 8" xfId="3505" xr:uid="{00000000-0005-0000-0000-000007590000}"/>
    <cellStyle name="Berekening 3 8 2" xfId="3506" xr:uid="{00000000-0005-0000-0000-000008590000}"/>
    <cellStyle name="Berekening 3 8 3" xfId="3507" xr:uid="{00000000-0005-0000-0000-000009590000}"/>
    <cellStyle name="Berekening 3 8 4" xfId="3508" xr:uid="{00000000-0005-0000-0000-00000A590000}"/>
    <cellStyle name="Berekening 3 9" xfId="3509" xr:uid="{00000000-0005-0000-0000-00000B590000}"/>
    <cellStyle name="Berekening 3 9 2" xfId="3510" xr:uid="{00000000-0005-0000-0000-00000C590000}"/>
    <cellStyle name="Berekening 3 9 3" xfId="3511" xr:uid="{00000000-0005-0000-0000-00000D590000}"/>
    <cellStyle name="Berekening 3 9 4" xfId="3512" xr:uid="{00000000-0005-0000-0000-00000E590000}"/>
    <cellStyle name="Berekening 3_Brygga Q" xfId="3513" xr:uid="{00000000-0005-0000-0000-00000F590000}"/>
    <cellStyle name="Berekening 4" xfId="3514" xr:uid="{00000000-0005-0000-0000-000010590000}"/>
    <cellStyle name="Berekening 4 10" xfId="3515" xr:uid="{00000000-0005-0000-0000-000011590000}"/>
    <cellStyle name="Berekening 4 10 2" xfId="3516" xr:uid="{00000000-0005-0000-0000-000012590000}"/>
    <cellStyle name="Berekening 4 10 3" xfId="3517" xr:uid="{00000000-0005-0000-0000-000013590000}"/>
    <cellStyle name="Berekening 4 10 4" xfId="3518" xr:uid="{00000000-0005-0000-0000-000014590000}"/>
    <cellStyle name="Berekening 4 11" xfId="3519" xr:uid="{00000000-0005-0000-0000-000015590000}"/>
    <cellStyle name="Berekening 4 11 2" xfId="3520" xr:uid="{00000000-0005-0000-0000-000016590000}"/>
    <cellStyle name="Berekening 4 11 3" xfId="3521" xr:uid="{00000000-0005-0000-0000-000017590000}"/>
    <cellStyle name="Berekening 4 2" xfId="3522" xr:uid="{00000000-0005-0000-0000-000018590000}"/>
    <cellStyle name="Berekening 4 2 2" xfId="3523" xr:uid="{00000000-0005-0000-0000-000019590000}"/>
    <cellStyle name="Berekening 4 2 2 2" xfId="3524" xr:uid="{00000000-0005-0000-0000-00001A590000}"/>
    <cellStyle name="Berekening 4 2 2 2 2" xfId="3525" xr:uid="{00000000-0005-0000-0000-00001B590000}"/>
    <cellStyle name="Berekening 4 2 2 2 3" xfId="3526" xr:uid="{00000000-0005-0000-0000-00001C590000}"/>
    <cellStyle name="Berekening 4 2 2_Brygga Q" xfId="3527" xr:uid="{00000000-0005-0000-0000-00001D590000}"/>
    <cellStyle name="Berekening 4 2 3" xfId="3528" xr:uid="{00000000-0005-0000-0000-00001E590000}"/>
    <cellStyle name="Berekening 4 2 3 2" xfId="3529" xr:uid="{00000000-0005-0000-0000-00001F590000}"/>
    <cellStyle name="Berekening 4 2 3 3" xfId="3530" xr:uid="{00000000-0005-0000-0000-000020590000}"/>
    <cellStyle name="Berekening 4 2_Brygga Q" xfId="3531" xr:uid="{00000000-0005-0000-0000-000021590000}"/>
    <cellStyle name="Berekening 4 3" xfId="3532" xr:uid="{00000000-0005-0000-0000-000022590000}"/>
    <cellStyle name="Berekening 4 3 2" xfId="3533" xr:uid="{00000000-0005-0000-0000-000023590000}"/>
    <cellStyle name="Berekening 4 3 2 2" xfId="3534" xr:uid="{00000000-0005-0000-0000-000024590000}"/>
    <cellStyle name="Berekening 4 3 2 2 2" xfId="3535" xr:uid="{00000000-0005-0000-0000-000025590000}"/>
    <cellStyle name="Berekening 4 3 2 2 3" xfId="3536" xr:uid="{00000000-0005-0000-0000-000026590000}"/>
    <cellStyle name="Berekening 4 3 2_Brygga Q" xfId="3537" xr:uid="{00000000-0005-0000-0000-000027590000}"/>
    <cellStyle name="Berekening 4 3 3" xfId="3538" xr:uid="{00000000-0005-0000-0000-000028590000}"/>
    <cellStyle name="Berekening 4 3 3 2" xfId="3539" xr:uid="{00000000-0005-0000-0000-000029590000}"/>
    <cellStyle name="Berekening 4 3 3 3" xfId="3540" xr:uid="{00000000-0005-0000-0000-00002A590000}"/>
    <cellStyle name="Berekening 4 3_Brygga Q" xfId="3541" xr:uid="{00000000-0005-0000-0000-00002B590000}"/>
    <cellStyle name="Berekening 4 4" xfId="3542" xr:uid="{00000000-0005-0000-0000-00002C590000}"/>
    <cellStyle name="Berekening 4 4 2" xfId="3543" xr:uid="{00000000-0005-0000-0000-00002D590000}"/>
    <cellStyle name="Berekening 4 4 2 2" xfId="3544" xr:uid="{00000000-0005-0000-0000-00002E590000}"/>
    <cellStyle name="Berekening 4 4 2 2 2" xfId="3545" xr:uid="{00000000-0005-0000-0000-00002F590000}"/>
    <cellStyle name="Berekening 4 4 2 2 3" xfId="3546" xr:uid="{00000000-0005-0000-0000-000030590000}"/>
    <cellStyle name="Berekening 4 4 2_Brygga Q" xfId="3547" xr:uid="{00000000-0005-0000-0000-000031590000}"/>
    <cellStyle name="Berekening 4 4 3" xfId="3548" xr:uid="{00000000-0005-0000-0000-000032590000}"/>
    <cellStyle name="Berekening 4 4 3 2" xfId="3549" xr:uid="{00000000-0005-0000-0000-000033590000}"/>
    <cellStyle name="Berekening 4 4 3 3" xfId="3550" xr:uid="{00000000-0005-0000-0000-000034590000}"/>
    <cellStyle name="Berekening 4 4_Brygga Q" xfId="3551" xr:uid="{00000000-0005-0000-0000-000035590000}"/>
    <cellStyle name="Berekening 4 5" xfId="3552" xr:uid="{00000000-0005-0000-0000-000036590000}"/>
    <cellStyle name="Berekening 4 5 2" xfId="3553" xr:uid="{00000000-0005-0000-0000-000037590000}"/>
    <cellStyle name="Berekening 4 5 2 2" xfId="3554" xr:uid="{00000000-0005-0000-0000-000038590000}"/>
    <cellStyle name="Berekening 4 5 2 3" xfId="3555" xr:uid="{00000000-0005-0000-0000-000039590000}"/>
    <cellStyle name="Berekening 4 5_Brygga Q" xfId="3556" xr:uid="{00000000-0005-0000-0000-00003A590000}"/>
    <cellStyle name="Berekening 4 6" xfId="3557" xr:uid="{00000000-0005-0000-0000-00003B590000}"/>
    <cellStyle name="Berekening 4 6 2" xfId="3558" xr:uid="{00000000-0005-0000-0000-00003C590000}"/>
    <cellStyle name="Berekening 4 6 2 2" xfId="3559" xr:uid="{00000000-0005-0000-0000-00003D590000}"/>
    <cellStyle name="Berekening 4 6 2 3" xfId="3560" xr:uid="{00000000-0005-0000-0000-00003E590000}"/>
    <cellStyle name="Berekening 4 6_Brygga Q" xfId="3561" xr:uid="{00000000-0005-0000-0000-00003F590000}"/>
    <cellStyle name="Berekening 4 7" xfId="3562" xr:uid="{00000000-0005-0000-0000-000040590000}"/>
    <cellStyle name="Berekening 4 7 2" xfId="3563" xr:uid="{00000000-0005-0000-0000-000041590000}"/>
    <cellStyle name="Berekening 4 7 3" xfId="3564" xr:uid="{00000000-0005-0000-0000-000042590000}"/>
    <cellStyle name="Berekening 4 7 4" xfId="3565" xr:uid="{00000000-0005-0000-0000-000043590000}"/>
    <cellStyle name="Berekening 4 8" xfId="3566" xr:uid="{00000000-0005-0000-0000-000044590000}"/>
    <cellStyle name="Berekening 4 8 2" xfId="3567" xr:uid="{00000000-0005-0000-0000-000045590000}"/>
    <cellStyle name="Berekening 4 8 3" xfId="3568" xr:uid="{00000000-0005-0000-0000-000046590000}"/>
    <cellStyle name="Berekening 4 8 4" xfId="3569" xr:uid="{00000000-0005-0000-0000-000047590000}"/>
    <cellStyle name="Berekening 4 9" xfId="3570" xr:uid="{00000000-0005-0000-0000-000048590000}"/>
    <cellStyle name="Berekening 4 9 2" xfId="3571" xr:uid="{00000000-0005-0000-0000-000049590000}"/>
    <cellStyle name="Berekening 4 9 3" xfId="3572" xr:uid="{00000000-0005-0000-0000-00004A590000}"/>
    <cellStyle name="Berekening 4 9 4" xfId="3573" xr:uid="{00000000-0005-0000-0000-00004B590000}"/>
    <cellStyle name="Berekening 4_Brygga Q" xfId="3574" xr:uid="{00000000-0005-0000-0000-00004C590000}"/>
    <cellStyle name="Berekening 5" xfId="3575" xr:uid="{00000000-0005-0000-0000-00004D590000}"/>
    <cellStyle name="Berekening 5 2" xfId="3576" xr:uid="{00000000-0005-0000-0000-00004E590000}"/>
    <cellStyle name="Berekening 5 2 2" xfId="3577" xr:uid="{00000000-0005-0000-0000-00004F590000}"/>
    <cellStyle name="Berekening 5 2 2 2" xfId="3578" xr:uid="{00000000-0005-0000-0000-000050590000}"/>
    <cellStyle name="Berekening 5 2 2 3" xfId="3579" xr:uid="{00000000-0005-0000-0000-000051590000}"/>
    <cellStyle name="Berekening 5 2_Brygga Q" xfId="3580" xr:uid="{00000000-0005-0000-0000-000052590000}"/>
    <cellStyle name="Berekening 5 3" xfId="3581" xr:uid="{00000000-0005-0000-0000-000053590000}"/>
    <cellStyle name="Berekening 5 3 2" xfId="3582" xr:uid="{00000000-0005-0000-0000-000054590000}"/>
    <cellStyle name="Berekening 5 3 3" xfId="3583" xr:uid="{00000000-0005-0000-0000-000055590000}"/>
    <cellStyle name="Berekening 5_Brygga Q" xfId="3584" xr:uid="{00000000-0005-0000-0000-000056590000}"/>
    <cellStyle name="Berekening 6" xfId="3585" xr:uid="{00000000-0005-0000-0000-000057590000}"/>
    <cellStyle name="Berekening 6 2" xfId="3586" xr:uid="{00000000-0005-0000-0000-000058590000}"/>
    <cellStyle name="Berekening 6 2 2" xfId="3587" xr:uid="{00000000-0005-0000-0000-000059590000}"/>
    <cellStyle name="Berekening 6 2 3" xfId="3588" xr:uid="{00000000-0005-0000-0000-00005A590000}"/>
    <cellStyle name="Berekening 6_Brygga Q" xfId="3589" xr:uid="{00000000-0005-0000-0000-00005B590000}"/>
    <cellStyle name="Berekening 7" xfId="3590" xr:uid="{00000000-0005-0000-0000-00005C590000}"/>
    <cellStyle name="Berekening 7 2" xfId="3591" xr:uid="{00000000-0005-0000-0000-00005D590000}"/>
    <cellStyle name="Berekening 7 2 2" xfId="3592" xr:uid="{00000000-0005-0000-0000-00005E590000}"/>
    <cellStyle name="Berekening 7 2 3" xfId="3593" xr:uid="{00000000-0005-0000-0000-00005F590000}"/>
    <cellStyle name="Berekening 7_Brygga Q" xfId="3594" xr:uid="{00000000-0005-0000-0000-000060590000}"/>
    <cellStyle name="Berekening 8" xfId="3595" xr:uid="{00000000-0005-0000-0000-000061590000}"/>
    <cellStyle name="Berekening 8 2" xfId="3596" xr:uid="{00000000-0005-0000-0000-000062590000}"/>
    <cellStyle name="Berekening 8 2 2" xfId="3597" xr:uid="{00000000-0005-0000-0000-000063590000}"/>
    <cellStyle name="Berekening 8 2 3" xfId="3598" xr:uid="{00000000-0005-0000-0000-000064590000}"/>
    <cellStyle name="Berekening 8_Brygga Q" xfId="3599" xr:uid="{00000000-0005-0000-0000-000065590000}"/>
    <cellStyle name="Berekening 9" xfId="3600" xr:uid="{00000000-0005-0000-0000-000066590000}"/>
    <cellStyle name="Berekening 9 2" xfId="3601" xr:uid="{00000000-0005-0000-0000-000067590000}"/>
    <cellStyle name="Berekening 9 2 2" xfId="3602" xr:uid="{00000000-0005-0000-0000-000068590000}"/>
    <cellStyle name="Berekening 9 2 3" xfId="3603" xr:uid="{00000000-0005-0000-0000-000069590000}"/>
    <cellStyle name="Berekening 9_Brygga Q" xfId="3604" xr:uid="{00000000-0005-0000-0000-00006A590000}"/>
    <cellStyle name="Berekening_Brygga Q" xfId="3605" xr:uid="{00000000-0005-0000-0000-00006B590000}"/>
    <cellStyle name="Beräkning" xfId="3891" xr:uid="{00000000-0005-0000-0000-00006C590000}"/>
    <cellStyle name="Beräkning 10" xfId="3606" xr:uid="{00000000-0005-0000-0000-00006D590000}"/>
    <cellStyle name="Beräkning 10 2" xfId="3607" xr:uid="{00000000-0005-0000-0000-00006E590000}"/>
    <cellStyle name="Beräkning 10 2 2" xfId="4563" xr:uid="{00000000-0005-0000-0000-00006F590000}"/>
    <cellStyle name="Beräkning 10 3" xfId="3608" xr:uid="{00000000-0005-0000-0000-000070590000}"/>
    <cellStyle name="Beräkning 10 4" xfId="13913" xr:uid="{00000000-0005-0000-0000-000071590000}"/>
    <cellStyle name="Beräkning 10 5" xfId="25592" xr:uid="{00000000-0005-0000-0000-000072590000}"/>
    <cellStyle name="Beräkning 10_Balance sheet - Parent" xfId="38705" xr:uid="{00000000-0005-0000-0000-000073590000}"/>
    <cellStyle name="Beräkning 100" xfId="47159" xr:uid="{00000000-0005-0000-0000-000074590000}"/>
    <cellStyle name="Beräkning 101" xfId="47117" xr:uid="{00000000-0005-0000-0000-000075590000}"/>
    <cellStyle name="Beräkning 102" xfId="47205" xr:uid="{00000000-0005-0000-0000-000076590000}"/>
    <cellStyle name="Beräkning 103" xfId="44837" xr:uid="{00000000-0005-0000-0000-000077590000}"/>
    <cellStyle name="Beräkning 104" xfId="46892" xr:uid="{00000000-0005-0000-0000-000078590000}"/>
    <cellStyle name="Beräkning 105" xfId="44777" xr:uid="{00000000-0005-0000-0000-000079590000}"/>
    <cellStyle name="Beräkning 106" xfId="44916" xr:uid="{00000000-0005-0000-0000-00007A590000}"/>
    <cellStyle name="Beräkning 107" xfId="46570" xr:uid="{00000000-0005-0000-0000-00007B590000}"/>
    <cellStyle name="Beräkning 108" xfId="47303" xr:uid="{00000000-0005-0000-0000-00007C590000}"/>
    <cellStyle name="Beräkning 109" xfId="47305" xr:uid="{00000000-0005-0000-0000-00007D590000}"/>
    <cellStyle name="Beräkning 11" xfId="3609" xr:uid="{00000000-0005-0000-0000-00007E590000}"/>
    <cellStyle name="Beräkning 110" xfId="46115" xr:uid="{00000000-0005-0000-0000-00007F590000}"/>
    <cellStyle name="Beräkning 111" xfId="46128" xr:uid="{00000000-0005-0000-0000-000080590000}"/>
    <cellStyle name="Beräkning 112" xfId="47281" xr:uid="{00000000-0005-0000-0000-000081590000}"/>
    <cellStyle name="Beräkning 113" xfId="47459" xr:uid="{00000000-0005-0000-0000-000082590000}"/>
    <cellStyle name="Beräkning 114" xfId="47495" xr:uid="{00000000-0005-0000-0000-000083590000}"/>
    <cellStyle name="Beräkning 115" xfId="47553" xr:uid="{00000000-0005-0000-0000-000084590000}"/>
    <cellStyle name="Beräkning 116" xfId="47498" xr:uid="{00000000-0005-0000-0000-000085590000}"/>
    <cellStyle name="Beräkning 117" xfId="47476" xr:uid="{00000000-0005-0000-0000-000086590000}"/>
    <cellStyle name="Beräkning 118" xfId="47590" xr:uid="{00000000-0005-0000-0000-000087590000}"/>
    <cellStyle name="Beräkning 119" xfId="47592" xr:uid="{00000000-0005-0000-0000-000088590000}"/>
    <cellStyle name="Beräkning 12" xfId="44258" xr:uid="{00000000-0005-0000-0000-000089590000}"/>
    <cellStyle name="Beräkning 120" xfId="47530" xr:uid="{00000000-0005-0000-0000-00008A590000}"/>
    <cellStyle name="Beräkning 121" xfId="47488" xr:uid="{00000000-0005-0000-0000-00008B590000}"/>
    <cellStyle name="Beräkning 122" xfId="47571" xr:uid="{00000000-0005-0000-0000-00008C590000}"/>
    <cellStyle name="Beräkning 123" xfId="46815" xr:uid="{00000000-0005-0000-0000-00008D590000}"/>
    <cellStyle name="Beräkning 124" xfId="46963" xr:uid="{00000000-0005-0000-0000-00008E590000}"/>
    <cellStyle name="Beräkning 125" xfId="46748" xr:uid="{00000000-0005-0000-0000-00008F590000}"/>
    <cellStyle name="Beräkning 126" xfId="46079" xr:uid="{00000000-0005-0000-0000-000090590000}"/>
    <cellStyle name="Beräkning 127" xfId="44870" xr:uid="{00000000-0005-0000-0000-000091590000}"/>
    <cellStyle name="Beräkning 128" xfId="47662" xr:uid="{00000000-0005-0000-0000-000092590000}"/>
    <cellStyle name="Beräkning 129" xfId="47664" xr:uid="{00000000-0005-0000-0000-000093590000}"/>
    <cellStyle name="Beräkning 13" xfId="44342" xr:uid="{00000000-0005-0000-0000-000094590000}"/>
    <cellStyle name="Beräkning 130" xfId="44758" xr:uid="{00000000-0005-0000-0000-000095590000}"/>
    <cellStyle name="Beräkning 131" xfId="47271" xr:uid="{00000000-0005-0000-0000-000096590000}"/>
    <cellStyle name="Beräkning 132" xfId="47642" xr:uid="{00000000-0005-0000-0000-000097590000}"/>
    <cellStyle name="Beräkning 133" xfId="47816" xr:uid="{00000000-0005-0000-0000-000098590000}"/>
    <cellStyle name="Beräkning 134" xfId="47852" xr:uid="{00000000-0005-0000-0000-000099590000}"/>
    <cellStyle name="Beräkning 135" xfId="47910" xr:uid="{00000000-0005-0000-0000-00009A590000}"/>
    <cellStyle name="Beräkning 136" xfId="47855" xr:uid="{00000000-0005-0000-0000-00009B590000}"/>
    <cellStyle name="Beräkning 137" xfId="47833" xr:uid="{00000000-0005-0000-0000-00009C590000}"/>
    <cellStyle name="Beräkning 138" xfId="47947" xr:uid="{00000000-0005-0000-0000-00009D590000}"/>
    <cellStyle name="Beräkning 139" xfId="47949" xr:uid="{00000000-0005-0000-0000-00009E590000}"/>
    <cellStyle name="Beräkning 14" xfId="44416" xr:uid="{00000000-0005-0000-0000-00009F590000}"/>
    <cellStyle name="Beräkning 140" xfId="47887" xr:uid="{00000000-0005-0000-0000-0000A0590000}"/>
    <cellStyle name="Beräkning 141" xfId="47845" xr:uid="{00000000-0005-0000-0000-0000A1590000}"/>
    <cellStyle name="Beräkning 142" xfId="47928" xr:uid="{00000000-0005-0000-0000-0000A2590000}"/>
    <cellStyle name="Beräkning 143" xfId="46950" xr:uid="{00000000-0005-0000-0000-0000A3590000}"/>
    <cellStyle name="Beräkning 144" xfId="45064" xr:uid="{00000000-0005-0000-0000-0000A4590000}"/>
    <cellStyle name="Beräkning 145" xfId="45087" xr:uid="{00000000-0005-0000-0000-0000A5590000}"/>
    <cellStyle name="Beräkning 146" xfId="45085" xr:uid="{00000000-0005-0000-0000-0000A6590000}"/>
    <cellStyle name="Beräkning 147" xfId="44924" xr:uid="{00000000-0005-0000-0000-0000A7590000}"/>
    <cellStyle name="Beräkning 148" xfId="48017" xr:uid="{00000000-0005-0000-0000-0000A8590000}"/>
    <cellStyle name="Beräkning 149" xfId="48019" xr:uid="{00000000-0005-0000-0000-0000A9590000}"/>
    <cellStyle name="Beräkning 15" xfId="44508" xr:uid="{00000000-0005-0000-0000-0000AA590000}"/>
    <cellStyle name="Beräkning 150" xfId="45384" xr:uid="{00000000-0005-0000-0000-0000AB590000}"/>
    <cellStyle name="Beräkning 151" xfId="47635" xr:uid="{00000000-0005-0000-0000-0000AC590000}"/>
    <cellStyle name="Beräkning 152" xfId="47997" xr:uid="{00000000-0005-0000-0000-0000AD590000}"/>
    <cellStyle name="Beräkning 153" xfId="48171" xr:uid="{00000000-0005-0000-0000-0000AE590000}"/>
    <cellStyle name="Beräkning 154" xfId="48207" xr:uid="{00000000-0005-0000-0000-0000AF590000}"/>
    <cellStyle name="Beräkning 155" xfId="48265" xr:uid="{00000000-0005-0000-0000-0000B0590000}"/>
    <cellStyle name="Beräkning 156" xfId="48210" xr:uid="{00000000-0005-0000-0000-0000B1590000}"/>
    <cellStyle name="Beräkning 157" xfId="48188" xr:uid="{00000000-0005-0000-0000-0000B2590000}"/>
    <cellStyle name="Beräkning 158" xfId="48300" xr:uid="{00000000-0005-0000-0000-0000B3590000}"/>
    <cellStyle name="Beräkning 159" xfId="48302" xr:uid="{00000000-0005-0000-0000-0000B4590000}"/>
    <cellStyle name="Beräkning 16" xfId="44421" xr:uid="{00000000-0005-0000-0000-0000B5590000}"/>
    <cellStyle name="Beräkning 160" xfId="48242" xr:uid="{00000000-0005-0000-0000-0000B6590000}"/>
    <cellStyle name="Beräkning 161" xfId="48200" xr:uid="{00000000-0005-0000-0000-0000B7590000}"/>
    <cellStyle name="Beräkning 162" xfId="48281" xr:uid="{00000000-0005-0000-0000-0000B8590000}"/>
    <cellStyle name="Beräkning 163" xfId="48564" xr:uid="{00000000-0005-0000-0000-0000B9590000}"/>
    <cellStyle name="Beräkning 164" xfId="48650" xr:uid="{00000000-0005-0000-0000-0000BA590000}"/>
    <cellStyle name="Beräkning 165" xfId="48735" xr:uid="{00000000-0005-0000-0000-0000BB590000}"/>
    <cellStyle name="Beräkning 166" xfId="48655" xr:uid="{00000000-0005-0000-0000-0000BC590000}"/>
    <cellStyle name="Beräkning 167" xfId="48594" xr:uid="{00000000-0005-0000-0000-0000BD590000}"/>
    <cellStyle name="Beräkning 168" xfId="48815" xr:uid="{00000000-0005-0000-0000-0000BE590000}"/>
    <cellStyle name="Beräkning 169" xfId="48819" xr:uid="{00000000-0005-0000-0000-0000BF590000}"/>
    <cellStyle name="Beräkning 17" xfId="44369" xr:uid="{00000000-0005-0000-0000-0000C0590000}"/>
    <cellStyle name="Beräkning 170" xfId="48699" xr:uid="{00000000-0005-0000-0000-0000C1590000}"/>
    <cellStyle name="Beräkning 171" xfId="48617" xr:uid="{00000000-0005-0000-0000-0000C2590000}"/>
    <cellStyle name="Beräkning 172" xfId="48793" xr:uid="{00000000-0005-0000-0000-0000C3590000}"/>
    <cellStyle name="Beräkning 173" xfId="49308" xr:uid="{00000000-0005-0000-0000-0000C4590000}"/>
    <cellStyle name="Beräkning 174" xfId="49359" xr:uid="{00000000-0005-0000-0000-0000C5590000}"/>
    <cellStyle name="Beräkning 175" xfId="49424" xr:uid="{00000000-0005-0000-0000-0000C6590000}"/>
    <cellStyle name="Beräkning 176" xfId="49363" xr:uid="{00000000-0005-0000-0000-0000C7590000}"/>
    <cellStyle name="Beräkning 177" xfId="49328" xr:uid="{00000000-0005-0000-0000-0000C8590000}"/>
    <cellStyle name="Beräkning 178" xfId="49532" xr:uid="{00000000-0005-0000-0000-0000C9590000}"/>
    <cellStyle name="Beräkning 179" xfId="49534" xr:uid="{00000000-0005-0000-0000-0000CA590000}"/>
    <cellStyle name="Beräkning 18" xfId="44645" xr:uid="{00000000-0005-0000-0000-0000CB590000}"/>
    <cellStyle name="Beräkning 180" xfId="49397" xr:uid="{00000000-0005-0000-0000-0000CC590000}"/>
    <cellStyle name="Beräkning 181" xfId="49346" xr:uid="{00000000-0005-0000-0000-0000CD590000}"/>
    <cellStyle name="Beräkning 182" xfId="49511" xr:uid="{00000000-0005-0000-0000-0000CE590000}"/>
    <cellStyle name="Beräkning 183" xfId="49692" xr:uid="{00000000-0005-0000-0000-0000CF590000}"/>
    <cellStyle name="Beräkning 184" xfId="49730" xr:uid="{00000000-0005-0000-0000-0000D0590000}"/>
    <cellStyle name="Beräkning 185" xfId="49788" xr:uid="{00000000-0005-0000-0000-0000D1590000}"/>
    <cellStyle name="Beräkning 186" xfId="49733" xr:uid="{00000000-0005-0000-0000-0000D2590000}"/>
    <cellStyle name="Beräkning 187" xfId="49709" xr:uid="{00000000-0005-0000-0000-0000D3590000}"/>
    <cellStyle name="Beräkning 188" xfId="49824" xr:uid="{00000000-0005-0000-0000-0000D4590000}"/>
    <cellStyle name="Beräkning 189" xfId="49826" xr:uid="{00000000-0005-0000-0000-0000D5590000}"/>
    <cellStyle name="Beräkning 19" xfId="44649" xr:uid="{00000000-0005-0000-0000-0000D6590000}"/>
    <cellStyle name="Beräkning 190" xfId="49765" xr:uid="{00000000-0005-0000-0000-0000D7590000}"/>
    <cellStyle name="Beräkning 191" xfId="49721" xr:uid="{00000000-0005-0000-0000-0000D8590000}"/>
    <cellStyle name="Beräkning 192" xfId="49805" xr:uid="{00000000-0005-0000-0000-0000D9590000}"/>
    <cellStyle name="Beräkning 193" xfId="49873" xr:uid="{00000000-0005-0000-0000-0000DA590000}"/>
    <cellStyle name="Beräkning 194" xfId="49939" xr:uid="{00000000-0005-0000-0000-0000DB590000}"/>
    <cellStyle name="Beräkning 195" xfId="50010" xr:uid="{00000000-0005-0000-0000-0000DC590000}"/>
    <cellStyle name="Beräkning 196" xfId="49943" xr:uid="{00000000-0005-0000-0000-0000DD590000}"/>
    <cellStyle name="Beräkning 197" xfId="49895" xr:uid="{00000000-0005-0000-0000-0000DE590000}"/>
    <cellStyle name="Beräkning 198" xfId="50166" xr:uid="{00000000-0005-0000-0000-0000DF590000}"/>
    <cellStyle name="Beräkning 199" xfId="50168" xr:uid="{00000000-0005-0000-0000-0000E0590000}"/>
    <cellStyle name="Beräkning 2" xfId="3610" xr:uid="{00000000-0005-0000-0000-0000E1590000}"/>
    <cellStyle name="Beräkning 2 2" xfId="3611" xr:uid="{00000000-0005-0000-0000-0000E2590000}"/>
    <cellStyle name="Beräkning 2 2 2" xfId="4562" xr:uid="{00000000-0005-0000-0000-0000E3590000}"/>
    <cellStyle name="Beräkning 2 3" xfId="3612" xr:uid="{00000000-0005-0000-0000-0000E4590000}"/>
    <cellStyle name="Beräkning 2 4" xfId="11704" xr:uid="{00000000-0005-0000-0000-0000E5590000}"/>
    <cellStyle name="Beräkning 2 5" xfId="25593" xr:uid="{00000000-0005-0000-0000-0000E6590000}"/>
    <cellStyle name="Beräkning 2_Balance sheet - Parent" xfId="38706" xr:uid="{00000000-0005-0000-0000-0000E7590000}"/>
    <cellStyle name="Beräkning 20" xfId="44470" xr:uid="{00000000-0005-0000-0000-0000E8590000}"/>
    <cellStyle name="Beräkning 200" xfId="49982" xr:uid="{00000000-0005-0000-0000-0000E9590000}"/>
    <cellStyle name="Beräkning 201" xfId="49917" xr:uid="{00000000-0005-0000-0000-0000EA590000}"/>
    <cellStyle name="Beräkning 202" xfId="50145" xr:uid="{00000000-0005-0000-0000-0000EB590000}"/>
    <cellStyle name="Beräkning 203" xfId="50331" xr:uid="{00000000-0005-0000-0000-0000EC590000}"/>
    <cellStyle name="Beräkning 204" xfId="50367" xr:uid="{00000000-0005-0000-0000-0000ED590000}"/>
    <cellStyle name="Beräkning 205" xfId="50425" xr:uid="{00000000-0005-0000-0000-0000EE590000}"/>
    <cellStyle name="Beräkning 206" xfId="50370" xr:uid="{00000000-0005-0000-0000-0000EF590000}"/>
    <cellStyle name="Beräkning 207" xfId="50348" xr:uid="{00000000-0005-0000-0000-0000F0590000}"/>
    <cellStyle name="Beräkning 208" xfId="50465" xr:uid="{00000000-0005-0000-0000-0000F1590000}"/>
    <cellStyle name="Beräkning 209" xfId="50467" xr:uid="{00000000-0005-0000-0000-0000F2590000}"/>
    <cellStyle name="Beräkning 21" xfId="44394" xr:uid="{00000000-0005-0000-0000-0000F3590000}"/>
    <cellStyle name="Beräkning 210" xfId="50402" xr:uid="{00000000-0005-0000-0000-0000F4590000}"/>
    <cellStyle name="Beräkning 211" xfId="50360" xr:uid="{00000000-0005-0000-0000-0000F5590000}"/>
    <cellStyle name="Beräkning 212" xfId="50446" xr:uid="{00000000-0005-0000-0000-0000F6590000}"/>
    <cellStyle name="Beräkning 213" xfId="49115" xr:uid="{00000000-0005-0000-0000-0000F7590000}"/>
    <cellStyle name="Beräkning 214" xfId="49198" xr:uid="{00000000-0005-0000-0000-0000F8590000}"/>
    <cellStyle name="Beräkning 215" xfId="48940" xr:uid="{00000000-0005-0000-0000-0000F9590000}"/>
    <cellStyle name="Beräkning 216" xfId="49200" xr:uid="{00000000-0005-0000-0000-0000FA590000}"/>
    <cellStyle name="Beräkning 217" xfId="49004" xr:uid="{00000000-0005-0000-0000-0000FB590000}"/>
    <cellStyle name="Beräkning 218" xfId="50554" xr:uid="{00000000-0005-0000-0000-0000FC590000}"/>
    <cellStyle name="Beräkning 219" xfId="50556" xr:uid="{00000000-0005-0000-0000-0000FD590000}"/>
    <cellStyle name="Beräkning 22" xfId="44621" xr:uid="{00000000-0005-0000-0000-0000FE590000}"/>
    <cellStyle name="Beräkning 220" xfId="49030" xr:uid="{00000000-0005-0000-0000-0000FF590000}"/>
    <cellStyle name="Beräkning 221" xfId="50437" xr:uid="{00000000-0005-0000-0000-0000005A0000}"/>
    <cellStyle name="Beräkning 222" xfId="50534" xr:uid="{00000000-0005-0000-0000-0000015A0000}"/>
    <cellStyle name="Beräkning 223" xfId="50718" xr:uid="{00000000-0005-0000-0000-0000025A0000}"/>
    <cellStyle name="Beräkning 224" xfId="50755" xr:uid="{00000000-0005-0000-0000-0000035A0000}"/>
    <cellStyle name="Beräkning 225" xfId="50814" xr:uid="{00000000-0005-0000-0000-0000045A0000}"/>
    <cellStyle name="Beräkning 226" xfId="50759" xr:uid="{00000000-0005-0000-0000-0000055A0000}"/>
    <cellStyle name="Beräkning 227" xfId="50735" xr:uid="{00000000-0005-0000-0000-0000065A0000}"/>
    <cellStyle name="Beräkning 228" xfId="50854" xr:uid="{00000000-0005-0000-0000-0000075A0000}"/>
    <cellStyle name="Beräkning 229" xfId="50856" xr:uid="{00000000-0005-0000-0000-0000085A0000}"/>
    <cellStyle name="Beräkning 23" xfId="45165" xr:uid="{00000000-0005-0000-0000-0000095A0000}"/>
    <cellStyle name="Beräkning 230" xfId="50791" xr:uid="{00000000-0005-0000-0000-00000A5A0000}"/>
    <cellStyle name="Beräkning 231" xfId="50747" xr:uid="{00000000-0005-0000-0000-00000B5A0000}"/>
    <cellStyle name="Beräkning 232" xfId="50835" xr:uid="{00000000-0005-0000-0000-00000C5A0000}"/>
    <cellStyle name="Beräkning 233" xfId="49048" xr:uid="{00000000-0005-0000-0000-00000D5A0000}"/>
    <cellStyle name="Beräkning 234" xfId="50133" xr:uid="{00000000-0005-0000-0000-00000E5A0000}"/>
    <cellStyle name="Beräkning 235" xfId="49448" xr:uid="{00000000-0005-0000-0000-00000F5A0000}"/>
    <cellStyle name="Beräkning 236" xfId="50099" xr:uid="{00000000-0005-0000-0000-0000105A0000}"/>
    <cellStyle name="Beräkning 237" xfId="49233" xr:uid="{00000000-0005-0000-0000-0000115A0000}"/>
    <cellStyle name="Beräkning 238" xfId="50938" xr:uid="{00000000-0005-0000-0000-0000125A0000}"/>
    <cellStyle name="Beräkning 239" xfId="50940" xr:uid="{00000000-0005-0000-0000-0000135A0000}"/>
    <cellStyle name="Beräkning 24" xfId="45261" xr:uid="{00000000-0005-0000-0000-0000145A0000}"/>
    <cellStyle name="Beräkning 240" xfId="49181" xr:uid="{00000000-0005-0000-0000-0000155A0000}"/>
    <cellStyle name="Beräkning 241" xfId="50522" xr:uid="{00000000-0005-0000-0000-0000165A0000}"/>
    <cellStyle name="Beräkning 242" xfId="50917" xr:uid="{00000000-0005-0000-0000-0000175A0000}"/>
    <cellStyle name="Beräkning 243" xfId="51098" xr:uid="{00000000-0005-0000-0000-0000185A0000}"/>
    <cellStyle name="Beräkning 244" xfId="51134" xr:uid="{00000000-0005-0000-0000-0000195A0000}"/>
    <cellStyle name="Beräkning 245" xfId="51192" xr:uid="{00000000-0005-0000-0000-00001A5A0000}"/>
    <cellStyle name="Beräkning 246" xfId="51137" xr:uid="{00000000-0005-0000-0000-00001B5A0000}"/>
    <cellStyle name="Beräkning 247" xfId="51115" xr:uid="{00000000-0005-0000-0000-00001C5A0000}"/>
    <cellStyle name="Beräkning 248" xfId="51234" xr:uid="{00000000-0005-0000-0000-00001D5A0000}"/>
    <cellStyle name="Beräkning 249" xfId="51236" xr:uid="{00000000-0005-0000-0000-00001E5A0000}"/>
    <cellStyle name="Beräkning 25" xfId="45345" xr:uid="{00000000-0005-0000-0000-00001F5A0000}"/>
    <cellStyle name="Beräkning 250" xfId="51169" xr:uid="{00000000-0005-0000-0000-0000205A0000}"/>
    <cellStyle name="Beräkning 251" xfId="51127" xr:uid="{00000000-0005-0000-0000-0000215A0000}"/>
    <cellStyle name="Beräkning 252" xfId="51215" xr:uid="{00000000-0005-0000-0000-0000225A0000}"/>
    <cellStyle name="Beräkning 253" xfId="49007" xr:uid="{00000000-0005-0000-0000-0000235A0000}"/>
    <cellStyle name="Beräkning 254" xfId="50902" xr:uid="{00000000-0005-0000-0000-0000245A0000}"/>
    <cellStyle name="Beräkning 255" xfId="48947" xr:uid="{00000000-0005-0000-0000-0000255A0000}"/>
    <cellStyle name="Beräkning 256" xfId="49086" xr:uid="{00000000-0005-0000-0000-0000265A0000}"/>
    <cellStyle name="Beräkning 257" xfId="50580" xr:uid="{00000000-0005-0000-0000-0000275A0000}"/>
    <cellStyle name="Beräkning 258" xfId="51313" xr:uid="{00000000-0005-0000-0000-0000285A0000}"/>
    <cellStyle name="Beräkning 259" xfId="51315" xr:uid="{00000000-0005-0000-0000-0000295A0000}"/>
    <cellStyle name="Beräkning 26" xfId="45266" xr:uid="{00000000-0005-0000-0000-00002A5A0000}"/>
    <cellStyle name="Beräkning 260" xfId="50125" xr:uid="{00000000-0005-0000-0000-00002B5A0000}"/>
    <cellStyle name="Beräkning 261" xfId="50138" xr:uid="{00000000-0005-0000-0000-00002C5A0000}"/>
    <cellStyle name="Beräkning 262" xfId="51291" xr:uid="{00000000-0005-0000-0000-00002D5A0000}"/>
    <cellStyle name="Beräkning 263" xfId="51469" xr:uid="{00000000-0005-0000-0000-00002E5A0000}"/>
    <cellStyle name="Beräkning 264" xfId="51505" xr:uid="{00000000-0005-0000-0000-00002F5A0000}"/>
    <cellStyle name="Beräkning 265" xfId="51563" xr:uid="{00000000-0005-0000-0000-0000305A0000}"/>
    <cellStyle name="Beräkning 266" xfId="51508" xr:uid="{00000000-0005-0000-0000-0000315A0000}"/>
    <cellStyle name="Beräkning 267" xfId="51486" xr:uid="{00000000-0005-0000-0000-0000325A0000}"/>
    <cellStyle name="Beräkning 268" xfId="51600" xr:uid="{00000000-0005-0000-0000-0000335A0000}"/>
    <cellStyle name="Beräkning 269" xfId="51602" xr:uid="{00000000-0005-0000-0000-0000345A0000}"/>
    <cellStyle name="Beräkning 27" xfId="45195" xr:uid="{00000000-0005-0000-0000-0000355A0000}"/>
    <cellStyle name="Beräkning 270" xfId="51540" xr:uid="{00000000-0005-0000-0000-0000365A0000}"/>
    <cellStyle name="Beräkning 271" xfId="51498" xr:uid="{00000000-0005-0000-0000-0000375A0000}"/>
    <cellStyle name="Beräkning 272" xfId="51581" xr:uid="{00000000-0005-0000-0000-0000385A0000}"/>
    <cellStyle name="Beräkning 273" xfId="50825" xr:uid="{00000000-0005-0000-0000-0000395A0000}"/>
    <cellStyle name="Beräkning 274" xfId="50973" xr:uid="{00000000-0005-0000-0000-00003A5A0000}"/>
    <cellStyle name="Beräkning 275" xfId="50758" xr:uid="{00000000-0005-0000-0000-00003B5A0000}"/>
    <cellStyle name="Beräkning 276" xfId="50089" xr:uid="{00000000-0005-0000-0000-00003C5A0000}"/>
    <cellStyle name="Beräkning 277" xfId="49040" xr:uid="{00000000-0005-0000-0000-00003D5A0000}"/>
    <cellStyle name="Beräkning 278" xfId="51672" xr:uid="{00000000-0005-0000-0000-00003E5A0000}"/>
    <cellStyle name="Beräkning 279" xfId="51674" xr:uid="{00000000-0005-0000-0000-00003F5A0000}"/>
    <cellStyle name="Beräkning 28" xfId="45483" xr:uid="{00000000-0005-0000-0000-0000405A0000}"/>
    <cellStyle name="Beräkning 280" xfId="48928" xr:uid="{00000000-0005-0000-0000-0000415A0000}"/>
    <cellStyle name="Beräkning 281" xfId="51281" xr:uid="{00000000-0005-0000-0000-0000425A0000}"/>
    <cellStyle name="Beräkning 282" xfId="51652" xr:uid="{00000000-0005-0000-0000-0000435A0000}"/>
    <cellStyle name="Beräkning 283" xfId="51826" xr:uid="{00000000-0005-0000-0000-0000445A0000}"/>
    <cellStyle name="Beräkning 284" xfId="51862" xr:uid="{00000000-0005-0000-0000-0000455A0000}"/>
    <cellStyle name="Beräkning 285" xfId="51920" xr:uid="{00000000-0005-0000-0000-0000465A0000}"/>
    <cellStyle name="Beräkning 286" xfId="51865" xr:uid="{00000000-0005-0000-0000-0000475A0000}"/>
    <cellStyle name="Beräkning 287" xfId="51843" xr:uid="{00000000-0005-0000-0000-0000485A0000}"/>
    <cellStyle name="Beräkning 288" xfId="51957" xr:uid="{00000000-0005-0000-0000-0000495A0000}"/>
    <cellStyle name="Beräkning 289" xfId="51959" xr:uid="{00000000-0005-0000-0000-00004A5A0000}"/>
    <cellStyle name="Beräkning 29" xfId="45487" xr:uid="{00000000-0005-0000-0000-00004B5A0000}"/>
    <cellStyle name="Beräkning 290" xfId="51897" xr:uid="{00000000-0005-0000-0000-00004C5A0000}"/>
    <cellStyle name="Beräkning 291" xfId="51855" xr:uid="{00000000-0005-0000-0000-00004D5A0000}"/>
    <cellStyle name="Beräkning 292" xfId="51938" xr:uid="{00000000-0005-0000-0000-00004E5A0000}"/>
    <cellStyle name="Beräkning 293" xfId="50960" xr:uid="{00000000-0005-0000-0000-00004F5A0000}"/>
    <cellStyle name="Beräkning 294" xfId="49234" xr:uid="{00000000-0005-0000-0000-0000505A0000}"/>
    <cellStyle name="Beräkning 295" xfId="49257" xr:uid="{00000000-0005-0000-0000-0000515A0000}"/>
    <cellStyle name="Beräkning 296" xfId="49255" xr:uid="{00000000-0005-0000-0000-0000525A0000}"/>
    <cellStyle name="Beräkning 297" xfId="49094" xr:uid="{00000000-0005-0000-0000-0000535A0000}"/>
    <cellStyle name="Beräkning 298" xfId="52027" xr:uid="{00000000-0005-0000-0000-0000545A0000}"/>
    <cellStyle name="Beräkning 299" xfId="52029" xr:uid="{00000000-0005-0000-0000-0000555A0000}"/>
    <cellStyle name="Beräkning 3" xfId="3613" xr:uid="{00000000-0005-0000-0000-0000565A0000}"/>
    <cellStyle name="Beräkning 3 10" xfId="3614" xr:uid="{00000000-0005-0000-0000-0000575A0000}"/>
    <cellStyle name="Beräkning 3 10 2" xfId="3615" xr:uid="{00000000-0005-0000-0000-0000585A0000}"/>
    <cellStyle name="Beräkning 3 10 2 2" xfId="3616" xr:uid="{00000000-0005-0000-0000-0000595A0000}"/>
    <cellStyle name="Beräkning 3 10 2_Balance sheet - Parent" xfId="38707" xr:uid="{00000000-0005-0000-0000-00005A5A0000}"/>
    <cellStyle name="Beräkning 3 10 3" xfId="3617" xr:uid="{00000000-0005-0000-0000-00005B5A0000}"/>
    <cellStyle name="Beräkning 3 10 4" xfId="3618" xr:uid="{00000000-0005-0000-0000-00005C5A0000}"/>
    <cellStyle name="Beräkning 3 10 5" xfId="4730" xr:uid="{00000000-0005-0000-0000-00005D5A0000}"/>
    <cellStyle name="Beräkning 3 11" xfId="11705" xr:uid="{00000000-0005-0000-0000-00005E5A0000}"/>
    <cellStyle name="Beräkning 3 12" xfId="43848" xr:uid="{00000000-0005-0000-0000-00005F5A0000}"/>
    <cellStyle name="Beräkning 3 2" xfId="3619" xr:uid="{00000000-0005-0000-0000-0000605A0000}"/>
    <cellStyle name="Beräkning 3 2 10" xfId="3620" xr:uid="{00000000-0005-0000-0000-0000615A0000}"/>
    <cellStyle name="Beräkning 3 2 10 2" xfId="3621" xr:uid="{00000000-0005-0000-0000-0000625A0000}"/>
    <cellStyle name="Beräkning 3 2 10 3" xfId="3622" xr:uid="{00000000-0005-0000-0000-0000635A0000}"/>
    <cellStyle name="Beräkning 3 2 10 4" xfId="3623" xr:uid="{00000000-0005-0000-0000-0000645A0000}"/>
    <cellStyle name="Beräkning 3 2 11" xfId="3624" xr:uid="{00000000-0005-0000-0000-0000655A0000}"/>
    <cellStyle name="Beräkning 3 2 11 2" xfId="3625" xr:uid="{00000000-0005-0000-0000-0000665A0000}"/>
    <cellStyle name="Beräkning 3 2 11 3" xfId="3626" xr:uid="{00000000-0005-0000-0000-0000675A0000}"/>
    <cellStyle name="Beräkning 3 2 2" xfId="3627" xr:uid="{00000000-0005-0000-0000-0000685A0000}"/>
    <cellStyle name="Beräkning 3 2 2 2" xfId="3628" xr:uid="{00000000-0005-0000-0000-0000695A0000}"/>
    <cellStyle name="Beräkning 3 2 2 2 2" xfId="3629" xr:uid="{00000000-0005-0000-0000-00006A5A0000}"/>
    <cellStyle name="Beräkning 3 2 2 2 2 2" xfId="3630" xr:uid="{00000000-0005-0000-0000-00006B5A0000}"/>
    <cellStyle name="Beräkning 3 2 2 2 2 3" xfId="3631" xr:uid="{00000000-0005-0000-0000-00006C5A0000}"/>
    <cellStyle name="Beräkning 3 2 2 2_Brygga Q" xfId="3632" xr:uid="{00000000-0005-0000-0000-00006D5A0000}"/>
    <cellStyle name="Beräkning 3 2 2 3" xfId="3633" xr:uid="{00000000-0005-0000-0000-00006E5A0000}"/>
    <cellStyle name="Beräkning 3 2 2 3 2" xfId="3634" xr:uid="{00000000-0005-0000-0000-00006F5A0000}"/>
    <cellStyle name="Beräkning 3 2 2 3 3" xfId="3635" xr:uid="{00000000-0005-0000-0000-0000705A0000}"/>
    <cellStyle name="Beräkning 3 2 2_Brygga Q" xfId="3636" xr:uid="{00000000-0005-0000-0000-0000715A0000}"/>
    <cellStyle name="Beräkning 3 2 3" xfId="3637" xr:uid="{00000000-0005-0000-0000-0000725A0000}"/>
    <cellStyle name="Beräkning 3 2 3 2" xfId="3638" xr:uid="{00000000-0005-0000-0000-0000735A0000}"/>
    <cellStyle name="Beräkning 3 2 3 2 2" xfId="3639" xr:uid="{00000000-0005-0000-0000-0000745A0000}"/>
    <cellStyle name="Beräkning 3 2 3 2 2 2" xfId="3640" xr:uid="{00000000-0005-0000-0000-0000755A0000}"/>
    <cellStyle name="Beräkning 3 2 3 2 2 3" xfId="3641" xr:uid="{00000000-0005-0000-0000-0000765A0000}"/>
    <cellStyle name="Beräkning 3 2 3 2_Brygga Q" xfId="3642" xr:uid="{00000000-0005-0000-0000-0000775A0000}"/>
    <cellStyle name="Beräkning 3 2 3 3" xfId="3643" xr:uid="{00000000-0005-0000-0000-0000785A0000}"/>
    <cellStyle name="Beräkning 3 2 3 3 2" xfId="3644" xr:uid="{00000000-0005-0000-0000-0000795A0000}"/>
    <cellStyle name="Beräkning 3 2 3 3 3" xfId="3645" xr:uid="{00000000-0005-0000-0000-00007A5A0000}"/>
    <cellStyle name="Beräkning 3 2 3_Brygga Q" xfId="3646" xr:uid="{00000000-0005-0000-0000-00007B5A0000}"/>
    <cellStyle name="Beräkning 3 2 4" xfId="3647" xr:uid="{00000000-0005-0000-0000-00007C5A0000}"/>
    <cellStyle name="Beräkning 3 2 4 2" xfId="3648" xr:uid="{00000000-0005-0000-0000-00007D5A0000}"/>
    <cellStyle name="Beräkning 3 2 4 2 2" xfId="3649" xr:uid="{00000000-0005-0000-0000-00007E5A0000}"/>
    <cellStyle name="Beräkning 3 2 4 2 2 2" xfId="3650" xr:uid="{00000000-0005-0000-0000-00007F5A0000}"/>
    <cellStyle name="Beräkning 3 2 4 2 2 3" xfId="3651" xr:uid="{00000000-0005-0000-0000-0000805A0000}"/>
    <cellStyle name="Beräkning 3 2 4 2_Brygga Q" xfId="3652" xr:uid="{00000000-0005-0000-0000-0000815A0000}"/>
    <cellStyle name="Beräkning 3 2 4 3" xfId="3653" xr:uid="{00000000-0005-0000-0000-0000825A0000}"/>
    <cellStyle name="Beräkning 3 2 4 3 2" xfId="3654" xr:uid="{00000000-0005-0000-0000-0000835A0000}"/>
    <cellStyle name="Beräkning 3 2 4 3 3" xfId="3655" xr:uid="{00000000-0005-0000-0000-0000845A0000}"/>
    <cellStyle name="Beräkning 3 2 4_Brygga Q" xfId="3656" xr:uid="{00000000-0005-0000-0000-0000855A0000}"/>
    <cellStyle name="Beräkning 3 2 5" xfId="3657" xr:uid="{00000000-0005-0000-0000-0000865A0000}"/>
    <cellStyle name="Beräkning 3 2 5 2" xfId="3658" xr:uid="{00000000-0005-0000-0000-0000875A0000}"/>
    <cellStyle name="Beräkning 3 2 5 2 2" xfId="3659" xr:uid="{00000000-0005-0000-0000-0000885A0000}"/>
    <cellStyle name="Beräkning 3 2 5 2 3" xfId="3660" xr:uid="{00000000-0005-0000-0000-0000895A0000}"/>
    <cellStyle name="Beräkning 3 2 5_Brygga Q" xfId="3661" xr:uid="{00000000-0005-0000-0000-00008A5A0000}"/>
    <cellStyle name="Beräkning 3 2 6" xfId="3662" xr:uid="{00000000-0005-0000-0000-00008B5A0000}"/>
    <cellStyle name="Beräkning 3 2 6 2" xfId="3663" xr:uid="{00000000-0005-0000-0000-00008C5A0000}"/>
    <cellStyle name="Beräkning 3 2 6 2 2" xfId="3664" xr:uid="{00000000-0005-0000-0000-00008D5A0000}"/>
    <cellStyle name="Beräkning 3 2 6 2 3" xfId="3665" xr:uid="{00000000-0005-0000-0000-00008E5A0000}"/>
    <cellStyle name="Beräkning 3 2 6_Brygga Q" xfId="3666" xr:uid="{00000000-0005-0000-0000-00008F5A0000}"/>
    <cellStyle name="Beräkning 3 2 7" xfId="3667" xr:uid="{00000000-0005-0000-0000-0000905A0000}"/>
    <cellStyle name="Beräkning 3 2 7 2" xfId="3668" xr:uid="{00000000-0005-0000-0000-0000915A0000}"/>
    <cellStyle name="Beräkning 3 2 7 3" xfId="3669" xr:uid="{00000000-0005-0000-0000-0000925A0000}"/>
    <cellStyle name="Beräkning 3 2 7 4" xfId="3670" xr:uid="{00000000-0005-0000-0000-0000935A0000}"/>
    <cellStyle name="Beräkning 3 2 8" xfId="3671" xr:uid="{00000000-0005-0000-0000-0000945A0000}"/>
    <cellStyle name="Beräkning 3 2 8 2" xfId="3672" xr:uid="{00000000-0005-0000-0000-0000955A0000}"/>
    <cellStyle name="Beräkning 3 2 8 3" xfId="3673" xr:uid="{00000000-0005-0000-0000-0000965A0000}"/>
    <cellStyle name="Beräkning 3 2 8 4" xfId="3674" xr:uid="{00000000-0005-0000-0000-0000975A0000}"/>
    <cellStyle name="Beräkning 3 2 9" xfId="3675" xr:uid="{00000000-0005-0000-0000-0000985A0000}"/>
    <cellStyle name="Beräkning 3 2 9 2" xfId="3676" xr:uid="{00000000-0005-0000-0000-0000995A0000}"/>
    <cellStyle name="Beräkning 3 2 9 3" xfId="3677" xr:uid="{00000000-0005-0000-0000-00009A5A0000}"/>
    <cellStyle name="Beräkning 3 2 9 4" xfId="3678" xr:uid="{00000000-0005-0000-0000-00009B5A0000}"/>
    <cellStyle name="Beräkning 3 2_Brygga Q" xfId="3679" xr:uid="{00000000-0005-0000-0000-00009C5A0000}"/>
    <cellStyle name="Beräkning 3 3" xfId="3680" xr:uid="{00000000-0005-0000-0000-00009D5A0000}"/>
    <cellStyle name="Beräkning 3 3 10" xfId="3681" xr:uid="{00000000-0005-0000-0000-00009E5A0000}"/>
    <cellStyle name="Beräkning 3 3 10 2" xfId="3682" xr:uid="{00000000-0005-0000-0000-00009F5A0000}"/>
    <cellStyle name="Beräkning 3 3 10 3" xfId="3683" xr:uid="{00000000-0005-0000-0000-0000A05A0000}"/>
    <cellStyle name="Beräkning 3 3 10 4" xfId="3684" xr:uid="{00000000-0005-0000-0000-0000A15A0000}"/>
    <cellStyle name="Beräkning 3 3 11" xfId="3685" xr:uid="{00000000-0005-0000-0000-0000A25A0000}"/>
    <cellStyle name="Beräkning 3 3 11 2" xfId="3686" xr:uid="{00000000-0005-0000-0000-0000A35A0000}"/>
    <cellStyle name="Beräkning 3 3 11 3" xfId="3687" xr:uid="{00000000-0005-0000-0000-0000A45A0000}"/>
    <cellStyle name="Beräkning 3 3 2" xfId="3688" xr:uid="{00000000-0005-0000-0000-0000A55A0000}"/>
    <cellStyle name="Beräkning 3 3 2 2" xfId="3689" xr:uid="{00000000-0005-0000-0000-0000A65A0000}"/>
    <cellStyle name="Beräkning 3 3 2 2 2" xfId="3690" xr:uid="{00000000-0005-0000-0000-0000A75A0000}"/>
    <cellStyle name="Beräkning 3 3 2 2 2 2" xfId="3691" xr:uid="{00000000-0005-0000-0000-0000A85A0000}"/>
    <cellStyle name="Beräkning 3 3 2 2 2 3" xfId="3692" xr:uid="{00000000-0005-0000-0000-0000A95A0000}"/>
    <cellStyle name="Beräkning 3 3 2 2_Brygga Q" xfId="3693" xr:uid="{00000000-0005-0000-0000-0000AA5A0000}"/>
    <cellStyle name="Beräkning 3 3 2 3" xfId="3694" xr:uid="{00000000-0005-0000-0000-0000AB5A0000}"/>
    <cellStyle name="Beräkning 3 3 2 3 2" xfId="3695" xr:uid="{00000000-0005-0000-0000-0000AC5A0000}"/>
    <cellStyle name="Beräkning 3 3 2 3 3" xfId="3696" xr:uid="{00000000-0005-0000-0000-0000AD5A0000}"/>
    <cellStyle name="Beräkning 3 3 2_Brygga Q" xfId="3697" xr:uid="{00000000-0005-0000-0000-0000AE5A0000}"/>
    <cellStyle name="Beräkning 3 3 3" xfId="3698" xr:uid="{00000000-0005-0000-0000-0000AF5A0000}"/>
    <cellStyle name="Beräkning 3 3 3 2" xfId="3699" xr:uid="{00000000-0005-0000-0000-0000B05A0000}"/>
    <cellStyle name="Beräkning 3 3 3 2 2" xfId="3700" xr:uid="{00000000-0005-0000-0000-0000B15A0000}"/>
    <cellStyle name="Beräkning 3 3 3 2 2 2" xfId="3701" xr:uid="{00000000-0005-0000-0000-0000B25A0000}"/>
    <cellStyle name="Beräkning 3 3 3 2 2 3" xfId="3702" xr:uid="{00000000-0005-0000-0000-0000B35A0000}"/>
    <cellStyle name="Beräkning 3 3 3 2_Brygga Q" xfId="3703" xr:uid="{00000000-0005-0000-0000-0000B45A0000}"/>
    <cellStyle name="Beräkning 3 3 3 3" xfId="3704" xr:uid="{00000000-0005-0000-0000-0000B55A0000}"/>
    <cellStyle name="Beräkning 3 3 3 3 2" xfId="3705" xr:uid="{00000000-0005-0000-0000-0000B65A0000}"/>
    <cellStyle name="Beräkning 3 3 3 3 3" xfId="3706" xr:uid="{00000000-0005-0000-0000-0000B75A0000}"/>
    <cellStyle name="Beräkning 3 3 3_Brygga Q" xfId="3707" xr:uid="{00000000-0005-0000-0000-0000B85A0000}"/>
    <cellStyle name="Beräkning 3 3 4" xfId="3708" xr:uid="{00000000-0005-0000-0000-0000B95A0000}"/>
    <cellStyle name="Beräkning 3 3 4 2" xfId="3709" xr:uid="{00000000-0005-0000-0000-0000BA5A0000}"/>
    <cellStyle name="Beräkning 3 3 4 2 2" xfId="3710" xr:uid="{00000000-0005-0000-0000-0000BB5A0000}"/>
    <cellStyle name="Beräkning 3 3 4 2 2 2" xfId="3711" xr:uid="{00000000-0005-0000-0000-0000BC5A0000}"/>
    <cellStyle name="Beräkning 3 3 4 2 2 3" xfId="3712" xr:uid="{00000000-0005-0000-0000-0000BD5A0000}"/>
    <cellStyle name="Beräkning 3 3 4 2_Brygga Q" xfId="3713" xr:uid="{00000000-0005-0000-0000-0000BE5A0000}"/>
    <cellStyle name="Beräkning 3 3 4 3" xfId="3714" xr:uid="{00000000-0005-0000-0000-0000BF5A0000}"/>
    <cellStyle name="Beräkning 3 3 4 3 2" xfId="3715" xr:uid="{00000000-0005-0000-0000-0000C05A0000}"/>
    <cellStyle name="Beräkning 3 3 4 3 3" xfId="3716" xr:uid="{00000000-0005-0000-0000-0000C15A0000}"/>
    <cellStyle name="Beräkning 3 3 4_Brygga Q" xfId="3717" xr:uid="{00000000-0005-0000-0000-0000C25A0000}"/>
    <cellStyle name="Beräkning 3 3 5" xfId="3718" xr:uid="{00000000-0005-0000-0000-0000C35A0000}"/>
    <cellStyle name="Beräkning 3 3 5 2" xfId="3719" xr:uid="{00000000-0005-0000-0000-0000C45A0000}"/>
    <cellStyle name="Beräkning 3 3 5 2 2" xfId="3720" xr:uid="{00000000-0005-0000-0000-0000C55A0000}"/>
    <cellStyle name="Beräkning 3 3 5 2 3" xfId="3721" xr:uid="{00000000-0005-0000-0000-0000C65A0000}"/>
    <cellStyle name="Beräkning 3 3 5_Brygga Q" xfId="3722" xr:uid="{00000000-0005-0000-0000-0000C75A0000}"/>
    <cellStyle name="Beräkning 3 3 6" xfId="3723" xr:uid="{00000000-0005-0000-0000-0000C85A0000}"/>
    <cellStyle name="Beräkning 3 3 6 2" xfId="3724" xr:uid="{00000000-0005-0000-0000-0000C95A0000}"/>
    <cellStyle name="Beräkning 3 3 6 2 2" xfId="3725" xr:uid="{00000000-0005-0000-0000-0000CA5A0000}"/>
    <cellStyle name="Beräkning 3 3 6 2 3" xfId="3726" xr:uid="{00000000-0005-0000-0000-0000CB5A0000}"/>
    <cellStyle name="Beräkning 3 3 6_Brygga Q" xfId="3727" xr:uid="{00000000-0005-0000-0000-0000CC5A0000}"/>
    <cellStyle name="Beräkning 3 3 7" xfId="3728" xr:uid="{00000000-0005-0000-0000-0000CD5A0000}"/>
    <cellStyle name="Beräkning 3 3 7 2" xfId="3729" xr:uid="{00000000-0005-0000-0000-0000CE5A0000}"/>
    <cellStyle name="Beräkning 3 3 7 3" xfId="3730" xr:uid="{00000000-0005-0000-0000-0000CF5A0000}"/>
    <cellStyle name="Beräkning 3 3 7 4" xfId="3731" xr:uid="{00000000-0005-0000-0000-0000D05A0000}"/>
    <cellStyle name="Beräkning 3 3 8" xfId="3732" xr:uid="{00000000-0005-0000-0000-0000D15A0000}"/>
    <cellStyle name="Beräkning 3 3 8 2" xfId="3733" xr:uid="{00000000-0005-0000-0000-0000D25A0000}"/>
    <cellStyle name="Beräkning 3 3 8 3" xfId="3734" xr:uid="{00000000-0005-0000-0000-0000D35A0000}"/>
    <cellStyle name="Beräkning 3 3 8 4" xfId="3735" xr:uid="{00000000-0005-0000-0000-0000D45A0000}"/>
    <cellStyle name="Beräkning 3 3 9" xfId="3736" xr:uid="{00000000-0005-0000-0000-0000D55A0000}"/>
    <cellStyle name="Beräkning 3 3 9 2" xfId="3737" xr:uid="{00000000-0005-0000-0000-0000D65A0000}"/>
    <cellStyle name="Beräkning 3 3 9 3" xfId="3738" xr:uid="{00000000-0005-0000-0000-0000D75A0000}"/>
    <cellStyle name="Beräkning 3 3 9 4" xfId="3739" xr:uid="{00000000-0005-0000-0000-0000D85A0000}"/>
    <cellStyle name="Beräkning 3 3_Brygga Q" xfId="3740" xr:uid="{00000000-0005-0000-0000-0000D95A0000}"/>
    <cellStyle name="Beräkning 3 4" xfId="3741" xr:uid="{00000000-0005-0000-0000-0000DA5A0000}"/>
    <cellStyle name="Beräkning 3 4 2" xfId="3742" xr:uid="{00000000-0005-0000-0000-0000DB5A0000}"/>
    <cellStyle name="Beräkning 3 4 2 2" xfId="3743" xr:uid="{00000000-0005-0000-0000-0000DC5A0000}"/>
    <cellStyle name="Beräkning 3 4 2 2 2" xfId="3744" xr:uid="{00000000-0005-0000-0000-0000DD5A0000}"/>
    <cellStyle name="Beräkning 3 4 2 2 3" xfId="3745" xr:uid="{00000000-0005-0000-0000-0000DE5A0000}"/>
    <cellStyle name="Beräkning 3 4 2_Brygga Q" xfId="3746" xr:uid="{00000000-0005-0000-0000-0000DF5A0000}"/>
    <cellStyle name="Beräkning 3 4 3" xfId="3747" xr:uid="{00000000-0005-0000-0000-0000E05A0000}"/>
    <cellStyle name="Beräkning 3 4 3 2" xfId="3748" xr:uid="{00000000-0005-0000-0000-0000E15A0000}"/>
    <cellStyle name="Beräkning 3 4 3 3" xfId="3749" xr:uid="{00000000-0005-0000-0000-0000E25A0000}"/>
    <cellStyle name="Beräkning 3 4_Brygga Q" xfId="3750" xr:uid="{00000000-0005-0000-0000-0000E35A0000}"/>
    <cellStyle name="Beräkning 3 5" xfId="3751" xr:uid="{00000000-0005-0000-0000-0000E45A0000}"/>
    <cellStyle name="Beräkning 3 5 2" xfId="3752" xr:uid="{00000000-0005-0000-0000-0000E55A0000}"/>
    <cellStyle name="Beräkning 3 5 2 2" xfId="3753" xr:uid="{00000000-0005-0000-0000-0000E65A0000}"/>
    <cellStyle name="Beräkning 3 5 2 3" xfId="3754" xr:uid="{00000000-0005-0000-0000-0000E75A0000}"/>
    <cellStyle name="Beräkning 3 5 3" xfId="3755" xr:uid="{00000000-0005-0000-0000-0000E85A0000}"/>
    <cellStyle name="Beräkning 3 5 3 2" xfId="3756" xr:uid="{00000000-0005-0000-0000-0000E95A0000}"/>
    <cellStyle name="Beräkning 3 5 3 2 2" xfId="4731" xr:uid="{00000000-0005-0000-0000-0000EA5A0000}"/>
    <cellStyle name="Beräkning 3 5 3 3" xfId="13543" xr:uid="{00000000-0005-0000-0000-0000EB5A0000}"/>
    <cellStyle name="Beräkning 3 5 3 4" xfId="25594" xr:uid="{00000000-0005-0000-0000-0000EC5A0000}"/>
    <cellStyle name="Beräkning 3 5 4" xfId="3757" xr:uid="{00000000-0005-0000-0000-0000ED5A0000}"/>
    <cellStyle name="Beräkning 3 5 4 2" xfId="4388" xr:uid="{00000000-0005-0000-0000-0000EE5A0000}"/>
    <cellStyle name="Beräkning 3 5 5" xfId="3758" xr:uid="{00000000-0005-0000-0000-0000EF5A0000}"/>
    <cellStyle name="Beräkning 3 5 6" xfId="11706" xr:uid="{00000000-0005-0000-0000-0000F05A0000}"/>
    <cellStyle name="Beräkning 3 5_Brygga Q" xfId="3759" xr:uid="{00000000-0005-0000-0000-0000F15A0000}"/>
    <cellStyle name="Beräkning 3 6" xfId="3760" xr:uid="{00000000-0005-0000-0000-0000F25A0000}"/>
    <cellStyle name="Beräkning 3 6 2" xfId="3761" xr:uid="{00000000-0005-0000-0000-0000F35A0000}"/>
    <cellStyle name="Beräkning 3 6 2 2" xfId="3762" xr:uid="{00000000-0005-0000-0000-0000F45A0000}"/>
    <cellStyle name="Beräkning 3 6 2 3" xfId="3763" xr:uid="{00000000-0005-0000-0000-0000F55A0000}"/>
    <cellStyle name="Beräkning 3 6_Brygga Q" xfId="3764" xr:uid="{00000000-0005-0000-0000-0000F65A0000}"/>
    <cellStyle name="Beräkning 3 7" xfId="3765" xr:uid="{00000000-0005-0000-0000-0000F75A0000}"/>
    <cellStyle name="Beräkning 3 7 2" xfId="3766" xr:uid="{00000000-0005-0000-0000-0000F85A0000}"/>
    <cellStyle name="Beräkning 3 7 2 2" xfId="3767" xr:uid="{00000000-0005-0000-0000-0000F95A0000}"/>
    <cellStyle name="Beräkning 3 7 2 3" xfId="3768" xr:uid="{00000000-0005-0000-0000-0000FA5A0000}"/>
    <cellStyle name="Beräkning 3 7_Brygga Q" xfId="3769" xr:uid="{00000000-0005-0000-0000-0000FB5A0000}"/>
    <cellStyle name="Beräkning 3 8" xfId="3770" xr:uid="{00000000-0005-0000-0000-0000FC5A0000}"/>
    <cellStyle name="Beräkning 3 8 2" xfId="3771" xr:uid="{00000000-0005-0000-0000-0000FD5A0000}"/>
    <cellStyle name="Beräkning 3 8 2 2" xfId="3772" xr:uid="{00000000-0005-0000-0000-0000FE5A0000}"/>
    <cellStyle name="Beräkning 3 8 2 3" xfId="3773" xr:uid="{00000000-0005-0000-0000-0000FF5A0000}"/>
    <cellStyle name="Beräkning 3 8_Brygga Q" xfId="3774" xr:uid="{00000000-0005-0000-0000-0000005B0000}"/>
    <cellStyle name="Beräkning 3 9" xfId="3775" xr:uid="{00000000-0005-0000-0000-0000015B0000}"/>
    <cellStyle name="Beräkning 3 9 2" xfId="3776" xr:uid="{00000000-0005-0000-0000-0000025B0000}"/>
    <cellStyle name="Beräkning 3 9 3" xfId="3777" xr:uid="{00000000-0005-0000-0000-0000035B0000}"/>
    <cellStyle name="Beräkning 3 9 4" xfId="3778" xr:uid="{00000000-0005-0000-0000-0000045B0000}"/>
    <cellStyle name="Beräkning 3 9_Brygga Q" xfId="3779" xr:uid="{00000000-0005-0000-0000-0000055B0000}"/>
    <cellStyle name="Beräkning 3_Brygga Q" xfId="3780" xr:uid="{00000000-0005-0000-0000-0000065B0000}"/>
    <cellStyle name="Beräkning 30" xfId="45307" xr:uid="{00000000-0005-0000-0000-0000075B0000}"/>
    <cellStyle name="Beräkning 300" xfId="49461" xr:uid="{00000000-0005-0000-0000-0000085B0000}"/>
    <cellStyle name="Beräkning 301" xfId="51645" xr:uid="{00000000-0005-0000-0000-0000095B0000}"/>
    <cellStyle name="Beräkning 302" xfId="52007" xr:uid="{00000000-0005-0000-0000-00000A5B0000}"/>
    <cellStyle name="Beräkning 303" xfId="52181" xr:uid="{00000000-0005-0000-0000-00000B5B0000}"/>
    <cellStyle name="Beräkning 304" xfId="52217" xr:uid="{00000000-0005-0000-0000-00000C5B0000}"/>
    <cellStyle name="Beräkning 305" xfId="52275" xr:uid="{00000000-0005-0000-0000-00000D5B0000}"/>
    <cellStyle name="Beräkning 306" xfId="52220" xr:uid="{00000000-0005-0000-0000-00000E5B0000}"/>
    <cellStyle name="Beräkning 307" xfId="52198" xr:uid="{00000000-0005-0000-0000-00000F5B0000}"/>
    <cellStyle name="Beräkning 308" xfId="52310" xr:uid="{00000000-0005-0000-0000-0000105B0000}"/>
    <cellStyle name="Beräkning 309" xfId="52312" xr:uid="{00000000-0005-0000-0000-0000115B0000}"/>
    <cellStyle name="Beräkning 31" xfId="45219" xr:uid="{00000000-0005-0000-0000-0000125B0000}"/>
    <cellStyle name="Beräkning 310" xfId="52252" xr:uid="{00000000-0005-0000-0000-0000135B0000}"/>
    <cellStyle name="Beräkning 311" xfId="52210" xr:uid="{00000000-0005-0000-0000-0000145B0000}"/>
    <cellStyle name="Beräkning 312" xfId="52291" xr:uid="{00000000-0005-0000-0000-0000155B0000}"/>
    <cellStyle name="Beräkning 313" xfId="48545" xr:uid="{00000000-0005-0000-0000-0000165B0000}"/>
    <cellStyle name="Beräkning 314" xfId="48461" xr:uid="{00000000-0005-0000-0000-0000175B0000}"/>
    <cellStyle name="Beräkning 315" xfId="48420" xr:uid="{00000000-0005-0000-0000-0000185B0000}"/>
    <cellStyle name="Beräkning 316" xfId="48458" xr:uid="{00000000-0005-0000-0000-0000195B0000}"/>
    <cellStyle name="Beräkning 317" xfId="48527" xr:uid="{00000000-0005-0000-0000-00001A5B0000}"/>
    <cellStyle name="Beräkning 318" xfId="52399" xr:uid="{00000000-0005-0000-0000-00001B5B0000}"/>
    <cellStyle name="Beräkning 319" xfId="52403" xr:uid="{00000000-0005-0000-0000-00001C5B0000}"/>
    <cellStyle name="Beräkning 32" xfId="45462" xr:uid="{00000000-0005-0000-0000-00001D5B0000}"/>
    <cellStyle name="Beräkning 320" xfId="49799" xr:uid="{00000000-0005-0000-0000-00001E5B0000}"/>
    <cellStyle name="Beräkning 321" xfId="48479" xr:uid="{00000000-0005-0000-0000-00001F5B0000}"/>
    <cellStyle name="Beräkning 322" xfId="52379" xr:uid="{00000000-0005-0000-0000-0000205B0000}"/>
    <cellStyle name="Beräkning 323" xfId="52887" xr:uid="{00000000-0005-0000-0000-0000215B0000}"/>
    <cellStyle name="Beräkning 324" xfId="52933" xr:uid="{00000000-0005-0000-0000-0000225B0000}"/>
    <cellStyle name="Beräkning 325" xfId="52997" xr:uid="{00000000-0005-0000-0000-0000235B0000}"/>
    <cellStyle name="Beräkning 326" xfId="52937" xr:uid="{00000000-0005-0000-0000-0000245B0000}"/>
    <cellStyle name="Beräkning 327" xfId="52905" xr:uid="{00000000-0005-0000-0000-0000255B0000}"/>
    <cellStyle name="Beräkning 328" xfId="53101" xr:uid="{00000000-0005-0000-0000-0000265B0000}"/>
    <cellStyle name="Beräkning 329" xfId="53103" xr:uid="{00000000-0005-0000-0000-0000275B0000}"/>
    <cellStyle name="Beräkning 33" xfId="45670" xr:uid="{00000000-0005-0000-0000-0000285B0000}"/>
    <cellStyle name="Beräkning 330" xfId="52971" xr:uid="{00000000-0005-0000-0000-0000295B0000}"/>
    <cellStyle name="Beräkning 331" xfId="52923" xr:uid="{00000000-0005-0000-0000-00002A5B0000}"/>
    <cellStyle name="Beräkning 332" xfId="53080" xr:uid="{00000000-0005-0000-0000-00002B5B0000}"/>
    <cellStyle name="Beräkning 333" xfId="53255" xr:uid="{00000000-0005-0000-0000-00002C5B0000}"/>
    <cellStyle name="Beräkning 334" xfId="53293" xr:uid="{00000000-0005-0000-0000-00002D5B0000}"/>
    <cellStyle name="Beräkning 335" xfId="53351" xr:uid="{00000000-0005-0000-0000-00002E5B0000}"/>
    <cellStyle name="Beräkning 336" xfId="53296" xr:uid="{00000000-0005-0000-0000-00002F5B0000}"/>
    <cellStyle name="Beräkning 337" xfId="53272" xr:uid="{00000000-0005-0000-0000-0000305B0000}"/>
    <cellStyle name="Beräkning 338" xfId="53386" xr:uid="{00000000-0005-0000-0000-0000315B0000}"/>
    <cellStyle name="Beräkning 339" xfId="53388" xr:uid="{00000000-0005-0000-0000-0000325B0000}"/>
    <cellStyle name="Beräkning 34" xfId="45708" xr:uid="{00000000-0005-0000-0000-0000335B0000}"/>
    <cellStyle name="Beräkning 340" xfId="53328" xr:uid="{00000000-0005-0000-0000-0000345B0000}"/>
    <cellStyle name="Beräkning 341" xfId="53284" xr:uid="{00000000-0005-0000-0000-0000355B0000}"/>
    <cellStyle name="Beräkning 342" xfId="53367" xr:uid="{00000000-0005-0000-0000-0000365B0000}"/>
    <cellStyle name="Beräkning 343" xfId="53435" xr:uid="{00000000-0005-0000-0000-0000375B0000}"/>
    <cellStyle name="Beräkning 344" xfId="53501" xr:uid="{00000000-0005-0000-0000-0000385B0000}"/>
    <cellStyle name="Beräkning 345" xfId="53572" xr:uid="{00000000-0005-0000-0000-0000395B0000}"/>
    <cellStyle name="Beräkning 346" xfId="53505" xr:uid="{00000000-0005-0000-0000-00003A5B0000}"/>
    <cellStyle name="Beräkning 347" xfId="53457" xr:uid="{00000000-0005-0000-0000-00003B5B0000}"/>
    <cellStyle name="Beräkning 348" xfId="53728" xr:uid="{00000000-0005-0000-0000-00003C5B0000}"/>
    <cellStyle name="Beräkning 349" xfId="53730" xr:uid="{00000000-0005-0000-0000-00003D5B0000}"/>
    <cellStyle name="Beräkning 35" xfId="45767" xr:uid="{00000000-0005-0000-0000-00003E5B0000}"/>
    <cellStyle name="Beräkning 350" xfId="53544" xr:uid="{00000000-0005-0000-0000-00003F5B0000}"/>
    <cellStyle name="Beräkning 351" xfId="53479" xr:uid="{00000000-0005-0000-0000-0000405B0000}"/>
    <cellStyle name="Beräkning 352" xfId="53707" xr:uid="{00000000-0005-0000-0000-0000415B0000}"/>
    <cellStyle name="Beräkning 353" xfId="53893" xr:uid="{00000000-0005-0000-0000-0000425B0000}"/>
    <cellStyle name="Beräkning 354" xfId="53929" xr:uid="{00000000-0005-0000-0000-0000435B0000}"/>
    <cellStyle name="Beräkning 355" xfId="53987" xr:uid="{00000000-0005-0000-0000-0000445B0000}"/>
    <cellStyle name="Beräkning 356" xfId="53932" xr:uid="{00000000-0005-0000-0000-0000455B0000}"/>
    <cellStyle name="Beräkning 357" xfId="53910" xr:uid="{00000000-0005-0000-0000-0000465B0000}"/>
    <cellStyle name="Beräkning 358" xfId="54027" xr:uid="{00000000-0005-0000-0000-0000475B0000}"/>
    <cellStyle name="Beräkning 359" xfId="54029" xr:uid="{00000000-0005-0000-0000-0000485B0000}"/>
    <cellStyle name="Beräkning 36" xfId="45712" xr:uid="{00000000-0005-0000-0000-0000495B0000}"/>
    <cellStyle name="Beräkning 360" xfId="53964" xr:uid="{00000000-0005-0000-0000-00004A5B0000}"/>
    <cellStyle name="Beräkning 361" xfId="53922" xr:uid="{00000000-0005-0000-0000-00004B5B0000}"/>
    <cellStyle name="Beräkning 362" xfId="54008" xr:uid="{00000000-0005-0000-0000-00004C5B0000}"/>
    <cellStyle name="Beräkning 363" xfId="52700" xr:uid="{00000000-0005-0000-0000-00004D5B0000}"/>
    <cellStyle name="Beräkning 364" xfId="52783" xr:uid="{00000000-0005-0000-0000-00004E5B0000}"/>
    <cellStyle name="Beräkning 365" xfId="52524" xr:uid="{00000000-0005-0000-0000-00004F5B0000}"/>
    <cellStyle name="Beräkning 366" xfId="52785" xr:uid="{00000000-0005-0000-0000-0000505B0000}"/>
    <cellStyle name="Beräkning 367" xfId="52588" xr:uid="{00000000-0005-0000-0000-0000515B0000}"/>
    <cellStyle name="Beräkning 368" xfId="54116" xr:uid="{00000000-0005-0000-0000-0000525B0000}"/>
    <cellStyle name="Beräkning 369" xfId="54118" xr:uid="{00000000-0005-0000-0000-0000535B0000}"/>
    <cellStyle name="Beräkning 37" xfId="45687" xr:uid="{00000000-0005-0000-0000-0000545B0000}"/>
    <cellStyle name="Beräkning 370" xfId="52614" xr:uid="{00000000-0005-0000-0000-0000555B0000}"/>
    <cellStyle name="Beräkning 371" xfId="53999" xr:uid="{00000000-0005-0000-0000-0000565B0000}"/>
    <cellStyle name="Beräkning 372" xfId="54096" xr:uid="{00000000-0005-0000-0000-0000575B0000}"/>
    <cellStyle name="Beräkning 373" xfId="54280" xr:uid="{00000000-0005-0000-0000-0000585B0000}"/>
    <cellStyle name="Beräkning 374" xfId="54317" xr:uid="{00000000-0005-0000-0000-0000595B0000}"/>
    <cellStyle name="Beräkning 375" xfId="54376" xr:uid="{00000000-0005-0000-0000-00005A5B0000}"/>
    <cellStyle name="Beräkning 376" xfId="54321" xr:uid="{00000000-0005-0000-0000-00005B5B0000}"/>
    <cellStyle name="Beräkning 377" xfId="54297" xr:uid="{00000000-0005-0000-0000-00005C5B0000}"/>
    <cellStyle name="Beräkning 378" xfId="54416" xr:uid="{00000000-0005-0000-0000-00005D5B0000}"/>
    <cellStyle name="Beräkning 379" xfId="54418" xr:uid="{00000000-0005-0000-0000-00005E5B0000}"/>
    <cellStyle name="Beräkning 38" xfId="45814" xr:uid="{00000000-0005-0000-0000-00005F5B0000}"/>
    <cellStyle name="Beräkning 380" xfId="54353" xr:uid="{00000000-0005-0000-0000-0000605B0000}"/>
    <cellStyle name="Beräkning 381" xfId="54309" xr:uid="{00000000-0005-0000-0000-0000615B0000}"/>
    <cellStyle name="Beräkning 382" xfId="54397" xr:uid="{00000000-0005-0000-0000-0000625B0000}"/>
    <cellStyle name="Beräkning 383" xfId="52632" xr:uid="{00000000-0005-0000-0000-0000635B0000}"/>
    <cellStyle name="Beräkning 384" xfId="53695" xr:uid="{00000000-0005-0000-0000-0000645B0000}"/>
    <cellStyle name="Beräkning 385" xfId="53021" xr:uid="{00000000-0005-0000-0000-0000655B0000}"/>
    <cellStyle name="Beräkning 386" xfId="53661" xr:uid="{00000000-0005-0000-0000-0000665B0000}"/>
    <cellStyle name="Beräkning 387" xfId="52818" xr:uid="{00000000-0005-0000-0000-0000675B0000}"/>
    <cellStyle name="Beräkning 388" xfId="54500" xr:uid="{00000000-0005-0000-0000-0000685B0000}"/>
    <cellStyle name="Beräkning 389" xfId="54502" xr:uid="{00000000-0005-0000-0000-0000695B0000}"/>
    <cellStyle name="Beräkning 39" xfId="45816" xr:uid="{00000000-0005-0000-0000-00006A5B0000}"/>
    <cellStyle name="Beräkning 390" xfId="52766" xr:uid="{00000000-0005-0000-0000-00006B5B0000}"/>
    <cellStyle name="Beräkning 391" xfId="54084" xr:uid="{00000000-0005-0000-0000-00006C5B0000}"/>
    <cellStyle name="Beräkning 392" xfId="54479" xr:uid="{00000000-0005-0000-0000-00006D5B0000}"/>
    <cellStyle name="Beräkning 393" xfId="54660" xr:uid="{00000000-0005-0000-0000-00006E5B0000}"/>
    <cellStyle name="Beräkning 394" xfId="54696" xr:uid="{00000000-0005-0000-0000-00006F5B0000}"/>
    <cellStyle name="Beräkning 395" xfId="54754" xr:uid="{00000000-0005-0000-0000-0000705B0000}"/>
    <cellStyle name="Beräkning 396" xfId="54699" xr:uid="{00000000-0005-0000-0000-0000715B0000}"/>
    <cellStyle name="Beräkning 397" xfId="54677" xr:uid="{00000000-0005-0000-0000-0000725B0000}"/>
    <cellStyle name="Beräkning 398" xfId="54796" xr:uid="{00000000-0005-0000-0000-0000735B0000}"/>
    <cellStyle name="Beräkning 399" xfId="54798" xr:uid="{00000000-0005-0000-0000-0000745B0000}"/>
    <cellStyle name="Beräkning 4" xfId="3781" xr:uid="{00000000-0005-0000-0000-0000755B0000}"/>
    <cellStyle name="Beräkning 4 10" xfId="3782" xr:uid="{00000000-0005-0000-0000-0000765B0000}"/>
    <cellStyle name="Beräkning 4 10 2" xfId="3783" xr:uid="{00000000-0005-0000-0000-0000775B0000}"/>
    <cellStyle name="Beräkning 4 10 3" xfId="3784" xr:uid="{00000000-0005-0000-0000-0000785B0000}"/>
    <cellStyle name="Beräkning 4 10 4" xfId="3785" xr:uid="{00000000-0005-0000-0000-0000795B0000}"/>
    <cellStyle name="Beräkning 4 11" xfId="3786" xr:uid="{00000000-0005-0000-0000-00007A5B0000}"/>
    <cellStyle name="Beräkning 4 11 2" xfId="3787" xr:uid="{00000000-0005-0000-0000-00007B5B0000}"/>
    <cellStyle name="Beräkning 4 11 3" xfId="3788" xr:uid="{00000000-0005-0000-0000-00007C5B0000}"/>
    <cellStyle name="Beräkning 4 11 4" xfId="3789" xr:uid="{00000000-0005-0000-0000-00007D5B0000}"/>
    <cellStyle name="Beräkning 4 12" xfId="3790" xr:uid="{00000000-0005-0000-0000-00007E5B0000}"/>
    <cellStyle name="Beräkning 4 12 2" xfId="3791" xr:uid="{00000000-0005-0000-0000-00007F5B0000}"/>
    <cellStyle name="Beräkning 4 12 3" xfId="3792" xr:uid="{00000000-0005-0000-0000-0000805B0000}"/>
    <cellStyle name="Beräkning 4 2" xfId="3793" xr:uid="{00000000-0005-0000-0000-0000815B0000}"/>
    <cellStyle name="Beräkning 4 2 2" xfId="3794" xr:uid="{00000000-0005-0000-0000-0000825B0000}"/>
    <cellStyle name="Beräkning 4 2 2 2" xfId="3795" xr:uid="{00000000-0005-0000-0000-0000835B0000}"/>
    <cellStyle name="Beräkning 4 2 2 2 2" xfId="3796" xr:uid="{00000000-0005-0000-0000-0000845B0000}"/>
    <cellStyle name="Beräkning 4 2 2 2 3" xfId="3797" xr:uid="{00000000-0005-0000-0000-0000855B0000}"/>
    <cellStyle name="Beräkning 4 2 2_Brygga Q" xfId="3798" xr:uid="{00000000-0005-0000-0000-0000865B0000}"/>
    <cellStyle name="Beräkning 4 2 3" xfId="3799" xr:uid="{00000000-0005-0000-0000-0000875B0000}"/>
    <cellStyle name="Beräkning 4 2 3 2" xfId="3800" xr:uid="{00000000-0005-0000-0000-0000885B0000}"/>
    <cellStyle name="Beräkning 4 2 3 3" xfId="3801" xr:uid="{00000000-0005-0000-0000-0000895B0000}"/>
    <cellStyle name="Beräkning 4 2_Brygga Q" xfId="3802" xr:uid="{00000000-0005-0000-0000-00008A5B0000}"/>
    <cellStyle name="Beräkning 4 3" xfId="3803" xr:uid="{00000000-0005-0000-0000-00008B5B0000}"/>
    <cellStyle name="Beräkning 4 3 2" xfId="3804" xr:uid="{00000000-0005-0000-0000-00008C5B0000}"/>
    <cellStyle name="Beräkning 4 3 2 2" xfId="3805" xr:uid="{00000000-0005-0000-0000-00008D5B0000}"/>
    <cellStyle name="Beräkning 4 3 2 2 2" xfId="3806" xr:uid="{00000000-0005-0000-0000-00008E5B0000}"/>
    <cellStyle name="Beräkning 4 3 2 2 3" xfId="3807" xr:uid="{00000000-0005-0000-0000-00008F5B0000}"/>
    <cellStyle name="Beräkning 4 3 2_Brygga Q" xfId="3808" xr:uid="{00000000-0005-0000-0000-0000905B0000}"/>
    <cellStyle name="Beräkning 4 3 3" xfId="3809" xr:uid="{00000000-0005-0000-0000-0000915B0000}"/>
    <cellStyle name="Beräkning 4 3 3 2" xfId="3810" xr:uid="{00000000-0005-0000-0000-0000925B0000}"/>
    <cellStyle name="Beräkning 4 3 3 3" xfId="3811" xr:uid="{00000000-0005-0000-0000-0000935B0000}"/>
    <cellStyle name="Beräkning 4 3_Brygga Q" xfId="3812" xr:uid="{00000000-0005-0000-0000-0000945B0000}"/>
    <cellStyle name="Beräkning 4 4" xfId="3813" xr:uid="{00000000-0005-0000-0000-0000955B0000}"/>
    <cellStyle name="Beräkning 4 4 2" xfId="3814" xr:uid="{00000000-0005-0000-0000-0000965B0000}"/>
    <cellStyle name="Beräkning 4 4 2 2" xfId="3815" xr:uid="{00000000-0005-0000-0000-0000975B0000}"/>
    <cellStyle name="Beräkning 4 4 2 2 2" xfId="3816" xr:uid="{00000000-0005-0000-0000-0000985B0000}"/>
    <cellStyle name="Beräkning 4 4 2 2 3" xfId="3817" xr:uid="{00000000-0005-0000-0000-0000995B0000}"/>
    <cellStyle name="Beräkning 4 4 2_Brygga Q" xfId="3818" xr:uid="{00000000-0005-0000-0000-00009A5B0000}"/>
    <cellStyle name="Beräkning 4 4 3" xfId="3819" xr:uid="{00000000-0005-0000-0000-00009B5B0000}"/>
    <cellStyle name="Beräkning 4 4 3 2" xfId="3820" xr:uid="{00000000-0005-0000-0000-00009C5B0000}"/>
    <cellStyle name="Beräkning 4 4 3 3" xfId="3821" xr:uid="{00000000-0005-0000-0000-00009D5B0000}"/>
    <cellStyle name="Beräkning 4 4_Brygga Q" xfId="3822" xr:uid="{00000000-0005-0000-0000-00009E5B0000}"/>
    <cellStyle name="Beräkning 4 5" xfId="3823" xr:uid="{00000000-0005-0000-0000-00009F5B0000}"/>
    <cellStyle name="Beräkning 4 5 2" xfId="3824" xr:uid="{00000000-0005-0000-0000-0000A05B0000}"/>
    <cellStyle name="Beräkning 4 5 2 2" xfId="3825" xr:uid="{00000000-0005-0000-0000-0000A15B0000}"/>
    <cellStyle name="Beräkning 4 5 2 3" xfId="3826" xr:uid="{00000000-0005-0000-0000-0000A25B0000}"/>
    <cellStyle name="Beräkning 4 5_Brygga Q" xfId="3827" xr:uid="{00000000-0005-0000-0000-0000A35B0000}"/>
    <cellStyle name="Beräkning 4 6" xfId="3828" xr:uid="{00000000-0005-0000-0000-0000A45B0000}"/>
    <cellStyle name="Beräkning 4 6 2" xfId="3829" xr:uid="{00000000-0005-0000-0000-0000A55B0000}"/>
    <cellStyle name="Beräkning 4 6 2 2" xfId="3830" xr:uid="{00000000-0005-0000-0000-0000A65B0000}"/>
    <cellStyle name="Beräkning 4 6 2 3" xfId="3831" xr:uid="{00000000-0005-0000-0000-0000A75B0000}"/>
    <cellStyle name="Beräkning 4 6_Brygga Q" xfId="3832" xr:uid="{00000000-0005-0000-0000-0000A85B0000}"/>
    <cellStyle name="Beräkning 4 7" xfId="3833" xr:uid="{00000000-0005-0000-0000-0000A95B0000}"/>
    <cellStyle name="Beräkning 4 7 2" xfId="3834" xr:uid="{00000000-0005-0000-0000-0000AA5B0000}"/>
    <cellStyle name="Beräkning 4 7 2 2" xfId="3835" xr:uid="{00000000-0005-0000-0000-0000AB5B0000}"/>
    <cellStyle name="Beräkning 4 7 2 3" xfId="3836" xr:uid="{00000000-0005-0000-0000-0000AC5B0000}"/>
    <cellStyle name="Beräkning 4 7_Brygga Q" xfId="3837" xr:uid="{00000000-0005-0000-0000-0000AD5B0000}"/>
    <cellStyle name="Beräkning 4 8" xfId="3838" xr:uid="{00000000-0005-0000-0000-0000AE5B0000}"/>
    <cellStyle name="Beräkning 4 8 2" xfId="3839" xr:uid="{00000000-0005-0000-0000-0000AF5B0000}"/>
    <cellStyle name="Beräkning 4 8 3" xfId="3840" xr:uid="{00000000-0005-0000-0000-0000B05B0000}"/>
    <cellStyle name="Beräkning 4 8 4" xfId="3841" xr:uid="{00000000-0005-0000-0000-0000B15B0000}"/>
    <cellStyle name="Beräkning 4 9" xfId="3842" xr:uid="{00000000-0005-0000-0000-0000B25B0000}"/>
    <cellStyle name="Beräkning 4 9 2" xfId="3843" xr:uid="{00000000-0005-0000-0000-0000B35B0000}"/>
    <cellStyle name="Beräkning 4 9 3" xfId="3844" xr:uid="{00000000-0005-0000-0000-0000B45B0000}"/>
    <cellStyle name="Beräkning 4 9 4" xfId="3845" xr:uid="{00000000-0005-0000-0000-0000B55B0000}"/>
    <cellStyle name="Beräkning 4_Brygga Q" xfId="3846" xr:uid="{00000000-0005-0000-0000-0000B65B0000}"/>
    <cellStyle name="Beräkning 40" xfId="45744" xr:uid="{00000000-0005-0000-0000-0000B75B0000}"/>
    <cellStyle name="Beräkning 400" xfId="54731" xr:uid="{00000000-0005-0000-0000-0000B85B0000}"/>
    <cellStyle name="Beräkning 401" xfId="54689" xr:uid="{00000000-0005-0000-0000-0000B95B0000}"/>
    <cellStyle name="Beräkning 402" xfId="54777" xr:uid="{00000000-0005-0000-0000-0000BA5B0000}"/>
    <cellStyle name="Beräkning 403" xfId="52591" xr:uid="{00000000-0005-0000-0000-0000BB5B0000}"/>
    <cellStyle name="Beräkning 404" xfId="54464" xr:uid="{00000000-0005-0000-0000-0000BC5B0000}"/>
    <cellStyle name="Beräkning 405" xfId="52531" xr:uid="{00000000-0005-0000-0000-0000BD5B0000}"/>
    <cellStyle name="Beräkning 406" xfId="52670" xr:uid="{00000000-0005-0000-0000-0000BE5B0000}"/>
    <cellStyle name="Beräkning 407" xfId="54142" xr:uid="{00000000-0005-0000-0000-0000BF5B0000}"/>
    <cellStyle name="Beräkning 408" xfId="54875" xr:uid="{00000000-0005-0000-0000-0000C05B0000}"/>
    <cellStyle name="Beräkning 409" xfId="54877" xr:uid="{00000000-0005-0000-0000-0000C15B0000}"/>
    <cellStyle name="Beräkning 41" xfId="45699" xr:uid="{00000000-0005-0000-0000-0000C25B0000}"/>
    <cellStyle name="Beräkning 410" xfId="53687" xr:uid="{00000000-0005-0000-0000-0000C35B0000}"/>
    <cellStyle name="Beräkning 411" xfId="53700" xr:uid="{00000000-0005-0000-0000-0000C45B0000}"/>
    <cellStyle name="Beräkning 412" xfId="54853" xr:uid="{00000000-0005-0000-0000-0000C55B0000}"/>
    <cellStyle name="Beräkning 413" xfId="55031" xr:uid="{00000000-0005-0000-0000-0000C65B0000}"/>
    <cellStyle name="Beräkning 414" xfId="55067" xr:uid="{00000000-0005-0000-0000-0000C75B0000}"/>
    <cellStyle name="Beräkning 415" xfId="55125" xr:uid="{00000000-0005-0000-0000-0000C85B0000}"/>
    <cellStyle name="Beräkning 416" xfId="55070" xr:uid="{00000000-0005-0000-0000-0000C95B0000}"/>
    <cellStyle name="Beräkning 417" xfId="55048" xr:uid="{00000000-0005-0000-0000-0000CA5B0000}"/>
    <cellStyle name="Beräkning 418" xfId="55162" xr:uid="{00000000-0005-0000-0000-0000CB5B0000}"/>
    <cellStyle name="Beräkning 419" xfId="55164" xr:uid="{00000000-0005-0000-0000-0000CC5B0000}"/>
    <cellStyle name="Beräkning 42" xfId="45795" xr:uid="{00000000-0005-0000-0000-0000CD5B0000}"/>
    <cellStyle name="Beräkning 420" xfId="55102" xr:uid="{00000000-0005-0000-0000-0000CE5B0000}"/>
    <cellStyle name="Beräkning 421" xfId="55060" xr:uid="{00000000-0005-0000-0000-0000CF5B0000}"/>
    <cellStyle name="Beräkning 422" xfId="55143" xr:uid="{00000000-0005-0000-0000-0000D05B0000}"/>
    <cellStyle name="Beräkning 423" xfId="54387" xr:uid="{00000000-0005-0000-0000-0000D15B0000}"/>
    <cellStyle name="Beräkning 424" xfId="54535" xr:uid="{00000000-0005-0000-0000-0000D25B0000}"/>
    <cellStyle name="Beräkning 425" xfId="54320" xr:uid="{00000000-0005-0000-0000-0000D35B0000}"/>
    <cellStyle name="Beräkning 426" xfId="53651" xr:uid="{00000000-0005-0000-0000-0000D45B0000}"/>
    <cellStyle name="Beräkning 427" xfId="52624" xr:uid="{00000000-0005-0000-0000-0000D55B0000}"/>
    <cellStyle name="Beräkning 428" xfId="55234" xr:uid="{00000000-0005-0000-0000-0000D65B0000}"/>
    <cellStyle name="Beräkning 429" xfId="55236" xr:uid="{00000000-0005-0000-0000-0000D75B0000}"/>
    <cellStyle name="Beräkning 43" xfId="45863" xr:uid="{00000000-0005-0000-0000-0000D85B0000}"/>
    <cellStyle name="Beräkning 430" xfId="52512" xr:uid="{00000000-0005-0000-0000-0000D95B0000}"/>
    <cellStyle name="Beräkning 431" xfId="54843" xr:uid="{00000000-0005-0000-0000-0000DA5B0000}"/>
    <cellStyle name="Beräkning 432" xfId="55214" xr:uid="{00000000-0005-0000-0000-0000DB5B0000}"/>
    <cellStyle name="Beräkning 433" xfId="55388" xr:uid="{00000000-0005-0000-0000-0000DC5B0000}"/>
    <cellStyle name="Beräkning 434" xfId="55424" xr:uid="{00000000-0005-0000-0000-0000DD5B0000}"/>
    <cellStyle name="Beräkning 435" xfId="55482" xr:uid="{00000000-0005-0000-0000-0000DE5B0000}"/>
    <cellStyle name="Beräkning 436" xfId="55427" xr:uid="{00000000-0005-0000-0000-0000DF5B0000}"/>
    <cellStyle name="Beräkning 437" xfId="55405" xr:uid="{00000000-0005-0000-0000-0000E05B0000}"/>
    <cellStyle name="Beräkning 438" xfId="55519" xr:uid="{00000000-0005-0000-0000-0000E15B0000}"/>
    <cellStyle name="Beräkning 439" xfId="55521" xr:uid="{00000000-0005-0000-0000-0000E25B0000}"/>
    <cellStyle name="Beräkning 44" xfId="45929" xr:uid="{00000000-0005-0000-0000-0000E35B0000}"/>
    <cellStyle name="Beräkning 440" xfId="55459" xr:uid="{00000000-0005-0000-0000-0000E45B0000}"/>
    <cellStyle name="Beräkning 441" xfId="55417" xr:uid="{00000000-0005-0000-0000-0000E55B0000}"/>
    <cellStyle name="Beräkning 442" xfId="55500" xr:uid="{00000000-0005-0000-0000-0000E65B0000}"/>
    <cellStyle name="Beräkning 443" xfId="54522" xr:uid="{00000000-0005-0000-0000-0000E75B0000}"/>
    <cellStyle name="Beräkning 444" xfId="52819" xr:uid="{00000000-0005-0000-0000-0000E85B0000}"/>
    <cellStyle name="Beräkning 445" xfId="52842" xr:uid="{00000000-0005-0000-0000-0000E95B0000}"/>
    <cellStyle name="Beräkning 446" xfId="52840" xr:uid="{00000000-0005-0000-0000-0000EA5B0000}"/>
    <cellStyle name="Beräkning 447" xfId="52679" xr:uid="{00000000-0005-0000-0000-0000EB5B0000}"/>
    <cellStyle name="Beräkning 448" xfId="55589" xr:uid="{00000000-0005-0000-0000-0000EC5B0000}"/>
    <cellStyle name="Beräkning 449" xfId="55591" xr:uid="{00000000-0005-0000-0000-0000ED5B0000}"/>
    <cellStyle name="Beräkning 45" xfId="46000" xr:uid="{00000000-0005-0000-0000-0000EE5B0000}"/>
    <cellStyle name="Beräkning 450" xfId="53034" xr:uid="{00000000-0005-0000-0000-0000EF5B0000}"/>
    <cellStyle name="Beräkning 451" xfId="55207" xr:uid="{00000000-0005-0000-0000-0000F05B0000}"/>
    <cellStyle name="Beräkning 452" xfId="55569" xr:uid="{00000000-0005-0000-0000-0000F15B0000}"/>
    <cellStyle name="Beräkning 453" xfId="55743" xr:uid="{00000000-0005-0000-0000-0000F25B0000}"/>
    <cellStyle name="Beräkning 454" xfId="55779" xr:uid="{00000000-0005-0000-0000-0000F35B0000}"/>
    <cellStyle name="Beräkning 455" xfId="55837" xr:uid="{00000000-0005-0000-0000-0000F45B0000}"/>
    <cellStyle name="Beräkning 456" xfId="55782" xr:uid="{00000000-0005-0000-0000-0000F55B0000}"/>
    <cellStyle name="Beräkning 457" xfId="55760" xr:uid="{00000000-0005-0000-0000-0000F65B0000}"/>
    <cellStyle name="Beräkning 458" xfId="55872" xr:uid="{00000000-0005-0000-0000-0000F75B0000}"/>
    <cellStyle name="Beräkning 459" xfId="55874" xr:uid="{00000000-0005-0000-0000-0000F85B0000}"/>
    <cellStyle name="Beräkning 46" xfId="45933" xr:uid="{00000000-0005-0000-0000-0000F95B0000}"/>
    <cellStyle name="Beräkning 460" xfId="55814" xr:uid="{00000000-0005-0000-0000-0000FA5B0000}"/>
    <cellStyle name="Beräkning 461" xfId="55772" xr:uid="{00000000-0005-0000-0000-0000FB5B0000}"/>
    <cellStyle name="Beräkning 462" xfId="55853" xr:uid="{00000000-0005-0000-0000-0000FC5B0000}"/>
    <cellStyle name="Beräkning 47" xfId="45885" xr:uid="{00000000-0005-0000-0000-0000FD5B0000}"/>
    <cellStyle name="Beräkning 48" xfId="46156" xr:uid="{00000000-0005-0000-0000-0000FE5B0000}"/>
    <cellStyle name="Beräkning 49" xfId="46158" xr:uid="{00000000-0005-0000-0000-0000FF5B0000}"/>
    <cellStyle name="Beräkning 5" xfId="3847" xr:uid="{00000000-0005-0000-0000-0000005C0000}"/>
    <cellStyle name="Beräkning 5 2" xfId="3848" xr:uid="{00000000-0005-0000-0000-0000015C0000}"/>
    <cellStyle name="Beräkning 5 2 2" xfId="3849" xr:uid="{00000000-0005-0000-0000-0000025C0000}"/>
    <cellStyle name="Beräkning 5 2 2 2" xfId="4387" xr:uid="{00000000-0005-0000-0000-0000035C0000}"/>
    <cellStyle name="Beräkning 5 2 3" xfId="13542" xr:uid="{00000000-0005-0000-0000-0000045C0000}"/>
    <cellStyle name="Beräkning 5 2 4" xfId="25596" xr:uid="{00000000-0005-0000-0000-0000055C0000}"/>
    <cellStyle name="Beräkning 5 3" xfId="3850" xr:uid="{00000000-0005-0000-0000-0000065C0000}"/>
    <cellStyle name="Beräkning 5 3 2" xfId="3851" xr:uid="{00000000-0005-0000-0000-0000075C0000}"/>
    <cellStyle name="Beräkning 5 3 2 2" xfId="4384" xr:uid="{00000000-0005-0000-0000-0000085C0000}"/>
    <cellStyle name="Beräkning 5 3 3" xfId="13885" xr:uid="{00000000-0005-0000-0000-0000095C0000}"/>
    <cellStyle name="Beräkning 5 3 4" xfId="25597" xr:uid="{00000000-0005-0000-0000-00000A5C0000}"/>
    <cellStyle name="Beräkning 5 4" xfId="3852" xr:uid="{00000000-0005-0000-0000-00000B5C0000}"/>
    <cellStyle name="Beräkning 5 4 2" xfId="4564" xr:uid="{00000000-0005-0000-0000-00000C5C0000}"/>
    <cellStyle name="Beräkning 5 4 3" xfId="43510" xr:uid="{00000000-0005-0000-0000-00000D5C0000}"/>
    <cellStyle name="Beräkning 5 5" xfId="3853" xr:uid="{00000000-0005-0000-0000-00000E5C0000}"/>
    <cellStyle name="Beräkning 5 6" xfId="11707" xr:uid="{00000000-0005-0000-0000-00000F5C0000}"/>
    <cellStyle name="Beräkning 5 7" xfId="25595" xr:uid="{00000000-0005-0000-0000-0000105C0000}"/>
    <cellStyle name="Beräkning 5_Balance sheet - Parent" xfId="38708" xr:uid="{00000000-0005-0000-0000-0000115C0000}"/>
    <cellStyle name="Beräkning 50" xfId="45972" xr:uid="{00000000-0005-0000-0000-0000125C0000}"/>
    <cellStyle name="Beräkning 51" xfId="45907" xr:uid="{00000000-0005-0000-0000-0000135C0000}"/>
    <cellStyle name="Beräkning 52" xfId="46135" xr:uid="{00000000-0005-0000-0000-0000145C0000}"/>
    <cellStyle name="Beräkning 53" xfId="46321" xr:uid="{00000000-0005-0000-0000-0000155C0000}"/>
    <cellStyle name="Beräkning 54" xfId="46357" xr:uid="{00000000-0005-0000-0000-0000165C0000}"/>
    <cellStyle name="Beräkning 55" xfId="46415" xr:uid="{00000000-0005-0000-0000-0000175C0000}"/>
    <cellStyle name="Beräkning 56" xfId="46360" xr:uid="{00000000-0005-0000-0000-0000185C0000}"/>
    <cellStyle name="Beräkning 57" xfId="46338" xr:uid="{00000000-0005-0000-0000-0000195C0000}"/>
    <cellStyle name="Beräkning 58" xfId="46455" xr:uid="{00000000-0005-0000-0000-00001A5C0000}"/>
    <cellStyle name="Beräkning 59" xfId="46457" xr:uid="{00000000-0005-0000-0000-00001B5C0000}"/>
    <cellStyle name="Beräkning 6" xfId="3854" xr:uid="{00000000-0005-0000-0000-00001C5C0000}"/>
    <cellStyle name="Beräkning 6 2" xfId="3855" xr:uid="{00000000-0005-0000-0000-00001D5C0000}"/>
    <cellStyle name="Beräkning 6 2 2" xfId="4565" xr:uid="{00000000-0005-0000-0000-00001E5C0000}"/>
    <cellStyle name="Beräkning 6 3" xfId="3856" xr:uid="{00000000-0005-0000-0000-00001F5C0000}"/>
    <cellStyle name="Beräkning 6 4" xfId="11708" xr:uid="{00000000-0005-0000-0000-0000205C0000}"/>
    <cellStyle name="Beräkning 6 5" xfId="25598" xr:uid="{00000000-0005-0000-0000-0000215C0000}"/>
    <cellStyle name="Beräkning 6_Balance sheet - Parent" xfId="38709" xr:uid="{00000000-0005-0000-0000-0000225C0000}"/>
    <cellStyle name="Beräkning 60" xfId="46392" xr:uid="{00000000-0005-0000-0000-0000235C0000}"/>
    <cellStyle name="Beräkning 61" xfId="46350" xr:uid="{00000000-0005-0000-0000-0000245C0000}"/>
    <cellStyle name="Beräkning 62" xfId="46436" xr:uid="{00000000-0005-0000-0000-0000255C0000}"/>
    <cellStyle name="Beräkning 63" xfId="44945" xr:uid="{00000000-0005-0000-0000-0000265C0000}"/>
    <cellStyle name="Beräkning 64" xfId="45028" xr:uid="{00000000-0005-0000-0000-0000275C0000}"/>
    <cellStyle name="Beräkning 65" xfId="44770" xr:uid="{00000000-0005-0000-0000-0000285C0000}"/>
    <cellStyle name="Beräkning 66" xfId="45030" xr:uid="{00000000-0005-0000-0000-0000295C0000}"/>
    <cellStyle name="Beräkning 67" xfId="44834" xr:uid="{00000000-0005-0000-0000-00002A5C0000}"/>
    <cellStyle name="Beräkning 68" xfId="46544" xr:uid="{00000000-0005-0000-0000-00002B5C0000}"/>
    <cellStyle name="Beräkning 69" xfId="46546" xr:uid="{00000000-0005-0000-0000-00002C5C0000}"/>
    <cellStyle name="Beräkning 7" xfId="3857" xr:uid="{00000000-0005-0000-0000-00002D5C0000}"/>
    <cellStyle name="Beräkning 7 2" xfId="3858" xr:uid="{00000000-0005-0000-0000-00002E5C0000}"/>
    <cellStyle name="Beräkning 7 2 2" xfId="4386" xr:uid="{00000000-0005-0000-0000-00002F5C0000}"/>
    <cellStyle name="Beräkning 7 3" xfId="3859" xr:uid="{00000000-0005-0000-0000-0000305C0000}"/>
    <cellStyle name="Beräkning 7 4" xfId="11709" xr:uid="{00000000-0005-0000-0000-0000315C0000}"/>
    <cellStyle name="Beräkning 7 5" xfId="25599" xr:uid="{00000000-0005-0000-0000-0000325C0000}"/>
    <cellStyle name="Beräkning 7_Balance sheet - Parent" xfId="38710" xr:uid="{00000000-0005-0000-0000-0000335C0000}"/>
    <cellStyle name="Beräkning 70" xfId="44860" xr:uid="{00000000-0005-0000-0000-0000345C0000}"/>
    <cellStyle name="Beräkning 71" xfId="46427" xr:uid="{00000000-0005-0000-0000-0000355C0000}"/>
    <cellStyle name="Beräkning 72" xfId="46524" xr:uid="{00000000-0005-0000-0000-0000365C0000}"/>
    <cellStyle name="Beräkning 73" xfId="46708" xr:uid="{00000000-0005-0000-0000-0000375C0000}"/>
    <cellStyle name="Beräkning 74" xfId="46745" xr:uid="{00000000-0005-0000-0000-0000385C0000}"/>
    <cellStyle name="Beräkning 75" xfId="46804" xr:uid="{00000000-0005-0000-0000-0000395C0000}"/>
    <cellStyle name="Beräkning 76" xfId="46749" xr:uid="{00000000-0005-0000-0000-00003A5C0000}"/>
    <cellStyle name="Beräkning 77" xfId="46725" xr:uid="{00000000-0005-0000-0000-00003B5C0000}"/>
    <cellStyle name="Beräkning 78" xfId="46844" xr:uid="{00000000-0005-0000-0000-00003C5C0000}"/>
    <cellStyle name="Beräkning 79" xfId="46846" xr:uid="{00000000-0005-0000-0000-00003D5C0000}"/>
    <cellStyle name="Beräkning 8" xfId="3860" xr:uid="{00000000-0005-0000-0000-00003E5C0000}"/>
    <cellStyle name="Beräkning 8 2" xfId="3861" xr:uid="{00000000-0005-0000-0000-00003F5C0000}"/>
    <cellStyle name="Beräkning 8 2 2" xfId="4385" xr:uid="{00000000-0005-0000-0000-0000405C0000}"/>
    <cellStyle name="Beräkning 8 3" xfId="3862" xr:uid="{00000000-0005-0000-0000-0000415C0000}"/>
    <cellStyle name="Beräkning 8 4" xfId="13699" xr:uid="{00000000-0005-0000-0000-0000425C0000}"/>
    <cellStyle name="Beräkning 8 5" xfId="25600" xr:uid="{00000000-0005-0000-0000-0000435C0000}"/>
    <cellStyle name="Beräkning 8_Balance sheet - Parent" xfId="38711" xr:uid="{00000000-0005-0000-0000-0000445C0000}"/>
    <cellStyle name="Beräkning 80" xfId="46781" xr:uid="{00000000-0005-0000-0000-0000455C0000}"/>
    <cellStyle name="Beräkning 81" xfId="46737" xr:uid="{00000000-0005-0000-0000-0000465C0000}"/>
    <cellStyle name="Beräkning 82" xfId="46825" xr:uid="{00000000-0005-0000-0000-0000475C0000}"/>
    <cellStyle name="Beräkning 83" xfId="44878" xr:uid="{00000000-0005-0000-0000-0000485C0000}"/>
    <cellStyle name="Beräkning 84" xfId="46123" xr:uid="{00000000-0005-0000-0000-0000495C0000}"/>
    <cellStyle name="Beräkning 85" xfId="45371" xr:uid="{00000000-0005-0000-0000-00004A5C0000}"/>
    <cellStyle name="Beräkning 86" xfId="46089" xr:uid="{00000000-0005-0000-0000-00004B5C0000}"/>
    <cellStyle name="Beräkning 87" xfId="45063" xr:uid="{00000000-0005-0000-0000-00004C5C0000}"/>
    <cellStyle name="Beräkning 88" xfId="46928" xr:uid="{00000000-0005-0000-0000-00004D5C0000}"/>
    <cellStyle name="Beräkning 89" xfId="46930" xr:uid="{00000000-0005-0000-0000-00004E5C0000}"/>
    <cellStyle name="Beräkning 9" xfId="3863" xr:uid="{00000000-0005-0000-0000-00004F5C0000}"/>
    <cellStyle name="Beräkning 9 2" xfId="3864" xr:uid="{00000000-0005-0000-0000-0000505C0000}"/>
    <cellStyle name="Beräkning 9 2 2" xfId="4732" xr:uid="{00000000-0005-0000-0000-0000515C0000}"/>
    <cellStyle name="Beräkning 9 3" xfId="3865" xr:uid="{00000000-0005-0000-0000-0000525C0000}"/>
    <cellStyle name="Beräkning 9 4" xfId="13698" xr:uid="{00000000-0005-0000-0000-0000535C0000}"/>
    <cellStyle name="Beräkning 9 5" xfId="25601" xr:uid="{00000000-0005-0000-0000-0000545C0000}"/>
    <cellStyle name="Beräkning 9_Balance sheet - Parent" xfId="38712" xr:uid="{00000000-0005-0000-0000-0000555C0000}"/>
    <cellStyle name="Beräkning 90" xfId="45011" xr:uid="{00000000-0005-0000-0000-0000565C0000}"/>
    <cellStyle name="Beräkning 91" xfId="46512" xr:uid="{00000000-0005-0000-0000-0000575C0000}"/>
    <cellStyle name="Beräkning 92" xfId="46907" xr:uid="{00000000-0005-0000-0000-0000585C0000}"/>
    <cellStyle name="Beräkning 93" xfId="47088" xr:uid="{00000000-0005-0000-0000-0000595C0000}"/>
    <cellStyle name="Beräkning 94" xfId="47124" xr:uid="{00000000-0005-0000-0000-00005A5C0000}"/>
    <cellStyle name="Beräkning 95" xfId="47182" xr:uid="{00000000-0005-0000-0000-00005B5C0000}"/>
    <cellStyle name="Beräkning 96" xfId="47127" xr:uid="{00000000-0005-0000-0000-00005C5C0000}"/>
    <cellStyle name="Beräkning 97" xfId="47105" xr:uid="{00000000-0005-0000-0000-00005D5C0000}"/>
    <cellStyle name="Beräkning 98" xfId="47224" xr:uid="{00000000-0005-0000-0000-00005E5C0000}"/>
    <cellStyle name="Beräkning 99" xfId="47226" xr:uid="{00000000-0005-0000-0000-00005F5C0000}"/>
    <cellStyle name="Beräkning_Balance sheet - Parent" xfId="38704" xr:uid="{00000000-0005-0000-0000-0000605C0000}"/>
    <cellStyle name="Blankettnamn" xfId="3866" xr:uid="{00000000-0005-0000-0000-0000615C0000}"/>
    <cellStyle name="Body" xfId="3867" xr:uid="{00000000-0005-0000-0000-0000625C0000}"/>
    <cellStyle name="Bra" xfId="6015" xr:uid="{00000000-0005-0000-0000-0000635C0000}"/>
    <cellStyle name="Bra 10" xfId="43825" xr:uid="{00000000-0005-0000-0000-0000645C0000}"/>
    <cellStyle name="Bra 100" xfId="44882" xr:uid="{00000000-0005-0000-0000-0000655C0000}"/>
    <cellStyle name="Bra 101" xfId="45420" xr:uid="{00000000-0005-0000-0000-0000665C0000}"/>
    <cellStyle name="Bra 102" xfId="45037" xr:uid="{00000000-0005-0000-0000-0000675C0000}"/>
    <cellStyle name="Bra 103" xfId="45183" xr:uid="{00000000-0005-0000-0000-0000685C0000}"/>
    <cellStyle name="Bra 104" xfId="47278" xr:uid="{00000000-0005-0000-0000-0000695C0000}"/>
    <cellStyle name="Bra 105" xfId="47302" xr:uid="{00000000-0005-0000-0000-00006A5C0000}"/>
    <cellStyle name="Bra 106" xfId="45401" xr:uid="{00000000-0005-0000-0000-00006B5C0000}"/>
    <cellStyle name="Bra 107" xfId="45879" xr:uid="{00000000-0005-0000-0000-00006C5C0000}"/>
    <cellStyle name="Bra 108" xfId="47315" xr:uid="{00000000-0005-0000-0000-00006D5C0000}"/>
    <cellStyle name="Bra 109" xfId="45109" xr:uid="{00000000-0005-0000-0000-00006E5C0000}"/>
    <cellStyle name="Bra 11" xfId="44417" xr:uid="{00000000-0005-0000-0000-00006F5C0000}"/>
    <cellStyle name="Bra 110" xfId="47460" xr:uid="{00000000-0005-0000-0000-0000705C0000}"/>
    <cellStyle name="Bra 111" xfId="47496" xr:uid="{00000000-0005-0000-0000-0000715C0000}"/>
    <cellStyle name="Bra 112" xfId="47552" xr:uid="{00000000-0005-0000-0000-0000725C0000}"/>
    <cellStyle name="Bra 113" xfId="47458" xr:uid="{00000000-0005-0000-0000-0000735C0000}"/>
    <cellStyle name="Bra 114" xfId="47568" xr:uid="{00000000-0005-0000-0000-0000745C0000}"/>
    <cellStyle name="Bra 115" xfId="47589" xr:uid="{00000000-0005-0000-0000-0000755C0000}"/>
    <cellStyle name="Bra 116" xfId="47484" xr:uid="{00000000-0005-0000-0000-0000765C0000}"/>
    <cellStyle name="Bra 117" xfId="47529" xr:uid="{00000000-0005-0000-0000-0000775C0000}"/>
    <cellStyle name="Bra 118" xfId="47598" xr:uid="{00000000-0005-0000-0000-0000785C0000}"/>
    <cellStyle name="Bra 119" xfId="47506" xr:uid="{00000000-0005-0000-0000-0000795C0000}"/>
    <cellStyle name="Bra 12" xfId="44507" xr:uid="{00000000-0005-0000-0000-00007A5C0000}"/>
    <cellStyle name="Bra 120" xfId="46890" xr:uid="{00000000-0005-0000-0000-00007B5C0000}"/>
    <cellStyle name="Bra 121" xfId="44832" xr:uid="{00000000-0005-0000-0000-00007C5C0000}"/>
    <cellStyle name="Bra 122" xfId="44786" xr:uid="{00000000-0005-0000-0000-00007D5C0000}"/>
    <cellStyle name="Bra 123" xfId="46585" xr:uid="{00000000-0005-0000-0000-00007E5C0000}"/>
    <cellStyle name="Bra 124" xfId="47639" xr:uid="{00000000-0005-0000-0000-00007F5C0000}"/>
    <cellStyle name="Bra 125" xfId="47661" xr:uid="{00000000-0005-0000-0000-0000805C0000}"/>
    <cellStyle name="Bra 126" xfId="45073" xr:uid="{00000000-0005-0000-0000-0000815C0000}"/>
    <cellStyle name="Bra 127" xfId="46701" xr:uid="{00000000-0005-0000-0000-0000825C0000}"/>
    <cellStyle name="Bra 128" xfId="47674" xr:uid="{00000000-0005-0000-0000-0000835C0000}"/>
    <cellStyle name="Bra 129" xfId="45039" xr:uid="{00000000-0005-0000-0000-0000845C0000}"/>
    <cellStyle name="Bra 13" xfId="44341" xr:uid="{00000000-0005-0000-0000-0000855C0000}"/>
    <cellStyle name="Bra 130" xfId="47817" xr:uid="{00000000-0005-0000-0000-0000865C0000}"/>
    <cellStyle name="Bra 131" xfId="47853" xr:uid="{00000000-0005-0000-0000-0000875C0000}"/>
    <cellStyle name="Bra 132" xfId="47909" xr:uid="{00000000-0005-0000-0000-0000885C0000}"/>
    <cellStyle name="Bra 133" xfId="47815" xr:uid="{00000000-0005-0000-0000-0000895C0000}"/>
    <cellStyle name="Bra 134" xfId="47925" xr:uid="{00000000-0005-0000-0000-00008A5C0000}"/>
    <cellStyle name="Bra 135" xfId="47946" xr:uid="{00000000-0005-0000-0000-00008B5C0000}"/>
    <cellStyle name="Bra 136" xfId="47841" xr:uid="{00000000-0005-0000-0000-00008C5C0000}"/>
    <cellStyle name="Bra 137" xfId="47886" xr:uid="{00000000-0005-0000-0000-00008D5C0000}"/>
    <cellStyle name="Bra 138" xfId="47955" xr:uid="{00000000-0005-0000-0000-00008E5C0000}"/>
    <cellStyle name="Bra 139" xfId="47863" xr:uid="{00000000-0005-0000-0000-00008F5C0000}"/>
    <cellStyle name="Bra 14" xfId="44618" xr:uid="{00000000-0005-0000-0000-0000905C0000}"/>
    <cellStyle name="Bra 140" xfId="45111" xr:uid="{00000000-0005-0000-0000-0000915C0000}"/>
    <cellStyle name="Bra 141" xfId="47194" xr:uid="{00000000-0005-0000-0000-0000925C0000}"/>
    <cellStyle name="Bra 142" xfId="47269" xr:uid="{00000000-0005-0000-0000-0000935C0000}"/>
    <cellStyle name="Bra 143" xfId="46022" xr:uid="{00000000-0005-0000-0000-0000945C0000}"/>
    <cellStyle name="Bra 144" xfId="47994" xr:uid="{00000000-0005-0000-0000-0000955C0000}"/>
    <cellStyle name="Bra 145" xfId="48016" xr:uid="{00000000-0005-0000-0000-0000965C0000}"/>
    <cellStyle name="Bra 146" xfId="45938" xr:uid="{00000000-0005-0000-0000-0000975C0000}"/>
    <cellStyle name="Bra 147" xfId="44925" xr:uid="{00000000-0005-0000-0000-0000985C0000}"/>
    <cellStyle name="Bra 148" xfId="48029" xr:uid="{00000000-0005-0000-0000-0000995C0000}"/>
    <cellStyle name="Bra 149" xfId="46195" xr:uid="{00000000-0005-0000-0000-00009A5C0000}"/>
    <cellStyle name="Bra 15" xfId="44644" xr:uid="{00000000-0005-0000-0000-00009B5C0000}"/>
    <cellStyle name="Bra 150" xfId="48172" xr:uid="{00000000-0005-0000-0000-00009C5C0000}"/>
    <cellStyle name="Bra 151" xfId="48208" xr:uid="{00000000-0005-0000-0000-00009D5C0000}"/>
    <cellStyle name="Bra 152" xfId="48264" xr:uid="{00000000-0005-0000-0000-00009E5C0000}"/>
    <cellStyle name="Bra 153" xfId="48170" xr:uid="{00000000-0005-0000-0000-00009F5C0000}"/>
    <cellStyle name="Bra 154" xfId="48278" xr:uid="{00000000-0005-0000-0000-0000A05C0000}"/>
    <cellStyle name="Bra 155" xfId="48299" xr:uid="{00000000-0005-0000-0000-0000A15C0000}"/>
    <cellStyle name="Bra 156" xfId="48196" xr:uid="{00000000-0005-0000-0000-0000A25C0000}"/>
    <cellStyle name="Bra 157" xfId="48241" xr:uid="{00000000-0005-0000-0000-0000A35C0000}"/>
    <cellStyle name="Bra 158" xfId="48308" xr:uid="{00000000-0005-0000-0000-0000A45C0000}"/>
    <cellStyle name="Bra 159" xfId="48218" xr:uid="{00000000-0005-0000-0000-0000A55C0000}"/>
    <cellStyle name="Bra 16" xfId="44389" xr:uid="{00000000-0005-0000-0000-0000A65C0000}"/>
    <cellStyle name="Bra 160" xfId="48565" xr:uid="{00000000-0005-0000-0000-0000A75C0000}"/>
    <cellStyle name="Bra 161" xfId="48651" xr:uid="{00000000-0005-0000-0000-0000A85C0000}"/>
    <cellStyle name="Bra 162" xfId="48734" xr:uid="{00000000-0005-0000-0000-0000A95C0000}"/>
    <cellStyle name="Bra 163" xfId="48563" xr:uid="{00000000-0005-0000-0000-0000AA5C0000}"/>
    <cellStyle name="Bra 164" xfId="48790" xr:uid="{00000000-0005-0000-0000-0000AB5C0000}"/>
    <cellStyle name="Bra 165" xfId="48814" xr:uid="{00000000-0005-0000-0000-0000AC5C0000}"/>
    <cellStyle name="Bra 166" xfId="48613" xr:uid="{00000000-0005-0000-0000-0000AD5C0000}"/>
    <cellStyle name="Bra 167" xfId="48698" xr:uid="{00000000-0005-0000-0000-0000AE5C0000}"/>
    <cellStyle name="Bra 168" xfId="48829" xr:uid="{00000000-0005-0000-0000-0000AF5C0000}"/>
    <cellStyle name="Bra 169" xfId="48671" xr:uid="{00000000-0005-0000-0000-0000B05C0000}"/>
    <cellStyle name="Bra 17" xfId="44469" xr:uid="{00000000-0005-0000-0000-0000B15C0000}"/>
    <cellStyle name="Bra 170" xfId="49309" xr:uid="{00000000-0005-0000-0000-0000B25C0000}"/>
    <cellStyle name="Bra 171" xfId="49360" xr:uid="{00000000-0005-0000-0000-0000B35C0000}"/>
    <cellStyle name="Bra 172" xfId="49423" xr:uid="{00000000-0005-0000-0000-0000B45C0000}"/>
    <cellStyle name="Bra 173" xfId="49307" xr:uid="{00000000-0005-0000-0000-0000B55C0000}"/>
    <cellStyle name="Bra 174" xfId="49508" xr:uid="{00000000-0005-0000-0000-0000B65C0000}"/>
    <cellStyle name="Bra 175" xfId="49531" xr:uid="{00000000-0005-0000-0000-0000B75C0000}"/>
    <cellStyle name="Bra 176" xfId="49341" xr:uid="{00000000-0005-0000-0000-0000B85C0000}"/>
    <cellStyle name="Bra 177" xfId="49396" xr:uid="{00000000-0005-0000-0000-0000B95C0000}"/>
    <cellStyle name="Bra 178" xfId="49544" xr:uid="{00000000-0005-0000-0000-0000BA5C0000}"/>
    <cellStyle name="Bra 179" xfId="49371" xr:uid="{00000000-0005-0000-0000-0000BB5C0000}"/>
    <cellStyle name="Bra 18" xfId="44659" xr:uid="{00000000-0005-0000-0000-0000BC5C0000}"/>
    <cellStyle name="Bra 180" xfId="49693" xr:uid="{00000000-0005-0000-0000-0000BD5C0000}"/>
    <cellStyle name="Bra 181" xfId="49731" xr:uid="{00000000-0005-0000-0000-0000BE5C0000}"/>
    <cellStyle name="Bra 182" xfId="49787" xr:uid="{00000000-0005-0000-0000-0000BF5C0000}"/>
    <cellStyle name="Bra 183" xfId="49691" xr:uid="{00000000-0005-0000-0000-0000C05C0000}"/>
    <cellStyle name="Bra 184" xfId="49802" xr:uid="{00000000-0005-0000-0000-0000C15C0000}"/>
    <cellStyle name="Bra 185" xfId="49823" xr:uid="{00000000-0005-0000-0000-0000C25C0000}"/>
    <cellStyle name="Bra 186" xfId="49717" xr:uid="{00000000-0005-0000-0000-0000C35C0000}"/>
    <cellStyle name="Bra 187" xfId="49764" xr:uid="{00000000-0005-0000-0000-0000C45C0000}"/>
    <cellStyle name="Bra 188" xfId="49832" xr:uid="{00000000-0005-0000-0000-0000C55C0000}"/>
    <cellStyle name="Bra 189" xfId="49741" xr:uid="{00000000-0005-0000-0000-0000C65C0000}"/>
    <cellStyle name="Bra 19" xfId="44437" xr:uid="{00000000-0005-0000-0000-0000C75C0000}"/>
    <cellStyle name="Bra 190" xfId="49874" xr:uid="{00000000-0005-0000-0000-0000C85C0000}"/>
    <cellStyle name="Bra 191" xfId="49940" xr:uid="{00000000-0005-0000-0000-0000C95C0000}"/>
    <cellStyle name="Bra 192" xfId="50009" xr:uid="{00000000-0005-0000-0000-0000CA5C0000}"/>
    <cellStyle name="Bra 193" xfId="49872" xr:uid="{00000000-0005-0000-0000-0000CB5C0000}"/>
    <cellStyle name="Bra 194" xfId="50142" xr:uid="{00000000-0005-0000-0000-0000CC5C0000}"/>
    <cellStyle name="Bra 195" xfId="50165" xr:uid="{00000000-0005-0000-0000-0000CD5C0000}"/>
    <cellStyle name="Bra 196" xfId="49913" xr:uid="{00000000-0005-0000-0000-0000CE5C0000}"/>
    <cellStyle name="Bra 197" xfId="49981" xr:uid="{00000000-0005-0000-0000-0000CF5C0000}"/>
    <cellStyle name="Bra 198" xfId="50178" xr:uid="{00000000-0005-0000-0000-0000D05C0000}"/>
    <cellStyle name="Bra 199" xfId="49952" xr:uid="{00000000-0005-0000-0000-0000D15C0000}"/>
    <cellStyle name="Bra 2" xfId="3868" xr:uid="{00000000-0005-0000-0000-0000D25C0000}"/>
    <cellStyle name="Bra 2 2" xfId="3869" xr:uid="{00000000-0005-0000-0000-0000D35C0000}"/>
    <cellStyle name="Bra 2 2 2" xfId="4566" hidden="1" xr:uid="{00000000-0005-0000-0000-0000D45C0000}"/>
    <cellStyle name="Bra 2 3" xfId="3870" xr:uid="{00000000-0005-0000-0000-0000D55C0000}"/>
    <cellStyle name="Bra 2 4" xfId="11710" hidden="1" xr:uid="{00000000-0005-0000-0000-0000D65C0000}"/>
    <cellStyle name="Bra 2 4" xfId="43878" xr:uid="{00000000-0005-0000-0000-0000D75C0000}"/>
    <cellStyle name="Bra 2 5" xfId="25602" xr:uid="{00000000-0005-0000-0000-0000D85C0000}"/>
    <cellStyle name="Bra 2_Balance sheet - Parent" xfId="38714" xr:uid="{00000000-0005-0000-0000-0000D95C0000}"/>
    <cellStyle name="Bra 20" xfId="45166" xr:uid="{00000000-0005-0000-0000-0000DA5C0000}"/>
    <cellStyle name="Bra 200" xfId="50332" xr:uid="{00000000-0005-0000-0000-0000DB5C0000}"/>
    <cellStyle name="Bra 201" xfId="50368" xr:uid="{00000000-0005-0000-0000-0000DC5C0000}"/>
    <cellStyle name="Bra 202" xfId="50424" xr:uid="{00000000-0005-0000-0000-0000DD5C0000}"/>
    <cellStyle name="Bra 203" xfId="50330" xr:uid="{00000000-0005-0000-0000-0000DE5C0000}"/>
    <cellStyle name="Bra 204" xfId="50443" xr:uid="{00000000-0005-0000-0000-0000DF5C0000}"/>
    <cellStyle name="Bra 205" xfId="50464" xr:uid="{00000000-0005-0000-0000-0000E05C0000}"/>
    <cellStyle name="Bra 206" xfId="50356" xr:uid="{00000000-0005-0000-0000-0000E15C0000}"/>
    <cellStyle name="Bra 207" xfId="50401" xr:uid="{00000000-0005-0000-0000-0000E25C0000}"/>
    <cellStyle name="Bra 208" xfId="50473" xr:uid="{00000000-0005-0000-0000-0000E35C0000}"/>
    <cellStyle name="Bra 209" xfId="50378" xr:uid="{00000000-0005-0000-0000-0000E45C0000}"/>
    <cellStyle name="Bra 21" xfId="45262" xr:uid="{00000000-0005-0000-0000-0000E55C0000}"/>
    <cellStyle name="Bra 210" xfId="49231" xr:uid="{00000000-0005-0000-0000-0000E65C0000}"/>
    <cellStyle name="Bra 211" xfId="49199" xr:uid="{00000000-0005-0000-0000-0000E75C0000}"/>
    <cellStyle name="Bra 212" xfId="49063" xr:uid="{00000000-0005-0000-0000-0000E85C0000}"/>
    <cellStyle name="Bra 213" xfId="49193" xr:uid="{00000000-0005-0000-0000-0000E95C0000}"/>
    <cellStyle name="Bra 214" xfId="50531" xr:uid="{00000000-0005-0000-0000-0000EA5C0000}"/>
    <cellStyle name="Bra 215" xfId="50553" xr:uid="{00000000-0005-0000-0000-0000EB5C0000}"/>
    <cellStyle name="Bra 216" xfId="49020" xr:uid="{00000000-0005-0000-0000-0000EC5C0000}"/>
    <cellStyle name="Bra 217" xfId="49202" xr:uid="{00000000-0005-0000-0000-0000ED5C0000}"/>
    <cellStyle name="Bra 218" xfId="50566" xr:uid="{00000000-0005-0000-0000-0000EE5C0000}"/>
    <cellStyle name="Bra 219" xfId="49129" xr:uid="{00000000-0005-0000-0000-0000EF5C0000}"/>
    <cellStyle name="Bra 22" xfId="45344" xr:uid="{00000000-0005-0000-0000-0000F05C0000}"/>
    <cellStyle name="Bra 220" xfId="50719" xr:uid="{00000000-0005-0000-0000-0000F15C0000}"/>
    <cellStyle name="Bra 221" xfId="50756" xr:uid="{00000000-0005-0000-0000-0000F25C0000}"/>
    <cellStyle name="Bra 222" xfId="50813" xr:uid="{00000000-0005-0000-0000-0000F35C0000}"/>
    <cellStyle name="Bra 223" xfId="50717" xr:uid="{00000000-0005-0000-0000-0000F45C0000}"/>
    <cellStyle name="Bra 224" xfId="50832" xr:uid="{00000000-0005-0000-0000-0000F55C0000}"/>
    <cellStyle name="Bra 225" xfId="50853" xr:uid="{00000000-0005-0000-0000-0000F65C0000}"/>
    <cellStyle name="Bra 226" xfId="50743" xr:uid="{00000000-0005-0000-0000-0000F75C0000}"/>
    <cellStyle name="Bra 227" xfId="50790" xr:uid="{00000000-0005-0000-0000-0000F85C0000}"/>
    <cellStyle name="Bra 228" xfId="50862" xr:uid="{00000000-0005-0000-0000-0000F95C0000}"/>
    <cellStyle name="Bra 229" xfId="50767" xr:uid="{00000000-0005-0000-0000-0000FA5C0000}"/>
    <cellStyle name="Bra 23" xfId="45164" xr:uid="{00000000-0005-0000-0000-0000FB5C0000}"/>
    <cellStyle name="Bra 230" xfId="50119" xr:uid="{00000000-0005-0000-0000-0000FC5C0000}"/>
    <cellStyle name="Bra 231" xfId="50058" xr:uid="{00000000-0005-0000-0000-0000FD5C0000}"/>
    <cellStyle name="Bra 232" xfId="49152" xr:uid="{00000000-0005-0000-0000-0000FE5C0000}"/>
    <cellStyle name="Bra 233" xfId="50049" xr:uid="{00000000-0005-0000-0000-0000FF5C0000}"/>
    <cellStyle name="Bra 234" xfId="50914" xr:uid="{00000000-0005-0000-0000-0000005D0000}"/>
    <cellStyle name="Bra 235" xfId="50937" xr:uid="{00000000-0005-0000-0000-0000015D0000}"/>
    <cellStyle name="Bra 236" xfId="50057" xr:uid="{00000000-0005-0000-0000-0000025D0000}"/>
    <cellStyle name="Bra 237" xfId="48944" xr:uid="{00000000-0005-0000-0000-0000035D0000}"/>
    <cellStyle name="Bra 238" xfId="50950" xr:uid="{00000000-0005-0000-0000-0000045D0000}"/>
    <cellStyle name="Bra 239" xfId="49087" xr:uid="{00000000-0005-0000-0000-0000055D0000}"/>
    <cellStyle name="Bra 24" xfId="45459" xr:uid="{00000000-0005-0000-0000-0000065D0000}"/>
    <cellStyle name="Bra 240" xfId="51099" xr:uid="{00000000-0005-0000-0000-0000075D0000}"/>
    <cellStyle name="Bra 241" xfId="51135" xr:uid="{00000000-0005-0000-0000-0000085D0000}"/>
    <cellStyle name="Bra 242" xfId="51191" xr:uid="{00000000-0005-0000-0000-0000095D0000}"/>
    <cellStyle name="Bra 243" xfId="51097" xr:uid="{00000000-0005-0000-0000-00000A5D0000}"/>
    <cellStyle name="Bra 244" xfId="51212" xr:uid="{00000000-0005-0000-0000-00000B5D0000}"/>
    <cellStyle name="Bra 245" xfId="51233" xr:uid="{00000000-0005-0000-0000-00000C5D0000}"/>
    <cellStyle name="Bra 246" xfId="51123" xr:uid="{00000000-0005-0000-0000-00000D5D0000}"/>
    <cellStyle name="Bra 247" xfId="51168" xr:uid="{00000000-0005-0000-0000-00000E5D0000}"/>
    <cellStyle name="Bra 248" xfId="51242" xr:uid="{00000000-0005-0000-0000-00000F5D0000}"/>
    <cellStyle name="Bra 249" xfId="51145" xr:uid="{00000000-0005-0000-0000-0000105D0000}"/>
    <cellStyle name="Bra 25" xfId="45482" xr:uid="{00000000-0005-0000-0000-0000115D0000}"/>
    <cellStyle name="Bra 250" xfId="49052" xr:uid="{00000000-0005-0000-0000-0000125D0000}"/>
    <cellStyle name="Bra 251" xfId="49497" xr:uid="{00000000-0005-0000-0000-0000135D0000}"/>
    <cellStyle name="Bra 252" xfId="49207" xr:uid="{00000000-0005-0000-0000-0000145D0000}"/>
    <cellStyle name="Bra 253" xfId="49324" xr:uid="{00000000-0005-0000-0000-0000155D0000}"/>
    <cellStyle name="Bra 254" xfId="51288" xr:uid="{00000000-0005-0000-0000-0000165D0000}"/>
    <cellStyle name="Bra 255" xfId="51312" xr:uid="{00000000-0005-0000-0000-0000175D0000}"/>
    <cellStyle name="Bra 256" xfId="49478" xr:uid="{00000000-0005-0000-0000-0000185D0000}"/>
    <cellStyle name="Bra 257" xfId="49889" xr:uid="{00000000-0005-0000-0000-0000195D0000}"/>
    <cellStyle name="Bra 258" xfId="51325" xr:uid="{00000000-0005-0000-0000-00001A5D0000}"/>
    <cellStyle name="Bra 259" xfId="49279" xr:uid="{00000000-0005-0000-0000-00001B5D0000}"/>
    <cellStyle name="Bra 26" xfId="45214" xr:uid="{00000000-0005-0000-0000-00001C5D0000}"/>
    <cellStyle name="Bra 260" xfId="51470" xr:uid="{00000000-0005-0000-0000-00001D5D0000}"/>
    <cellStyle name="Bra 261" xfId="51506" xr:uid="{00000000-0005-0000-0000-00001E5D0000}"/>
    <cellStyle name="Bra 262" xfId="51562" xr:uid="{00000000-0005-0000-0000-00001F5D0000}"/>
    <cellStyle name="Bra 263" xfId="51468" xr:uid="{00000000-0005-0000-0000-0000205D0000}"/>
    <cellStyle name="Bra 264" xfId="51578" xr:uid="{00000000-0005-0000-0000-0000215D0000}"/>
    <cellStyle name="Bra 265" xfId="51599" xr:uid="{00000000-0005-0000-0000-0000225D0000}"/>
    <cellStyle name="Bra 266" xfId="51494" xr:uid="{00000000-0005-0000-0000-0000235D0000}"/>
    <cellStyle name="Bra 267" xfId="51539" xr:uid="{00000000-0005-0000-0000-0000245D0000}"/>
    <cellStyle name="Bra 268" xfId="51608" xr:uid="{00000000-0005-0000-0000-0000255D0000}"/>
    <cellStyle name="Bra 269" xfId="51516" xr:uid="{00000000-0005-0000-0000-0000265D0000}"/>
    <cellStyle name="Bra 27" xfId="45306" xr:uid="{00000000-0005-0000-0000-0000275D0000}"/>
    <cellStyle name="Bra 270" xfId="50900" xr:uid="{00000000-0005-0000-0000-0000285D0000}"/>
    <cellStyle name="Bra 271" xfId="49002" xr:uid="{00000000-0005-0000-0000-0000295D0000}"/>
    <cellStyle name="Bra 272" xfId="48956" xr:uid="{00000000-0005-0000-0000-00002A5D0000}"/>
    <cellStyle name="Bra 273" xfId="50595" xr:uid="{00000000-0005-0000-0000-00002B5D0000}"/>
    <cellStyle name="Bra 274" xfId="51649" xr:uid="{00000000-0005-0000-0000-00002C5D0000}"/>
    <cellStyle name="Bra 275" xfId="51671" xr:uid="{00000000-0005-0000-0000-00002D5D0000}"/>
    <cellStyle name="Bra 276" xfId="49243" xr:uid="{00000000-0005-0000-0000-00002E5D0000}"/>
    <cellStyle name="Bra 277" xfId="50711" xr:uid="{00000000-0005-0000-0000-00002F5D0000}"/>
    <cellStyle name="Bra 278" xfId="51684" xr:uid="{00000000-0005-0000-0000-0000305D0000}"/>
    <cellStyle name="Bra 279" xfId="49209" xr:uid="{00000000-0005-0000-0000-0000315D0000}"/>
    <cellStyle name="Bra 28" xfId="45497" xr:uid="{00000000-0005-0000-0000-0000325D0000}"/>
    <cellStyle name="Bra 280" xfId="51827" xr:uid="{00000000-0005-0000-0000-0000335D0000}"/>
    <cellStyle name="Bra 281" xfId="51863" xr:uid="{00000000-0005-0000-0000-0000345D0000}"/>
    <cellStyle name="Bra 282" xfId="51919" xr:uid="{00000000-0005-0000-0000-0000355D0000}"/>
    <cellStyle name="Bra 283" xfId="51825" xr:uid="{00000000-0005-0000-0000-0000365D0000}"/>
    <cellStyle name="Bra 284" xfId="51935" xr:uid="{00000000-0005-0000-0000-0000375D0000}"/>
    <cellStyle name="Bra 285" xfId="51956" xr:uid="{00000000-0005-0000-0000-0000385D0000}"/>
    <cellStyle name="Bra 286" xfId="51851" xr:uid="{00000000-0005-0000-0000-0000395D0000}"/>
    <cellStyle name="Bra 287" xfId="51896" xr:uid="{00000000-0005-0000-0000-00003A5D0000}"/>
    <cellStyle name="Bra 288" xfId="51965" xr:uid="{00000000-0005-0000-0000-00003B5D0000}"/>
    <cellStyle name="Bra 289" xfId="51873" xr:uid="{00000000-0005-0000-0000-00003C5D0000}"/>
    <cellStyle name="Bra 29" xfId="45281" xr:uid="{00000000-0005-0000-0000-00003D5D0000}"/>
    <cellStyle name="Bra 290" xfId="49281" xr:uid="{00000000-0005-0000-0000-00003E5D0000}"/>
    <cellStyle name="Bra 291" xfId="51204" xr:uid="{00000000-0005-0000-0000-00003F5D0000}"/>
    <cellStyle name="Bra 292" xfId="51279" xr:uid="{00000000-0005-0000-0000-0000405D0000}"/>
    <cellStyle name="Bra 293" xfId="50032" xr:uid="{00000000-0005-0000-0000-0000415D0000}"/>
    <cellStyle name="Bra 294" xfId="52004" xr:uid="{00000000-0005-0000-0000-0000425D0000}"/>
    <cellStyle name="Bra 295" xfId="52026" xr:uid="{00000000-0005-0000-0000-0000435D0000}"/>
    <cellStyle name="Bra 296" xfId="49948" xr:uid="{00000000-0005-0000-0000-0000445D0000}"/>
    <cellStyle name="Bra 297" xfId="49095" xr:uid="{00000000-0005-0000-0000-0000455D0000}"/>
    <cellStyle name="Bra 298" xfId="52039" xr:uid="{00000000-0005-0000-0000-0000465D0000}"/>
    <cellStyle name="Bra 299" xfId="50205" xr:uid="{00000000-0005-0000-0000-0000475D0000}"/>
    <cellStyle name="Bra 3" xfId="3871" xr:uid="{00000000-0005-0000-0000-0000485D0000}"/>
    <cellStyle name="Bra 3 2" xfId="3872" xr:uid="{00000000-0005-0000-0000-0000495D0000}"/>
    <cellStyle name="Bra 3 3" xfId="3873" xr:uid="{00000000-0005-0000-0000-00004A5D0000}"/>
    <cellStyle name="Bra 3 3 2" xfId="3874" xr:uid="{00000000-0005-0000-0000-00004B5D0000}"/>
    <cellStyle name="Bra 3 3 2 2" xfId="4568" xr:uid="{00000000-0005-0000-0000-00004C5D0000}"/>
    <cellStyle name="Bra 3 3 3" xfId="3875" xr:uid="{00000000-0005-0000-0000-00004D5D0000}"/>
    <cellStyle name="Bra 3 3 4" xfId="11712" xr:uid="{00000000-0005-0000-0000-00004E5D0000}"/>
    <cellStyle name="Bra 3 3 5" xfId="25603" xr:uid="{00000000-0005-0000-0000-00004F5D0000}"/>
    <cellStyle name="Bra 3 3_Balance sheet - Parent" xfId="38715" xr:uid="{00000000-0005-0000-0000-0000505D0000}"/>
    <cellStyle name="Bra 3 4" xfId="3876" xr:uid="{00000000-0005-0000-0000-0000515D0000}"/>
    <cellStyle name="Bra 3 5" xfId="3877" xr:uid="{00000000-0005-0000-0000-0000525D0000}"/>
    <cellStyle name="Bra 3 5 2" xfId="4567" xr:uid="{00000000-0005-0000-0000-0000535D0000}"/>
    <cellStyle name="Bra 3 6" xfId="11711" xr:uid="{00000000-0005-0000-0000-0000545D0000}"/>
    <cellStyle name="Bra 3_Brygga Q" xfId="3878" xr:uid="{00000000-0005-0000-0000-0000555D0000}"/>
    <cellStyle name="Bra 30" xfId="45671" xr:uid="{00000000-0005-0000-0000-0000565D0000}"/>
    <cellStyle name="Bra 300" xfId="52182" xr:uid="{00000000-0005-0000-0000-0000575D0000}"/>
    <cellStyle name="Bra 301" xfId="52218" xr:uid="{00000000-0005-0000-0000-0000585D0000}"/>
    <cellStyle name="Bra 302" xfId="52274" xr:uid="{00000000-0005-0000-0000-0000595D0000}"/>
    <cellStyle name="Bra 303" xfId="52180" xr:uid="{00000000-0005-0000-0000-00005A5D0000}"/>
    <cellStyle name="Bra 304" xfId="52288" xr:uid="{00000000-0005-0000-0000-00005B5D0000}"/>
    <cellStyle name="Bra 305" xfId="52309" xr:uid="{00000000-0005-0000-0000-00005C5D0000}"/>
    <cellStyle name="Bra 306" xfId="52206" xr:uid="{00000000-0005-0000-0000-00005D5D0000}"/>
    <cellStyle name="Bra 307" xfId="52251" xr:uid="{00000000-0005-0000-0000-00005E5D0000}"/>
    <cellStyle name="Bra 308" xfId="52318" xr:uid="{00000000-0005-0000-0000-00005F5D0000}"/>
    <cellStyle name="Bra 309" xfId="52228" xr:uid="{00000000-0005-0000-0000-0000605D0000}"/>
    <cellStyle name="Bra 31" xfId="45709" xr:uid="{00000000-0005-0000-0000-0000615D0000}"/>
    <cellStyle name="Bra 310" xfId="48398" xr:uid="{00000000-0005-0000-0000-0000625D0000}"/>
    <cellStyle name="Bra 311" xfId="48401" xr:uid="{00000000-0005-0000-0000-0000635D0000}"/>
    <cellStyle name="Bra 312" xfId="48368" xr:uid="{00000000-0005-0000-0000-0000645D0000}"/>
    <cellStyle name="Bra 313" xfId="48637" xr:uid="{00000000-0005-0000-0000-0000655D0000}"/>
    <cellStyle name="Bra 314" xfId="52376" xr:uid="{00000000-0005-0000-0000-0000665D0000}"/>
    <cellStyle name="Bra 315" xfId="52398" xr:uid="{00000000-0005-0000-0000-0000675D0000}"/>
    <cellStyle name="Bra 316" xfId="48483" xr:uid="{00000000-0005-0000-0000-0000685D0000}"/>
    <cellStyle name="Bra 317" xfId="48768" xr:uid="{00000000-0005-0000-0000-0000695D0000}"/>
    <cellStyle name="Bra 318" xfId="52413" xr:uid="{00000000-0005-0000-0000-00006A5D0000}"/>
    <cellStyle name="Bra 319" xfId="48375" xr:uid="{00000000-0005-0000-0000-00006B5D0000}"/>
    <cellStyle name="Bra 32" xfId="45766" xr:uid="{00000000-0005-0000-0000-00006C5D0000}"/>
    <cellStyle name="Bra 320" xfId="52888" xr:uid="{00000000-0005-0000-0000-00006D5D0000}"/>
    <cellStyle name="Bra 321" xfId="52934" xr:uid="{00000000-0005-0000-0000-00006E5D0000}"/>
    <cellStyle name="Bra 322" xfId="52996" xr:uid="{00000000-0005-0000-0000-00006F5D0000}"/>
    <cellStyle name="Bra 323" xfId="52886" xr:uid="{00000000-0005-0000-0000-0000705D0000}"/>
    <cellStyle name="Bra 324" xfId="53077" xr:uid="{00000000-0005-0000-0000-0000715D0000}"/>
    <cellStyle name="Bra 325" xfId="53100" xr:uid="{00000000-0005-0000-0000-0000725D0000}"/>
    <cellStyle name="Bra 326" xfId="52918" xr:uid="{00000000-0005-0000-0000-0000735D0000}"/>
    <cellStyle name="Bra 327" xfId="52970" xr:uid="{00000000-0005-0000-0000-0000745D0000}"/>
    <cellStyle name="Bra 328" xfId="53113" xr:uid="{00000000-0005-0000-0000-0000755D0000}"/>
    <cellStyle name="Bra 329" xfId="52945" xr:uid="{00000000-0005-0000-0000-0000765D0000}"/>
    <cellStyle name="Bra 33" xfId="45669" xr:uid="{00000000-0005-0000-0000-0000775D0000}"/>
    <cellStyle name="Bra 330" xfId="53256" xr:uid="{00000000-0005-0000-0000-0000785D0000}"/>
    <cellStyle name="Bra 331" xfId="53294" xr:uid="{00000000-0005-0000-0000-0000795D0000}"/>
    <cellStyle name="Bra 332" xfId="53350" xr:uid="{00000000-0005-0000-0000-00007A5D0000}"/>
    <cellStyle name="Bra 333" xfId="53254" xr:uid="{00000000-0005-0000-0000-00007B5D0000}"/>
    <cellStyle name="Bra 334" xfId="53364" xr:uid="{00000000-0005-0000-0000-00007C5D0000}"/>
    <cellStyle name="Bra 335" xfId="53385" xr:uid="{00000000-0005-0000-0000-00007D5D0000}"/>
    <cellStyle name="Bra 336" xfId="53280" xr:uid="{00000000-0005-0000-0000-00007E5D0000}"/>
    <cellStyle name="Bra 337" xfId="53327" xr:uid="{00000000-0005-0000-0000-00007F5D0000}"/>
    <cellStyle name="Bra 338" xfId="53394" xr:uid="{00000000-0005-0000-0000-0000805D0000}"/>
    <cellStyle name="Bra 339" xfId="53304" xr:uid="{00000000-0005-0000-0000-0000815D0000}"/>
    <cellStyle name="Bra 34" xfId="45792" xr:uid="{00000000-0005-0000-0000-0000825D0000}"/>
    <cellStyle name="Bra 340" xfId="53436" xr:uid="{00000000-0005-0000-0000-0000835D0000}"/>
    <cellStyle name="Bra 341" xfId="53502" xr:uid="{00000000-0005-0000-0000-0000845D0000}"/>
    <cellStyle name="Bra 342" xfId="53571" xr:uid="{00000000-0005-0000-0000-0000855D0000}"/>
    <cellStyle name="Bra 343" xfId="53434" xr:uid="{00000000-0005-0000-0000-0000865D0000}"/>
    <cellStyle name="Bra 344" xfId="53704" xr:uid="{00000000-0005-0000-0000-0000875D0000}"/>
    <cellStyle name="Bra 345" xfId="53727" xr:uid="{00000000-0005-0000-0000-0000885D0000}"/>
    <cellStyle name="Bra 346" xfId="53475" xr:uid="{00000000-0005-0000-0000-0000895D0000}"/>
    <cellStyle name="Bra 347" xfId="53543" xr:uid="{00000000-0005-0000-0000-00008A5D0000}"/>
    <cellStyle name="Bra 348" xfId="53740" xr:uid="{00000000-0005-0000-0000-00008B5D0000}"/>
    <cellStyle name="Bra 349" xfId="53514" xr:uid="{00000000-0005-0000-0000-00008C5D0000}"/>
    <cellStyle name="Bra 35" xfId="45813" xr:uid="{00000000-0005-0000-0000-00008D5D0000}"/>
    <cellStyle name="Bra 350" xfId="53894" xr:uid="{00000000-0005-0000-0000-00008E5D0000}"/>
    <cellStyle name="Bra 351" xfId="53930" xr:uid="{00000000-0005-0000-0000-00008F5D0000}"/>
    <cellStyle name="Bra 352" xfId="53986" xr:uid="{00000000-0005-0000-0000-0000905D0000}"/>
    <cellStyle name="Bra 353" xfId="53892" xr:uid="{00000000-0005-0000-0000-0000915D0000}"/>
    <cellStyle name="Bra 354" xfId="54005" xr:uid="{00000000-0005-0000-0000-0000925D0000}"/>
    <cellStyle name="Bra 355" xfId="54026" xr:uid="{00000000-0005-0000-0000-0000935D0000}"/>
    <cellStyle name="Bra 356" xfId="53918" xr:uid="{00000000-0005-0000-0000-0000945D0000}"/>
    <cellStyle name="Bra 357" xfId="53963" xr:uid="{00000000-0005-0000-0000-0000955D0000}"/>
    <cellStyle name="Bra 358" xfId="54035" xr:uid="{00000000-0005-0000-0000-0000965D0000}"/>
    <cellStyle name="Bra 359" xfId="53940" xr:uid="{00000000-0005-0000-0000-0000975D0000}"/>
    <cellStyle name="Bra 36" xfId="45695" xr:uid="{00000000-0005-0000-0000-0000985D0000}"/>
    <cellStyle name="Bra 360" xfId="52816" xr:uid="{00000000-0005-0000-0000-0000995D0000}"/>
    <cellStyle name="Bra 361" xfId="52784" xr:uid="{00000000-0005-0000-0000-00009A5D0000}"/>
    <cellStyle name="Bra 362" xfId="52647" xr:uid="{00000000-0005-0000-0000-00009B5D0000}"/>
    <cellStyle name="Bra 363" xfId="52778" xr:uid="{00000000-0005-0000-0000-00009C5D0000}"/>
    <cellStyle name="Bra 364" xfId="54093" xr:uid="{00000000-0005-0000-0000-00009D5D0000}"/>
    <cellStyle name="Bra 365" xfId="54115" xr:uid="{00000000-0005-0000-0000-00009E5D0000}"/>
    <cellStyle name="Bra 366" xfId="52604" xr:uid="{00000000-0005-0000-0000-00009F5D0000}"/>
    <cellStyle name="Bra 367" xfId="52787" xr:uid="{00000000-0005-0000-0000-0000A05D0000}"/>
    <cellStyle name="Bra 368" xfId="54128" xr:uid="{00000000-0005-0000-0000-0000A15D0000}"/>
    <cellStyle name="Bra 369" xfId="52714" xr:uid="{00000000-0005-0000-0000-0000A25D0000}"/>
    <cellStyle name="Bra 37" xfId="45743" xr:uid="{00000000-0005-0000-0000-0000A35D0000}"/>
    <cellStyle name="Bra 370" xfId="54281" xr:uid="{00000000-0005-0000-0000-0000A45D0000}"/>
    <cellStyle name="Bra 371" xfId="54318" xr:uid="{00000000-0005-0000-0000-0000A55D0000}"/>
    <cellStyle name="Bra 372" xfId="54375" xr:uid="{00000000-0005-0000-0000-0000A65D0000}"/>
    <cellStyle name="Bra 373" xfId="54279" xr:uid="{00000000-0005-0000-0000-0000A75D0000}"/>
    <cellStyle name="Bra 374" xfId="54394" xr:uid="{00000000-0005-0000-0000-0000A85D0000}"/>
    <cellStyle name="Bra 375" xfId="54415" xr:uid="{00000000-0005-0000-0000-0000A95D0000}"/>
    <cellStyle name="Bra 376" xfId="54305" xr:uid="{00000000-0005-0000-0000-0000AA5D0000}"/>
    <cellStyle name="Bra 377" xfId="54352" xr:uid="{00000000-0005-0000-0000-0000AB5D0000}"/>
    <cellStyle name="Bra 378" xfId="54424" xr:uid="{00000000-0005-0000-0000-0000AC5D0000}"/>
    <cellStyle name="Bra 379" xfId="54329" xr:uid="{00000000-0005-0000-0000-0000AD5D0000}"/>
    <cellStyle name="Bra 38" xfId="45822" xr:uid="{00000000-0005-0000-0000-0000AE5D0000}"/>
    <cellStyle name="Bra 380" xfId="53681" xr:uid="{00000000-0005-0000-0000-0000AF5D0000}"/>
    <cellStyle name="Bra 381" xfId="53620" xr:uid="{00000000-0005-0000-0000-0000B05D0000}"/>
    <cellStyle name="Bra 382" xfId="52737" xr:uid="{00000000-0005-0000-0000-0000B15D0000}"/>
    <cellStyle name="Bra 383" xfId="53611" xr:uid="{00000000-0005-0000-0000-0000B25D0000}"/>
    <cellStyle name="Bra 384" xfId="54476" xr:uid="{00000000-0005-0000-0000-0000B35D0000}"/>
    <cellStyle name="Bra 385" xfId="54499" xr:uid="{00000000-0005-0000-0000-0000B45D0000}"/>
    <cellStyle name="Bra 386" xfId="53619" xr:uid="{00000000-0005-0000-0000-0000B55D0000}"/>
    <cellStyle name="Bra 387" xfId="52528" xr:uid="{00000000-0005-0000-0000-0000B65D0000}"/>
    <cellStyle name="Bra 388" xfId="54512" xr:uid="{00000000-0005-0000-0000-0000B75D0000}"/>
    <cellStyle name="Bra 389" xfId="52671" xr:uid="{00000000-0005-0000-0000-0000B85D0000}"/>
    <cellStyle name="Bra 39" xfId="45720" xr:uid="{00000000-0005-0000-0000-0000B95D0000}"/>
    <cellStyle name="Bra 390" xfId="54661" xr:uid="{00000000-0005-0000-0000-0000BA5D0000}"/>
    <cellStyle name="Bra 391" xfId="54697" xr:uid="{00000000-0005-0000-0000-0000BB5D0000}"/>
    <cellStyle name="Bra 392" xfId="54753" xr:uid="{00000000-0005-0000-0000-0000BC5D0000}"/>
    <cellStyle name="Bra 393" xfId="54659" xr:uid="{00000000-0005-0000-0000-0000BD5D0000}"/>
    <cellStyle name="Bra 394" xfId="54774" xr:uid="{00000000-0005-0000-0000-0000BE5D0000}"/>
    <cellStyle name="Bra 395" xfId="54795" xr:uid="{00000000-0005-0000-0000-0000BF5D0000}"/>
    <cellStyle name="Bra 396" xfId="54685" xr:uid="{00000000-0005-0000-0000-0000C05D0000}"/>
    <cellStyle name="Bra 397" xfId="54730" xr:uid="{00000000-0005-0000-0000-0000C15D0000}"/>
    <cellStyle name="Bra 398" xfId="54804" xr:uid="{00000000-0005-0000-0000-0000C25D0000}"/>
    <cellStyle name="Bra 399" xfId="54707" xr:uid="{00000000-0005-0000-0000-0000C35D0000}"/>
    <cellStyle name="Bra 4" xfId="3879" xr:uid="{00000000-0005-0000-0000-0000C45D0000}"/>
    <cellStyle name="Bra 4 2" xfId="3880" xr:uid="{00000000-0005-0000-0000-0000C55D0000}"/>
    <cellStyle name="Bra 4 2 2" xfId="3881" xr:uid="{00000000-0005-0000-0000-0000C65D0000}"/>
    <cellStyle name="Bra 4 2 2 2" xfId="4570" xr:uid="{00000000-0005-0000-0000-0000C75D0000}"/>
    <cellStyle name="Bra 4 2 3" xfId="13541" xr:uid="{00000000-0005-0000-0000-0000C85D0000}"/>
    <cellStyle name="Bra 4 2 4" xfId="25605" xr:uid="{00000000-0005-0000-0000-0000C95D0000}"/>
    <cellStyle name="Bra 4 3" xfId="3882" xr:uid="{00000000-0005-0000-0000-0000CA5D0000}"/>
    <cellStyle name="Bra 4 3 2" xfId="3883" xr:uid="{00000000-0005-0000-0000-0000CB5D0000}"/>
    <cellStyle name="Bra 4 3 2 2" xfId="4569" xr:uid="{00000000-0005-0000-0000-0000CC5D0000}"/>
    <cellStyle name="Bra 4 3 3" xfId="13886" xr:uid="{00000000-0005-0000-0000-0000CD5D0000}"/>
    <cellStyle name="Bra 4 3 4" xfId="25606" xr:uid="{00000000-0005-0000-0000-0000CE5D0000}"/>
    <cellStyle name="Bra 4 4" xfId="3884" xr:uid="{00000000-0005-0000-0000-0000CF5D0000}"/>
    <cellStyle name="Bra 4 4 2" xfId="4733" xr:uid="{00000000-0005-0000-0000-0000D05D0000}"/>
    <cellStyle name="Bra 4 4 3" xfId="43509" xr:uid="{00000000-0005-0000-0000-0000D15D0000}"/>
    <cellStyle name="Bra 4 5" xfId="3885" xr:uid="{00000000-0005-0000-0000-0000D25D0000}"/>
    <cellStyle name="Bra 4 6" xfId="11713" xr:uid="{00000000-0005-0000-0000-0000D35D0000}"/>
    <cellStyle name="Bra 4 7" xfId="25604" xr:uid="{00000000-0005-0000-0000-0000D45D0000}"/>
    <cellStyle name="Bra 4_Balance sheet - Parent" xfId="38716" xr:uid="{00000000-0005-0000-0000-0000D55D0000}"/>
    <cellStyle name="Bra 40" xfId="45864" xr:uid="{00000000-0005-0000-0000-0000D65D0000}"/>
    <cellStyle name="Bra 400" xfId="52636" xr:uid="{00000000-0005-0000-0000-0000D75D0000}"/>
    <cellStyle name="Bra 401" xfId="53070" xr:uid="{00000000-0005-0000-0000-0000D85D0000}"/>
    <cellStyle name="Bra 402" xfId="52792" xr:uid="{00000000-0005-0000-0000-0000D95D0000}"/>
    <cellStyle name="Bra 403" xfId="52901" xr:uid="{00000000-0005-0000-0000-0000DA5D0000}"/>
    <cellStyle name="Bra 404" xfId="54850" xr:uid="{00000000-0005-0000-0000-0000DB5D0000}"/>
    <cellStyle name="Bra 405" xfId="54874" xr:uid="{00000000-0005-0000-0000-0000DC5D0000}"/>
    <cellStyle name="Bra 406" xfId="53051" xr:uid="{00000000-0005-0000-0000-0000DD5D0000}"/>
    <cellStyle name="Bra 407" xfId="53451" xr:uid="{00000000-0005-0000-0000-0000DE5D0000}"/>
    <cellStyle name="Bra 408" xfId="54887" xr:uid="{00000000-0005-0000-0000-0000DF5D0000}"/>
    <cellStyle name="Bra 409" xfId="52864" xr:uid="{00000000-0005-0000-0000-0000E05D0000}"/>
    <cellStyle name="Bra 41" xfId="45930" xr:uid="{00000000-0005-0000-0000-0000E15D0000}"/>
    <cellStyle name="Bra 410" xfId="55032" xr:uid="{00000000-0005-0000-0000-0000E25D0000}"/>
    <cellStyle name="Bra 411" xfId="55068" xr:uid="{00000000-0005-0000-0000-0000E35D0000}"/>
    <cellStyle name="Bra 412" xfId="55124" xr:uid="{00000000-0005-0000-0000-0000E45D0000}"/>
    <cellStyle name="Bra 413" xfId="55030" xr:uid="{00000000-0005-0000-0000-0000E55D0000}"/>
    <cellStyle name="Bra 414" xfId="55140" xr:uid="{00000000-0005-0000-0000-0000E65D0000}"/>
    <cellStyle name="Bra 415" xfId="55161" xr:uid="{00000000-0005-0000-0000-0000E75D0000}"/>
    <cellStyle name="Bra 416" xfId="55056" xr:uid="{00000000-0005-0000-0000-0000E85D0000}"/>
    <cellStyle name="Bra 417" xfId="55101" xr:uid="{00000000-0005-0000-0000-0000E95D0000}"/>
    <cellStyle name="Bra 418" xfId="55170" xr:uid="{00000000-0005-0000-0000-0000EA5D0000}"/>
    <cellStyle name="Bra 419" xfId="55078" xr:uid="{00000000-0005-0000-0000-0000EB5D0000}"/>
    <cellStyle name="Bra 42" xfId="45999" xr:uid="{00000000-0005-0000-0000-0000EC5D0000}"/>
    <cellStyle name="Bra 420" xfId="54462" xr:uid="{00000000-0005-0000-0000-0000ED5D0000}"/>
    <cellStyle name="Bra 421" xfId="52586" xr:uid="{00000000-0005-0000-0000-0000EE5D0000}"/>
    <cellStyle name="Bra 422" xfId="52540" xr:uid="{00000000-0005-0000-0000-0000EF5D0000}"/>
    <cellStyle name="Bra 423" xfId="54157" xr:uid="{00000000-0005-0000-0000-0000F05D0000}"/>
    <cellStyle name="Bra 424" xfId="55211" xr:uid="{00000000-0005-0000-0000-0000F15D0000}"/>
    <cellStyle name="Bra 425" xfId="55233" xr:uid="{00000000-0005-0000-0000-0000F25D0000}"/>
    <cellStyle name="Bra 426" xfId="52828" xr:uid="{00000000-0005-0000-0000-0000F35D0000}"/>
    <cellStyle name="Bra 427" xfId="54273" xr:uid="{00000000-0005-0000-0000-0000F45D0000}"/>
    <cellStyle name="Bra 428" xfId="55246" xr:uid="{00000000-0005-0000-0000-0000F55D0000}"/>
    <cellStyle name="Bra 429" xfId="52794" xr:uid="{00000000-0005-0000-0000-0000F65D0000}"/>
    <cellStyle name="Bra 43" xfId="45862" xr:uid="{00000000-0005-0000-0000-0000F75D0000}"/>
    <cellStyle name="Bra 430" xfId="55389" xr:uid="{00000000-0005-0000-0000-0000F85D0000}"/>
    <cellStyle name="Bra 431" xfId="55425" xr:uid="{00000000-0005-0000-0000-0000F95D0000}"/>
    <cellStyle name="Bra 432" xfId="55481" xr:uid="{00000000-0005-0000-0000-0000FA5D0000}"/>
    <cellStyle name="Bra 433" xfId="55387" xr:uid="{00000000-0005-0000-0000-0000FB5D0000}"/>
    <cellStyle name="Bra 434" xfId="55497" xr:uid="{00000000-0005-0000-0000-0000FC5D0000}"/>
    <cellStyle name="Bra 435" xfId="55518" xr:uid="{00000000-0005-0000-0000-0000FD5D0000}"/>
    <cellStyle name="Bra 436" xfId="55413" xr:uid="{00000000-0005-0000-0000-0000FE5D0000}"/>
    <cellStyle name="Bra 437" xfId="55458" xr:uid="{00000000-0005-0000-0000-0000FF5D0000}"/>
    <cellStyle name="Bra 438" xfId="55527" xr:uid="{00000000-0005-0000-0000-0000005E0000}"/>
    <cellStyle name="Bra 439" xfId="55435" xr:uid="{00000000-0005-0000-0000-0000015E0000}"/>
    <cellStyle name="Bra 44" xfId="46132" xr:uid="{00000000-0005-0000-0000-0000025E0000}"/>
    <cellStyle name="Bra 440" xfId="52866" xr:uid="{00000000-0005-0000-0000-0000035E0000}"/>
    <cellStyle name="Bra 441" xfId="54766" xr:uid="{00000000-0005-0000-0000-0000045E0000}"/>
    <cellStyle name="Bra 442" xfId="54841" xr:uid="{00000000-0005-0000-0000-0000055E0000}"/>
    <cellStyle name="Bra 443" xfId="53594" xr:uid="{00000000-0005-0000-0000-0000065E0000}"/>
    <cellStyle name="Bra 444" xfId="55566" xr:uid="{00000000-0005-0000-0000-0000075E0000}"/>
    <cellStyle name="Bra 445" xfId="55588" xr:uid="{00000000-0005-0000-0000-0000085E0000}"/>
    <cellStyle name="Bra 446" xfId="53510" xr:uid="{00000000-0005-0000-0000-0000095E0000}"/>
    <cellStyle name="Bra 447" xfId="52680" xr:uid="{00000000-0005-0000-0000-00000A5E0000}"/>
    <cellStyle name="Bra 448" xfId="55601" xr:uid="{00000000-0005-0000-0000-00000B5E0000}"/>
    <cellStyle name="Bra 449" xfId="53767" xr:uid="{00000000-0005-0000-0000-00000C5E0000}"/>
    <cellStyle name="Bra 45" xfId="46155" xr:uid="{00000000-0005-0000-0000-00000D5E0000}"/>
    <cellStyle name="Bra 450" xfId="55744" xr:uid="{00000000-0005-0000-0000-00000E5E0000}"/>
    <cellStyle name="Bra 451" xfId="55780" xr:uid="{00000000-0005-0000-0000-00000F5E0000}"/>
    <cellStyle name="Bra 452" xfId="55836" xr:uid="{00000000-0005-0000-0000-0000105E0000}"/>
    <cellStyle name="Bra 453" xfId="55742" xr:uid="{00000000-0005-0000-0000-0000115E0000}"/>
    <cellStyle name="Bra 454" xfId="55850" xr:uid="{00000000-0005-0000-0000-0000125E0000}"/>
    <cellStyle name="Bra 455" xfId="55871" xr:uid="{00000000-0005-0000-0000-0000135E0000}"/>
    <cellStyle name="Bra 456" xfId="55768" xr:uid="{00000000-0005-0000-0000-0000145E0000}"/>
    <cellStyle name="Bra 457" xfId="55813" xr:uid="{00000000-0005-0000-0000-0000155E0000}"/>
    <cellStyle name="Bra 458" xfId="55880" xr:uid="{00000000-0005-0000-0000-0000165E0000}"/>
    <cellStyle name="Bra 459" xfId="55790" xr:uid="{00000000-0005-0000-0000-0000175E0000}"/>
    <cellStyle name="Bra 46" xfId="45903" xr:uid="{00000000-0005-0000-0000-0000185E0000}"/>
    <cellStyle name="Bra 47" xfId="45971" xr:uid="{00000000-0005-0000-0000-0000195E0000}"/>
    <cellStyle name="Bra 48" xfId="46168" xr:uid="{00000000-0005-0000-0000-00001A5E0000}"/>
    <cellStyle name="Bra 49" xfId="45942" xr:uid="{00000000-0005-0000-0000-00001B5E0000}"/>
    <cellStyle name="Bra 5" xfId="3886" xr:uid="{00000000-0005-0000-0000-00001C5E0000}"/>
    <cellStyle name="Bra 50" xfId="46322" xr:uid="{00000000-0005-0000-0000-00001D5E0000}"/>
    <cellStyle name="Bra 51" xfId="46358" xr:uid="{00000000-0005-0000-0000-00001E5E0000}"/>
    <cellStyle name="Bra 52" xfId="46414" xr:uid="{00000000-0005-0000-0000-00001F5E0000}"/>
    <cellStyle name="Bra 53" xfId="46320" xr:uid="{00000000-0005-0000-0000-0000205E0000}"/>
    <cellStyle name="Bra 54" xfId="46433" xr:uid="{00000000-0005-0000-0000-0000215E0000}"/>
    <cellStyle name="Bra 55" xfId="46454" xr:uid="{00000000-0005-0000-0000-0000225E0000}"/>
    <cellStyle name="Bra 56" xfId="46346" xr:uid="{00000000-0005-0000-0000-0000235E0000}"/>
    <cellStyle name="Bra 57" xfId="46391" xr:uid="{00000000-0005-0000-0000-0000245E0000}"/>
    <cellStyle name="Bra 58" xfId="46463" xr:uid="{00000000-0005-0000-0000-0000255E0000}"/>
    <cellStyle name="Bra 59" xfId="46368" xr:uid="{00000000-0005-0000-0000-0000265E0000}"/>
    <cellStyle name="Bra 6" xfId="43302" xr:uid="{00000000-0005-0000-0000-0000275E0000}"/>
    <cellStyle name="Bra 60" xfId="45061" xr:uid="{00000000-0005-0000-0000-0000285E0000}"/>
    <cellStyle name="Bra 61" xfId="45029" xr:uid="{00000000-0005-0000-0000-0000295E0000}"/>
    <cellStyle name="Bra 62" xfId="44893" xr:uid="{00000000-0005-0000-0000-00002A5E0000}"/>
    <cellStyle name="Bra 63" xfId="45023" xr:uid="{00000000-0005-0000-0000-00002B5E0000}"/>
    <cellStyle name="Bra 64" xfId="46521" xr:uid="{00000000-0005-0000-0000-00002C5E0000}"/>
    <cellStyle name="Bra 65" xfId="46543" xr:uid="{00000000-0005-0000-0000-00002D5E0000}"/>
    <cellStyle name="Bra 66" xfId="44850" xr:uid="{00000000-0005-0000-0000-00002E5E0000}"/>
    <cellStyle name="Bra 67" xfId="45032" xr:uid="{00000000-0005-0000-0000-00002F5E0000}"/>
    <cellStyle name="Bra 68" xfId="46556" xr:uid="{00000000-0005-0000-0000-0000305E0000}"/>
    <cellStyle name="Bra 69" xfId="44959" xr:uid="{00000000-0005-0000-0000-0000315E0000}"/>
    <cellStyle name="Bra 7" xfId="43496" xr:uid="{00000000-0005-0000-0000-0000325E0000}"/>
    <cellStyle name="Bra 70" xfId="46709" xr:uid="{00000000-0005-0000-0000-0000335E0000}"/>
    <cellStyle name="Bra 71" xfId="46746" xr:uid="{00000000-0005-0000-0000-0000345E0000}"/>
    <cellStyle name="Bra 72" xfId="46803" xr:uid="{00000000-0005-0000-0000-0000355E0000}"/>
    <cellStyle name="Bra 73" xfId="46707" xr:uid="{00000000-0005-0000-0000-0000365E0000}"/>
    <cellStyle name="Bra 74" xfId="46822" xr:uid="{00000000-0005-0000-0000-0000375E0000}"/>
    <cellStyle name="Bra 75" xfId="46843" xr:uid="{00000000-0005-0000-0000-0000385E0000}"/>
    <cellStyle name="Bra 76" xfId="46733" xr:uid="{00000000-0005-0000-0000-0000395E0000}"/>
    <cellStyle name="Bra 77" xfId="46780" xr:uid="{00000000-0005-0000-0000-00003A5E0000}"/>
    <cellStyle name="Bra 78" xfId="46852" xr:uid="{00000000-0005-0000-0000-00003B5E0000}"/>
    <cellStyle name="Bra 79" xfId="46757" xr:uid="{00000000-0005-0000-0000-00003C5E0000}"/>
    <cellStyle name="Bra 8" xfId="43824" xr:uid="{00000000-0005-0000-0000-00003D5E0000}"/>
    <cellStyle name="Bra 80" xfId="46109" xr:uid="{00000000-0005-0000-0000-00003E5E0000}"/>
    <cellStyle name="Bra 81" xfId="46048" xr:uid="{00000000-0005-0000-0000-00003F5E0000}"/>
    <cellStyle name="Bra 82" xfId="44982" xr:uid="{00000000-0005-0000-0000-0000405E0000}"/>
    <cellStyle name="Bra 83" xfId="46039" xr:uid="{00000000-0005-0000-0000-0000415E0000}"/>
    <cellStyle name="Bra 84" xfId="46904" xr:uid="{00000000-0005-0000-0000-0000425E0000}"/>
    <cellStyle name="Bra 85" xfId="46927" xr:uid="{00000000-0005-0000-0000-0000435E0000}"/>
    <cellStyle name="Bra 86" xfId="46047" xr:uid="{00000000-0005-0000-0000-0000445E0000}"/>
    <cellStyle name="Bra 87" xfId="44774" xr:uid="{00000000-0005-0000-0000-0000455E0000}"/>
    <cellStyle name="Bra 88" xfId="46940" xr:uid="{00000000-0005-0000-0000-0000465E0000}"/>
    <cellStyle name="Bra 89" xfId="44917" xr:uid="{00000000-0005-0000-0000-0000475E0000}"/>
    <cellStyle name="Bra 9" xfId="43821" xr:uid="{00000000-0005-0000-0000-0000485E0000}"/>
    <cellStyle name="Bra 90" xfId="47089" xr:uid="{00000000-0005-0000-0000-0000495E0000}"/>
    <cellStyle name="Bra 91" xfId="47125" xr:uid="{00000000-0005-0000-0000-00004A5E0000}"/>
    <cellStyle name="Bra 92" xfId="47181" xr:uid="{00000000-0005-0000-0000-00004B5E0000}"/>
    <cellStyle name="Bra 93" xfId="47087" xr:uid="{00000000-0005-0000-0000-00004C5E0000}"/>
    <cellStyle name="Bra 94" xfId="47202" xr:uid="{00000000-0005-0000-0000-00004D5E0000}"/>
    <cellStyle name="Bra 95" xfId="47223" xr:uid="{00000000-0005-0000-0000-00004E5E0000}"/>
    <cellStyle name="Bra 96" xfId="47113" xr:uid="{00000000-0005-0000-0000-00004F5E0000}"/>
    <cellStyle name="Bra 97" xfId="47158" xr:uid="{00000000-0005-0000-0000-0000505E0000}"/>
    <cellStyle name="Bra 98" xfId="47232" xr:uid="{00000000-0005-0000-0000-0000515E0000}"/>
    <cellStyle name="Bra 99" xfId="47135" xr:uid="{00000000-0005-0000-0000-0000525E0000}"/>
    <cellStyle name="Bra_Balance sheet - Parent" xfId="38713" xr:uid="{00000000-0005-0000-0000-0000535E0000}"/>
    <cellStyle name="Bracket" xfId="3887" xr:uid="{00000000-0005-0000-0000-0000545E0000}"/>
    <cellStyle name="Calc Currency (0)" xfId="3888" xr:uid="{00000000-0005-0000-0000-0000555E0000}"/>
    <cellStyle name="Calc Currency (0) 2" xfId="3889" xr:uid="{00000000-0005-0000-0000-0000565E0000}"/>
    <cellStyle name="Calc Currency (0) 2 2" xfId="21027" xr:uid="{00000000-0005-0000-0000-0000575E0000}"/>
    <cellStyle name="Calc Currency (0) 2_Balance sheet - Parent" xfId="38717" xr:uid="{00000000-0005-0000-0000-0000585E0000}"/>
    <cellStyle name="Calc Currency (0) 3" xfId="21026" xr:uid="{00000000-0005-0000-0000-0000595E0000}"/>
    <cellStyle name="Calc Currency (0)_1" xfId="3890" xr:uid="{00000000-0005-0000-0000-00005A5E0000}"/>
    <cellStyle name="Calculation 10" xfId="3892" xr:uid="{00000000-0005-0000-0000-00005B5E0000}"/>
    <cellStyle name="Calculation 10 2" xfId="4734" xr:uid="{00000000-0005-0000-0000-00005C5E0000}"/>
    <cellStyle name="Calculation 11" xfId="11714" xr:uid="{00000000-0005-0000-0000-00005D5E0000}"/>
    <cellStyle name="Calculation 11 2" xfId="4735" xr:uid="{00000000-0005-0000-0000-00005E5E0000}"/>
    <cellStyle name="Calculation 12" xfId="25607" xr:uid="{00000000-0005-0000-0000-00005F5E0000}"/>
    <cellStyle name="Calculation 2" xfId="3893" xr:uid="{00000000-0005-0000-0000-0000605E0000}"/>
    <cellStyle name="Calculation 2 10" xfId="3894" xr:uid="{00000000-0005-0000-0000-0000615E0000}"/>
    <cellStyle name="Calculation 2 10 2" xfId="3895" xr:uid="{00000000-0005-0000-0000-0000625E0000}"/>
    <cellStyle name="Calculation 2 10 3" xfId="3896" xr:uid="{00000000-0005-0000-0000-0000635E0000}"/>
    <cellStyle name="Calculation 2 10 4" xfId="3897" xr:uid="{00000000-0005-0000-0000-0000645E0000}"/>
    <cellStyle name="Calculation 2 10 5" xfId="4736" xr:uid="{00000000-0005-0000-0000-0000655E0000}"/>
    <cellStyle name="Calculation 2 11" xfId="3898" xr:uid="{00000000-0005-0000-0000-0000665E0000}"/>
    <cellStyle name="Calculation 2 12" xfId="25608" xr:uid="{00000000-0005-0000-0000-0000675E0000}"/>
    <cellStyle name="Calculation 2 2" xfId="3899" xr:uid="{00000000-0005-0000-0000-0000685E0000}"/>
    <cellStyle name="Calculation 2 2 10" xfId="3900" xr:uid="{00000000-0005-0000-0000-0000695E0000}"/>
    <cellStyle name="Calculation 2 2 10 2" xfId="3901" xr:uid="{00000000-0005-0000-0000-00006A5E0000}"/>
    <cellStyle name="Calculation 2 2 10 3" xfId="3902" xr:uid="{00000000-0005-0000-0000-00006B5E0000}"/>
    <cellStyle name="Calculation 2 2 10 4" xfId="3903" xr:uid="{00000000-0005-0000-0000-00006C5E0000}"/>
    <cellStyle name="Calculation 2 2 11" xfId="3904" xr:uid="{00000000-0005-0000-0000-00006D5E0000}"/>
    <cellStyle name="Calculation 2 2 11 2" xfId="3905" xr:uid="{00000000-0005-0000-0000-00006E5E0000}"/>
    <cellStyle name="Calculation 2 2 11 3" xfId="3906" xr:uid="{00000000-0005-0000-0000-00006F5E0000}"/>
    <cellStyle name="Calculation 2 2 11 4" xfId="3907" xr:uid="{00000000-0005-0000-0000-0000705E0000}"/>
    <cellStyle name="Calculation 2 2 12" xfId="3908" xr:uid="{00000000-0005-0000-0000-0000715E0000}"/>
    <cellStyle name="Calculation 2 2 12 2" xfId="3909" xr:uid="{00000000-0005-0000-0000-0000725E0000}"/>
    <cellStyle name="Calculation 2 2 12 3" xfId="3910" xr:uid="{00000000-0005-0000-0000-0000735E0000}"/>
    <cellStyle name="Calculation 2 2 2" xfId="3911" xr:uid="{00000000-0005-0000-0000-0000745E0000}"/>
    <cellStyle name="Calculation 2 2 2 2" xfId="3912" xr:uid="{00000000-0005-0000-0000-0000755E0000}"/>
    <cellStyle name="Calculation 2 2 2 2 2" xfId="3913" xr:uid="{00000000-0005-0000-0000-0000765E0000}"/>
    <cellStyle name="Calculation 2 2 2 2 2 2" xfId="3914" xr:uid="{00000000-0005-0000-0000-0000775E0000}"/>
    <cellStyle name="Calculation 2 2 2 2 2 3" xfId="3915" xr:uid="{00000000-0005-0000-0000-0000785E0000}"/>
    <cellStyle name="Calculation 2 2 2 2_Brygga Q" xfId="3916" xr:uid="{00000000-0005-0000-0000-0000795E0000}"/>
    <cellStyle name="Calculation 2 2 2 3" xfId="3917" xr:uid="{00000000-0005-0000-0000-00007A5E0000}"/>
    <cellStyle name="Calculation 2 2 2 3 2" xfId="3918" xr:uid="{00000000-0005-0000-0000-00007B5E0000}"/>
    <cellStyle name="Calculation 2 2 2 3 3" xfId="3919" xr:uid="{00000000-0005-0000-0000-00007C5E0000}"/>
    <cellStyle name="Calculation 2 2 2 3_Brygga Q" xfId="3920" xr:uid="{00000000-0005-0000-0000-00007D5E0000}"/>
    <cellStyle name="Calculation 2 2 2 4" xfId="3921" xr:uid="{00000000-0005-0000-0000-00007E5E0000}"/>
    <cellStyle name="Calculation 2 2 2 5" xfId="44161" xr:uid="{00000000-0005-0000-0000-00007F5E0000}"/>
    <cellStyle name="Calculation 2 2 2_Brygga Q" xfId="3922" xr:uid="{00000000-0005-0000-0000-0000805E0000}"/>
    <cellStyle name="Calculation 2 2 3" xfId="3923" xr:uid="{00000000-0005-0000-0000-0000815E0000}"/>
    <cellStyle name="Calculation 2 2 3 2" xfId="3924" xr:uid="{00000000-0005-0000-0000-0000825E0000}"/>
    <cellStyle name="Calculation 2 2 3 2 2" xfId="3925" xr:uid="{00000000-0005-0000-0000-0000835E0000}"/>
    <cellStyle name="Calculation 2 2 3 2 2 2" xfId="3926" xr:uid="{00000000-0005-0000-0000-0000845E0000}"/>
    <cellStyle name="Calculation 2 2 3 2 2 3" xfId="3927" xr:uid="{00000000-0005-0000-0000-0000855E0000}"/>
    <cellStyle name="Calculation 2 2 3 2_Brygga Q" xfId="3928" xr:uid="{00000000-0005-0000-0000-0000865E0000}"/>
    <cellStyle name="Calculation 2 2 3 3" xfId="3929" xr:uid="{00000000-0005-0000-0000-0000875E0000}"/>
    <cellStyle name="Calculation 2 2 3 3 2" xfId="3930" xr:uid="{00000000-0005-0000-0000-0000885E0000}"/>
    <cellStyle name="Calculation 2 2 3 3 3" xfId="3931" xr:uid="{00000000-0005-0000-0000-0000895E0000}"/>
    <cellStyle name="Calculation 2 2 3_Brygga Q" xfId="3932" xr:uid="{00000000-0005-0000-0000-00008A5E0000}"/>
    <cellStyle name="Calculation 2 2 4" xfId="3933" xr:uid="{00000000-0005-0000-0000-00008B5E0000}"/>
    <cellStyle name="Calculation 2 2 4 2" xfId="3934" xr:uid="{00000000-0005-0000-0000-00008C5E0000}"/>
    <cellStyle name="Calculation 2 2 4 2 2" xfId="3935" xr:uid="{00000000-0005-0000-0000-00008D5E0000}"/>
    <cellStyle name="Calculation 2 2 4 2 2 2" xfId="3936" xr:uid="{00000000-0005-0000-0000-00008E5E0000}"/>
    <cellStyle name="Calculation 2 2 4 2 2 3" xfId="3937" xr:uid="{00000000-0005-0000-0000-00008F5E0000}"/>
    <cellStyle name="Calculation 2 2 4 2_Brygga Q" xfId="3938" xr:uid="{00000000-0005-0000-0000-0000905E0000}"/>
    <cellStyle name="Calculation 2 2 4 3" xfId="3939" xr:uid="{00000000-0005-0000-0000-0000915E0000}"/>
    <cellStyle name="Calculation 2 2 4 3 2" xfId="3940" xr:uid="{00000000-0005-0000-0000-0000925E0000}"/>
    <cellStyle name="Calculation 2 2 4 3 3" xfId="3941" xr:uid="{00000000-0005-0000-0000-0000935E0000}"/>
    <cellStyle name="Calculation 2 2 4_Brygga Q" xfId="3942" xr:uid="{00000000-0005-0000-0000-0000945E0000}"/>
    <cellStyle name="Calculation 2 2 5" xfId="3943" xr:uid="{00000000-0005-0000-0000-0000955E0000}"/>
    <cellStyle name="Calculation 2 2 5 2" xfId="3944" xr:uid="{00000000-0005-0000-0000-0000965E0000}"/>
    <cellStyle name="Calculation 2 2 5 2 2" xfId="3945" xr:uid="{00000000-0005-0000-0000-0000975E0000}"/>
    <cellStyle name="Calculation 2 2 5 2 2 2" xfId="3946" xr:uid="{00000000-0005-0000-0000-0000985E0000}"/>
    <cellStyle name="Calculation 2 2 5 2 2 3" xfId="3947" xr:uid="{00000000-0005-0000-0000-0000995E0000}"/>
    <cellStyle name="Calculation 2 2 5 2_Brygga Q" xfId="3948" xr:uid="{00000000-0005-0000-0000-00009A5E0000}"/>
    <cellStyle name="Calculation 2 2 5 3" xfId="3949" xr:uid="{00000000-0005-0000-0000-00009B5E0000}"/>
    <cellStyle name="Calculation 2 2 5 3 2" xfId="3950" xr:uid="{00000000-0005-0000-0000-00009C5E0000}"/>
    <cellStyle name="Calculation 2 2 5 3 3" xfId="3951" xr:uid="{00000000-0005-0000-0000-00009D5E0000}"/>
    <cellStyle name="Calculation 2 2 5_Brygga Q" xfId="3952" xr:uid="{00000000-0005-0000-0000-00009E5E0000}"/>
    <cellStyle name="Calculation 2 2 6" xfId="3953" xr:uid="{00000000-0005-0000-0000-00009F5E0000}"/>
    <cellStyle name="Calculation 2 2 6 2" xfId="3954" xr:uid="{00000000-0005-0000-0000-0000A05E0000}"/>
    <cellStyle name="Calculation 2 2 6 2 2" xfId="3955" xr:uid="{00000000-0005-0000-0000-0000A15E0000}"/>
    <cellStyle name="Calculation 2 2 6 2 3" xfId="3956" xr:uid="{00000000-0005-0000-0000-0000A25E0000}"/>
    <cellStyle name="Calculation 2 2 6_Brygga Q" xfId="3957" xr:uid="{00000000-0005-0000-0000-0000A35E0000}"/>
    <cellStyle name="Calculation 2 2 7" xfId="5142" xr:uid="{00000000-0005-0000-0000-0000A45E0000}"/>
    <cellStyle name="Calculation 2 2 7 2" xfId="5143" xr:uid="{00000000-0005-0000-0000-0000A55E0000}"/>
    <cellStyle name="Calculation 2 2 7 2 2" xfId="5144" xr:uid="{00000000-0005-0000-0000-0000A65E0000}"/>
    <cellStyle name="Calculation 2 2 7 2 2 2" xfId="17789" xr:uid="{00000000-0005-0000-0000-0000A75E0000}"/>
    <cellStyle name="Calculation 2 2 7 2 2 3" xfId="26013" xr:uid="{00000000-0005-0000-0000-0000A85E0000}"/>
    <cellStyle name="Calculation 2 2 7 2 2_Balance sheet - Parent" xfId="38721" xr:uid="{00000000-0005-0000-0000-0000A95E0000}"/>
    <cellStyle name="Calculation 2 2 7 2 3" xfId="5145" xr:uid="{00000000-0005-0000-0000-0000AA5E0000}"/>
    <cellStyle name="Calculation 2 2 7 2 3 2" xfId="18542" xr:uid="{00000000-0005-0000-0000-0000AB5E0000}"/>
    <cellStyle name="Calculation 2 2 7 2 3 3" xfId="26014" xr:uid="{00000000-0005-0000-0000-0000AC5E0000}"/>
    <cellStyle name="Calculation 2 2 7 2 3_Balance sheet - Parent" xfId="38722" xr:uid="{00000000-0005-0000-0000-0000AD5E0000}"/>
    <cellStyle name="Calculation 2 2 7 2 4" xfId="13114" xr:uid="{00000000-0005-0000-0000-0000AE5E0000}"/>
    <cellStyle name="Calculation 2 2 7 2 5" xfId="26012" xr:uid="{00000000-0005-0000-0000-0000AF5E0000}"/>
    <cellStyle name="Calculation 2 2 7 2_Balance sheet - Parent" xfId="38720" xr:uid="{00000000-0005-0000-0000-0000B05E0000}"/>
    <cellStyle name="Calculation 2 2 7 3" xfId="11715" xr:uid="{00000000-0005-0000-0000-0000B15E0000}"/>
    <cellStyle name="Calculation 2 2 7 4" xfId="26011" xr:uid="{00000000-0005-0000-0000-0000B25E0000}"/>
    <cellStyle name="Calculation 2 2 7_Balance sheet - Parent" xfId="38719" xr:uid="{00000000-0005-0000-0000-0000B35E0000}"/>
    <cellStyle name="Calculation 2 2 8" xfId="5146" xr:uid="{00000000-0005-0000-0000-0000B45E0000}"/>
    <cellStyle name="Calculation 2 2 8 2" xfId="5147" xr:uid="{00000000-0005-0000-0000-0000B55E0000}"/>
    <cellStyle name="Calculation 2 2 8 2 2" xfId="17368" xr:uid="{00000000-0005-0000-0000-0000B65E0000}"/>
    <cellStyle name="Calculation 2 2 8 2 3" xfId="26016" xr:uid="{00000000-0005-0000-0000-0000B75E0000}"/>
    <cellStyle name="Calculation 2 2 8 2_Balance sheet - Parent" xfId="38724" xr:uid="{00000000-0005-0000-0000-0000B85E0000}"/>
    <cellStyle name="Calculation 2 2 8 3" xfId="5148" xr:uid="{00000000-0005-0000-0000-0000B95E0000}"/>
    <cellStyle name="Calculation 2 2 8 3 2" xfId="18560" xr:uid="{00000000-0005-0000-0000-0000BA5E0000}"/>
    <cellStyle name="Calculation 2 2 8 3 3" xfId="26017" xr:uid="{00000000-0005-0000-0000-0000BB5E0000}"/>
    <cellStyle name="Calculation 2 2 8 3_Balance sheet - Parent" xfId="38725" xr:uid="{00000000-0005-0000-0000-0000BC5E0000}"/>
    <cellStyle name="Calculation 2 2 8 4" xfId="5149" xr:uid="{00000000-0005-0000-0000-0000BD5E0000}"/>
    <cellStyle name="Calculation 2 2 8 4 2" xfId="18256" xr:uid="{00000000-0005-0000-0000-0000BE5E0000}"/>
    <cellStyle name="Calculation 2 2 8 4 3" xfId="26018" xr:uid="{00000000-0005-0000-0000-0000BF5E0000}"/>
    <cellStyle name="Calculation 2 2 8 4_Balance sheet - Parent" xfId="38726" xr:uid="{00000000-0005-0000-0000-0000C05E0000}"/>
    <cellStyle name="Calculation 2 2 8 5" xfId="13113" xr:uid="{00000000-0005-0000-0000-0000C15E0000}"/>
    <cellStyle name="Calculation 2 2 8 6" xfId="26015" xr:uid="{00000000-0005-0000-0000-0000C25E0000}"/>
    <cellStyle name="Calculation 2 2 8_Balance sheet - Parent" xfId="38723" xr:uid="{00000000-0005-0000-0000-0000C35E0000}"/>
    <cellStyle name="Calculation 2 2 9" xfId="5150" xr:uid="{00000000-0005-0000-0000-0000C45E0000}"/>
    <cellStyle name="Calculation 2 2 9 2" xfId="5151" xr:uid="{00000000-0005-0000-0000-0000C55E0000}"/>
    <cellStyle name="Calculation 2 2 9 2 2" xfId="17210" xr:uid="{00000000-0005-0000-0000-0000C65E0000}"/>
    <cellStyle name="Calculation 2 2 9 2 3" xfId="26020" xr:uid="{00000000-0005-0000-0000-0000C75E0000}"/>
    <cellStyle name="Calculation 2 2 9 2_Balance sheet - Parent" xfId="38728" xr:uid="{00000000-0005-0000-0000-0000C85E0000}"/>
    <cellStyle name="Calculation 2 2 9 3" xfId="5152" xr:uid="{00000000-0005-0000-0000-0000C95E0000}"/>
    <cellStyle name="Calculation 2 2 9 3 2" xfId="19023" xr:uid="{00000000-0005-0000-0000-0000CA5E0000}"/>
    <cellStyle name="Calculation 2 2 9 3 3" xfId="26021" xr:uid="{00000000-0005-0000-0000-0000CB5E0000}"/>
    <cellStyle name="Calculation 2 2 9 3_Balance sheet - Parent" xfId="38729" xr:uid="{00000000-0005-0000-0000-0000CC5E0000}"/>
    <cellStyle name="Calculation 2 2 9 4" xfId="5153" xr:uid="{00000000-0005-0000-0000-0000CD5E0000}"/>
    <cellStyle name="Calculation 2 2 9 4 2" xfId="18307" xr:uid="{00000000-0005-0000-0000-0000CE5E0000}"/>
    <cellStyle name="Calculation 2 2 9 4 3" xfId="26022" xr:uid="{00000000-0005-0000-0000-0000CF5E0000}"/>
    <cellStyle name="Calculation 2 2 9 4_Balance sheet - Parent" xfId="38730" xr:uid="{00000000-0005-0000-0000-0000D05E0000}"/>
    <cellStyle name="Calculation 2 2 9 5" xfId="16511" xr:uid="{00000000-0005-0000-0000-0000D15E0000}"/>
    <cellStyle name="Calculation 2 2 9 6" xfId="26019" xr:uid="{00000000-0005-0000-0000-0000D25E0000}"/>
    <cellStyle name="Calculation 2 2 9_Balance sheet - Parent" xfId="38727" xr:uid="{00000000-0005-0000-0000-0000D35E0000}"/>
    <cellStyle name="Calculation 2 2_Brygga Q" xfId="5154" xr:uid="{00000000-0005-0000-0000-0000D45E0000}"/>
    <cellStyle name="Calculation 2 3" xfId="5155" xr:uid="{00000000-0005-0000-0000-0000D55E0000}"/>
    <cellStyle name="Calculation 2 3 10" xfId="5156" xr:uid="{00000000-0005-0000-0000-0000D65E0000}"/>
    <cellStyle name="Calculation 2 3 10 2" xfId="5157" xr:uid="{00000000-0005-0000-0000-0000D75E0000}"/>
    <cellStyle name="Calculation 2 3 10 2 2" xfId="17116" xr:uid="{00000000-0005-0000-0000-0000D85E0000}"/>
    <cellStyle name="Calculation 2 3 10 2 3" xfId="26025" xr:uid="{00000000-0005-0000-0000-0000D95E0000}"/>
    <cellStyle name="Calculation 2 3 10 2_Balance sheet - Parent" xfId="38733" xr:uid="{00000000-0005-0000-0000-0000DA5E0000}"/>
    <cellStyle name="Calculation 2 3 10 3" xfId="5158" xr:uid="{00000000-0005-0000-0000-0000DB5E0000}"/>
    <cellStyle name="Calculation 2 3 10 3 2" xfId="17840" xr:uid="{00000000-0005-0000-0000-0000DC5E0000}"/>
    <cellStyle name="Calculation 2 3 10 3 3" xfId="26026" xr:uid="{00000000-0005-0000-0000-0000DD5E0000}"/>
    <cellStyle name="Calculation 2 3 10 3_Balance sheet - Parent" xfId="38734" xr:uid="{00000000-0005-0000-0000-0000DE5E0000}"/>
    <cellStyle name="Calculation 2 3 10 4" xfId="5159" xr:uid="{00000000-0005-0000-0000-0000DF5E0000}"/>
    <cellStyle name="Calculation 2 3 10 4 2" xfId="18396" xr:uid="{00000000-0005-0000-0000-0000E05E0000}"/>
    <cellStyle name="Calculation 2 3 10 4 3" xfId="26027" xr:uid="{00000000-0005-0000-0000-0000E15E0000}"/>
    <cellStyle name="Calculation 2 3 10 4_Balance sheet - Parent" xfId="38735" xr:uid="{00000000-0005-0000-0000-0000E25E0000}"/>
    <cellStyle name="Calculation 2 3 10 5" xfId="16594" xr:uid="{00000000-0005-0000-0000-0000E35E0000}"/>
    <cellStyle name="Calculation 2 3 10 6" xfId="26024" xr:uid="{00000000-0005-0000-0000-0000E45E0000}"/>
    <cellStyle name="Calculation 2 3 10_Balance sheet - Parent" xfId="38732" xr:uid="{00000000-0005-0000-0000-0000E55E0000}"/>
    <cellStyle name="Calculation 2 3 11" xfId="5160" xr:uid="{00000000-0005-0000-0000-0000E65E0000}"/>
    <cellStyle name="Calculation 2 3 11 2" xfId="5161" xr:uid="{00000000-0005-0000-0000-0000E75E0000}"/>
    <cellStyle name="Calculation 2 3 11 2 2" xfId="17822" xr:uid="{00000000-0005-0000-0000-0000E85E0000}"/>
    <cellStyle name="Calculation 2 3 11 2 3" xfId="26029" xr:uid="{00000000-0005-0000-0000-0000E95E0000}"/>
    <cellStyle name="Calculation 2 3 11 2_Balance sheet - Parent" xfId="38737" xr:uid="{00000000-0005-0000-0000-0000EA5E0000}"/>
    <cellStyle name="Calculation 2 3 11 3" xfId="5162" xr:uid="{00000000-0005-0000-0000-0000EB5E0000}"/>
    <cellStyle name="Calculation 2 3 11 3 2" xfId="18921" xr:uid="{00000000-0005-0000-0000-0000EC5E0000}"/>
    <cellStyle name="Calculation 2 3 11 3 3" xfId="26030" xr:uid="{00000000-0005-0000-0000-0000ED5E0000}"/>
    <cellStyle name="Calculation 2 3 11 3_Balance sheet - Parent" xfId="38738" xr:uid="{00000000-0005-0000-0000-0000EE5E0000}"/>
    <cellStyle name="Calculation 2 3 11 4" xfId="16645" xr:uid="{00000000-0005-0000-0000-0000EF5E0000}"/>
    <cellStyle name="Calculation 2 3 11 5" xfId="26028" xr:uid="{00000000-0005-0000-0000-0000F05E0000}"/>
    <cellStyle name="Calculation 2 3 11_Balance sheet - Parent" xfId="38736" xr:uid="{00000000-0005-0000-0000-0000F15E0000}"/>
    <cellStyle name="Calculation 2 3 12" xfId="11716" xr:uid="{00000000-0005-0000-0000-0000F25E0000}"/>
    <cellStyle name="Calculation 2 3 13" xfId="26023" xr:uid="{00000000-0005-0000-0000-0000F35E0000}"/>
    <cellStyle name="Calculation 2 3 2" xfId="5163" xr:uid="{00000000-0005-0000-0000-0000F45E0000}"/>
    <cellStyle name="Calculation 2 3 2 2" xfId="5164" xr:uid="{00000000-0005-0000-0000-0000F55E0000}"/>
    <cellStyle name="Calculation 2 3 2 2 2" xfId="5165" xr:uid="{00000000-0005-0000-0000-0000F65E0000}"/>
    <cellStyle name="Calculation 2 3 2 2 2 2" xfId="5166" xr:uid="{00000000-0005-0000-0000-0000F75E0000}"/>
    <cellStyle name="Calculation 2 3 2 2 2 2 2" xfId="18762" xr:uid="{00000000-0005-0000-0000-0000F85E0000}"/>
    <cellStyle name="Calculation 2 3 2 2 2 2 3" xfId="26034" xr:uid="{00000000-0005-0000-0000-0000F95E0000}"/>
    <cellStyle name="Calculation 2 3 2 2 2 2_Balance sheet - Parent" xfId="38742" xr:uid="{00000000-0005-0000-0000-0000FA5E0000}"/>
    <cellStyle name="Calculation 2 3 2 2 2 3" xfId="5167" xr:uid="{00000000-0005-0000-0000-0000FB5E0000}"/>
    <cellStyle name="Calculation 2 3 2 2 2 3 2" xfId="17552" xr:uid="{00000000-0005-0000-0000-0000FC5E0000}"/>
    <cellStyle name="Calculation 2 3 2 2 2 3 3" xfId="26035" xr:uid="{00000000-0005-0000-0000-0000FD5E0000}"/>
    <cellStyle name="Calculation 2 3 2 2 2 3_Balance sheet - Parent" xfId="38743" xr:uid="{00000000-0005-0000-0000-0000FE5E0000}"/>
    <cellStyle name="Calculation 2 3 2 2 2 4" xfId="13117" xr:uid="{00000000-0005-0000-0000-0000FF5E0000}"/>
    <cellStyle name="Calculation 2 3 2 2 2 5" xfId="26033" xr:uid="{00000000-0005-0000-0000-0000005F0000}"/>
    <cellStyle name="Calculation 2 3 2 2 2_Balance sheet - Parent" xfId="38741" xr:uid="{00000000-0005-0000-0000-0000015F0000}"/>
    <cellStyle name="Calculation 2 3 2 2 3" xfId="11718" xr:uid="{00000000-0005-0000-0000-0000025F0000}"/>
    <cellStyle name="Calculation 2 3 2 2 4" xfId="26032" xr:uid="{00000000-0005-0000-0000-0000035F0000}"/>
    <cellStyle name="Calculation 2 3 2 2_Balance sheet - Parent" xfId="38740" xr:uid="{00000000-0005-0000-0000-0000045F0000}"/>
    <cellStyle name="Calculation 2 3 2 3" xfId="5168" xr:uid="{00000000-0005-0000-0000-0000055F0000}"/>
    <cellStyle name="Calculation 2 3 2 3 2" xfId="5169" xr:uid="{00000000-0005-0000-0000-0000065F0000}"/>
    <cellStyle name="Calculation 2 3 2 3 2 2" xfId="17284" xr:uid="{00000000-0005-0000-0000-0000075F0000}"/>
    <cellStyle name="Calculation 2 3 2 3 2 3" xfId="26037" xr:uid="{00000000-0005-0000-0000-0000085F0000}"/>
    <cellStyle name="Calculation 2 3 2 3 2_Balance sheet - Parent" xfId="38745" xr:uid="{00000000-0005-0000-0000-0000095F0000}"/>
    <cellStyle name="Calculation 2 3 2 3 3" xfId="5170" xr:uid="{00000000-0005-0000-0000-00000A5F0000}"/>
    <cellStyle name="Calculation 2 3 2 3 3 2" xfId="17865" xr:uid="{00000000-0005-0000-0000-00000B5F0000}"/>
    <cellStyle name="Calculation 2 3 2 3 3 3" xfId="26038" xr:uid="{00000000-0005-0000-0000-00000C5F0000}"/>
    <cellStyle name="Calculation 2 3 2 3 3_Balance sheet - Parent" xfId="38746" xr:uid="{00000000-0005-0000-0000-00000D5F0000}"/>
    <cellStyle name="Calculation 2 3 2 3 4" xfId="13116" xr:uid="{00000000-0005-0000-0000-00000E5F0000}"/>
    <cellStyle name="Calculation 2 3 2 3 5" xfId="26036" xr:uid="{00000000-0005-0000-0000-00000F5F0000}"/>
    <cellStyle name="Calculation 2 3 2 3_Balance sheet - Parent" xfId="38744" xr:uid="{00000000-0005-0000-0000-0000105F0000}"/>
    <cellStyle name="Calculation 2 3 2 4" xfId="11717" xr:uid="{00000000-0005-0000-0000-0000115F0000}"/>
    <cellStyle name="Calculation 2 3 2 5" xfId="26031" xr:uid="{00000000-0005-0000-0000-0000125F0000}"/>
    <cellStyle name="Calculation 2 3 2_Balance sheet - Parent" xfId="38739" xr:uid="{00000000-0005-0000-0000-0000135F0000}"/>
    <cellStyle name="Calculation 2 3 3" xfId="5171" xr:uid="{00000000-0005-0000-0000-0000145F0000}"/>
    <cellStyle name="Calculation 2 3 3 2" xfId="5172" xr:uid="{00000000-0005-0000-0000-0000155F0000}"/>
    <cellStyle name="Calculation 2 3 3 2 2" xfId="5173" xr:uid="{00000000-0005-0000-0000-0000165F0000}"/>
    <cellStyle name="Calculation 2 3 3 2 2 2" xfId="5174" xr:uid="{00000000-0005-0000-0000-0000175F0000}"/>
    <cellStyle name="Calculation 2 3 3 2 2 2 2" xfId="17331" xr:uid="{00000000-0005-0000-0000-0000185F0000}"/>
    <cellStyle name="Calculation 2 3 3 2 2 2 3" xfId="26042" xr:uid="{00000000-0005-0000-0000-0000195F0000}"/>
    <cellStyle name="Calculation 2 3 3 2 2 2_Balance sheet - Parent" xfId="38750" xr:uid="{00000000-0005-0000-0000-00001A5F0000}"/>
    <cellStyle name="Calculation 2 3 3 2 2 3" xfId="5175" xr:uid="{00000000-0005-0000-0000-00001B5F0000}"/>
    <cellStyle name="Calculation 2 3 3 2 2 3 2" xfId="16999" xr:uid="{00000000-0005-0000-0000-00001C5F0000}"/>
    <cellStyle name="Calculation 2 3 3 2 2 3 3" xfId="26043" xr:uid="{00000000-0005-0000-0000-00001D5F0000}"/>
    <cellStyle name="Calculation 2 3 3 2 2 3_Balance sheet - Parent" xfId="38751" xr:uid="{00000000-0005-0000-0000-00001E5F0000}"/>
    <cellStyle name="Calculation 2 3 3 2 2 4" xfId="13119" xr:uid="{00000000-0005-0000-0000-00001F5F0000}"/>
    <cellStyle name="Calculation 2 3 3 2 2 5" xfId="26041" xr:uid="{00000000-0005-0000-0000-0000205F0000}"/>
    <cellStyle name="Calculation 2 3 3 2 2_Balance sheet - Parent" xfId="38749" xr:uid="{00000000-0005-0000-0000-0000215F0000}"/>
    <cellStyle name="Calculation 2 3 3 2 3" xfId="11720" xr:uid="{00000000-0005-0000-0000-0000225F0000}"/>
    <cellStyle name="Calculation 2 3 3 2 4" xfId="26040" xr:uid="{00000000-0005-0000-0000-0000235F0000}"/>
    <cellStyle name="Calculation 2 3 3 2_Balance sheet - Parent" xfId="38748" xr:uid="{00000000-0005-0000-0000-0000245F0000}"/>
    <cellStyle name="Calculation 2 3 3 3" xfId="5176" xr:uid="{00000000-0005-0000-0000-0000255F0000}"/>
    <cellStyle name="Calculation 2 3 3 3 2" xfId="5177" xr:uid="{00000000-0005-0000-0000-0000265F0000}"/>
    <cellStyle name="Calculation 2 3 3 3 2 2" xfId="17790" xr:uid="{00000000-0005-0000-0000-0000275F0000}"/>
    <cellStyle name="Calculation 2 3 3 3 2 3" xfId="26045" xr:uid="{00000000-0005-0000-0000-0000285F0000}"/>
    <cellStyle name="Calculation 2 3 3 3 2_Balance sheet - Parent" xfId="38753" xr:uid="{00000000-0005-0000-0000-0000295F0000}"/>
    <cellStyle name="Calculation 2 3 3 3 3" xfId="5178" xr:uid="{00000000-0005-0000-0000-00002A5F0000}"/>
    <cellStyle name="Calculation 2 3 3 3 3 2" xfId="17636" xr:uid="{00000000-0005-0000-0000-00002B5F0000}"/>
    <cellStyle name="Calculation 2 3 3 3 3 3" xfId="26046" xr:uid="{00000000-0005-0000-0000-00002C5F0000}"/>
    <cellStyle name="Calculation 2 3 3 3 3_Balance sheet - Parent" xfId="38754" xr:uid="{00000000-0005-0000-0000-00002D5F0000}"/>
    <cellStyle name="Calculation 2 3 3 3 4" xfId="13118" xr:uid="{00000000-0005-0000-0000-00002E5F0000}"/>
    <cellStyle name="Calculation 2 3 3 3 5" xfId="26044" xr:uid="{00000000-0005-0000-0000-00002F5F0000}"/>
    <cellStyle name="Calculation 2 3 3 3_Balance sheet - Parent" xfId="38752" xr:uid="{00000000-0005-0000-0000-0000305F0000}"/>
    <cellStyle name="Calculation 2 3 3 4" xfId="11719" xr:uid="{00000000-0005-0000-0000-0000315F0000}"/>
    <cellStyle name="Calculation 2 3 3 5" xfId="26039" xr:uid="{00000000-0005-0000-0000-0000325F0000}"/>
    <cellStyle name="Calculation 2 3 3_Balance sheet - Parent" xfId="38747" xr:uid="{00000000-0005-0000-0000-0000335F0000}"/>
    <cellStyle name="Calculation 2 3 4" xfId="5179" xr:uid="{00000000-0005-0000-0000-0000345F0000}"/>
    <cellStyle name="Calculation 2 3 4 2" xfId="5180" xr:uid="{00000000-0005-0000-0000-0000355F0000}"/>
    <cellStyle name="Calculation 2 3 4 2 2" xfId="5181" xr:uid="{00000000-0005-0000-0000-0000365F0000}"/>
    <cellStyle name="Calculation 2 3 4 2 2 2" xfId="5182" xr:uid="{00000000-0005-0000-0000-0000375F0000}"/>
    <cellStyle name="Calculation 2 3 4 2 2 2 2" xfId="18761" xr:uid="{00000000-0005-0000-0000-0000385F0000}"/>
    <cellStyle name="Calculation 2 3 4 2 2 2 3" xfId="26050" xr:uid="{00000000-0005-0000-0000-0000395F0000}"/>
    <cellStyle name="Calculation 2 3 4 2 2 2_Balance sheet - Parent" xfId="38758" xr:uid="{00000000-0005-0000-0000-00003A5F0000}"/>
    <cellStyle name="Calculation 2 3 4 2 2 3" xfId="5183" xr:uid="{00000000-0005-0000-0000-00003B5F0000}"/>
    <cellStyle name="Calculation 2 3 4 2 2 3 2" xfId="18487" xr:uid="{00000000-0005-0000-0000-00003C5F0000}"/>
    <cellStyle name="Calculation 2 3 4 2 2 3 3" xfId="26051" xr:uid="{00000000-0005-0000-0000-00003D5F0000}"/>
    <cellStyle name="Calculation 2 3 4 2 2 3_Balance sheet - Parent" xfId="38759" xr:uid="{00000000-0005-0000-0000-00003E5F0000}"/>
    <cellStyle name="Calculation 2 3 4 2 2 4" xfId="13121" xr:uid="{00000000-0005-0000-0000-00003F5F0000}"/>
    <cellStyle name="Calculation 2 3 4 2 2 5" xfId="26049" xr:uid="{00000000-0005-0000-0000-0000405F0000}"/>
    <cellStyle name="Calculation 2 3 4 2 2_Balance sheet - Parent" xfId="38757" xr:uid="{00000000-0005-0000-0000-0000415F0000}"/>
    <cellStyle name="Calculation 2 3 4 2 3" xfId="11722" xr:uid="{00000000-0005-0000-0000-0000425F0000}"/>
    <cellStyle name="Calculation 2 3 4 2 4" xfId="26048" xr:uid="{00000000-0005-0000-0000-0000435F0000}"/>
    <cellStyle name="Calculation 2 3 4 2_Balance sheet - Parent" xfId="38756" xr:uid="{00000000-0005-0000-0000-0000445F0000}"/>
    <cellStyle name="Calculation 2 3 4 3" xfId="5184" xr:uid="{00000000-0005-0000-0000-0000455F0000}"/>
    <cellStyle name="Calculation 2 3 4 3 2" xfId="5185" xr:uid="{00000000-0005-0000-0000-0000465F0000}"/>
    <cellStyle name="Calculation 2 3 4 3 2 2" xfId="18760" xr:uid="{00000000-0005-0000-0000-0000475F0000}"/>
    <cellStyle name="Calculation 2 3 4 3 2 3" xfId="26053" xr:uid="{00000000-0005-0000-0000-0000485F0000}"/>
    <cellStyle name="Calculation 2 3 4 3 2_Balance sheet - Parent" xfId="38761" xr:uid="{00000000-0005-0000-0000-0000495F0000}"/>
    <cellStyle name="Calculation 2 3 4 3 3" xfId="5186" xr:uid="{00000000-0005-0000-0000-00004A5F0000}"/>
    <cellStyle name="Calculation 2 3 4 3 3 2" xfId="18515" xr:uid="{00000000-0005-0000-0000-00004B5F0000}"/>
    <cellStyle name="Calculation 2 3 4 3 3 3" xfId="26054" xr:uid="{00000000-0005-0000-0000-00004C5F0000}"/>
    <cellStyle name="Calculation 2 3 4 3 3_Balance sheet - Parent" xfId="38762" xr:uid="{00000000-0005-0000-0000-00004D5F0000}"/>
    <cellStyle name="Calculation 2 3 4 3 4" xfId="13120" xr:uid="{00000000-0005-0000-0000-00004E5F0000}"/>
    <cellStyle name="Calculation 2 3 4 3 5" xfId="26052" xr:uid="{00000000-0005-0000-0000-00004F5F0000}"/>
    <cellStyle name="Calculation 2 3 4 3_Balance sheet - Parent" xfId="38760" xr:uid="{00000000-0005-0000-0000-0000505F0000}"/>
    <cellStyle name="Calculation 2 3 4 4" xfId="11721" xr:uid="{00000000-0005-0000-0000-0000515F0000}"/>
    <cellStyle name="Calculation 2 3 4 5" xfId="26047" xr:uid="{00000000-0005-0000-0000-0000525F0000}"/>
    <cellStyle name="Calculation 2 3 4_Balance sheet - Parent" xfId="38755" xr:uid="{00000000-0005-0000-0000-0000535F0000}"/>
    <cellStyle name="Calculation 2 3 5" xfId="5187" xr:uid="{00000000-0005-0000-0000-0000545F0000}"/>
    <cellStyle name="Calculation 2 3 5 2" xfId="5188" xr:uid="{00000000-0005-0000-0000-0000555F0000}"/>
    <cellStyle name="Calculation 2 3 5 2 2" xfId="5189" xr:uid="{00000000-0005-0000-0000-0000565F0000}"/>
    <cellStyle name="Calculation 2 3 5 2 2 2" xfId="17631" xr:uid="{00000000-0005-0000-0000-0000575F0000}"/>
    <cellStyle name="Calculation 2 3 5 2 2 3" xfId="26057" xr:uid="{00000000-0005-0000-0000-0000585F0000}"/>
    <cellStyle name="Calculation 2 3 5 2 2_Balance sheet - Parent" xfId="38765" xr:uid="{00000000-0005-0000-0000-0000595F0000}"/>
    <cellStyle name="Calculation 2 3 5 2 3" xfId="5190" xr:uid="{00000000-0005-0000-0000-00005A5F0000}"/>
    <cellStyle name="Calculation 2 3 5 2 3 2" xfId="17878" xr:uid="{00000000-0005-0000-0000-00005B5F0000}"/>
    <cellStyle name="Calculation 2 3 5 2 3 3" xfId="26058" xr:uid="{00000000-0005-0000-0000-00005C5F0000}"/>
    <cellStyle name="Calculation 2 3 5 2 3_Balance sheet - Parent" xfId="38766" xr:uid="{00000000-0005-0000-0000-00005D5F0000}"/>
    <cellStyle name="Calculation 2 3 5 2 4" xfId="13122" xr:uid="{00000000-0005-0000-0000-00005E5F0000}"/>
    <cellStyle name="Calculation 2 3 5 2 5" xfId="26056" xr:uid="{00000000-0005-0000-0000-00005F5F0000}"/>
    <cellStyle name="Calculation 2 3 5 2_Balance sheet - Parent" xfId="38764" xr:uid="{00000000-0005-0000-0000-0000605F0000}"/>
    <cellStyle name="Calculation 2 3 5 3" xfId="11723" xr:uid="{00000000-0005-0000-0000-0000615F0000}"/>
    <cellStyle name="Calculation 2 3 5 4" xfId="26055" xr:uid="{00000000-0005-0000-0000-0000625F0000}"/>
    <cellStyle name="Calculation 2 3 5_Balance sheet - Parent" xfId="38763" xr:uid="{00000000-0005-0000-0000-0000635F0000}"/>
    <cellStyle name="Calculation 2 3 6" xfId="5191" xr:uid="{00000000-0005-0000-0000-0000645F0000}"/>
    <cellStyle name="Calculation 2 3 6 2" xfId="5192" xr:uid="{00000000-0005-0000-0000-0000655F0000}"/>
    <cellStyle name="Calculation 2 3 6 2 2" xfId="5193" xr:uid="{00000000-0005-0000-0000-0000665F0000}"/>
    <cellStyle name="Calculation 2 3 6 2 2 2" xfId="17791" xr:uid="{00000000-0005-0000-0000-0000675F0000}"/>
    <cellStyle name="Calculation 2 3 6 2 2 3" xfId="26061" xr:uid="{00000000-0005-0000-0000-0000685F0000}"/>
    <cellStyle name="Calculation 2 3 6 2 2_Balance sheet - Parent" xfId="38769" xr:uid="{00000000-0005-0000-0000-0000695F0000}"/>
    <cellStyle name="Calculation 2 3 6 2 3" xfId="5194" xr:uid="{00000000-0005-0000-0000-00006A5F0000}"/>
    <cellStyle name="Calculation 2 3 6 2 3 2" xfId="17025" xr:uid="{00000000-0005-0000-0000-00006B5F0000}"/>
    <cellStyle name="Calculation 2 3 6 2 3 3" xfId="26062" xr:uid="{00000000-0005-0000-0000-00006C5F0000}"/>
    <cellStyle name="Calculation 2 3 6 2 3_Balance sheet - Parent" xfId="38770" xr:uid="{00000000-0005-0000-0000-00006D5F0000}"/>
    <cellStyle name="Calculation 2 3 6 2 4" xfId="13123" xr:uid="{00000000-0005-0000-0000-00006E5F0000}"/>
    <cellStyle name="Calculation 2 3 6 2 5" xfId="26060" xr:uid="{00000000-0005-0000-0000-00006F5F0000}"/>
    <cellStyle name="Calculation 2 3 6 2_Balance sheet - Parent" xfId="38768" xr:uid="{00000000-0005-0000-0000-0000705F0000}"/>
    <cellStyle name="Calculation 2 3 6 3" xfId="11724" xr:uid="{00000000-0005-0000-0000-0000715F0000}"/>
    <cellStyle name="Calculation 2 3 6 4" xfId="26059" xr:uid="{00000000-0005-0000-0000-0000725F0000}"/>
    <cellStyle name="Calculation 2 3 6_Balance sheet - Parent" xfId="38767" xr:uid="{00000000-0005-0000-0000-0000735F0000}"/>
    <cellStyle name="Calculation 2 3 7" xfId="5195" xr:uid="{00000000-0005-0000-0000-0000745F0000}"/>
    <cellStyle name="Calculation 2 3 7 2" xfId="5196" xr:uid="{00000000-0005-0000-0000-0000755F0000}"/>
    <cellStyle name="Calculation 2 3 7 2 2" xfId="17900" xr:uid="{00000000-0005-0000-0000-0000765F0000}"/>
    <cellStyle name="Calculation 2 3 7 2 3" xfId="26064" xr:uid="{00000000-0005-0000-0000-0000775F0000}"/>
    <cellStyle name="Calculation 2 3 7 2_Balance sheet - Parent" xfId="38772" xr:uid="{00000000-0005-0000-0000-0000785F0000}"/>
    <cellStyle name="Calculation 2 3 7 3" xfId="5197" xr:uid="{00000000-0005-0000-0000-0000795F0000}"/>
    <cellStyle name="Calculation 2 3 7 3 2" xfId="19149" xr:uid="{00000000-0005-0000-0000-00007A5F0000}"/>
    <cellStyle name="Calculation 2 3 7 3 3" xfId="26065" xr:uid="{00000000-0005-0000-0000-00007B5F0000}"/>
    <cellStyle name="Calculation 2 3 7 3_Balance sheet - Parent" xfId="38773" xr:uid="{00000000-0005-0000-0000-00007C5F0000}"/>
    <cellStyle name="Calculation 2 3 7 4" xfId="5198" xr:uid="{00000000-0005-0000-0000-00007D5F0000}"/>
    <cellStyle name="Calculation 2 3 7 4 2" xfId="18237" xr:uid="{00000000-0005-0000-0000-00007E5F0000}"/>
    <cellStyle name="Calculation 2 3 7 4 3" xfId="26066" xr:uid="{00000000-0005-0000-0000-00007F5F0000}"/>
    <cellStyle name="Calculation 2 3 7 4_Balance sheet - Parent" xfId="38774" xr:uid="{00000000-0005-0000-0000-0000805F0000}"/>
    <cellStyle name="Calculation 2 3 7 5" xfId="13115" xr:uid="{00000000-0005-0000-0000-0000815F0000}"/>
    <cellStyle name="Calculation 2 3 7 6" xfId="26063" xr:uid="{00000000-0005-0000-0000-0000825F0000}"/>
    <cellStyle name="Calculation 2 3 7_Balance sheet - Parent" xfId="38771" xr:uid="{00000000-0005-0000-0000-0000835F0000}"/>
    <cellStyle name="Calculation 2 3 8" xfId="5199" xr:uid="{00000000-0005-0000-0000-0000845F0000}"/>
    <cellStyle name="Calculation 2 3 8 2" xfId="5200" xr:uid="{00000000-0005-0000-0000-0000855F0000}"/>
    <cellStyle name="Calculation 2 3 8 2 2" xfId="18044" xr:uid="{00000000-0005-0000-0000-0000865F0000}"/>
    <cellStyle name="Calculation 2 3 8 2 3" xfId="26068" xr:uid="{00000000-0005-0000-0000-0000875F0000}"/>
    <cellStyle name="Calculation 2 3 8 2_Balance sheet - Parent" xfId="38776" xr:uid="{00000000-0005-0000-0000-0000885F0000}"/>
    <cellStyle name="Calculation 2 3 8 3" xfId="5201" xr:uid="{00000000-0005-0000-0000-0000895F0000}"/>
    <cellStyle name="Calculation 2 3 8 3 2" xfId="18718" xr:uid="{00000000-0005-0000-0000-00008A5F0000}"/>
    <cellStyle name="Calculation 2 3 8 3 3" xfId="26069" xr:uid="{00000000-0005-0000-0000-00008B5F0000}"/>
    <cellStyle name="Calculation 2 3 8 3_Balance sheet - Parent" xfId="38777" xr:uid="{00000000-0005-0000-0000-00008C5F0000}"/>
    <cellStyle name="Calculation 2 3 8 4" xfId="5202" xr:uid="{00000000-0005-0000-0000-00008D5F0000}"/>
    <cellStyle name="Calculation 2 3 8 4 2" xfId="18290" xr:uid="{00000000-0005-0000-0000-00008E5F0000}"/>
    <cellStyle name="Calculation 2 3 8 4 3" xfId="26070" xr:uid="{00000000-0005-0000-0000-00008F5F0000}"/>
    <cellStyle name="Calculation 2 3 8 4_Balance sheet - Parent" xfId="38778" xr:uid="{00000000-0005-0000-0000-0000905F0000}"/>
    <cellStyle name="Calculation 2 3 8 5" xfId="16495" xr:uid="{00000000-0005-0000-0000-0000915F0000}"/>
    <cellStyle name="Calculation 2 3 8 6" xfId="26067" xr:uid="{00000000-0005-0000-0000-0000925F0000}"/>
    <cellStyle name="Calculation 2 3 8_Balance sheet - Parent" xfId="38775" xr:uid="{00000000-0005-0000-0000-0000935F0000}"/>
    <cellStyle name="Calculation 2 3 9" xfId="5203" xr:uid="{00000000-0005-0000-0000-0000945F0000}"/>
    <cellStyle name="Calculation 2 3 9 2" xfId="5204" xr:uid="{00000000-0005-0000-0000-0000955F0000}"/>
    <cellStyle name="Calculation 2 3 9 2 2" xfId="18683" xr:uid="{00000000-0005-0000-0000-0000965F0000}"/>
    <cellStyle name="Calculation 2 3 9 2 3" xfId="26072" xr:uid="{00000000-0005-0000-0000-0000975F0000}"/>
    <cellStyle name="Calculation 2 3 9 2_Balance sheet - Parent" xfId="38780" xr:uid="{00000000-0005-0000-0000-0000985F0000}"/>
    <cellStyle name="Calculation 2 3 9 3" xfId="5205" xr:uid="{00000000-0005-0000-0000-0000995F0000}"/>
    <cellStyle name="Calculation 2 3 9 3 2" xfId="17481" xr:uid="{00000000-0005-0000-0000-00009A5F0000}"/>
    <cellStyle name="Calculation 2 3 9 3 3" xfId="26073" xr:uid="{00000000-0005-0000-0000-00009B5F0000}"/>
    <cellStyle name="Calculation 2 3 9 3_Balance sheet - Parent" xfId="38781" xr:uid="{00000000-0005-0000-0000-00009C5F0000}"/>
    <cellStyle name="Calculation 2 3 9 4" xfId="5206" xr:uid="{00000000-0005-0000-0000-00009D5F0000}"/>
    <cellStyle name="Calculation 2 3 9 4 2" xfId="18346" xr:uid="{00000000-0005-0000-0000-00009E5F0000}"/>
    <cellStyle name="Calculation 2 3 9 4 3" xfId="26074" xr:uid="{00000000-0005-0000-0000-00009F5F0000}"/>
    <cellStyle name="Calculation 2 3 9 4_Balance sheet - Parent" xfId="38782" xr:uid="{00000000-0005-0000-0000-0000A05F0000}"/>
    <cellStyle name="Calculation 2 3 9 5" xfId="16544" xr:uid="{00000000-0005-0000-0000-0000A15F0000}"/>
    <cellStyle name="Calculation 2 3 9 6" xfId="26071" xr:uid="{00000000-0005-0000-0000-0000A25F0000}"/>
    <cellStyle name="Calculation 2 3 9_Balance sheet - Parent" xfId="38779" xr:uid="{00000000-0005-0000-0000-0000A35F0000}"/>
    <cellStyle name="Calculation 2 3_Balance sheet - Parent" xfId="38731" xr:uid="{00000000-0005-0000-0000-0000A45F0000}"/>
    <cellStyle name="Calculation 2 4" xfId="5207" xr:uid="{00000000-0005-0000-0000-0000A55F0000}"/>
    <cellStyle name="Calculation 2 4 2" xfId="5208" xr:uid="{00000000-0005-0000-0000-0000A65F0000}"/>
    <cellStyle name="Calculation 2 4 2 2" xfId="5209" xr:uid="{00000000-0005-0000-0000-0000A75F0000}"/>
    <cellStyle name="Calculation 2 4 2 2 2" xfId="5210" xr:uid="{00000000-0005-0000-0000-0000A85F0000}"/>
    <cellStyle name="Calculation 2 4 2 2 2 2" xfId="18490" xr:uid="{00000000-0005-0000-0000-0000A95F0000}"/>
    <cellStyle name="Calculation 2 4 2 2 2 3" xfId="26078" xr:uid="{00000000-0005-0000-0000-0000AA5F0000}"/>
    <cellStyle name="Calculation 2 4 2 2 2_Balance sheet - Parent" xfId="38786" xr:uid="{00000000-0005-0000-0000-0000AB5F0000}"/>
    <cellStyle name="Calculation 2 4 2 2 3" xfId="5211" xr:uid="{00000000-0005-0000-0000-0000AC5F0000}"/>
    <cellStyle name="Calculation 2 4 2 2 3 2" xfId="17996" xr:uid="{00000000-0005-0000-0000-0000AD5F0000}"/>
    <cellStyle name="Calculation 2 4 2 2 3 3" xfId="26079" xr:uid="{00000000-0005-0000-0000-0000AE5F0000}"/>
    <cellStyle name="Calculation 2 4 2 2 3_Balance sheet - Parent" xfId="38787" xr:uid="{00000000-0005-0000-0000-0000AF5F0000}"/>
    <cellStyle name="Calculation 2 4 2 2 4" xfId="13125" xr:uid="{00000000-0005-0000-0000-0000B05F0000}"/>
    <cellStyle name="Calculation 2 4 2 2 5" xfId="26077" xr:uid="{00000000-0005-0000-0000-0000B15F0000}"/>
    <cellStyle name="Calculation 2 4 2 2_Balance sheet - Parent" xfId="38785" xr:uid="{00000000-0005-0000-0000-0000B25F0000}"/>
    <cellStyle name="Calculation 2 4 2 3" xfId="11726" xr:uid="{00000000-0005-0000-0000-0000B35F0000}"/>
    <cellStyle name="Calculation 2 4 2 4" xfId="26076" xr:uid="{00000000-0005-0000-0000-0000B45F0000}"/>
    <cellStyle name="Calculation 2 4 2_Balance sheet - Parent" xfId="38784" xr:uid="{00000000-0005-0000-0000-0000B55F0000}"/>
    <cellStyle name="Calculation 2 4 3" xfId="5212" xr:uid="{00000000-0005-0000-0000-0000B65F0000}"/>
    <cellStyle name="Calculation 2 4 3 2" xfId="5213" xr:uid="{00000000-0005-0000-0000-0000B75F0000}"/>
    <cellStyle name="Calculation 2 4 3 2 2" xfId="17824" xr:uid="{00000000-0005-0000-0000-0000B85F0000}"/>
    <cellStyle name="Calculation 2 4 3 2 3" xfId="26081" xr:uid="{00000000-0005-0000-0000-0000B95F0000}"/>
    <cellStyle name="Calculation 2 4 3 2_Balance sheet - Parent" xfId="38789" xr:uid="{00000000-0005-0000-0000-0000BA5F0000}"/>
    <cellStyle name="Calculation 2 4 3 3" xfId="5214" xr:uid="{00000000-0005-0000-0000-0000BB5F0000}"/>
    <cellStyle name="Calculation 2 4 3 3 2" xfId="18932" xr:uid="{00000000-0005-0000-0000-0000BC5F0000}"/>
    <cellStyle name="Calculation 2 4 3 3 3" xfId="26082" xr:uid="{00000000-0005-0000-0000-0000BD5F0000}"/>
    <cellStyle name="Calculation 2 4 3 3_Balance sheet - Parent" xfId="38790" xr:uid="{00000000-0005-0000-0000-0000BE5F0000}"/>
    <cellStyle name="Calculation 2 4 3 4" xfId="13124" xr:uid="{00000000-0005-0000-0000-0000BF5F0000}"/>
    <cellStyle name="Calculation 2 4 3 5" xfId="26080" xr:uid="{00000000-0005-0000-0000-0000C05F0000}"/>
    <cellStyle name="Calculation 2 4 3_Balance sheet - Parent" xfId="38788" xr:uid="{00000000-0005-0000-0000-0000C15F0000}"/>
    <cellStyle name="Calculation 2 4 4" xfId="11725" xr:uid="{00000000-0005-0000-0000-0000C25F0000}"/>
    <cellStyle name="Calculation 2 4 5" xfId="26075" xr:uid="{00000000-0005-0000-0000-0000C35F0000}"/>
    <cellStyle name="Calculation 2 4_Balance sheet - Parent" xfId="38783" xr:uid="{00000000-0005-0000-0000-0000C45F0000}"/>
    <cellStyle name="Calculation 2 5" xfId="5215" xr:uid="{00000000-0005-0000-0000-0000C55F0000}"/>
    <cellStyle name="Calculation 2 5 2" xfId="5216" xr:uid="{00000000-0005-0000-0000-0000C65F0000}"/>
    <cellStyle name="Calculation 2 5 2 2" xfId="5217" xr:uid="{00000000-0005-0000-0000-0000C75F0000}"/>
    <cellStyle name="Calculation 2 5 2 2 2" xfId="17196" xr:uid="{00000000-0005-0000-0000-0000C85F0000}"/>
    <cellStyle name="Calculation 2 5 2 2 3" xfId="26085" xr:uid="{00000000-0005-0000-0000-0000C95F0000}"/>
    <cellStyle name="Calculation 2 5 2 2_Balance sheet - Parent" xfId="38793" xr:uid="{00000000-0005-0000-0000-0000CA5F0000}"/>
    <cellStyle name="Calculation 2 5 2 3" xfId="5218" xr:uid="{00000000-0005-0000-0000-0000CB5F0000}"/>
    <cellStyle name="Calculation 2 5 2 3 2" xfId="18881" xr:uid="{00000000-0005-0000-0000-0000CC5F0000}"/>
    <cellStyle name="Calculation 2 5 2 3 3" xfId="26086" xr:uid="{00000000-0005-0000-0000-0000CD5F0000}"/>
    <cellStyle name="Calculation 2 5 2 3_Balance sheet - Parent" xfId="38794" xr:uid="{00000000-0005-0000-0000-0000CE5F0000}"/>
    <cellStyle name="Calculation 2 5 2 4" xfId="13126" xr:uid="{00000000-0005-0000-0000-0000CF5F0000}"/>
    <cellStyle name="Calculation 2 5 2 5" xfId="26084" xr:uid="{00000000-0005-0000-0000-0000D05F0000}"/>
    <cellStyle name="Calculation 2 5 2_Balance sheet - Parent" xfId="38792" xr:uid="{00000000-0005-0000-0000-0000D15F0000}"/>
    <cellStyle name="Calculation 2 5 3" xfId="11727" xr:uid="{00000000-0005-0000-0000-0000D25F0000}"/>
    <cellStyle name="Calculation 2 5 4" xfId="26083" xr:uid="{00000000-0005-0000-0000-0000D35F0000}"/>
    <cellStyle name="Calculation 2 5_Balance sheet - Parent" xfId="38791" xr:uid="{00000000-0005-0000-0000-0000D45F0000}"/>
    <cellStyle name="Calculation 2 6" xfId="5219" xr:uid="{00000000-0005-0000-0000-0000D55F0000}"/>
    <cellStyle name="Calculation 2 6 2" xfId="5220" xr:uid="{00000000-0005-0000-0000-0000D65F0000}"/>
    <cellStyle name="Calculation 2 6 2 2" xfId="5221" xr:uid="{00000000-0005-0000-0000-0000D75F0000}"/>
    <cellStyle name="Calculation 2 6 2 2 2" xfId="17557" xr:uid="{00000000-0005-0000-0000-0000D85F0000}"/>
    <cellStyle name="Calculation 2 6 2 2 3" xfId="26089" xr:uid="{00000000-0005-0000-0000-0000D95F0000}"/>
    <cellStyle name="Calculation 2 6 2 2_Balance sheet - Parent" xfId="38797" xr:uid="{00000000-0005-0000-0000-0000DA5F0000}"/>
    <cellStyle name="Calculation 2 6 2 3" xfId="5222" xr:uid="{00000000-0005-0000-0000-0000DB5F0000}"/>
    <cellStyle name="Calculation 2 6 2 3 2" xfId="19077" xr:uid="{00000000-0005-0000-0000-0000DC5F0000}"/>
    <cellStyle name="Calculation 2 6 2 3 3" xfId="26090" xr:uid="{00000000-0005-0000-0000-0000DD5F0000}"/>
    <cellStyle name="Calculation 2 6 2 3_Balance sheet - Parent" xfId="38798" xr:uid="{00000000-0005-0000-0000-0000DE5F0000}"/>
    <cellStyle name="Calculation 2 6 2 4" xfId="13127" xr:uid="{00000000-0005-0000-0000-0000DF5F0000}"/>
    <cellStyle name="Calculation 2 6 2 5" xfId="26088" xr:uid="{00000000-0005-0000-0000-0000E05F0000}"/>
    <cellStyle name="Calculation 2 6 2_Balance sheet - Parent" xfId="38796" xr:uid="{00000000-0005-0000-0000-0000E15F0000}"/>
    <cellStyle name="Calculation 2 6 3" xfId="11728" xr:uid="{00000000-0005-0000-0000-0000E25F0000}"/>
    <cellStyle name="Calculation 2 6 4" xfId="26087" xr:uid="{00000000-0005-0000-0000-0000E35F0000}"/>
    <cellStyle name="Calculation 2 6_Balance sheet - Parent" xfId="38795" xr:uid="{00000000-0005-0000-0000-0000E45F0000}"/>
    <cellStyle name="Calculation 2 7" xfId="5223" xr:uid="{00000000-0005-0000-0000-0000E55F0000}"/>
    <cellStyle name="Calculation 2 7 2" xfId="5224" xr:uid="{00000000-0005-0000-0000-0000E65F0000}"/>
    <cellStyle name="Calculation 2 7 2 2" xfId="5225" xr:uid="{00000000-0005-0000-0000-0000E75F0000}"/>
    <cellStyle name="Calculation 2 7 2 2 2" xfId="18552" xr:uid="{00000000-0005-0000-0000-0000E85F0000}"/>
    <cellStyle name="Calculation 2 7 2 2 3" xfId="26093" xr:uid="{00000000-0005-0000-0000-0000E95F0000}"/>
    <cellStyle name="Calculation 2 7 2 2_Balance sheet - Parent" xfId="38801" xr:uid="{00000000-0005-0000-0000-0000EA5F0000}"/>
    <cellStyle name="Calculation 2 7 2 3" xfId="5226" xr:uid="{00000000-0005-0000-0000-0000EB5F0000}"/>
    <cellStyle name="Calculation 2 7 2 3 2" xfId="19061" xr:uid="{00000000-0005-0000-0000-0000EC5F0000}"/>
    <cellStyle name="Calculation 2 7 2 3 3" xfId="26094" xr:uid="{00000000-0005-0000-0000-0000ED5F0000}"/>
    <cellStyle name="Calculation 2 7 2 3_Balance sheet - Parent" xfId="38802" xr:uid="{00000000-0005-0000-0000-0000EE5F0000}"/>
    <cellStyle name="Calculation 2 7 2 4" xfId="13128" xr:uid="{00000000-0005-0000-0000-0000EF5F0000}"/>
    <cellStyle name="Calculation 2 7 2 5" xfId="26092" xr:uid="{00000000-0005-0000-0000-0000F05F0000}"/>
    <cellStyle name="Calculation 2 7 2_Balance sheet - Parent" xfId="38800" xr:uid="{00000000-0005-0000-0000-0000F15F0000}"/>
    <cellStyle name="Calculation 2 7 3" xfId="11729" xr:uid="{00000000-0005-0000-0000-0000F25F0000}"/>
    <cellStyle name="Calculation 2 7 4" xfId="26091" xr:uid="{00000000-0005-0000-0000-0000F35F0000}"/>
    <cellStyle name="Calculation 2 7_Balance sheet - Parent" xfId="38799" xr:uid="{00000000-0005-0000-0000-0000F45F0000}"/>
    <cellStyle name="Calculation 2 8" xfId="5227" xr:uid="{00000000-0005-0000-0000-0000F55F0000}"/>
    <cellStyle name="Calculation 2 8 2" xfId="5228" xr:uid="{00000000-0005-0000-0000-0000F65F0000}"/>
    <cellStyle name="Calculation 2 8 2 2" xfId="5229" xr:uid="{00000000-0005-0000-0000-0000F75F0000}"/>
    <cellStyle name="Calculation 2 8 2 2 2" xfId="17756" xr:uid="{00000000-0005-0000-0000-0000F85F0000}"/>
    <cellStyle name="Calculation 2 8 2 2 3" xfId="26097" xr:uid="{00000000-0005-0000-0000-0000F95F0000}"/>
    <cellStyle name="Calculation 2 8 2 2_Balance sheet - Parent" xfId="38805" xr:uid="{00000000-0005-0000-0000-0000FA5F0000}"/>
    <cellStyle name="Calculation 2 8 2 3" xfId="5230" xr:uid="{00000000-0005-0000-0000-0000FB5F0000}"/>
    <cellStyle name="Calculation 2 8 2 3 2" xfId="17738" xr:uid="{00000000-0005-0000-0000-0000FC5F0000}"/>
    <cellStyle name="Calculation 2 8 2 3 3" xfId="26098" xr:uid="{00000000-0005-0000-0000-0000FD5F0000}"/>
    <cellStyle name="Calculation 2 8 2 3_Balance sheet - Parent" xfId="38806" xr:uid="{00000000-0005-0000-0000-0000FE5F0000}"/>
    <cellStyle name="Calculation 2 8 2 4" xfId="13129" xr:uid="{00000000-0005-0000-0000-0000FF5F0000}"/>
    <cellStyle name="Calculation 2 8 2 5" xfId="26096" xr:uid="{00000000-0005-0000-0000-000000600000}"/>
    <cellStyle name="Calculation 2 8 2_Balance sheet - Parent" xfId="38804" xr:uid="{00000000-0005-0000-0000-000001600000}"/>
    <cellStyle name="Calculation 2 8 3" xfId="11730" xr:uid="{00000000-0005-0000-0000-000002600000}"/>
    <cellStyle name="Calculation 2 8 4" xfId="26095" xr:uid="{00000000-0005-0000-0000-000003600000}"/>
    <cellStyle name="Calculation 2 8_Balance sheet - Parent" xfId="38803" xr:uid="{00000000-0005-0000-0000-000004600000}"/>
    <cellStyle name="Calculation 2 9" xfId="5231" xr:uid="{00000000-0005-0000-0000-000005600000}"/>
    <cellStyle name="Calculation 2 9 2" xfId="5232" xr:uid="{00000000-0005-0000-0000-000006600000}"/>
    <cellStyle name="Calculation 2 9 2 2" xfId="17750" xr:uid="{00000000-0005-0000-0000-000007600000}"/>
    <cellStyle name="Calculation 2 9 2 3" xfId="26100" xr:uid="{00000000-0005-0000-0000-000008600000}"/>
    <cellStyle name="Calculation 2 9 2_Balance sheet - Parent" xfId="38808" xr:uid="{00000000-0005-0000-0000-000009600000}"/>
    <cellStyle name="Calculation 2 9 3" xfId="5233" xr:uid="{00000000-0005-0000-0000-00000A600000}"/>
    <cellStyle name="Calculation 2 9 3 2" xfId="19228" xr:uid="{00000000-0005-0000-0000-00000B600000}"/>
    <cellStyle name="Calculation 2 9 3 3" xfId="26101" xr:uid="{00000000-0005-0000-0000-00000C600000}"/>
    <cellStyle name="Calculation 2 9 3_Balance sheet - Parent" xfId="38809" xr:uid="{00000000-0005-0000-0000-00000D600000}"/>
    <cellStyle name="Calculation 2 9 4" xfId="5234" xr:uid="{00000000-0005-0000-0000-00000E600000}"/>
    <cellStyle name="Calculation 2 9 4 2" xfId="18203" xr:uid="{00000000-0005-0000-0000-00000F600000}"/>
    <cellStyle name="Calculation 2 9 4 3" xfId="26102" xr:uid="{00000000-0005-0000-0000-000010600000}"/>
    <cellStyle name="Calculation 2 9 4_Balance sheet - Parent" xfId="38810" xr:uid="{00000000-0005-0000-0000-000011600000}"/>
    <cellStyle name="Calculation 2 9 5" xfId="13112" xr:uid="{00000000-0005-0000-0000-000012600000}"/>
    <cellStyle name="Calculation 2 9 6" xfId="26099" xr:uid="{00000000-0005-0000-0000-000013600000}"/>
    <cellStyle name="Calculation 2 9_Balance sheet - Parent" xfId="38807" xr:uid="{00000000-0005-0000-0000-000014600000}"/>
    <cellStyle name="Calculation 2_Balance sheet - Parent" xfId="38718" xr:uid="{00000000-0005-0000-0000-000015600000}"/>
    <cellStyle name="Calculation 3" xfId="5235" xr:uid="{00000000-0005-0000-0000-000016600000}"/>
    <cellStyle name="Calculation 3 2" xfId="5236" xr:uid="{00000000-0005-0000-0000-000017600000}"/>
    <cellStyle name="Calculation 3 2 2" xfId="4738" xr:uid="{00000000-0005-0000-0000-000018600000}"/>
    <cellStyle name="Calculation 3 2 3" xfId="26104" xr:uid="{00000000-0005-0000-0000-000019600000}"/>
    <cellStyle name="Calculation 3 3" xfId="5237" xr:uid="{00000000-0005-0000-0000-00001A600000}"/>
    <cellStyle name="Calculation 3 3 2" xfId="26105" xr:uid="{00000000-0005-0000-0000-00001B600000}"/>
    <cellStyle name="Calculation 3 4" xfId="11731" xr:uid="{00000000-0005-0000-0000-00001C600000}"/>
    <cellStyle name="Calculation 3 5" xfId="4737" xr:uid="{00000000-0005-0000-0000-00001D600000}"/>
    <cellStyle name="Calculation 3 6" xfId="26103" xr:uid="{00000000-0005-0000-0000-00001E600000}"/>
    <cellStyle name="Calculation 3_Balance sheet - Parent" xfId="38811" xr:uid="{00000000-0005-0000-0000-00001F600000}"/>
    <cellStyle name="Calculation 4" xfId="5238" xr:uid="{00000000-0005-0000-0000-000020600000}"/>
    <cellStyle name="Calculation 4 2" xfId="5239" xr:uid="{00000000-0005-0000-0000-000021600000}"/>
    <cellStyle name="Calculation 4 2 2" xfId="4393" xr:uid="{00000000-0005-0000-0000-000022600000}"/>
    <cellStyle name="Calculation 4 2 3" xfId="26107" xr:uid="{00000000-0005-0000-0000-000023600000}"/>
    <cellStyle name="Calculation 4 3" xfId="5240" xr:uid="{00000000-0005-0000-0000-000024600000}"/>
    <cellStyle name="Calculation 4 3 2" xfId="26108" xr:uid="{00000000-0005-0000-0000-000025600000}"/>
    <cellStyle name="Calculation 4 4" xfId="11732" xr:uid="{00000000-0005-0000-0000-000026600000}"/>
    <cellStyle name="Calculation 4 5" xfId="4739" xr:uid="{00000000-0005-0000-0000-000027600000}"/>
    <cellStyle name="Calculation 4 6" xfId="26106" xr:uid="{00000000-0005-0000-0000-000028600000}"/>
    <cellStyle name="Calculation 4_Balance sheet - Parent" xfId="38812" xr:uid="{00000000-0005-0000-0000-000029600000}"/>
    <cellStyle name="Calculation 5" xfId="5241" xr:uid="{00000000-0005-0000-0000-00002A600000}"/>
    <cellStyle name="Calculation 5 2" xfId="4575" xr:uid="{00000000-0005-0000-0000-00002B600000}"/>
    <cellStyle name="Calculation 5 3" xfId="26109" xr:uid="{00000000-0005-0000-0000-00002C600000}"/>
    <cellStyle name="Calculation 6" xfId="5242" xr:uid="{00000000-0005-0000-0000-00002D600000}"/>
    <cellStyle name="Calculation 6 2" xfId="4389" xr:uid="{00000000-0005-0000-0000-00002E600000}"/>
    <cellStyle name="Calculation 6 3" xfId="26110" xr:uid="{00000000-0005-0000-0000-00002F600000}"/>
    <cellStyle name="Calculation 7" xfId="5243" xr:uid="{00000000-0005-0000-0000-000030600000}"/>
    <cellStyle name="Calculation 7 2" xfId="4571" xr:uid="{00000000-0005-0000-0000-000031600000}"/>
    <cellStyle name="Calculation 7 3" xfId="26111" xr:uid="{00000000-0005-0000-0000-000032600000}"/>
    <cellStyle name="Calculation 8" xfId="5244" xr:uid="{00000000-0005-0000-0000-000033600000}"/>
    <cellStyle name="Calculation 8 2" xfId="4740" xr:uid="{00000000-0005-0000-0000-000034600000}"/>
    <cellStyle name="Calculation 8 3" xfId="26112" xr:uid="{00000000-0005-0000-0000-000035600000}"/>
    <cellStyle name="Calculation 9" xfId="5245" xr:uid="{00000000-0005-0000-0000-000036600000}"/>
    <cellStyle name="Calculation 9 2" xfId="4390" xr:uid="{00000000-0005-0000-0000-000037600000}"/>
    <cellStyle name="Calculation 9 3" xfId="26113" xr:uid="{00000000-0005-0000-0000-000038600000}"/>
    <cellStyle name="Calculation Cells" xfId="5246" xr:uid="{00000000-0005-0000-0000-000039600000}"/>
    <cellStyle name="Calculation Cells 2" xfId="5247" xr:uid="{00000000-0005-0000-0000-00003A600000}"/>
    <cellStyle name="Calculation Cells 2 2" xfId="5248" xr:uid="{00000000-0005-0000-0000-00003B600000}"/>
    <cellStyle name="Calculation Cells 2 2 2" xfId="16838" xr:uid="{00000000-0005-0000-0000-00003C600000}"/>
    <cellStyle name="Calculation Cells 2 2 3" xfId="26116" xr:uid="{00000000-0005-0000-0000-00003D600000}"/>
    <cellStyle name="Calculation Cells 2 2_Balance sheet - Parent" xfId="38814" xr:uid="{00000000-0005-0000-0000-00003E600000}"/>
    <cellStyle name="Calculation Cells 2 3" xfId="11734" xr:uid="{00000000-0005-0000-0000-00003F600000}"/>
    <cellStyle name="Calculation Cells 2 4" xfId="26115" xr:uid="{00000000-0005-0000-0000-000040600000}"/>
    <cellStyle name="Calculation Cells 2_Balance sheet - Parent" xfId="38813" xr:uid="{00000000-0005-0000-0000-000041600000}"/>
    <cellStyle name="Calculation Cells 3" xfId="5249" xr:uid="{00000000-0005-0000-0000-000042600000}"/>
    <cellStyle name="Calculation Cells 3 2" xfId="16735" xr:uid="{00000000-0005-0000-0000-000043600000}"/>
    <cellStyle name="Calculation Cells 3 3" xfId="26117" xr:uid="{00000000-0005-0000-0000-000044600000}"/>
    <cellStyle name="Calculation Cells 3_Balance sheet - Parent" xfId="38815" xr:uid="{00000000-0005-0000-0000-000045600000}"/>
    <cellStyle name="Calculation Cells 4" xfId="11733" xr:uid="{00000000-0005-0000-0000-000046600000}"/>
    <cellStyle name="Calculation Cells 5" xfId="26114" xr:uid="{00000000-0005-0000-0000-000047600000}"/>
    <cellStyle name="Calculation Cells%" xfId="5250" xr:uid="{00000000-0005-0000-0000-000048600000}"/>
    <cellStyle name="Calculation Cells% 2" xfId="5251" xr:uid="{00000000-0005-0000-0000-000049600000}"/>
    <cellStyle name="Calculation Cells% 2 2" xfId="5252" xr:uid="{00000000-0005-0000-0000-00004A600000}"/>
    <cellStyle name="Calculation Cells% 2 2 2" xfId="16839" xr:uid="{00000000-0005-0000-0000-00004B600000}"/>
    <cellStyle name="Calculation Cells% 2 2 3" xfId="26120" xr:uid="{00000000-0005-0000-0000-00004C600000}"/>
    <cellStyle name="Calculation Cells% 2 2_Balance sheet - Parent" xfId="38818" xr:uid="{00000000-0005-0000-0000-00004D600000}"/>
    <cellStyle name="Calculation Cells% 2 3" xfId="11736" xr:uid="{00000000-0005-0000-0000-00004E600000}"/>
    <cellStyle name="Calculation Cells% 2 4" xfId="26119" xr:uid="{00000000-0005-0000-0000-00004F600000}"/>
    <cellStyle name="Calculation Cells% 2_Balance sheet - Parent" xfId="38817" xr:uid="{00000000-0005-0000-0000-000050600000}"/>
    <cellStyle name="Calculation Cells% 3" xfId="5253" xr:uid="{00000000-0005-0000-0000-000051600000}"/>
    <cellStyle name="Calculation Cells% 3 2" xfId="16736" xr:uid="{00000000-0005-0000-0000-000052600000}"/>
    <cellStyle name="Calculation Cells% 3 3" xfId="26121" xr:uid="{00000000-0005-0000-0000-000053600000}"/>
    <cellStyle name="Calculation Cells% 3_Balance sheet - Parent" xfId="38819" xr:uid="{00000000-0005-0000-0000-000054600000}"/>
    <cellStyle name="Calculation Cells% 4" xfId="11735" xr:uid="{00000000-0005-0000-0000-000055600000}"/>
    <cellStyle name="Calculation Cells% 5" xfId="26118" xr:uid="{00000000-0005-0000-0000-000056600000}"/>
    <cellStyle name="Calculation Cells%_Balance sheet - Parent" xfId="38816" xr:uid="{00000000-0005-0000-0000-000057600000}"/>
    <cellStyle name="Calculation Cells_2012 MTP Contingent Source Data" xfId="5254" xr:uid="{00000000-0005-0000-0000-000058600000}"/>
    <cellStyle name="Check Cell" xfId="43313" builtinId="23" customBuiltin="1"/>
    <cellStyle name="Check Cell 10" xfId="45326" hidden="1" xr:uid="{00000000-0005-0000-0000-00005A600000}"/>
    <cellStyle name="Check Cell 10" xfId="45982" hidden="1" xr:uid="{00000000-0005-0000-0000-00005B600000}"/>
    <cellStyle name="Check Cell 10" xfId="44811" hidden="1" xr:uid="{00000000-0005-0000-0000-00005C600000}"/>
    <cellStyle name="Check Cell 10" xfId="44999" hidden="1" xr:uid="{00000000-0005-0000-0000-00005D600000}"/>
    <cellStyle name="Check Cell 10" xfId="46007" hidden="1" xr:uid="{00000000-0005-0000-0000-00005E600000}"/>
    <cellStyle name="Check Cell 10" xfId="46070" hidden="1" xr:uid="{00000000-0005-0000-0000-00005F600000}"/>
    <cellStyle name="Check Cell 10" xfId="46504" hidden="1" xr:uid="{00000000-0005-0000-0000-000060600000}"/>
    <cellStyle name="Check Cell 10" xfId="49407" hidden="1" xr:uid="{00000000-0005-0000-0000-000061600000}"/>
    <cellStyle name="Check Cell 10" xfId="49992" hidden="1" xr:uid="{00000000-0005-0000-0000-000062600000}"/>
    <cellStyle name="Check Cell 10" xfId="48981" hidden="1" xr:uid="{00000000-0005-0000-0000-000063600000}"/>
    <cellStyle name="Check Cell 10" xfId="49169" hidden="1" xr:uid="{00000000-0005-0000-0000-000064600000}"/>
    <cellStyle name="Check Cell 10" xfId="50017" hidden="1" xr:uid="{00000000-0005-0000-0000-000065600000}"/>
    <cellStyle name="Check Cell 10" xfId="50080" hidden="1" xr:uid="{00000000-0005-0000-0000-000066600000}"/>
    <cellStyle name="Check Cell 10" xfId="50514" hidden="1" xr:uid="{00000000-0005-0000-0000-000067600000}"/>
    <cellStyle name="Check Cell 10" xfId="52981" hidden="1" xr:uid="{00000000-0005-0000-0000-000068600000}"/>
    <cellStyle name="Check Cell 10" xfId="53554" hidden="1" xr:uid="{00000000-0005-0000-0000-000069600000}"/>
    <cellStyle name="Check Cell 10" xfId="52565" hidden="1" xr:uid="{00000000-0005-0000-0000-00006A600000}"/>
    <cellStyle name="Check Cell 10" xfId="52754" hidden="1" xr:uid="{00000000-0005-0000-0000-00006B600000}"/>
    <cellStyle name="Check Cell 10" xfId="53579" hidden="1" xr:uid="{00000000-0005-0000-0000-00006C600000}"/>
    <cellStyle name="Check Cell 10" xfId="53642" hidden="1" xr:uid="{00000000-0005-0000-0000-00006D600000}"/>
    <cellStyle name="Check Cell 10" xfId="54076" hidden="1" xr:uid="{00000000-0005-0000-0000-00006E600000}"/>
    <cellStyle name="Check Cell 10" xfId="55967" xr:uid="{00000000-0005-0000-0000-00006F600000}"/>
    <cellStyle name="Check Cell 11" xfId="45540" hidden="1" xr:uid="{00000000-0005-0000-0000-000070600000}"/>
    <cellStyle name="Check Cell 11" xfId="46194" hidden="1" xr:uid="{00000000-0005-0000-0000-000071600000}"/>
    <cellStyle name="Check Cell 11" xfId="46580" hidden="1" xr:uid="{00000000-0005-0000-0000-000072600000}"/>
    <cellStyle name="Check Cell 11" xfId="46962" hidden="1" xr:uid="{00000000-0005-0000-0000-000073600000}"/>
    <cellStyle name="Check Cell 11" xfId="47336" hidden="1" xr:uid="{00000000-0005-0000-0000-000074600000}"/>
    <cellStyle name="Check Cell 11" xfId="47693" hidden="1" xr:uid="{00000000-0005-0000-0000-000075600000}"/>
    <cellStyle name="Check Cell 11" xfId="48048" hidden="1" xr:uid="{00000000-0005-0000-0000-000076600000}"/>
    <cellStyle name="Check Cell 11" xfId="49567" hidden="1" xr:uid="{00000000-0005-0000-0000-000077600000}"/>
    <cellStyle name="Check Cell 11" xfId="50204" hidden="1" xr:uid="{00000000-0005-0000-0000-000078600000}"/>
    <cellStyle name="Check Cell 11" xfId="50590" hidden="1" xr:uid="{00000000-0005-0000-0000-000079600000}"/>
    <cellStyle name="Check Cell 11" xfId="50972" hidden="1" xr:uid="{00000000-0005-0000-0000-00007A600000}"/>
    <cellStyle name="Check Cell 11" xfId="51346" hidden="1" xr:uid="{00000000-0005-0000-0000-00007B600000}"/>
    <cellStyle name="Check Cell 11" xfId="51703" hidden="1" xr:uid="{00000000-0005-0000-0000-00007C600000}"/>
    <cellStyle name="Check Cell 11" xfId="52058" hidden="1" xr:uid="{00000000-0005-0000-0000-00007D600000}"/>
    <cellStyle name="Check Cell 11" xfId="53132" hidden="1" xr:uid="{00000000-0005-0000-0000-00007E600000}"/>
    <cellStyle name="Check Cell 11" xfId="53766" hidden="1" xr:uid="{00000000-0005-0000-0000-00007F600000}"/>
    <cellStyle name="Check Cell 11" xfId="54152" hidden="1" xr:uid="{00000000-0005-0000-0000-000080600000}"/>
    <cellStyle name="Check Cell 11" xfId="54534" hidden="1" xr:uid="{00000000-0005-0000-0000-000081600000}"/>
    <cellStyle name="Check Cell 11" xfId="54908" hidden="1" xr:uid="{00000000-0005-0000-0000-000082600000}"/>
    <cellStyle name="Check Cell 11" xfId="55265" hidden="1" xr:uid="{00000000-0005-0000-0000-000083600000}"/>
    <cellStyle name="Check Cell 11" xfId="55620" hidden="1" xr:uid="{00000000-0005-0000-0000-000084600000}"/>
    <cellStyle name="Check Cell 11" xfId="44608" xr:uid="{00000000-0005-0000-0000-000085600000}"/>
    <cellStyle name="Check Cell 12" xfId="45201" hidden="1" xr:uid="{00000000-0005-0000-0000-000086600000}"/>
    <cellStyle name="Check Cell 12" xfId="45892" hidden="1" xr:uid="{00000000-0005-0000-0000-000087600000}"/>
    <cellStyle name="Check Cell 12" xfId="44847" hidden="1" xr:uid="{00000000-0005-0000-0000-000088600000}"/>
    <cellStyle name="Check Cell 12" xfId="46183" hidden="1" xr:uid="{00000000-0005-0000-0000-000089600000}"/>
    <cellStyle name="Check Cell 12" xfId="46895" hidden="1" xr:uid="{00000000-0005-0000-0000-00008A600000}"/>
    <cellStyle name="Check Cell 12" xfId="44831" hidden="1" xr:uid="{00000000-0005-0000-0000-00008B600000}"/>
    <cellStyle name="Check Cell 12" xfId="47327" hidden="1" xr:uid="{00000000-0005-0000-0000-00008C600000}"/>
    <cellStyle name="Check Cell 12" xfId="49334" hidden="1" xr:uid="{00000000-0005-0000-0000-00008D600000}"/>
    <cellStyle name="Check Cell 12" xfId="49902" hidden="1" xr:uid="{00000000-0005-0000-0000-00008E600000}"/>
    <cellStyle name="Check Cell 12" xfId="49017" hidden="1" xr:uid="{00000000-0005-0000-0000-00008F600000}"/>
    <cellStyle name="Check Cell 12" xfId="50193" hidden="1" xr:uid="{00000000-0005-0000-0000-000090600000}"/>
    <cellStyle name="Check Cell 12" xfId="50905" hidden="1" xr:uid="{00000000-0005-0000-0000-000091600000}"/>
    <cellStyle name="Check Cell 12" xfId="49001" hidden="1" xr:uid="{00000000-0005-0000-0000-000092600000}"/>
    <cellStyle name="Check Cell 12" xfId="51337" hidden="1" xr:uid="{00000000-0005-0000-0000-000093600000}"/>
    <cellStyle name="Check Cell 12" xfId="52911" hidden="1" xr:uid="{00000000-0005-0000-0000-000094600000}"/>
    <cellStyle name="Check Cell 12" xfId="53464" hidden="1" xr:uid="{00000000-0005-0000-0000-000095600000}"/>
    <cellStyle name="Check Cell 12" xfId="52601" hidden="1" xr:uid="{00000000-0005-0000-0000-000096600000}"/>
    <cellStyle name="Check Cell 12" xfId="53755" hidden="1" xr:uid="{00000000-0005-0000-0000-000097600000}"/>
    <cellStyle name="Check Cell 12" xfId="54467" hidden="1" xr:uid="{00000000-0005-0000-0000-000098600000}"/>
    <cellStyle name="Check Cell 12" xfId="52585" hidden="1" xr:uid="{00000000-0005-0000-0000-000099600000}"/>
    <cellStyle name="Check Cell 12" xfId="54899" hidden="1" xr:uid="{00000000-0005-0000-0000-00009A600000}"/>
    <cellStyle name="Check Cell 12" xfId="44477" xr:uid="{00000000-0005-0000-0000-00009B600000}"/>
    <cellStyle name="Check Cell 13" xfId="45561" hidden="1" xr:uid="{00000000-0005-0000-0000-00009C600000}"/>
    <cellStyle name="Check Cell 13" xfId="46212" hidden="1" xr:uid="{00000000-0005-0000-0000-00009D600000}"/>
    <cellStyle name="Check Cell 13" xfId="46598" hidden="1" xr:uid="{00000000-0005-0000-0000-00009E600000}"/>
    <cellStyle name="Check Cell 13" xfId="46979" hidden="1" xr:uid="{00000000-0005-0000-0000-00009F600000}"/>
    <cellStyle name="Check Cell 13" xfId="47351" hidden="1" xr:uid="{00000000-0005-0000-0000-0000A0600000}"/>
    <cellStyle name="Check Cell 13" xfId="47708" hidden="1" xr:uid="{00000000-0005-0000-0000-0000A1600000}"/>
    <cellStyle name="Check Cell 13" xfId="48063" hidden="1" xr:uid="{00000000-0005-0000-0000-0000A2600000}"/>
    <cellStyle name="Check Cell 13" xfId="49583" hidden="1" xr:uid="{00000000-0005-0000-0000-0000A3600000}"/>
    <cellStyle name="Check Cell 13" xfId="50222" hidden="1" xr:uid="{00000000-0005-0000-0000-0000A4600000}"/>
    <cellStyle name="Check Cell 13" xfId="50608" hidden="1" xr:uid="{00000000-0005-0000-0000-0000A5600000}"/>
    <cellStyle name="Check Cell 13" xfId="50989" hidden="1" xr:uid="{00000000-0005-0000-0000-0000A6600000}"/>
    <cellStyle name="Check Cell 13" xfId="51361" hidden="1" xr:uid="{00000000-0005-0000-0000-0000A7600000}"/>
    <cellStyle name="Check Cell 13" xfId="51718" hidden="1" xr:uid="{00000000-0005-0000-0000-0000A8600000}"/>
    <cellStyle name="Check Cell 13" xfId="52073" hidden="1" xr:uid="{00000000-0005-0000-0000-0000A9600000}"/>
    <cellStyle name="Check Cell 13" xfId="53147" hidden="1" xr:uid="{00000000-0005-0000-0000-0000AA600000}"/>
    <cellStyle name="Check Cell 13" xfId="53784" hidden="1" xr:uid="{00000000-0005-0000-0000-0000AB600000}"/>
    <cellStyle name="Check Cell 13" xfId="54170" hidden="1" xr:uid="{00000000-0005-0000-0000-0000AC600000}"/>
    <cellStyle name="Check Cell 13" xfId="54551" hidden="1" xr:uid="{00000000-0005-0000-0000-0000AD600000}"/>
    <cellStyle name="Check Cell 13" xfId="54923" hidden="1" xr:uid="{00000000-0005-0000-0000-0000AE600000}"/>
    <cellStyle name="Check Cell 13" xfId="55280" hidden="1" xr:uid="{00000000-0005-0000-0000-0000AF600000}"/>
    <cellStyle name="Check Cell 13" xfId="55635" hidden="1" xr:uid="{00000000-0005-0000-0000-0000B0600000}"/>
    <cellStyle name="Check Cell 13" xfId="44680" xr:uid="{00000000-0005-0000-0000-0000B1600000}"/>
    <cellStyle name="Check Cell 14" xfId="45489" hidden="1" xr:uid="{00000000-0005-0000-0000-0000B2600000}"/>
    <cellStyle name="Check Cell 14" xfId="46160" hidden="1" xr:uid="{00000000-0005-0000-0000-0000B3600000}"/>
    <cellStyle name="Check Cell 14" xfId="46548" hidden="1" xr:uid="{00000000-0005-0000-0000-0000B4600000}"/>
    <cellStyle name="Check Cell 14" xfId="46932" hidden="1" xr:uid="{00000000-0005-0000-0000-0000B5600000}"/>
    <cellStyle name="Check Cell 14" xfId="47307" hidden="1" xr:uid="{00000000-0005-0000-0000-0000B6600000}"/>
    <cellStyle name="Check Cell 14" xfId="47666" hidden="1" xr:uid="{00000000-0005-0000-0000-0000B7600000}"/>
    <cellStyle name="Check Cell 14" xfId="48021" hidden="1" xr:uid="{00000000-0005-0000-0000-0000B8600000}"/>
    <cellStyle name="Check Cell 14" xfId="49536" hidden="1" xr:uid="{00000000-0005-0000-0000-0000B9600000}"/>
    <cellStyle name="Check Cell 14" xfId="50170" hidden="1" xr:uid="{00000000-0005-0000-0000-0000BA600000}"/>
    <cellStyle name="Check Cell 14" xfId="50558" hidden="1" xr:uid="{00000000-0005-0000-0000-0000BB600000}"/>
    <cellStyle name="Check Cell 14" xfId="50942" hidden="1" xr:uid="{00000000-0005-0000-0000-0000BC600000}"/>
    <cellStyle name="Check Cell 14" xfId="51317" hidden="1" xr:uid="{00000000-0005-0000-0000-0000BD600000}"/>
    <cellStyle name="Check Cell 14" xfId="51676" hidden="1" xr:uid="{00000000-0005-0000-0000-0000BE600000}"/>
    <cellStyle name="Check Cell 14" xfId="52031" hidden="1" xr:uid="{00000000-0005-0000-0000-0000BF600000}"/>
    <cellStyle name="Check Cell 14" xfId="53105" hidden="1" xr:uid="{00000000-0005-0000-0000-0000C0600000}"/>
    <cellStyle name="Check Cell 14" xfId="53732" hidden="1" xr:uid="{00000000-0005-0000-0000-0000C1600000}"/>
    <cellStyle name="Check Cell 14" xfId="54120" hidden="1" xr:uid="{00000000-0005-0000-0000-0000C2600000}"/>
    <cellStyle name="Check Cell 14" xfId="54504" hidden="1" xr:uid="{00000000-0005-0000-0000-0000C3600000}"/>
    <cellStyle name="Check Cell 14" xfId="54879" hidden="1" xr:uid="{00000000-0005-0000-0000-0000C4600000}"/>
    <cellStyle name="Check Cell 14" xfId="55238" hidden="1" xr:uid="{00000000-0005-0000-0000-0000C5600000}"/>
    <cellStyle name="Check Cell 14" xfId="55593" hidden="1" xr:uid="{00000000-0005-0000-0000-0000C6600000}"/>
    <cellStyle name="Check Cell 14" xfId="44489" xr:uid="{00000000-0005-0000-0000-0000C7600000}"/>
    <cellStyle name="Check Cell 15" xfId="45580" hidden="1" xr:uid="{00000000-0005-0000-0000-0000C8600000}"/>
    <cellStyle name="Check Cell 15" xfId="46230" hidden="1" xr:uid="{00000000-0005-0000-0000-0000C9600000}"/>
    <cellStyle name="Check Cell 15" xfId="46616" hidden="1" xr:uid="{00000000-0005-0000-0000-0000CA600000}"/>
    <cellStyle name="Check Cell 15" xfId="46996" hidden="1" xr:uid="{00000000-0005-0000-0000-0000CB600000}"/>
    <cellStyle name="Check Cell 15" xfId="47368" hidden="1" xr:uid="{00000000-0005-0000-0000-0000CC600000}"/>
    <cellStyle name="Check Cell 15" xfId="47725" hidden="1" xr:uid="{00000000-0005-0000-0000-0000CD600000}"/>
    <cellStyle name="Check Cell 15" xfId="48080" hidden="1" xr:uid="{00000000-0005-0000-0000-0000CE600000}"/>
    <cellStyle name="Check Cell 15" xfId="49601" hidden="1" xr:uid="{00000000-0005-0000-0000-0000CF600000}"/>
    <cellStyle name="Check Cell 15" xfId="50240" hidden="1" xr:uid="{00000000-0005-0000-0000-0000D0600000}"/>
    <cellStyle name="Check Cell 15" xfId="50626" hidden="1" xr:uid="{00000000-0005-0000-0000-0000D1600000}"/>
    <cellStyle name="Check Cell 15" xfId="51006" hidden="1" xr:uid="{00000000-0005-0000-0000-0000D2600000}"/>
    <cellStyle name="Check Cell 15" xfId="51378" hidden="1" xr:uid="{00000000-0005-0000-0000-0000D3600000}"/>
    <cellStyle name="Check Cell 15" xfId="51735" hidden="1" xr:uid="{00000000-0005-0000-0000-0000D4600000}"/>
    <cellStyle name="Check Cell 15" xfId="52090" hidden="1" xr:uid="{00000000-0005-0000-0000-0000D5600000}"/>
    <cellStyle name="Check Cell 15" xfId="53164" hidden="1" xr:uid="{00000000-0005-0000-0000-0000D6600000}"/>
    <cellStyle name="Check Cell 15" xfId="53802" hidden="1" xr:uid="{00000000-0005-0000-0000-0000D7600000}"/>
    <cellStyle name="Check Cell 15" xfId="54188" hidden="1" xr:uid="{00000000-0005-0000-0000-0000D8600000}"/>
    <cellStyle name="Check Cell 15" xfId="54568" hidden="1" xr:uid="{00000000-0005-0000-0000-0000D9600000}"/>
    <cellStyle name="Check Cell 15" xfId="54940" hidden="1" xr:uid="{00000000-0005-0000-0000-0000DA600000}"/>
    <cellStyle name="Check Cell 15" xfId="55297" hidden="1" xr:uid="{00000000-0005-0000-0000-0000DB600000}"/>
    <cellStyle name="Check Cell 15" xfId="55652" hidden="1" xr:uid="{00000000-0005-0000-0000-0000DC600000}"/>
    <cellStyle name="Check Cell 15" xfId="44702" xr:uid="{00000000-0005-0000-0000-0000DD600000}"/>
    <cellStyle name="Check Cell 16" xfId="44375" xr:uid="{00000000-0005-0000-0000-0000DE600000}"/>
    <cellStyle name="Check Cell 17" xfId="44723" xr:uid="{00000000-0005-0000-0000-0000DF600000}"/>
    <cellStyle name="Check Cell 18" xfId="44651" xr:uid="{00000000-0005-0000-0000-0000E0600000}"/>
    <cellStyle name="Check Cell 19" xfId="44742" xr:uid="{00000000-0005-0000-0000-0000E1600000}"/>
    <cellStyle name="Check Cell 2" xfId="5255" xr:uid="{00000000-0005-0000-0000-0000E2600000}"/>
    <cellStyle name="Check Cell 2 10" xfId="45601" xr:uid="{00000000-0005-0000-0000-0000E3600000}"/>
    <cellStyle name="Check Cell 2 11" xfId="46252" xr:uid="{00000000-0005-0000-0000-0000E4600000}"/>
    <cellStyle name="Check Cell 2 12" xfId="46638" xr:uid="{00000000-0005-0000-0000-0000E5600000}"/>
    <cellStyle name="Check Cell 2 13" xfId="47018" xr:uid="{00000000-0005-0000-0000-0000E6600000}"/>
    <cellStyle name="Check Cell 2 14" xfId="47390" xr:uid="{00000000-0005-0000-0000-0000E7600000}"/>
    <cellStyle name="Check Cell 2 15" xfId="47747" xr:uid="{00000000-0005-0000-0000-0000E8600000}"/>
    <cellStyle name="Check Cell 2 16" xfId="48102" xr:uid="{00000000-0005-0000-0000-0000E9600000}"/>
    <cellStyle name="Check Cell 2 17" xfId="49623" xr:uid="{00000000-0005-0000-0000-0000EA600000}"/>
    <cellStyle name="Check Cell 2 18" xfId="50262" xr:uid="{00000000-0005-0000-0000-0000EB600000}"/>
    <cellStyle name="Check Cell 2 19" xfId="50648" xr:uid="{00000000-0005-0000-0000-0000EC600000}"/>
    <cellStyle name="Check Cell 2 2" xfId="5256" xr:uid="{00000000-0005-0000-0000-0000ED600000}"/>
    <cellStyle name="Check Cell 2 2 2" xfId="5257" xr:uid="{00000000-0005-0000-0000-0000EE600000}"/>
    <cellStyle name="Check Cell 2 2 2 2" xfId="4572" hidden="1" xr:uid="{00000000-0005-0000-0000-0000EF600000}"/>
    <cellStyle name="Check Cell 2 2 2 3" xfId="26125" xr:uid="{00000000-0005-0000-0000-0000F0600000}"/>
    <cellStyle name="Check Cell 2 2 3" xfId="5258" xr:uid="{00000000-0005-0000-0000-0000F1600000}"/>
    <cellStyle name="Check Cell 2 2 3 2" xfId="26126" xr:uid="{00000000-0005-0000-0000-0000F2600000}"/>
    <cellStyle name="Check Cell 2 2 4" xfId="13914" hidden="1" xr:uid="{00000000-0005-0000-0000-0000F3600000}"/>
    <cellStyle name="Check Cell 2 2 4" xfId="55968" xr:uid="{00000000-0005-0000-0000-0000F4600000}"/>
    <cellStyle name="Check Cell 2 2 5" xfId="4391" xr:uid="{00000000-0005-0000-0000-0000F5600000}"/>
    <cellStyle name="Check Cell 2 2 6" xfId="26124" xr:uid="{00000000-0005-0000-0000-0000F6600000}"/>
    <cellStyle name="Check Cell 2 2_Balance sheet - Parent" xfId="38821" xr:uid="{00000000-0005-0000-0000-0000F7600000}"/>
    <cellStyle name="Check Cell 2 20" xfId="51028" xr:uid="{00000000-0005-0000-0000-0000F8600000}"/>
    <cellStyle name="Check Cell 2 21" xfId="51400" xr:uid="{00000000-0005-0000-0000-0000F9600000}"/>
    <cellStyle name="Check Cell 2 22" xfId="51757" xr:uid="{00000000-0005-0000-0000-0000FA600000}"/>
    <cellStyle name="Check Cell 2 23" xfId="52112" xr:uid="{00000000-0005-0000-0000-0000FB600000}"/>
    <cellStyle name="Check Cell 2 24" xfId="53186" xr:uid="{00000000-0005-0000-0000-0000FC600000}"/>
    <cellStyle name="Check Cell 2 25" xfId="53824" xr:uid="{00000000-0005-0000-0000-0000FD600000}"/>
    <cellStyle name="Check Cell 2 26" xfId="54210" xr:uid="{00000000-0005-0000-0000-0000FE600000}"/>
    <cellStyle name="Check Cell 2 27" xfId="54590" xr:uid="{00000000-0005-0000-0000-0000FF600000}"/>
    <cellStyle name="Check Cell 2 28" xfId="54962" xr:uid="{00000000-0005-0000-0000-000000610000}"/>
    <cellStyle name="Check Cell 2 29" xfId="55319" xr:uid="{00000000-0005-0000-0000-000001610000}"/>
    <cellStyle name="Check Cell 2 3" xfId="5259" xr:uid="{00000000-0005-0000-0000-000002610000}"/>
    <cellStyle name="Check Cell 2 3 2" xfId="5260" xr:uid="{00000000-0005-0000-0000-000003610000}"/>
    <cellStyle name="Check Cell 2 3 2 2" xfId="4742" xr:uid="{00000000-0005-0000-0000-000004610000}"/>
    <cellStyle name="Check Cell 2 3 2 3" xfId="26128" xr:uid="{00000000-0005-0000-0000-000005610000}"/>
    <cellStyle name="Check Cell 2 3 3" xfId="5261" xr:uid="{00000000-0005-0000-0000-000006610000}"/>
    <cellStyle name="Check Cell 2 3 3 2" xfId="26129" xr:uid="{00000000-0005-0000-0000-000007610000}"/>
    <cellStyle name="Check Cell 2 3 4" xfId="13915" xr:uid="{00000000-0005-0000-0000-000008610000}"/>
    <cellStyle name="Check Cell 2 3 5" xfId="4741" xr:uid="{00000000-0005-0000-0000-000009610000}"/>
    <cellStyle name="Check Cell 2 3 6" xfId="26127" xr:uid="{00000000-0005-0000-0000-00000A610000}"/>
    <cellStyle name="Check Cell 2 3_Balance sheet - Parent" xfId="38822" xr:uid="{00000000-0005-0000-0000-00000B610000}"/>
    <cellStyle name="Check Cell 2 30" xfId="55674" xr:uid="{00000000-0005-0000-0000-00000C610000}"/>
    <cellStyle name="Check Cell 2 4" xfId="5262" xr:uid="{00000000-0005-0000-0000-00000D610000}"/>
    <cellStyle name="Check Cell 2 4 2" xfId="5263" xr:uid="{00000000-0005-0000-0000-00000E610000}"/>
    <cellStyle name="Check Cell 2 4 2 2" xfId="26131" xr:uid="{00000000-0005-0000-0000-00000F610000}"/>
    <cellStyle name="Check Cell 2 4 3" xfId="15097" xr:uid="{00000000-0005-0000-0000-000010610000}"/>
    <cellStyle name="Check Cell 2 4 4" xfId="4392" xr:uid="{00000000-0005-0000-0000-000011610000}"/>
    <cellStyle name="Check Cell 2 4 5" xfId="26130" xr:uid="{00000000-0005-0000-0000-000012610000}"/>
    <cellStyle name="Check Cell 2 5" xfId="5264" xr:uid="{00000000-0005-0000-0000-000013610000}"/>
    <cellStyle name="Check Cell 2 5 2" xfId="4574" xr:uid="{00000000-0005-0000-0000-000014610000}"/>
    <cellStyle name="Check Cell 2 5 3" xfId="26132" xr:uid="{00000000-0005-0000-0000-000015610000}"/>
    <cellStyle name="Check Cell 2 6" xfId="11738" xr:uid="{00000000-0005-0000-0000-000016610000}"/>
    <cellStyle name="Check Cell 2 7" xfId="4573" xr:uid="{00000000-0005-0000-0000-000017610000}"/>
    <cellStyle name="Check Cell 2 8" xfId="26123" xr:uid="{00000000-0005-0000-0000-000018610000}"/>
    <cellStyle name="Check Cell 2 9" xfId="43849" xr:uid="{00000000-0005-0000-0000-000019610000}"/>
    <cellStyle name="Check Cell 2_Balance sheet - Parent" xfId="38820" xr:uid="{00000000-0005-0000-0000-00001A610000}"/>
    <cellStyle name="Check Cell 20" xfId="48632" xr:uid="{00000000-0005-0000-0000-00001B610000}"/>
    <cellStyle name="Check Cell 21" xfId="48778" xr:uid="{00000000-0005-0000-0000-00001C610000}"/>
    <cellStyle name="Check Cell 22" xfId="48706" xr:uid="{00000000-0005-0000-0000-00001D610000}"/>
    <cellStyle name="Check Cell 23" xfId="48850" xr:uid="{00000000-0005-0000-0000-00001E610000}"/>
    <cellStyle name="Check Cell 24" xfId="48716" xr:uid="{00000000-0005-0000-0000-00001F610000}"/>
    <cellStyle name="Check Cell 25" xfId="48872" xr:uid="{00000000-0005-0000-0000-000020610000}"/>
    <cellStyle name="Check Cell 26" xfId="48600" xr:uid="{00000000-0005-0000-0000-000021610000}"/>
    <cellStyle name="Check Cell 27" xfId="48893" xr:uid="{00000000-0005-0000-0000-000022610000}"/>
    <cellStyle name="Check Cell 28" xfId="48821" xr:uid="{00000000-0005-0000-0000-000023610000}"/>
    <cellStyle name="Check Cell 29" xfId="48912" xr:uid="{00000000-0005-0000-0000-000024610000}"/>
    <cellStyle name="Check Cell 3" xfId="5265" xr:uid="{00000000-0005-0000-0000-000025610000}"/>
    <cellStyle name="Check Cell 3 2" xfId="11739" xr:uid="{00000000-0005-0000-0000-000026610000}"/>
    <cellStyle name="Check Cell 3 3" xfId="26133" xr:uid="{00000000-0005-0000-0000-000027610000}"/>
    <cellStyle name="Check Cell 3_Balance sheet - Parent" xfId="38823" xr:uid="{00000000-0005-0000-0000-000028610000}"/>
    <cellStyle name="Check Cell 30" xfId="48470" xr:uid="{00000000-0005-0000-0000-000029610000}"/>
    <cellStyle name="Check Cell 31" xfId="52365" xr:uid="{00000000-0005-0000-0000-00002A610000}"/>
    <cellStyle name="Check Cell 32" xfId="48432" xr:uid="{00000000-0005-0000-0000-00002B610000}"/>
    <cellStyle name="Check Cell 33" xfId="52434" xr:uid="{00000000-0005-0000-0000-00002C610000}"/>
    <cellStyle name="Check Cell 34" xfId="48392" xr:uid="{00000000-0005-0000-0000-00002D610000}"/>
    <cellStyle name="Check Cell 35" xfId="52456" xr:uid="{00000000-0005-0000-0000-00002E610000}"/>
    <cellStyle name="Check Cell 36" xfId="48524" xr:uid="{00000000-0005-0000-0000-00002F610000}"/>
    <cellStyle name="Check Cell 37" xfId="52477" xr:uid="{00000000-0005-0000-0000-000030610000}"/>
    <cellStyle name="Check Cell 38" xfId="52405" xr:uid="{00000000-0005-0000-0000-000031610000}"/>
    <cellStyle name="Check Cell 39" xfId="52496" xr:uid="{00000000-0005-0000-0000-000032610000}"/>
    <cellStyle name="Check Cell 4" xfId="5266" xr:uid="{00000000-0005-0000-0000-000033610000}"/>
    <cellStyle name="Check Cell 4 2" xfId="11740" xr:uid="{00000000-0005-0000-0000-000034610000}"/>
    <cellStyle name="Check Cell 4 3" xfId="26134" xr:uid="{00000000-0005-0000-0000-000035610000}"/>
    <cellStyle name="Check Cell 4_Balance sheet - Parent" xfId="38824" xr:uid="{00000000-0005-0000-0000-000036610000}"/>
    <cellStyle name="Check Cell 5" xfId="5267" xr:uid="{00000000-0005-0000-0000-000037610000}"/>
    <cellStyle name="Check Cell 5 10" xfId="49287" xr:uid="{00000000-0005-0000-0000-000038610000}"/>
    <cellStyle name="Check Cell 5 11" xfId="49009" xr:uid="{00000000-0005-0000-0000-000039610000}"/>
    <cellStyle name="Check Cell 5 12" xfId="49187" xr:uid="{00000000-0005-0000-0000-00003A610000}"/>
    <cellStyle name="Check Cell 5 13" xfId="49227" xr:uid="{00000000-0005-0000-0000-00003B610000}"/>
    <cellStyle name="Check Cell 5 14" xfId="50210" xr:uid="{00000000-0005-0000-0000-00003C610000}"/>
    <cellStyle name="Check Cell 5 15" xfId="50083" xr:uid="{00000000-0005-0000-0000-00003D610000}"/>
    <cellStyle name="Check Cell 5 16" xfId="49477" xr:uid="{00000000-0005-0000-0000-00003E610000}"/>
    <cellStyle name="Check Cell 5 17" xfId="52871" xr:uid="{00000000-0005-0000-0000-00003F610000}"/>
    <cellStyle name="Check Cell 5 18" xfId="52593" xr:uid="{00000000-0005-0000-0000-000040610000}"/>
    <cellStyle name="Check Cell 5 19" xfId="52772" xr:uid="{00000000-0005-0000-0000-000041610000}"/>
    <cellStyle name="Check Cell 5 2" xfId="26135" xr:uid="{00000000-0005-0000-0000-000042610000}"/>
    <cellStyle name="Check Cell 5 20" xfId="52812" xr:uid="{00000000-0005-0000-0000-000043610000}"/>
    <cellStyle name="Check Cell 5 21" xfId="53772" xr:uid="{00000000-0005-0000-0000-000044610000}"/>
    <cellStyle name="Check Cell 5 22" xfId="53645" xr:uid="{00000000-0005-0000-0000-000045610000}"/>
    <cellStyle name="Check Cell 5 23" xfId="53050" xr:uid="{00000000-0005-0000-0000-000046610000}"/>
    <cellStyle name="Check Cell 5 24" xfId="55969" xr:uid="{00000000-0005-0000-0000-000047610000}"/>
    <cellStyle name="Check Cell 5 3" xfId="45123" xr:uid="{00000000-0005-0000-0000-000048610000}"/>
    <cellStyle name="Check Cell 5 4" xfId="44839" xr:uid="{00000000-0005-0000-0000-000049610000}"/>
    <cellStyle name="Check Cell 5 5" xfId="45017" xr:uid="{00000000-0005-0000-0000-00004A610000}"/>
    <cellStyle name="Check Cell 5 6" xfId="45057" xr:uid="{00000000-0005-0000-0000-00004B610000}"/>
    <cellStyle name="Check Cell 5 7" xfId="46200" xr:uid="{00000000-0005-0000-0000-00004C610000}"/>
    <cellStyle name="Check Cell 5 8" xfId="46073" xr:uid="{00000000-0005-0000-0000-00004D610000}"/>
    <cellStyle name="Check Cell 5 9" xfId="45400" xr:uid="{00000000-0005-0000-0000-00004E610000}"/>
    <cellStyle name="Check Cell 6" xfId="11737" xr:uid="{00000000-0005-0000-0000-00004F610000}"/>
    <cellStyle name="Check Cell 6 10" xfId="49927" xr:uid="{00000000-0005-0000-0000-000050610000}"/>
    <cellStyle name="Check Cell 6 11" xfId="49008" xr:uid="{00000000-0005-0000-0000-000051610000}"/>
    <cellStyle name="Check Cell 6 12" xfId="50154" xr:uid="{00000000-0005-0000-0000-000052610000}"/>
    <cellStyle name="Check Cell 6 13" xfId="50526" xr:uid="{00000000-0005-0000-0000-000053610000}"/>
    <cellStyle name="Check Cell 6 14" xfId="50829" xr:uid="{00000000-0005-0000-0000-000054610000}"/>
    <cellStyle name="Check Cell 6 15" xfId="50898" xr:uid="{00000000-0005-0000-0000-000055610000}"/>
    <cellStyle name="Check Cell 6 16" xfId="52930" xr:uid="{00000000-0005-0000-0000-000056610000}"/>
    <cellStyle name="Check Cell 6 17" xfId="53489" xr:uid="{00000000-0005-0000-0000-000057610000}"/>
    <cellStyle name="Check Cell 6 18" xfId="52592" xr:uid="{00000000-0005-0000-0000-000058610000}"/>
    <cellStyle name="Check Cell 6 19" xfId="53716" xr:uid="{00000000-0005-0000-0000-000059610000}"/>
    <cellStyle name="Check Cell 6 2" xfId="45234" xr:uid="{00000000-0005-0000-0000-00005A610000}"/>
    <cellStyle name="Check Cell 6 20" xfId="54088" xr:uid="{00000000-0005-0000-0000-00005B610000}"/>
    <cellStyle name="Check Cell 6 21" xfId="54391" xr:uid="{00000000-0005-0000-0000-00005C610000}"/>
    <cellStyle name="Check Cell 6 22" xfId="54460" xr:uid="{00000000-0005-0000-0000-00005D610000}"/>
    <cellStyle name="Check Cell 6 3" xfId="45917" xr:uid="{00000000-0005-0000-0000-00005E610000}"/>
    <cellStyle name="Check Cell 6 4" xfId="44838" xr:uid="{00000000-0005-0000-0000-00005F610000}"/>
    <cellStyle name="Check Cell 6 5" xfId="46144" xr:uid="{00000000-0005-0000-0000-000060610000}"/>
    <cellStyle name="Check Cell 6 6" xfId="46516" xr:uid="{00000000-0005-0000-0000-000061610000}"/>
    <cellStyle name="Check Cell 6 7" xfId="46819" xr:uid="{00000000-0005-0000-0000-000062610000}"/>
    <cellStyle name="Check Cell 6 8" xfId="46888" xr:uid="{00000000-0005-0000-0000-000063610000}"/>
    <cellStyle name="Check Cell 6 9" xfId="49353" xr:uid="{00000000-0005-0000-0000-000064610000}"/>
    <cellStyle name="Check Cell 7" xfId="4945" xr:uid="{00000000-0005-0000-0000-000065610000}"/>
    <cellStyle name="Check Cell 7 10" xfId="50132" xr:uid="{00000000-0005-0000-0000-000066610000}"/>
    <cellStyle name="Check Cell 7 11" xfId="50525" xr:uid="{00000000-0005-0000-0000-000067610000}"/>
    <cellStyle name="Check Cell 7 12" xfId="50907" xr:uid="{00000000-0005-0000-0000-000068610000}"/>
    <cellStyle name="Check Cell 7 13" xfId="51284" xr:uid="{00000000-0005-0000-0000-000069610000}"/>
    <cellStyle name="Check Cell 7 14" xfId="51646" xr:uid="{00000000-0005-0000-0000-00006A610000}"/>
    <cellStyle name="Check Cell 7 15" xfId="52001" xr:uid="{00000000-0005-0000-0000-00006B610000}"/>
    <cellStyle name="Check Cell 7 16" xfId="53074" xr:uid="{00000000-0005-0000-0000-00006C610000}"/>
    <cellStyle name="Check Cell 7 17" xfId="53694" xr:uid="{00000000-0005-0000-0000-00006D610000}"/>
    <cellStyle name="Check Cell 7 18" xfId="54087" xr:uid="{00000000-0005-0000-0000-00006E610000}"/>
    <cellStyle name="Check Cell 7 19" xfId="54469" xr:uid="{00000000-0005-0000-0000-00006F610000}"/>
    <cellStyle name="Check Cell 7 2" xfId="45449" xr:uid="{00000000-0005-0000-0000-000070610000}"/>
    <cellStyle name="Check Cell 7 20" xfId="54846" xr:uid="{00000000-0005-0000-0000-000071610000}"/>
    <cellStyle name="Check Cell 7 21" xfId="55208" xr:uid="{00000000-0005-0000-0000-000072610000}"/>
    <cellStyle name="Check Cell 7 22" xfId="55563" xr:uid="{00000000-0005-0000-0000-000073610000}"/>
    <cellStyle name="Check Cell 7 3" xfId="46122" xr:uid="{00000000-0005-0000-0000-000074610000}"/>
    <cellStyle name="Check Cell 7 4" xfId="46515" xr:uid="{00000000-0005-0000-0000-000075610000}"/>
    <cellStyle name="Check Cell 7 5" xfId="46897" xr:uid="{00000000-0005-0000-0000-000076610000}"/>
    <cellStyle name="Check Cell 7 6" xfId="47274" xr:uid="{00000000-0005-0000-0000-000077610000}"/>
    <cellStyle name="Check Cell 7 7" xfId="47636" xr:uid="{00000000-0005-0000-0000-000078610000}"/>
    <cellStyle name="Check Cell 7 8" xfId="47991" xr:uid="{00000000-0005-0000-0000-000079610000}"/>
    <cellStyle name="Check Cell 7 9" xfId="49505" xr:uid="{00000000-0005-0000-0000-00007A610000}"/>
    <cellStyle name="Check Cell 8" xfId="26122" xr:uid="{00000000-0005-0000-0000-00007B610000}"/>
    <cellStyle name="Check Cell 8 2" xfId="45315" xr:uid="{00000000-0005-0000-0000-00007C610000}"/>
    <cellStyle name="Check Cell 9" xfId="45518" xr:uid="{00000000-0005-0000-0000-00007D610000}"/>
    <cellStyle name="checkExposure" xfId="5268" xr:uid="{00000000-0005-0000-0000-00007E610000}"/>
    <cellStyle name="checkExposure 2" xfId="4743" xr:uid="{00000000-0005-0000-0000-00007F610000}"/>
    <cellStyle name="checkExposure 3" xfId="26136" xr:uid="{00000000-0005-0000-0000-000080610000}"/>
    <cellStyle name="Comma" xfId="56019" builtinId="3"/>
    <cellStyle name="Comma  - Style1" xfId="5269" xr:uid="{00000000-0005-0000-0000-000081610000}"/>
    <cellStyle name="Comma  - Style1 2" xfId="11741" xr:uid="{00000000-0005-0000-0000-000082610000}"/>
    <cellStyle name="Comma  - Style1 3" xfId="26137" xr:uid="{00000000-0005-0000-0000-000083610000}"/>
    <cellStyle name="Comma  - Style2" xfId="5270" xr:uid="{00000000-0005-0000-0000-000084610000}"/>
    <cellStyle name="Comma  - Style2 2" xfId="11742" xr:uid="{00000000-0005-0000-0000-000085610000}"/>
    <cellStyle name="Comma  - Style2 3" xfId="26138" xr:uid="{00000000-0005-0000-0000-000086610000}"/>
    <cellStyle name="Comma  - Style3" xfId="5271" xr:uid="{00000000-0005-0000-0000-000087610000}"/>
    <cellStyle name="Comma  - Style3 2" xfId="11743" xr:uid="{00000000-0005-0000-0000-000088610000}"/>
    <cellStyle name="Comma  - Style3 3" xfId="26139" xr:uid="{00000000-0005-0000-0000-000089610000}"/>
    <cellStyle name="Comma  - Style4" xfId="5272" xr:uid="{00000000-0005-0000-0000-00008A610000}"/>
    <cellStyle name="Comma  - Style4 2" xfId="11744" xr:uid="{00000000-0005-0000-0000-00008B610000}"/>
    <cellStyle name="Comma  - Style4 3" xfId="26140" xr:uid="{00000000-0005-0000-0000-00008C610000}"/>
    <cellStyle name="Comma  - Style5" xfId="5273" xr:uid="{00000000-0005-0000-0000-00008D610000}"/>
    <cellStyle name="Comma  - Style5 2" xfId="11745" xr:uid="{00000000-0005-0000-0000-00008E610000}"/>
    <cellStyle name="Comma  - Style5 3" xfId="26141" xr:uid="{00000000-0005-0000-0000-00008F610000}"/>
    <cellStyle name="Comma  - Style6" xfId="5274" xr:uid="{00000000-0005-0000-0000-000090610000}"/>
    <cellStyle name="Comma  - Style6 2" xfId="11746" xr:uid="{00000000-0005-0000-0000-000091610000}"/>
    <cellStyle name="Comma  - Style6 3" xfId="26142" xr:uid="{00000000-0005-0000-0000-000092610000}"/>
    <cellStyle name="Comma  - Style7" xfId="5275" xr:uid="{00000000-0005-0000-0000-000093610000}"/>
    <cellStyle name="Comma  - Style7 2" xfId="11747" xr:uid="{00000000-0005-0000-0000-000094610000}"/>
    <cellStyle name="Comma  - Style7 3" xfId="26143" xr:uid="{00000000-0005-0000-0000-000095610000}"/>
    <cellStyle name="Comma  - Style8" xfId="5276" xr:uid="{00000000-0005-0000-0000-000096610000}"/>
    <cellStyle name="Comma  - Style8 2" xfId="11748" xr:uid="{00000000-0005-0000-0000-000097610000}"/>
    <cellStyle name="Comma  - Style8 3" xfId="26144" xr:uid="{00000000-0005-0000-0000-000098610000}"/>
    <cellStyle name="Comma [0] 2" xfId="5277" xr:uid="{00000000-0005-0000-0000-000099610000}"/>
    <cellStyle name="Comma [0] 2 2" xfId="11749" xr:uid="{00000000-0005-0000-0000-00009A610000}"/>
    <cellStyle name="Comma [0] 2 2 2" xfId="32407" xr:uid="{00000000-0005-0000-0000-00009B610000}"/>
    <cellStyle name="Comma [0] 2 3" xfId="26145" xr:uid="{00000000-0005-0000-0000-00009C610000}"/>
    <cellStyle name="Comma [0] 2 4" xfId="21028" xr:uid="{00000000-0005-0000-0000-00009D610000}"/>
    <cellStyle name="Comma [0] 2_Balance sheet - Parent" xfId="38825" xr:uid="{00000000-0005-0000-0000-00009E610000}"/>
    <cellStyle name="Comma 10" xfId="5278" xr:uid="{00000000-0005-0000-0000-00009F610000}"/>
    <cellStyle name="Comma 10 10" xfId="43457" xr:uid="{00000000-0005-0000-0000-0000A0610000}"/>
    <cellStyle name="Comma 10 2" xfId="5279" xr:uid="{00000000-0005-0000-0000-0000A1610000}"/>
    <cellStyle name="Comma 10 2 2" xfId="11751" xr:uid="{00000000-0005-0000-0000-0000A2610000}"/>
    <cellStyle name="Comma 10 2 2 2" xfId="32409" xr:uid="{00000000-0005-0000-0000-0000A3610000}"/>
    <cellStyle name="Comma 10 2 3" xfId="26147" xr:uid="{00000000-0005-0000-0000-0000A4610000}"/>
    <cellStyle name="Comma 10 2 4" xfId="21030" xr:uid="{00000000-0005-0000-0000-0000A5610000}"/>
    <cellStyle name="Comma 10 2_Balance sheet - Parent" xfId="38827" xr:uid="{00000000-0005-0000-0000-0000A6610000}"/>
    <cellStyle name="Comma 10 3" xfId="5280" xr:uid="{00000000-0005-0000-0000-0000A7610000}"/>
    <cellStyle name="Comma 10 3 2" xfId="11752" xr:uid="{00000000-0005-0000-0000-0000A8610000}"/>
    <cellStyle name="Comma 10 3 2 2" xfId="32410" xr:uid="{00000000-0005-0000-0000-0000A9610000}"/>
    <cellStyle name="Comma 10 3 3" xfId="26148" xr:uid="{00000000-0005-0000-0000-0000AA610000}"/>
    <cellStyle name="Comma 10 3 4" xfId="21031" xr:uid="{00000000-0005-0000-0000-0000AB610000}"/>
    <cellStyle name="Comma 10 3_Balance sheet - Parent" xfId="38828" xr:uid="{00000000-0005-0000-0000-0000AC610000}"/>
    <cellStyle name="Comma 10 4" xfId="5281" xr:uid="{00000000-0005-0000-0000-0000AD610000}"/>
    <cellStyle name="Comma 10 4 2" xfId="15098" xr:uid="{00000000-0005-0000-0000-0000AE610000}"/>
    <cellStyle name="Comma 10 4 2 2" xfId="34256" xr:uid="{00000000-0005-0000-0000-0000AF610000}"/>
    <cellStyle name="Comma 10 4 3" xfId="26149" xr:uid="{00000000-0005-0000-0000-0000B0610000}"/>
    <cellStyle name="Comma 10 4 4" xfId="23065" xr:uid="{00000000-0005-0000-0000-0000B1610000}"/>
    <cellStyle name="Comma 10 5" xfId="11750" xr:uid="{00000000-0005-0000-0000-0000B2610000}"/>
    <cellStyle name="Comma 10 5 2" xfId="32408" xr:uid="{00000000-0005-0000-0000-0000B3610000}"/>
    <cellStyle name="Comma 10 6" xfId="26146" xr:uid="{00000000-0005-0000-0000-0000B4610000}"/>
    <cellStyle name="Comma 10 7" xfId="21029" xr:uid="{00000000-0005-0000-0000-0000B5610000}"/>
    <cellStyle name="Comma 10 8" xfId="43326" xr:uid="{00000000-0005-0000-0000-0000B6610000}"/>
    <cellStyle name="Comma 10 9" xfId="43489" xr:uid="{00000000-0005-0000-0000-0000B7610000}"/>
    <cellStyle name="Comma 10_Balance sheet - Parent" xfId="38826" xr:uid="{00000000-0005-0000-0000-0000B8610000}"/>
    <cellStyle name="Comma 11" xfId="5282" xr:uid="{00000000-0005-0000-0000-0000B9610000}"/>
    <cellStyle name="Comma 11 10" xfId="43479" xr:uid="{00000000-0005-0000-0000-0000BA610000}"/>
    <cellStyle name="Comma 11 2" xfId="5283" xr:uid="{00000000-0005-0000-0000-0000BB610000}"/>
    <cellStyle name="Comma 11 2 2" xfId="11754" xr:uid="{00000000-0005-0000-0000-0000BC610000}"/>
    <cellStyle name="Comma 11 2 2 2" xfId="32412" xr:uid="{00000000-0005-0000-0000-0000BD610000}"/>
    <cellStyle name="Comma 11 2 3" xfId="26151" xr:uid="{00000000-0005-0000-0000-0000BE610000}"/>
    <cellStyle name="Comma 11 2 4" xfId="21033" xr:uid="{00000000-0005-0000-0000-0000BF610000}"/>
    <cellStyle name="Comma 11 2_Balance sheet - Parent" xfId="38830" xr:uid="{00000000-0005-0000-0000-0000C0610000}"/>
    <cellStyle name="Comma 11 3" xfId="5284" xr:uid="{00000000-0005-0000-0000-0000C1610000}"/>
    <cellStyle name="Comma 11 3 2" xfId="11755" xr:uid="{00000000-0005-0000-0000-0000C2610000}"/>
    <cellStyle name="Comma 11 3 2 2" xfId="32413" xr:uid="{00000000-0005-0000-0000-0000C3610000}"/>
    <cellStyle name="Comma 11 3 3" xfId="26152" xr:uid="{00000000-0005-0000-0000-0000C4610000}"/>
    <cellStyle name="Comma 11 3 4" xfId="21034" xr:uid="{00000000-0005-0000-0000-0000C5610000}"/>
    <cellStyle name="Comma 11 3_Balance sheet - Parent" xfId="38831" xr:uid="{00000000-0005-0000-0000-0000C6610000}"/>
    <cellStyle name="Comma 11 4" xfId="5285" xr:uid="{00000000-0005-0000-0000-0000C7610000}"/>
    <cellStyle name="Comma 11 4 2" xfId="15099" xr:uid="{00000000-0005-0000-0000-0000C8610000}"/>
    <cellStyle name="Comma 11 4 2 2" xfId="34257" xr:uid="{00000000-0005-0000-0000-0000C9610000}"/>
    <cellStyle name="Comma 11 4 3" xfId="26153" xr:uid="{00000000-0005-0000-0000-0000CA610000}"/>
    <cellStyle name="Comma 11 4 4" xfId="23066" xr:uid="{00000000-0005-0000-0000-0000CB610000}"/>
    <cellStyle name="Comma 11 5" xfId="11753" xr:uid="{00000000-0005-0000-0000-0000CC610000}"/>
    <cellStyle name="Comma 11 5 2" xfId="32411" xr:uid="{00000000-0005-0000-0000-0000CD610000}"/>
    <cellStyle name="Comma 11 6" xfId="26150" xr:uid="{00000000-0005-0000-0000-0000CE610000}"/>
    <cellStyle name="Comma 11 7" xfId="21032" xr:uid="{00000000-0005-0000-0000-0000CF610000}"/>
    <cellStyle name="Comma 11 8" xfId="43327" xr:uid="{00000000-0005-0000-0000-0000D0610000}"/>
    <cellStyle name="Comma 11 9" xfId="43491" xr:uid="{00000000-0005-0000-0000-0000D1610000}"/>
    <cellStyle name="Comma 11_Balance sheet - Parent" xfId="38829" xr:uid="{00000000-0005-0000-0000-0000D2610000}"/>
    <cellStyle name="Comma 12" xfId="5286" xr:uid="{00000000-0005-0000-0000-0000D3610000}"/>
    <cellStyle name="Comma 12 2" xfId="5287" xr:uid="{00000000-0005-0000-0000-0000D4610000}"/>
    <cellStyle name="Comma 12 2 2" xfId="5288" xr:uid="{00000000-0005-0000-0000-0000D5610000}"/>
    <cellStyle name="Comma 12 2 2 2" xfId="5289" xr:uid="{00000000-0005-0000-0000-0000D6610000}"/>
    <cellStyle name="Comma 12 2 2 2 2" xfId="13540" xr:uid="{00000000-0005-0000-0000-0000D7610000}"/>
    <cellStyle name="Comma 12 2 2 2 2 2" xfId="33023" xr:uid="{00000000-0005-0000-0000-0000D8610000}"/>
    <cellStyle name="Comma 12 2 2 2 3" xfId="26157" xr:uid="{00000000-0005-0000-0000-0000D9610000}"/>
    <cellStyle name="Comma 12 2 2 2 4" xfId="21682" xr:uid="{00000000-0005-0000-0000-0000DA610000}"/>
    <cellStyle name="Comma 12 2 2 3" xfId="5290" xr:uid="{00000000-0005-0000-0000-0000DB610000}"/>
    <cellStyle name="Comma 12 2 2 3 2" xfId="13539" xr:uid="{00000000-0005-0000-0000-0000DC610000}"/>
    <cellStyle name="Comma 12 2 2 3 2 2" xfId="33022" xr:uid="{00000000-0005-0000-0000-0000DD610000}"/>
    <cellStyle name="Comma 12 2 2 3 3" xfId="26158" xr:uid="{00000000-0005-0000-0000-0000DE610000}"/>
    <cellStyle name="Comma 12 2 2 3 4" xfId="21681" xr:uid="{00000000-0005-0000-0000-0000DF610000}"/>
    <cellStyle name="Comma 12 2 2 4" xfId="5291" xr:uid="{00000000-0005-0000-0000-0000E0610000}"/>
    <cellStyle name="Comma 12 2 2 4 2" xfId="26159" xr:uid="{00000000-0005-0000-0000-0000E1610000}"/>
    <cellStyle name="Comma 12 2 2 4 3" xfId="43702" xr:uid="{00000000-0005-0000-0000-0000E2610000}"/>
    <cellStyle name="Comma 12 2 2 5" xfId="11758" xr:uid="{00000000-0005-0000-0000-0000E3610000}"/>
    <cellStyle name="Comma 12 2 2 5 2" xfId="32416" xr:uid="{00000000-0005-0000-0000-0000E4610000}"/>
    <cellStyle name="Comma 12 2 2 6" xfId="26156" xr:uid="{00000000-0005-0000-0000-0000E5610000}"/>
    <cellStyle name="Comma 12 2 2 7" xfId="21037" xr:uid="{00000000-0005-0000-0000-0000E6610000}"/>
    <cellStyle name="Comma 12 2 2_Balance sheet - Parent" xfId="38834" xr:uid="{00000000-0005-0000-0000-0000E7610000}"/>
    <cellStyle name="Comma 12 2 3" xfId="5292" xr:uid="{00000000-0005-0000-0000-0000E8610000}"/>
    <cellStyle name="Comma 12 2 3 2" xfId="5293" xr:uid="{00000000-0005-0000-0000-0000E9610000}"/>
    <cellStyle name="Comma 12 2 3 2 2" xfId="26161" xr:uid="{00000000-0005-0000-0000-0000EA610000}"/>
    <cellStyle name="Comma 12 2 3 2 3" xfId="43780" xr:uid="{00000000-0005-0000-0000-0000EB610000}"/>
    <cellStyle name="Comma 12 2 3 3" xfId="11759" xr:uid="{00000000-0005-0000-0000-0000EC610000}"/>
    <cellStyle name="Comma 12 2 3 3 2" xfId="32417" xr:uid="{00000000-0005-0000-0000-0000ED610000}"/>
    <cellStyle name="Comma 12 2 3 4" xfId="15905" xr:uid="{00000000-0005-0000-0000-0000EE610000}"/>
    <cellStyle name="Comma 12 2 3 4 2" xfId="35038" xr:uid="{00000000-0005-0000-0000-0000EF610000}"/>
    <cellStyle name="Comma 12 2 3 5" xfId="26160" xr:uid="{00000000-0005-0000-0000-0000F0610000}"/>
    <cellStyle name="Comma 12 2 3 6" xfId="21038" xr:uid="{00000000-0005-0000-0000-0000F1610000}"/>
    <cellStyle name="Comma 12 2 3_Balance sheet - Parent" xfId="38835" xr:uid="{00000000-0005-0000-0000-0000F2610000}"/>
    <cellStyle name="Comma 12 2 4" xfId="5294" xr:uid="{00000000-0005-0000-0000-0000F3610000}"/>
    <cellStyle name="Comma 12 2 4 2" xfId="11760" xr:uid="{00000000-0005-0000-0000-0000F4610000}"/>
    <cellStyle name="Comma 12 2 4 2 2" xfId="32418" xr:uid="{00000000-0005-0000-0000-0000F5610000}"/>
    <cellStyle name="Comma 12 2 4 3" xfId="26162" xr:uid="{00000000-0005-0000-0000-0000F6610000}"/>
    <cellStyle name="Comma 12 2 4 4" xfId="21039" xr:uid="{00000000-0005-0000-0000-0000F7610000}"/>
    <cellStyle name="Comma 12 2 5" xfId="5295" xr:uid="{00000000-0005-0000-0000-0000F8610000}"/>
    <cellStyle name="Comma 12 2 5 2" xfId="13538" xr:uid="{00000000-0005-0000-0000-0000F9610000}"/>
    <cellStyle name="Comma 12 2 5 2 2" xfId="33021" xr:uid="{00000000-0005-0000-0000-0000FA610000}"/>
    <cellStyle name="Comma 12 2 5 3" xfId="26163" xr:uid="{00000000-0005-0000-0000-0000FB610000}"/>
    <cellStyle name="Comma 12 2 5 4" xfId="21680" xr:uid="{00000000-0005-0000-0000-0000FC610000}"/>
    <cellStyle name="Comma 12 2 6" xfId="11757" xr:uid="{00000000-0005-0000-0000-0000FD610000}"/>
    <cellStyle name="Comma 12 2 6 2" xfId="32415" xr:uid="{00000000-0005-0000-0000-0000FE610000}"/>
    <cellStyle name="Comma 12 2 7" xfId="26155" xr:uid="{00000000-0005-0000-0000-0000FF610000}"/>
    <cellStyle name="Comma 12 2 8" xfId="21036" xr:uid="{00000000-0005-0000-0000-000000620000}"/>
    <cellStyle name="Comma 12 2_Balance sheet - Parent" xfId="38833" xr:uid="{00000000-0005-0000-0000-000001620000}"/>
    <cellStyle name="Comma 12 3" xfId="5296" xr:uid="{00000000-0005-0000-0000-000002620000}"/>
    <cellStyle name="Comma 12 3 2" xfId="5297" xr:uid="{00000000-0005-0000-0000-000003620000}"/>
    <cellStyle name="Comma 12 3 2 2" xfId="15100" xr:uid="{00000000-0005-0000-0000-000004620000}"/>
    <cellStyle name="Comma 12 3 2 2 2" xfId="34258" xr:uid="{00000000-0005-0000-0000-000005620000}"/>
    <cellStyle name="Comma 12 3 2 3" xfId="26165" xr:uid="{00000000-0005-0000-0000-000006620000}"/>
    <cellStyle name="Comma 12 3 2 4" xfId="23067" xr:uid="{00000000-0005-0000-0000-000007620000}"/>
    <cellStyle name="Comma 12 3 3" xfId="11761" xr:uid="{00000000-0005-0000-0000-000008620000}"/>
    <cellStyle name="Comma 12 3 3 2" xfId="32419" xr:uid="{00000000-0005-0000-0000-000009620000}"/>
    <cellStyle name="Comma 12 3 4" xfId="26164" xr:uid="{00000000-0005-0000-0000-00000A620000}"/>
    <cellStyle name="Comma 12 3 5" xfId="21040" xr:uid="{00000000-0005-0000-0000-00000B620000}"/>
    <cellStyle name="Comma 12 3_Balance sheet - Parent" xfId="38836" xr:uid="{00000000-0005-0000-0000-00000C620000}"/>
    <cellStyle name="Comma 12 4" xfId="11756" xr:uid="{00000000-0005-0000-0000-00000D620000}"/>
    <cellStyle name="Comma 12 4 2" xfId="32414" xr:uid="{00000000-0005-0000-0000-00000E620000}"/>
    <cellStyle name="Comma 12 4 3" xfId="55970" xr:uid="{00000000-0005-0000-0000-00000F620000}"/>
    <cellStyle name="Comma 12 5" xfId="26154" xr:uid="{00000000-0005-0000-0000-000010620000}"/>
    <cellStyle name="Comma 12 6" xfId="21035" xr:uid="{00000000-0005-0000-0000-000011620000}"/>
    <cellStyle name="Comma 12_Balance sheet - Parent" xfId="38832" xr:uid="{00000000-0005-0000-0000-000012620000}"/>
    <cellStyle name="Comma 13" xfId="5298" xr:uid="{00000000-0005-0000-0000-000013620000}"/>
    <cellStyle name="Comma 13 2" xfId="5299" xr:uid="{00000000-0005-0000-0000-000014620000}"/>
    <cellStyle name="Comma 13 2 2" xfId="11763" xr:uid="{00000000-0005-0000-0000-000015620000}"/>
    <cellStyle name="Comma 13 2 2 2" xfId="32421" xr:uid="{00000000-0005-0000-0000-000016620000}"/>
    <cellStyle name="Comma 13 2 3" xfId="26167" xr:uid="{00000000-0005-0000-0000-000017620000}"/>
    <cellStyle name="Comma 13 2 4" xfId="21042" xr:uid="{00000000-0005-0000-0000-000018620000}"/>
    <cellStyle name="Comma 13 2_Balance sheet - Parent" xfId="38838" xr:uid="{00000000-0005-0000-0000-000019620000}"/>
    <cellStyle name="Comma 13 3" xfId="11762" xr:uid="{00000000-0005-0000-0000-00001A620000}"/>
    <cellStyle name="Comma 13 3 2" xfId="32420" xr:uid="{00000000-0005-0000-0000-00001B620000}"/>
    <cellStyle name="Comma 13 4" xfId="26166" xr:uid="{00000000-0005-0000-0000-00001C620000}"/>
    <cellStyle name="Comma 13 5" xfId="21041" xr:uid="{00000000-0005-0000-0000-00001D620000}"/>
    <cellStyle name="Comma 13_Balance sheet - Parent" xfId="38837" xr:uid="{00000000-0005-0000-0000-00001E620000}"/>
    <cellStyle name="Comma 14" xfId="5300" xr:uid="{00000000-0005-0000-0000-00001F620000}"/>
    <cellStyle name="Comma 14 2" xfId="5301" xr:uid="{00000000-0005-0000-0000-000020620000}"/>
    <cellStyle name="Comma 14 2 2" xfId="11765" xr:uid="{00000000-0005-0000-0000-000021620000}"/>
    <cellStyle name="Comma 14 2 2 2" xfId="32423" xr:uid="{00000000-0005-0000-0000-000022620000}"/>
    <cellStyle name="Comma 14 2 3" xfId="26169" xr:uid="{00000000-0005-0000-0000-000023620000}"/>
    <cellStyle name="Comma 14 2 4" xfId="21044" xr:uid="{00000000-0005-0000-0000-000024620000}"/>
    <cellStyle name="Comma 14 2_Balance sheet - Parent" xfId="38840" xr:uid="{00000000-0005-0000-0000-000025620000}"/>
    <cellStyle name="Comma 14 3" xfId="11764" xr:uid="{00000000-0005-0000-0000-000026620000}"/>
    <cellStyle name="Comma 14 3 2" xfId="32422" xr:uid="{00000000-0005-0000-0000-000027620000}"/>
    <cellStyle name="Comma 14 4" xfId="26168" xr:uid="{00000000-0005-0000-0000-000028620000}"/>
    <cellStyle name="Comma 14 5" xfId="21043" xr:uid="{00000000-0005-0000-0000-000029620000}"/>
    <cellStyle name="Comma 14_Balance sheet - Parent" xfId="38839" xr:uid="{00000000-0005-0000-0000-00002A620000}"/>
    <cellStyle name="Comma 15" xfId="5302" xr:uid="{00000000-0005-0000-0000-00002B620000}"/>
    <cellStyle name="Comma 15 2" xfId="5303" xr:uid="{00000000-0005-0000-0000-00002C620000}"/>
    <cellStyle name="Comma 15 2 2" xfId="11767" xr:uid="{00000000-0005-0000-0000-00002D620000}"/>
    <cellStyle name="Comma 15 2 2 2" xfId="32425" xr:uid="{00000000-0005-0000-0000-00002E620000}"/>
    <cellStyle name="Comma 15 2 3" xfId="26171" xr:uid="{00000000-0005-0000-0000-00002F620000}"/>
    <cellStyle name="Comma 15 2 4" xfId="21046" xr:uid="{00000000-0005-0000-0000-000030620000}"/>
    <cellStyle name="Comma 15 2_Balance sheet - Parent" xfId="38842" xr:uid="{00000000-0005-0000-0000-000031620000}"/>
    <cellStyle name="Comma 15 3" xfId="11766" xr:uid="{00000000-0005-0000-0000-000032620000}"/>
    <cellStyle name="Comma 15 3 2" xfId="32424" xr:uid="{00000000-0005-0000-0000-000033620000}"/>
    <cellStyle name="Comma 15 4" xfId="26170" xr:uid="{00000000-0005-0000-0000-000034620000}"/>
    <cellStyle name="Comma 15 5" xfId="21045" xr:uid="{00000000-0005-0000-0000-000035620000}"/>
    <cellStyle name="Comma 15_Balance sheet - Parent" xfId="38841" xr:uid="{00000000-0005-0000-0000-000036620000}"/>
    <cellStyle name="Comma 16" xfId="5304" xr:uid="{00000000-0005-0000-0000-000037620000}"/>
    <cellStyle name="Comma 16 2" xfId="5305" xr:uid="{00000000-0005-0000-0000-000038620000}"/>
    <cellStyle name="Comma 16 2 2" xfId="11769" xr:uid="{00000000-0005-0000-0000-000039620000}"/>
    <cellStyle name="Comma 16 2 2 2" xfId="32427" xr:uid="{00000000-0005-0000-0000-00003A620000}"/>
    <cellStyle name="Comma 16 2 3" xfId="26173" xr:uid="{00000000-0005-0000-0000-00003B620000}"/>
    <cellStyle name="Comma 16 2 4" xfId="21048" xr:uid="{00000000-0005-0000-0000-00003C620000}"/>
    <cellStyle name="Comma 16 2_Balance sheet - Parent" xfId="38844" xr:uid="{00000000-0005-0000-0000-00003D620000}"/>
    <cellStyle name="Comma 16 3" xfId="11768" xr:uid="{00000000-0005-0000-0000-00003E620000}"/>
    <cellStyle name="Comma 16 3 2" xfId="32426" xr:uid="{00000000-0005-0000-0000-00003F620000}"/>
    <cellStyle name="Comma 16 4" xfId="26172" xr:uid="{00000000-0005-0000-0000-000040620000}"/>
    <cellStyle name="Comma 16 5" xfId="21047" xr:uid="{00000000-0005-0000-0000-000041620000}"/>
    <cellStyle name="Comma 16_Balance sheet - Parent" xfId="38843" xr:uid="{00000000-0005-0000-0000-000042620000}"/>
    <cellStyle name="Comma 17" xfId="5306" xr:uid="{00000000-0005-0000-0000-000043620000}"/>
    <cellStyle name="Comma 17 2" xfId="5307" xr:uid="{00000000-0005-0000-0000-000044620000}"/>
    <cellStyle name="Comma 17 2 2" xfId="11771" xr:uid="{00000000-0005-0000-0000-000045620000}"/>
    <cellStyle name="Comma 17 2 2 2" xfId="32429" xr:uid="{00000000-0005-0000-0000-000046620000}"/>
    <cellStyle name="Comma 17 2 3" xfId="26175" xr:uid="{00000000-0005-0000-0000-000047620000}"/>
    <cellStyle name="Comma 17 2 4" xfId="21050" xr:uid="{00000000-0005-0000-0000-000048620000}"/>
    <cellStyle name="Comma 17 2_Balance sheet - Parent" xfId="38846" xr:uid="{00000000-0005-0000-0000-000049620000}"/>
    <cellStyle name="Comma 17 3" xfId="11770" xr:uid="{00000000-0005-0000-0000-00004A620000}"/>
    <cellStyle name="Comma 17 3 2" xfId="32428" xr:uid="{00000000-0005-0000-0000-00004B620000}"/>
    <cellStyle name="Comma 17 4" xfId="26174" xr:uid="{00000000-0005-0000-0000-00004C620000}"/>
    <cellStyle name="Comma 17 5" xfId="21049" xr:uid="{00000000-0005-0000-0000-00004D620000}"/>
    <cellStyle name="Comma 17_Balance sheet - Parent" xfId="38845" xr:uid="{00000000-0005-0000-0000-00004E620000}"/>
    <cellStyle name="Comma 18" xfId="5308" xr:uid="{00000000-0005-0000-0000-00004F620000}"/>
    <cellStyle name="Comma 18 2" xfId="5309" xr:uid="{00000000-0005-0000-0000-000050620000}"/>
    <cellStyle name="Comma 18 2 2" xfId="11773" xr:uid="{00000000-0005-0000-0000-000051620000}"/>
    <cellStyle name="Comma 18 2 2 2" xfId="32431" xr:uid="{00000000-0005-0000-0000-000052620000}"/>
    <cellStyle name="Comma 18 2 3" xfId="26177" xr:uid="{00000000-0005-0000-0000-000053620000}"/>
    <cellStyle name="Comma 18 2 4" xfId="21052" xr:uid="{00000000-0005-0000-0000-000054620000}"/>
    <cellStyle name="Comma 18 2_Balance sheet - Parent" xfId="38848" xr:uid="{00000000-0005-0000-0000-000055620000}"/>
    <cellStyle name="Comma 18 3" xfId="11772" xr:uid="{00000000-0005-0000-0000-000056620000}"/>
    <cellStyle name="Comma 18 3 2" xfId="32430" xr:uid="{00000000-0005-0000-0000-000057620000}"/>
    <cellStyle name="Comma 18 4" xfId="26176" xr:uid="{00000000-0005-0000-0000-000058620000}"/>
    <cellStyle name="Comma 18 5" xfId="21051" xr:uid="{00000000-0005-0000-0000-000059620000}"/>
    <cellStyle name="Comma 18_Balance sheet - Parent" xfId="38847" xr:uid="{00000000-0005-0000-0000-00005A620000}"/>
    <cellStyle name="Comma 19" xfId="5310" xr:uid="{00000000-0005-0000-0000-00005B620000}"/>
    <cellStyle name="Comma 19 2" xfId="5311" xr:uid="{00000000-0005-0000-0000-00005C620000}"/>
    <cellStyle name="Comma 19 2 2" xfId="11775" xr:uid="{00000000-0005-0000-0000-00005D620000}"/>
    <cellStyle name="Comma 19 2 2 2" xfId="32433" xr:uid="{00000000-0005-0000-0000-00005E620000}"/>
    <cellStyle name="Comma 19 2 3" xfId="26179" xr:uid="{00000000-0005-0000-0000-00005F620000}"/>
    <cellStyle name="Comma 19 2 4" xfId="21054" xr:uid="{00000000-0005-0000-0000-000060620000}"/>
    <cellStyle name="Comma 19 2_Balance sheet - Parent" xfId="38850" xr:uid="{00000000-0005-0000-0000-000061620000}"/>
    <cellStyle name="Comma 19 3" xfId="11774" xr:uid="{00000000-0005-0000-0000-000062620000}"/>
    <cellStyle name="Comma 19 3 2" xfId="32432" xr:uid="{00000000-0005-0000-0000-000063620000}"/>
    <cellStyle name="Comma 19 4" xfId="26178" xr:uid="{00000000-0005-0000-0000-000064620000}"/>
    <cellStyle name="Comma 19 5" xfId="21053" xr:uid="{00000000-0005-0000-0000-000065620000}"/>
    <cellStyle name="Comma 19_Balance sheet - Parent" xfId="38849" xr:uid="{00000000-0005-0000-0000-000066620000}"/>
    <cellStyle name="Comma 2" xfId="5312" xr:uid="{00000000-0005-0000-0000-000067620000}"/>
    <cellStyle name="Comma 2 2" xfId="5313" xr:uid="{00000000-0005-0000-0000-000068620000}"/>
    <cellStyle name="Comma 2 2 2" xfId="5314" xr:uid="{00000000-0005-0000-0000-000069620000}"/>
    <cellStyle name="Comma 2 2 2 2" xfId="4394" xr:uid="{00000000-0005-0000-0000-00006A620000}"/>
    <cellStyle name="Comma 2 2 2 2 2" xfId="25768" xr:uid="{00000000-0005-0000-0000-00006B620000}"/>
    <cellStyle name="Comma 2 2 2 3" xfId="26182" xr:uid="{00000000-0005-0000-0000-00006C620000}"/>
    <cellStyle name="Comma 2 2 3" xfId="11777" xr:uid="{00000000-0005-0000-0000-00006D620000}"/>
    <cellStyle name="Comma 2 2 3 2" xfId="32435" xr:uid="{00000000-0005-0000-0000-00006E620000}"/>
    <cellStyle name="Comma 2 2 4" xfId="26181" xr:uid="{00000000-0005-0000-0000-00006F620000}"/>
    <cellStyle name="Comma 2 2 5" xfId="21056" xr:uid="{00000000-0005-0000-0000-000070620000}"/>
    <cellStyle name="Comma 2 2_Balance sheet - Parent" xfId="38852" xr:uid="{00000000-0005-0000-0000-000071620000}"/>
    <cellStyle name="Comma 2 3" xfId="5315" xr:uid="{00000000-0005-0000-0000-000072620000}"/>
    <cellStyle name="Comma 2 3 10" xfId="44162" xr:uid="{00000000-0005-0000-0000-000073620000}"/>
    <cellStyle name="Comma 2 3 2" xfId="5316" xr:uid="{00000000-0005-0000-0000-000074620000}"/>
    <cellStyle name="Comma 2 3 2 2" xfId="5317" xr:uid="{00000000-0005-0000-0000-000075620000}"/>
    <cellStyle name="Comma 2 3 2 2 2" xfId="4745" xr:uid="{00000000-0005-0000-0000-000076620000}"/>
    <cellStyle name="Comma 2 3 2 2 2 2" xfId="25905" xr:uid="{00000000-0005-0000-0000-000077620000}"/>
    <cellStyle name="Comma 2 3 2 2 3" xfId="26185" xr:uid="{00000000-0005-0000-0000-000078620000}"/>
    <cellStyle name="Comma 2 3 2 2 4" xfId="43782" xr:uid="{00000000-0005-0000-0000-000079620000}"/>
    <cellStyle name="Comma 2 3 2 3" xfId="11779" xr:uid="{00000000-0005-0000-0000-00007A620000}"/>
    <cellStyle name="Comma 2 3 2 3 2" xfId="32437" xr:uid="{00000000-0005-0000-0000-00007B620000}"/>
    <cellStyle name="Comma 2 3 2 4" xfId="4744" xr:uid="{00000000-0005-0000-0000-00007C620000}"/>
    <cellStyle name="Comma 2 3 2 5" xfId="20032" xr:uid="{00000000-0005-0000-0000-00007D620000}"/>
    <cellStyle name="Comma 2 3 2 5 2" xfId="37384" xr:uid="{00000000-0005-0000-0000-00007E620000}"/>
    <cellStyle name="Comma 2 3 2 6" xfId="26184" xr:uid="{00000000-0005-0000-0000-00007F620000}"/>
    <cellStyle name="Comma 2 3 2 7" xfId="21058" xr:uid="{00000000-0005-0000-0000-000080620000}"/>
    <cellStyle name="Comma 2 3 2 8" xfId="43704" xr:uid="{00000000-0005-0000-0000-000081620000}"/>
    <cellStyle name="Comma 2 3 2 9" xfId="44163" xr:uid="{00000000-0005-0000-0000-000082620000}"/>
    <cellStyle name="Comma 2 3 3" xfId="5318" xr:uid="{00000000-0005-0000-0000-000083620000}"/>
    <cellStyle name="Comma 2 3 3 2" xfId="5319" xr:uid="{00000000-0005-0000-0000-000084620000}"/>
    <cellStyle name="Comma 2 3 3 2 2" xfId="26187" xr:uid="{00000000-0005-0000-0000-000085620000}"/>
    <cellStyle name="Comma 2 3 3 3" xfId="15101" xr:uid="{00000000-0005-0000-0000-000086620000}"/>
    <cellStyle name="Comma 2 3 3 3 2" xfId="34259" xr:uid="{00000000-0005-0000-0000-000087620000}"/>
    <cellStyle name="Comma 2 3 3 4" xfId="4396" xr:uid="{00000000-0005-0000-0000-000088620000}"/>
    <cellStyle name="Comma 2 3 3 4 2" xfId="25770" xr:uid="{00000000-0005-0000-0000-000089620000}"/>
    <cellStyle name="Comma 2 3 3 5" xfId="26186" xr:uid="{00000000-0005-0000-0000-00008A620000}"/>
    <cellStyle name="Comma 2 3 3 6" xfId="23068" xr:uid="{00000000-0005-0000-0000-00008B620000}"/>
    <cellStyle name="Comma 2 3 4" xfId="5320" xr:uid="{00000000-0005-0000-0000-00008C620000}"/>
    <cellStyle name="Comma 2 3 4 2" xfId="26188" xr:uid="{00000000-0005-0000-0000-00008D620000}"/>
    <cellStyle name="Comma 2 3 4 3" xfId="43781" xr:uid="{00000000-0005-0000-0000-00008E620000}"/>
    <cellStyle name="Comma 2 3 5" xfId="11778" xr:uid="{00000000-0005-0000-0000-00008F620000}"/>
    <cellStyle name="Comma 2 3 5 2" xfId="32436" xr:uid="{00000000-0005-0000-0000-000090620000}"/>
    <cellStyle name="Comma 2 3 5 3" xfId="43703" xr:uid="{00000000-0005-0000-0000-000091620000}"/>
    <cellStyle name="Comma 2 3 5 4" xfId="55971" xr:uid="{00000000-0005-0000-0000-000092620000}"/>
    <cellStyle name="Comma 2 3 6" xfId="4576" xr:uid="{00000000-0005-0000-0000-000093620000}"/>
    <cellStyle name="Comma 2 3 7" xfId="20405" xr:uid="{00000000-0005-0000-0000-000094620000}"/>
    <cellStyle name="Comma 2 3 7 2" xfId="37751" xr:uid="{00000000-0005-0000-0000-000095620000}"/>
    <cellStyle name="Comma 2 3 8" xfId="26183" xr:uid="{00000000-0005-0000-0000-000096620000}"/>
    <cellStyle name="Comma 2 3 9" xfId="21057" xr:uid="{00000000-0005-0000-0000-000097620000}"/>
    <cellStyle name="Comma 2 3_Balance sheet - Parent" xfId="38853" xr:uid="{00000000-0005-0000-0000-000098620000}"/>
    <cellStyle name="Comma 2 4" xfId="5321" xr:uid="{00000000-0005-0000-0000-000099620000}"/>
    <cellStyle name="Comma 2 4 10" xfId="44164" xr:uid="{00000000-0005-0000-0000-00009A620000}"/>
    <cellStyle name="Comma 2 4 2" xfId="5322" xr:uid="{00000000-0005-0000-0000-00009B620000}"/>
    <cellStyle name="Comma 2 4 2 2" xfId="5323" xr:uid="{00000000-0005-0000-0000-00009C620000}"/>
    <cellStyle name="Comma 2 4 2 2 2" xfId="26191" xr:uid="{00000000-0005-0000-0000-00009D620000}"/>
    <cellStyle name="Comma 2 4 2 3" xfId="15102" xr:uid="{00000000-0005-0000-0000-00009E620000}"/>
    <cellStyle name="Comma 2 4 2 3 2" xfId="34260" xr:uid="{00000000-0005-0000-0000-00009F620000}"/>
    <cellStyle name="Comma 2 4 2 4" xfId="4395" xr:uid="{00000000-0005-0000-0000-0000A0620000}"/>
    <cellStyle name="Comma 2 4 2 4 2" xfId="25769" xr:uid="{00000000-0005-0000-0000-0000A1620000}"/>
    <cellStyle name="Comma 2 4 2 5" xfId="26190" xr:uid="{00000000-0005-0000-0000-0000A2620000}"/>
    <cellStyle name="Comma 2 4 2 6" xfId="23069" xr:uid="{00000000-0005-0000-0000-0000A3620000}"/>
    <cellStyle name="Comma 2 4 3" xfId="5324" xr:uid="{00000000-0005-0000-0000-0000A4620000}"/>
    <cellStyle name="Comma 2 4 3 2" xfId="26192" xr:uid="{00000000-0005-0000-0000-0000A5620000}"/>
    <cellStyle name="Comma 2 4 4" xfId="11780" xr:uid="{00000000-0005-0000-0000-0000A6620000}"/>
    <cellStyle name="Comma 2 4 4 2" xfId="32438" xr:uid="{00000000-0005-0000-0000-0000A7620000}"/>
    <cellStyle name="Comma 2 4 5" xfId="4578" xr:uid="{00000000-0005-0000-0000-0000A8620000}"/>
    <cellStyle name="Comma 2 4 6" xfId="16472" xr:uid="{00000000-0005-0000-0000-0000A9620000}"/>
    <cellStyle name="Comma 2 4 6 2" xfId="35564" xr:uid="{00000000-0005-0000-0000-0000AA620000}"/>
    <cellStyle name="Comma 2 4 7" xfId="26189" xr:uid="{00000000-0005-0000-0000-0000AB620000}"/>
    <cellStyle name="Comma 2 4 8" xfId="21059" xr:uid="{00000000-0005-0000-0000-0000AC620000}"/>
    <cellStyle name="Comma 2 4 9" xfId="43705" xr:uid="{00000000-0005-0000-0000-0000AD620000}"/>
    <cellStyle name="Comma 2 5" xfId="11776" xr:uid="{00000000-0005-0000-0000-0000AE620000}"/>
    <cellStyle name="Comma 2 5 2" xfId="4577" xr:uid="{00000000-0005-0000-0000-0000AF620000}"/>
    <cellStyle name="Comma 2 5 3" xfId="32434" xr:uid="{00000000-0005-0000-0000-0000B0620000}"/>
    <cellStyle name="Comma 2 6" xfId="26180" xr:uid="{00000000-0005-0000-0000-0000B1620000}"/>
    <cellStyle name="Comma 2 7" xfId="21055" xr:uid="{00000000-0005-0000-0000-0000B2620000}"/>
    <cellStyle name="Comma 2_Balance sheet - Parent" xfId="38851" xr:uid="{00000000-0005-0000-0000-0000B3620000}"/>
    <cellStyle name="Comma 20" xfId="5325" xr:uid="{00000000-0005-0000-0000-0000B4620000}"/>
    <cellStyle name="Comma 20 2" xfId="5326" xr:uid="{00000000-0005-0000-0000-0000B5620000}"/>
    <cellStyle name="Comma 20 2 2" xfId="5327" xr:uid="{00000000-0005-0000-0000-0000B6620000}"/>
    <cellStyle name="Comma 20 2 2 2" xfId="11783" xr:uid="{00000000-0005-0000-0000-0000B7620000}"/>
    <cellStyle name="Comma 20 2 2 2 2" xfId="32441" xr:uid="{00000000-0005-0000-0000-0000B8620000}"/>
    <cellStyle name="Comma 20 2 2 3" xfId="26195" xr:uid="{00000000-0005-0000-0000-0000B9620000}"/>
    <cellStyle name="Comma 20 2 2 4" xfId="21062" xr:uid="{00000000-0005-0000-0000-0000BA620000}"/>
    <cellStyle name="Comma 20 2 2_Balance sheet - Parent" xfId="38856" xr:uid="{00000000-0005-0000-0000-0000BB620000}"/>
    <cellStyle name="Comma 20 2 3" xfId="11782" xr:uid="{00000000-0005-0000-0000-0000BC620000}"/>
    <cellStyle name="Comma 20 2 3 2" xfId="32440" xr:uid="{00000000-0005-0000-0000-0000BD620000}"/>
    <cellStyle name="Comma 20 2 4" xfId="26194" xr:uid="{00000000-0005-0000-0000-0000BE620000}"/>
    <cellStyle name="Comma 20 2 5" xfId="21061" xr:uid="{00000000-0005-0000-0000-0000BF620000}"/>
    <cellStyle name="Comma 20 2_Balance sheet - Parent" xfId="38855" xr:uid="{00000000-0005-0000-0000-0000C0620000}"/>
    <cellStyle name="Comma 20 3" xfId="5328" xr:uid="{00000000-0005-0000-0000-0000C1620000}"/>
    <cellStyle name="Comma 20 3 2" xfId="5329" xr:uid="{00000000-0005-0000-0000-0000C2620000}"/>
    <cellStyle name="Comma 20 3 2 2" xfId="11785" xr:uid="{00000000-0005-0000-0000-0000C3620000}"/>
    <cellStyle name="Comma 20 3 2 2 2" xfId="32443" xr:uid="{00000000-0005-0000-0000-0000C4620000}"/>
    <cellStyle name="Comma 20 3 2 3" xfId="26197" xr:uid="{00000000-0005-0000-0000-0000C5620000}"/>
    <cellStyle name="Comma 20 3 2 4" xfId="21064" xr:uid="{00000000-0005-0000-0000-0000C6620000}"/>
    <cellStyle name="Comma 20 3 2_Balance sheet - Parent" xfId="38858" xr:uid="{00000000-0005-0000-0000-0000C7620000}"/>
    <cellStyle name="Comma 20 3 3" xfId="11784" xr:uid="{00000000-0005-0000-0000-0000C8620000}"/>
    <cellStyle name="Comma 20 3 3 2" xfId="32442" xr:uid="{00000000-0005-0000-0000-0000C9620000}"/>
    <cellStyle name="Comma 20 3 4" xfId="26196" xr:uid="{00000000-0005-0000-0000-0000CA620000}"/>
    <cellStyle name="Comma 20 3 5" xfId="21063" xr:uid="{00000000-0005-0000-0000-0000CB620000}"/>
    <cellStyle name="Comma 20 3_Balance sheet - Parent" xfId="38857" xr:uid="{00000000-0005-0000-0000-0000CC620000}"/>
    <cellStyle name="Comma 20 4" xfId="5330" xr:uid="{00000000-0005-0000-0000-0000CD620000}"/>
    <cellStyle name="Comma 20 4 2" xfId="11786" xr:uid="{00000000-0005-0000-0000-0000CE620000}"/>
    <cellStyle name="Comma 20 4 2 2" xfId="32444" xr:uid="{00000000-0005-0000-0000-0000CF620000}"/>
    <cellStyle name="Comma 20 4 3" xfId="26198" xr:uid="{00000000-0005-0000-0000-0000D0620000}"/>
    <cellStyle name="Comma 20 4 4" xfId="21065" xr:uid="{00000000-0005-0000-0000-0000D1620000}"/>
    <cellStyle name="Comma 20 4_Balance sheet - Parent" xfId="38859" xr:uid="{00000000-0005-0000-0000-0000D2620000}"/>
    <cellStyle name="Comma 20 5" xfId="11781" xr:uid="{00000000-0005-0000-0000-0000D3620000}"/>
    <cellStyle name="Comma 20 5 2" xfId="32439" xr:uid="{00000000-0005-0000-0000-0000D4620000}"/>
    <cellStyle name="Comma 20 6" xfId="26193" xr:uid="{00000000-0005-0000-0000-0000D5620000}"/>
    <cellStyle name="Comma 20 7" xfId="21060" xr:uid="{00000000-0005-0000-0000-0000D6620000}"/>
    <cellStyle name="Comma 20_Balance sheet - Parent" xfId="38854" xr:uid="{00000000-0005-0000-0000-0000D7620000}"/>
    <cellStyle name="Comma 21" xfId="5331" xr:uid="{00000000-0005-0000-0000-0000D8620000}"/>
    <cellStyle name="Comma 21 2" xfId="5332" xr:uid="{00000000-0005-0000-0000-0000D9620000}"/>
    <cellStyle name="Comma 21 2 2" xfId="11788" xr:uid="{00000000-0005-0000-0000-0000DA620000}"/>
    <cellStyle name="Comma 21 2 2 2" xfId="32446" xr:uid="{00000000-0005-0000-0000-0000DB620000}"/>
    <cellStyle name="Comma 21 2 3" xfId="26200" xr:uid="{00000000-0005-0000-0000-0000DC620000}"/>
    <cellStyle name="Comma 21 2 4" xfId="21067" xr:uid="{00000000-0005-0000-0000-0000DD620000}"/>
    <cellStyle name="Comma 21 2_Balance sheet - Parent" xfId="38861" xr:uid="{00000000-0005-0000-0000-0000DE620000}"/>
    <cellStyle name="Comma 21 3" xfId="11787" xr:uid="{00000000-0005-0000-0000-0000DF620000}"/>
    <cellStyle name="Comma 21 3 2" xfId="32445" xr:uid="{00000000-0005-0000-0000-0000E0620000}"/>
    <cellStyle name="Comma 21 4" xfId="26199" xr:uid="{00000000-0005-0000-0000-0000E1620000}"/>
    <cellStyle name="Comma 21 5" xfId="21066" xr:uid="{00000000-0005-0000-0000-0000E2620000}"/>
    <cellStyle name="Comma 21_Balance sheet - Parent" xfId="38860" xr:uid="{00000000-0005-0000-0000-0000E3620000}"/>
    <cellStyle name="Comma 22" xfId="5333" xr:uid="{00000000-0005-0000-0000-0000E4620000}"/>
    <cellStyle name="Comma 22 2" xfId="5334" xr:uid="{00000000-0005-0000-0000-0000E5620000}"/>
    <cellStyle name="Comma 22 2 2" xfId="11790" xr:uid="{00000000-0005-0000-0000-0000E6620000}"/>
    <cellStyle name="Comma 22 2 2 2" xfId="32448" xr:uid="{00000000-0005-0000-0000-0000E7620000}"/>
    <cellStyle name="Comma 22 2 3" xfId="26202" xr:uid="{00000000-0005-0000-0000-0000E8620000}"/>
    <cellStyle name="Comma 22 2 4" xfId="21069" xr:uid="{00000000-0005-0000-0000-0000E9620000}"/>
    <cellStyle name="Comma 22 2_Balance sheet - Parent" xfId="38863" xr:uid="{00000000-0005-0000-0000-0000EA620000}"/>
    <cellStyle name="Comma 22 3" xfId="11789" xr:uid="{00000000-0005-0000-0000-0000EB620000}"/>
    <cellStyle name="Comma 22 3 2" xfId="32447" xr:uid="{00000000-0005-0000-0000-0000EC620000}"/>
    <cellStyle name="Comma 22 4" xfId="26201" xr:uid="{00000000-0005-0000-0000-0000ED620000}"/>
    <cellStyle name="Comma 22 5" xfId="21068" xr:uid="{00000000-0005-0000-0000-0000EE620000}"/>
    <cellStyle name="Comma 22_Balance sheet - Parent" xfId="38862" xr:uid="{00000000-0005-0000-0000-0000EF620000}"/>
    <cellStyle name="Comma 23" xfId="5335" xr:uid="{00000000-0005-0000-0000-0000F0620000}"/>
    <cellStyle name="Comma 23 2" xfId="5336" xr:uid="{00000000-0005-0000-0000-0000F1620000}"/>
    <cellStyle name="Comma 23 2 2" xfId="11792" xr:uid="{00000000-0005-0000-0000-0000F2620000}"/>
    <cellStyle name="Comma 23 2 2 2" xfId="32450" xr:uid="{00000000-0005-0000-0000-0000F3620000}"/>
    <cellStyle name="Comma 23 2 3" xfId="26204" xr:uid="{00000000-0005-0000-0000-0000F4620000}"/>
    <cellStyle name="Comma 23 2 4" xfId="21071" xr:uid="{00000000-0005-0000-0000-0000F5620000}"/>
    <cellStyle name="Comma 23 2_Balance sheet - Parent" xfId="38865" xr:uid="{00000000-0005-0000-0000-0000F6620000}"/>
    <cellStyle name="Comma 23 3" xfId="11791" xr:uid="{00000000-0005-0000-0000-0000F7620000}"/>
    <cellStyle name="Comma 23 3 2" xfId="32449" xr:uid="{00000000-0005-0000-0000-0000F8620000}"/>
    <cellStyle name="Comma 23 4" xfId="26203" xr:uid="{00000000-0005-0000-0000-0000F9620000}"/>
    <cellStyle name="Comma 23 5" xfId="21070" xr:uid="{00000000-0005-0000-0000-0000FA620000}"/>
    <cellStyle name="Comma 23_Balance sheet - Parent" xfId="38864" xr:uid="{00000000-0005-0000-0000-0000FB620000}"/>
    <cellStyle name="Comma 24" xfId="5337" xr:uid="{00000000-0005-0000-0000-0000FC620000}"/>
    <cellStyle name="Comma 24 2" xfId="5338" xr:uid="{00000000-0005-0000-0000-0000FD620000}"/>
    <cellStyle name="Comma 24 2 2" xfId="11794" xr:uid="{00000000-0005-0000-0000-0000FE620000}"/>
    <cellStyle name="Comma 24 2 2 2" xfId="32452" xr:uid="{00000000-0005-0000-0000-0000FF620000}"/>
    <cellStyle name="Comma 24 2 3" xfId="26206" xr:uid="{00000000-0005-0000-0000-000000630000}"/>
    <cellStyle name="Comma 24 2 4" xfId="21073" xr:uid="{00000000-0005-0000-0000-000001630000}"/>
    <cellStyle name="Comma 24 2_Balance sheet - Parent" xfId="38867" xr:uid="{00000000-0005-0000-0000-000002630000}"/>
    <cellStyle name="Comma 24 3" xfId="11793" xr:uid="{00000000-0005-0000-0000-000003630000}"/>
    <cellStyle name="Comma 24 3 2" xfId="32451" xr:uid="{00000000-0005-0000-0000-000004630000}"/>
    <cellStyle name="Comma 24 4" xfId="26205" xr:uid="{00000000-0005-0000-0000-000005630000}"/>
    <cellStyle name="Comma 24 5" xfId="21072" xr:uid="{00000000-0005-0000-0000-000006630000}"/>
    <cellStyle name="Comma 24_Balance sheet - Parent" xfId="38866" xr:uid="{00000000-0005-0000-0000-000007630000}"/>
    <cellStyle name="Comma 25" xfId="5339" xr:uid="{00000000-0005-0000-0000-000008630000}"/>
    <cellStyle name="Comma 25 2" xfId="5340" xr:uid="{00000000-0005-0000-0000-000009630000}"/>
    <cellStyle name="Comma 25 2 2" xfId="11796" xr:uid="{00000000-0005-0000-0000-00000A630000}"/>
    <cellStyle name="Comma 25 2 2 2" xfId="32454" xr:uid="{00000000-0005-0000-0000-00000B630000}"/>
    <cellStyle name="Comma 25 2 3" xfId="26208" xr:uid="{00000000-0005-0000-0000-00000C630000}"/>
    <cellStyle name="Comma 25 2 4" xfId="21075" xr:uid="{00000000-0005-0000-0000-00000D630000}"/>
    <cellStyle name="Comma 25 2_Balance sheet - Parent" xfId="38869" xr:uid="{00000000-0005-0000-0000-00000E630000}"/>
    <cellStyle name="Comma 25 3" xfId="11795" xr:uid="{00000000-0005-0000-0000-00000F630000}"/>
    <cellStyle name="Comma 25 3 2" xfId="32453" xr:uid="{00000000-0005-0000-0000-000010630000}"/>
    <cellStyle name="Comma 25 4" xfId="26207" xr:uid="{00000000-0005-0000-0000-000011630000}"/>
    <cellStyle name="Comma 25 5" xfId="21074" xr:uid="{00000000-0005-0000-0000-000012630000}"/>
    <cellStyle name="Comma 25_Balance sheet - Parent" xfId="38868" xr:uid="{00000000-0005-0000-0000-000013630000}"/>
    <cellStyle name="Comma 26" xfId="5341" xr:uid="{00000000-0005-0000-0000-000014630000}"/>
    <cellStyle name="Comma 26 2" xfId="5342" xr:uid="{00000000-0005-0000-0000-000015630000}"/>
    <cellStyle name="Comma 26 2 2" xfId="11798" xr:uid="{00000000-0005-0000-0000-000016630000}"/>
    <cellStyle name="Comma 26 2 2 2" xfId="32456" xr:uid="{00000000-0005-0000-0000-000017630000}"/>
    <cellStyle name="Comma 26 2 3" xfId="26210" xr:uid="{00000000-0005-0000-0000-000018630000}"/>
    <cellStyle name="Comma 26 2 4" xfId="21077" xr:uid="{00000000-0005-0000-0000-000019630000}"/>
    <cellStyle name="Comma 26 2_Balance sheet - Parent" xfId="38871" xr:uid="{00000000-0005-0000-0000-00001A630000}"/>
    <cellStyle name="Comma 26 3" xfId="11797" xr:uid="{00000000-0005-0000-0000-00001B630000}"/>
    <cellStyle name="Comma 26 3 2" xfId="32455" xr:uid="{00000000-0005-0000-0000-00001C630000}"/>
    <cellStyle name="Comma 26 4" xfId="26209" xr:uid="{00000000-0005-0000-0000-00001D630000}"/>
    <cellStyle name="Comma 26 5" xfId="21076" xr:uid="{00000000-0005-0000-0000-00001E630000}"/>
    <cellStyle name="Comma 26_Balance sheet - Parent" xfId="38870" xr:uid="{00000000-0005-0000-0000-00001F630000}"/>
    <cellStyle name="Comma 27" xfId="5343" xr:uid="{00000000-0005-0000-0000-000020630000}"/>
    <cellStyle name="Comma 27 2" xfId="5344" xr:uid="{00000000-0005-0000-0000-000021630000}"/>
    <cellStyle name="Comma 27 2 2" xfId="11800" xr:uid="{00000000-0005-0000-0000-000022630000}"/>
    <cellStyle name="Comma 27 2 2 2" xfId="32458" xr:uid="{00000000-0005-0000-0000-000023630000}"/>
    <cellStyle name="Comma 27 2 3" xfId="26212" xr:uid="{00000000-0005-0000-0000-000024630000}"/>
    <cellStyle name="Comma 27 2 4" xfId="21079" xr:uid="{00000000-0005-0000-0000-000025630000}"/>
    <cellStyle name="Comma 27 2_Balance sheet - Parent" xfId="38873" xr:uid="{00000000-0005-0000-0000-000026630000}"/>
    <cellStyle name="Comma 27 3" xfId="11799" xr:uid="{00000000-0005-0000-0000-000027630000}"/>
    <cellStyle name="Comma 27 3 2" xfId="32457" xr:uid="{00000000-0005-0000-0000-000028630000}"/>
    <cellStyle name="Comma 27 4" xfId="26211" xr:uid="{00000000-0005-0000-0000-000029630000}"/>
    <cellStyle name="Comma 27 5" xfId="21078" xr:uid="{00000000-0005-0000-0000-00002A630000}"/>
    <cellStyle name="Comma 27_Balance sheet - Parent" xfId="38872" xr:uid="{00000000-0005-0000-0000-00002B630000}"/>
    <cellStyle name="Comma 28" xfId="5345" xr:uid="{00000000-0005-0000-0000-00002C630000}"/>
    <cellStyle name="Comma 28 2" xfId="5346" xr:uid="{00000000-0005-0000-0000-00002D630000}"/>
    <cellStyle name="Comma 28 2 2" xfId="11802" xr:uid="{00000000-0005-0000-0000-00002E630000}"/>
    <cellStyle name="Comma 28 2 2 2" xfId="32460" xr:uid="{00000000-0005-0000-0000-00002F630000}"/>
    <cellStyle name="Comma 28 2 3" xfId="26214" xr:uid="{00000000-0005-0000-0000-000030630000}"/>
    <cellStyle name="Comma 28 2 4" xfId="21081" xr:uid="{00000000-0005-0000-0000-000031630000}"/>
    <cellStyle name="Comma 28 2_Balance sheet - Parent" xfId="38875" xr:uid="{00000000-0005-0000-0000-000032630000}"/>
    <cellStyle name="Comma 28 3" xfId="11801" xr:uid="{00000000-0005-0000-0000-000033630000}"/>
    <cellStyle name="Comma 28 3 2" xfId="32459" xr:uid="{00000000-0005-0000-0000-000034630000}"/>
    <cellStyle name="Comma 28 4" xfId="26213" xr:uid="{00000000-0005-0000-0000-000035630000}"/>
    <cellStyle name="Comma 28 5" xfId="21080" xr:uid="{00000000-0005-0000-0000-000036630000}"/>
    <cellStyle name="Comma 28_Balance sheet - Parent" xfId="38874" xr:uid="{00000000-0005-0000-0000-000037630000}"/>
    <cellStyle name="Comma 29" xfId="5347" xr:uid="{00000000-0005-0000-0000-000038630000}"/>
    <cellStyle name="Comma 29 2" xfId="11803" xr:uid="{00000000-0005-0000-0000-000039630000}"/>
    <cellStyle name="Comma 29 2 2" xfId="32461" xr:uid="{00000000-0005-0000-0000-00003A630000}"/>
    <cellStyle name="Comma 29 3" xfId="26215" xr:uid="{00000000-0005-0000-0000-00003B630000}"/>
    <cellStyle name="Comma 29 4" xfId="21082" xr:uid="{00000000-0005-0000-0000-00003C630000}"/>
    <cellStyle name="Comma 29_Balance sheet - Parent" xfId="38876" xr:uid="{00000000-0005-0000-0000-00003D630000}"/>
    <cellStyle name="Comma 3" xfId="5348" xr:uid="{00000000-0005-0000-0000-00003E630000}"/>
    <cellStyle name="Comma 3 2" xfId="5349" xr:uid="{00000000-0005-0000-0000-00003F630000}"/>
    <cellStyle name="Comma 3 2 2" xfId="11805" xr:uid="{00000000-0005-0000-0000-000040630000}"/>
    <cellStyle name="Comma 3 2 2 2" xfId="32463" xr:uid="{00000000-0005-0000-0000-000041630000}"/>
    <cellStyle name="Comma 3 2 3" xfId="26217" xr:uid="{00000000-0005-0000-0000-000042630000}"/>
    <cellStyle name="Comma 3 2 4" xfId="21084" xr:uid="{00000000-0005-0000-0000-000043630000}"/>
    <cellStyle name="Comma 3 2_Balance sheet - Parent" xfId="38877" xr:uid="{00000000-0005-0000-0000-000044630000}"/>
    <cellStyle name="Comma 3 3" xfId="5350" xr:uid="{00000000-0005-0000-0000-000045630000}"/>
    <cellStyle name="Comma 3 3 2" xfId="5351" xr:uid="{00000000-0005-0000-0000-000046630000}"/>
    <cellStyle name="Comma 3 3 2 2" xfId="5352" xr:uid="{00000000-0005-0000-0000-000047630000}"/>
    <cellStyle name="Comma 3 3 2 2 2" xfId="26220" xr:uid="{00000000-0005-0000-0000-000048630000}"/>
    <cellStyle name="Comma 3 3 2 3" xfId="15103" xr:uid="{00000000-0005-0000-0000-000049630000}"/>
    <cellStyle name="Comma 3 3 2 4" xfId="26219" xr:uid="{00000000-0005-0000-0000-00004A630000}"/>
    <cellStyle name="Comma 3 3 3" xfId="11806" xr:uid="{00000000-0005-0000-0000-00004B630000}"/>
    <cellStyle name="Comma 3 3 4" xfId="26218" xr:uid="{00000000-0005-0000-0000-00004C630000}"/>
    <cellStyle name="Comma 3 4" xfId="11804" xr:uid="{00000000-0005-0000-0000-00004D630000}"/>
    <cellStyle name="Comma 3 4 2" xfId="4746" xr:uid="{00000000-0005-0000-0000-00004E630000}"/>
    <cellStyle name="Comma 3 4 3" xfId="32462" xr:uid="{00000000-0005-0000-0000-00004F630000}"/>
    <cellStyle name="Comma 3 5" xfId="26216" xr:uid="{00000000-0005-0000-0000-000050630000}"/>
    <cellStyle name="Comma 3 6" xfId="21083" xr:uid="{00000000-0005-0000-0000-000051630000}"/>
    <cellStyle name="Comma 3_Accounts" xfId="5353" xr:uid="{00000000-0005-0000-0000-000052630000}"/>
    <cellStyle name="Comma 30" xfId="4397" xr:uid="{00000000-0005-0000-0000-000053630000}"/>
    <cellStyle name="Comma 30 2" xfId="25771" xr:uid="{00000000-0005-0000-0000-000054630000}"/>
    <cellStyle name="Comma 31" xfId="43281" xr:uid="{00000000-0005-0000-0000-000055630000}"/>
    <cellStyle name="Comma 32" xfId="56008" xr:uid="{00000000-0005-0000-0000-000056630000}"/>
    <cellStyle name="Comma 4" xfId="5354" xr:uid="{00000000-0005-0000-0000-000057630000}"/>
    <cellStyle name="Comma 4 10" xfId="43473" xr:uid="{00000000-0005-0000-0000-000058630000}"/>
    <cellStyle name="Comma 4 2" xfId="5355" xr:uid="{00000000-0005-0000-0000-000059630000}"/>
    <cellStyle name="Comma 4 2 2" xfId="11808" xr:uid="{00000000-0005-0000-0000-00005A630000}"/>
    <cellStyle name="Comma 4 2 2 2" xfId="32465" xr:uid="{00000000-0005-0000-0000-00005B630000}"/>
    <cellStyle name="Comma 4 2 3" xfId="26222" xr:uid="{00000000-0005-0000-0000-00005C630000}"/>
    <cellStyle name="Comma 4 2 4" xfId="21086" xr:uid="{00000000-0005-0000-0000-00005D630000}"/>
    <cellStyle name="Comma 4 2_Balance sheet - Parent" xfId="38878" xr:uid="{00000000-0005-0000-0000-00005E630000}"/>
    <cellStyle name="Comma 4 3" xfId="5356" xr:uid="{00000000-0005-0000-0000-00005F630000}"/>
    <cellStyle name="Comma 4 3 2" xfId="5357" xr:uid="{00000000-0005-0000-0000-000060630000}"/>
    <cellStyle name="Comma 4 3 2 2" xfId="15104" xr:uid="{00000000-0005-0000-0000-000061630000}"/>
    <cellStyle name="Comma 4 3 2 2 2" xfId="34261" xr:uid="{00000000-0005-0000-0000-000062630000}"/>
    <cellStyle name="Comma 4 3 2 3" xfId="26224" xr:uid="{00000000-0005-0000-0000-000063630000}"/>
    <cellStyle name="Comma 4 3 2 4" xfId="23070" xr:uid="{00000000-0005-0000-0000-000064630000}"/>
    <cellStyle name="Comma 4 3 3" xfId="11809" xr:uid="{00000000-0005-0000-0000-000065630000}"/>
    <cellStyle name="Comma 4 3 3 2" xfId="32466" xr:uid="{00000000-0005-0000-0000-000066630000}"/>
    <cellStyle name="Comma 4 3 4" xfId="26223" xr:uid="{00000000-0005-0000-0000-000067630000}"/>
    <cellStyle name="Comma 4 3 5" xfId="21087" xr:uid="{00000000-0005-0000-0000-000068630000}"/>
    <cellStyle name="Comma 4 4" xfId="5358" xr:uid="{00000000-0005-0000-0000-000069630000}"/>
    <cellStyle name="Comma 4 4 2" xfId="15105" xr:uid="{00000000-0005-0000-0000-00006A630000}"/>
    <cellStyle name="Comma 4 4 2 2" xfId="34262" xr:uid="{00000000-0005-0000-0000-00006B630000}"/>
    <cellStyle name="Comma 4 4 3" xfId="26225" xr:uid="{00000000-0005-0000-0000-00006C630000}"/>
    <cellStyle name="Comma 4 4 4" xfId="23071" xr:uid="{00000000-0005-0000-0000-00006D630000}"/>
    <cellStyle name="Comma 4 5" xfId="11807" xr:uid="{00000000-0005-0000-0000-00006E630000}"/>
    <cellStyle name="Comma 4 5 2" xfId="32464" xr:uid="{00000000-0005-0000-0000-00006F630000}"/>
    <cellStyle name="Comma 4 6" xfId="26221" xr:uid="{00000000-0005-0000-0000-000070630000}"/>
    <cellStyle name="Comma 4 7" xfId="21085" xr:uid="{00000000-0005-0000-0000-000071630000}"/>
    <cellStyle name="Comma 4 8" xfId="43303" xr:uid="{00000000-0005-0000-0000-000072630000}"/>
    <cellStyle name="Comma 4 9" xfId="43494" xr:uid="{00000000-0005-0000-0000-000073630000}"/>
    <cellStyle name="Comma 4_Accounts" xfId="5359" xr:uid="{00000000-0005-0000-0000-000074630000}"/>
    <cellStyle name="Comma 5" xfId="5360" xr:uid="{00000000-0005-0000-0000-000075630000}"/>
    <cellStyle name="Comma 5 10" xfId="43469" xr:uid="{00000000-0005-0000-0000-000076630000}"/>
    <cellStyle name="Comma 5 2" xfId="5361" xr:uid="{00000000-0005-0000-0000-000077630000}"/>
    <cellStyle name="Comma 5 2 2" xfId="11811" xr:uid="{00000000-0005-0000-0000-000078630000}"/>
    <cellStyle name="Comma 5 2 2 2" xfId="32468" xr:uid="{00000000-0005-0000-0000-000079630000}"/>
    <cellStyle name="Comma 5 2 3" xfId="26227" xr:uid="{00000000-0005-0000-0000-00007A630000}"/>
    <cellStyle name="Comma 5 2 4" xfId="21089" xr:uid="{00000000-0005-0000-0000-00007B630000}"/>
    <cellStyle name="Comma 5 2_Balance sheet - Parent" xfId="38880" xr:uid="{00000000-0005-0000-0000-00007C630000}"/>
    <cellStyle name="Comma 5 3" xfId="5362" xr:uid="{00000000-0005-0000-0000-00007D630000}"/>
    <cellStyle name="Comma 5 3 2" xfId="11812" xr:uid="{00000000-0005-0000-0000-00007E630000}"/>
    <cellStyle name="Comma 5 3 2 2" xfId="32469" xr:uid="{00000000-0005-0000-0000-00007F630000}"/>
    <cellStyle name="Comma 5 3 3" xfId="26228" xr:uid="{00000000-0005-0000-0000-000080630000}"/>
    <cellStyle name="Comma 5 3 4" xfId="21090" xr:uid="{00000000-0005-0000-0000-000081630000}"/>
    <cellStyle name="Comma 5 4" xfId="5363" xr:uid="{00000000-0005-0000-0000-000082630000}"/>
    <cellStyle name="Comma 5 4 2" xfId="15106" xr:uid="{00000000-0005-0000-0000-000083630000}"/>
    <cellStyle name="Comma 5 4 2 2" xfId="34263" xr:uid="{00000000-0005-0000-0000-000084630000}"/>
    <cellStyle name="Comma 5 4 3" xfId="26229" xr:uid="{00000000-0005-0000-0000-000085630000}"/>
    <cellStyle name="Comma 5 4 4" xfId="23072" xr:uid="{00000000-0005-0000-0000-000086630000}"/>
    <cellStyle name="Comma 5 5" xfId="11810" xr:uid="{00000000-0005-0000-0000-000087630000}"/>
    <cellStyle name="Comma 5 5 2" xfId="32467" xr:uid="{00000000-0005-0000-0000-000088630000}"/>
    <cellStyle name="Comma 5 6" xfId="26226" xr:uid="{00000000-0005-0000-0000-000089630000}"/>
    <cellStyle name="Comma 5 7" xfId="21088" xr:uid="{00000000-0005-0000-0000-00008A630000}"/>
    <cellStyle name="Comma 5 8" xfId="43304" xr:uid="{00000000-0005-0000-0000-00008B630000}"/>
    <cellStyle name="Comma 5 9" xfId="43483" xr:uid="{00000000-0005-0000-0000-00008C630000}"/>
    <cellStyle name="Comma 5_Balance sheet - Parent" xfId="38879" xr:uid="{00000000-0005-0000-0000-00008D630000}"/>
    <cellStyle name="Comma 6" xfId="5364" xr:uid="{00000000-0005-0000-0000-00008E630000}"/>
    <cellStyle name="Comma 6 10" xfId="43305" xr:uid="{00000000-0005-0000-0000-00008F630000}"/>
    <cellStyle name="Comma 6 2" xfId="5365" xr:uid="{00000000-0005-0000-0000-000090630000}"/>
    <cellStyle name="Comma 6 2 2" xfId="5366" xr:uid="{00000000-0005-0000-0000-000091630000}"/>
    <cellStyle name="Comma 6 2 2 2" xfId="11815" xr:uid="{00000000-0005-0000-0000-000092630000}"/>
    <cellStyle name="Comma 6 2 2 2 2" xfId="32472" xr:uid="{00000000-0005-0000-0000-000093630000}"/>
    <cellStyle name="Comma 6 2 2 3" xfId="26232" xr:uid="{00000000-0005-0000-0000-000094630000}"/>
    <cellStyle name="Comma 6 2 2 4" xfId="21093" xr:uid="{00000000-0005-0000-0000-000095630000}"/>
    <cellStyle name="Comma 6 2 2_Balance sheet - Parent" xfId="38883" xr:uid="{00000000-0005-0000-0000-000096630000}"/>
    <cellStyle name="Comma 6 2 3" xfId="11814" xr:uid="{00000000-0005-0000-0000-000097630000}"/>
    <cellStyle name="Comma 6 2 3 2" xfId="32471" xr:uid="{00000000-0005-0000-0000-000098630000}"/>
    <cellStyle name="Comma 6 2 4" xfId="26231" xr:uid="{00000000-0005-0000-0000-000099630000}"/>
    <cellStyle name="Comma 6 2 5" xfId="21092" xr:uid="{00000000-0005-0000-0000-00009A630000}"/>
    <cellStyle name="Comma 6 2_Balance sheet - Parent" xfId="38882" xr:uid="{00000000-0005-0000-0000-00009B630000}"/>
    <cellStyle name="Comma 6 3" xfId="5367" xr:uid="{00000000-0005-0000-0000-00009C630000}"/>
    <cellStyle name="Comma 6 3 2" xfId="5368" xr:uid="{00000000-0005-0000-0000-00009D630000}"/>
    <cellStyle name="Comma 6 3 2 2" xfId="11817" xr:uid="{00000000-0005-0000-0000-00009E630000}"/>
    <cellStyle name="Comma 6 3 2 2 2" xfId="32474" xr:uid="{00000000-0005-0000-0000-00009F630000}"/>
    <cellStyle name="Comma 6 3 2 3" xfId="26234" xr:uid="{00000000-0005-0000-0000-0000A0630000}"/>
    <cellStyle name="Comma 6 3 2 4" xfId="21095" xr:uid="{00000000-0005-0000-0000-0000A1630000}"/>
    <cellStyle name="Comma 6 3 2_Balance sheet - Parent" xfId="38885" xr:uid="{00000000-0005-0000-0000-0000A2630000}"/>
    <cellStyle name="Comma 6 3 3" xfId="11816" xr:uid="{00000000-0005-0000-0000-0000A3630000}"/>
    <cellStyle name="Comma 6 3 3 2" xfId="32473" xr:uid="{00000000-0005-0000-0000-0000A4630000}"/>
    <cellStyle name="Comma 6 3 4" xfId="26233" xr:uid="{00000000-0005-0000-0000-0000A5630000}"/>
    <cellStyle name="Comma 6 3 5" xfId="21094" xr:uid="{00000000-0005-0000-0000-0000A6630000}"/>
    <cellStyle name="Comma 6 3_Balance sheet - Parent" xfId="38884" xr:uid="{00000000-0005-0000-0000-0000A7630000}"/>
    <cellStyle name="Comma 6 4" xfId="5369" xr:uid="{00000000-0005-0000-0000-0000A8630000}"/>
    <cellStyle name="Comma 6 4 2" xfId="11818" xr:uid="{00000000-0005-0000-0000-0000A9630000}"/>
    <cellStyle name="Comma 6 4 2 2" xfId="32475" xr:uid="{00000000-0005-0000-0000-0000AA630000}"/>
    <cellStyle name="Comma 6 4 3" xfId="26235" xr:uid="{00000000-0005-0000-0000-0000AB630000}"/>
    <cellStyle name="Comma 6 4 4" xfId="21096" xr:uid="{00000000-0005-0000-0000-0000AC630000}"/>
    <cellStyle name="Comma 6 4_Balance sheet - Parent" xfId="38886" xr:uid="{00000000-0005-0000-0000-0000AD630000}"/>
    <cellStyle name="Comma 6 5" xfId="5370" xr:uid="{00000000-0005-0000-0000-0000AE630000}"/>
    <cellStyle name="Comma 6 5 2" xfId="11819" xr:uid="{00000000-0005-0000-0000-0000AF630000}"/>
    <cellStyle name="Comma 6 5 2 2" xfId="32476" xr:uid="{00000000-0005-0000-0000-0000B0630000}"/>
    <cellStyle name="Comma 6 5 3" xfId="26236" xr:uid="{00000000-0005-0000-0000-0000B1630000}"/>
    <cellStyle name="Comma 6 5 4" xfId="21097" xr:uid="{00000000-0005-0000-0000-0000B2630000}"/>
    <cellStyle name="Comma 6 6" xfId="5371" xr:uid="{00000000-0005-0000-0000-0000B3630000}"/>
    <cellStyle name="Comma 6 6 2" xfId="15107" xr:uid="{00000000-0005-0000-0000-0000B4630000}"/>
    <cellStyle name="Comma 6 6 2 2" xfId="34264" xr:uid="{00000000-0005-0000-0000-0000B5630000}"/>
    <cellStyle name="Comma 6 6 3" xfId="26237" xr:uid="{00000000-0005-0000-0000-0000B6630000}"/>
    <cellStyle name="Comma 6 6 4" xfId="23073" xr:uid="{00000000-0005-0000-0000-0000B7630000}"/>
    <cellStyle name="Comma 6 7" xfId="11813" xr:uid="{00000000-0005-0000-0000-0000B8630000}"/>
    <cellStyle name="Comma 6 7 2" xfId="32470" xr:uid="{00000000-0005-0000-0000-0000B9630000}"/>
    <cellStyle name="Comma 6 8" xfId="26230" xr:uid="{00000000-0005-0000-0000-0000BA630000}"/>
    <cellStyle name="Comma 6 9" xfId="21091" xr:uid="{00000000-0005-0000-0000-0000BB630000}"/>
    <cellStyle name="Comma 6_Balance sheet - Parent" xfId="38881" xr:uid="{00000000-0005-0000-0000-0000BC630000}"/>
    <cellStyle name="Comma 7" xfId="5372" xr:uid="{00000000-0005-0000-0000-0000BD630000}"/>
    <cellStyle name="Comma 7 10" xfId="26238" xr:uid="{00000000-0005-0000-0000-0000BE630000}"/>
    <cellStyle name="Comma 7 11" xfId="21098" xr:uid="{00000000-0005-0000-0000-0000BF630000}"/>
    <cellStyle name="Comma 7 2" xfId="5373" xr:uid="{00000000-0005-0000-0000-0000C0630000}"/>
    <cellStyle name="Comma 7 2 2" xfId="5374" xr:uid="{00000000-0005-0000-0000-0000C1630000}"/>
    <cellStyle name="Comma 7 2 2 2" xfId="11822" xr:uid="{00000000-0005-0000-0000-0000C2630000}"/>
    <cellStyle name="Comma 7 2 2 2 2" xfId="32479" xr:uid="{00000000-0005-0000-0000-0000C3630000}"/>
    <cellStyle name="Comma 7 2 2 3" xfId="26240" xr:uid="{00000000-0005-0000-0000-0000C4630000}"/>
    <cellStyle name="Comma 7 2 2 4" xfId="21100" xr:uid="{00000000-0005-0000-0000-0000C5630000}"/>
    <cellStyle name="Comma 7 2 2_Balance sheet - Parent" xfId="38889" xr:uid="{00000000-0005-0000-0000-0000C6630000}"/>
    <cellStyle name="Comma 7 2 3" xfId="11821" xr:uid="{00000000-0005-0000-0000-0000C7630000}"/>
    <cellStyle name="Comma 7 2 3 2" xfId="32478" xr:uid="{00000000-0005-0000-0000-0000C8630000}"/>
    <cellStyle name="Comma 7 2 4" xfId="26239" xr:uid="{00000000-0005-0000-0000-0000C9630000}"/>
    <cellStyle name="Comma 7 2 5" xfId="21099" xr:uid="{00000000-0005-0000-0000-0000CA630000}"/>
    <cellStyle name="Comma 7 2_Balance sheet - Parent" xfId="38888" xr:uid="{00000000-0005-0000-0000-0000CB630000}"/>
    <cellStyle name="Comma 7 3" xfId="5375" xr:uid="{00000000-0005-0000-0000-0000CC630000}"/>
    <cellStyle name="Comma 7 3 2" xfId="5376" xr:uid="{00000000-0005-0000-0000-0000CD630000}"/>
    <cellStyle name="Comma 7 3 2 2" xfId="11824" xr:uid="{00000000-0005-0000-0000-0000CE630000}"/>
    <cellStyle name="Comma 7 3 2 2 2" xfId="32481" xr:uid="{00000000-0005-0000-0000-0000CF630000}"/>
    <cellStyle name="Comma 7 3 2 3" xfId="26242" xr:uid="{00000000-0005-0000-0000-0000D0630000}"/>
    <cellStyle name="Comma 7 3 2 4" xfId="21102" xr:uid="{00000000-0005-0000-0000-0000D1630000}"/>
    <cellStyle name="Comma 7 3 2_Balance sheet - Parent" xfId="38891" xr:uid="{00000000-0005-0000-0000-0000D2630000}"/>
    <cellStyle name="Comma 7 3 3" xfId="11823" xr:uid="{00000000-0005-0000-0000-0000D3630000}"/>
    <cellStyle name="Comma 7 3 3 2" xfId="32480" xr:uid="{00000000-0005-0000-0000-0000D4630000}"/>
    <cellStyle name="Comma 7 3 4" xfId="26241" xr:uid="{00000000-0005-0000-0000-0000D5630000}"/>
    <cellStyle name="Comma 7 3 5" xfId="21101" xr:uid="{00000000-0005-0000-0000-0000D6630000}"/>
    <cellStyle name="Comma 7 3_Balance sheet - Parent" xfId="38890" xr:uid="{00000000-0005-0000-0000-0000D7630000}"/>
    <cellStyle name="Comma 7 4" xfId="5377" xr:uid="{00000000-0005-0000-0000-0000D8630000}"/>
    <cellStyle name="Comma 7 4 2" xfId="5378" xr:uid="{00000000-0005-0000-0000-0000D9630000}"/>
    <cellStyle name="Comma 7 4 2 2" xfId="11826" xr:uid="{00000000-0005-0000-0000-0000DA630000}"/>
    <cellStyle name="Comma 7 4 2 2 2" xfId="32483" xr:uid="{00000000-0005-0000-0000-0000DB630000}"/>
    <cellStyle name="Comma 7 4 2 3" xfId="26244" xr:uid="{00000000-0005-0000-0000-0000DC630000}"/>
    <cellStyle name="Comma 7 4 2 4" xfId="21104" xr:uid="{00000000-0005-0000-0000-0000DD630000}"/>
    <cellStyle name="Comma 7 4 2_Balance sheet - Parent" xfId="38893" xr:uid="{00000000-0005-0000-0000-0000DE630000}"/>
    <cellStyle name="Comma 7 4 3" xfId="11825" xr:uid="{00000000-0005-0000-0000-0000DF630000}"/>
    <cellStyle name="Comma 7 4 3 2" xfId="32482" xr:uid="{00000000-0005-0000-0000-0000E0630000}"/>
    <cellStyle name="Comma 7 4 4" xfId="26243" xr:uid="{00000000-0005-0000-0000-0000E1630000}"/>
    <cellStyle name="Comma 7 4 5" xfId="21103" xr:uid="{00000000-0005-0000-0000-0000E2630000}"/>
    <cellStyle name="Comma 7 4_Balance sheet - Parent" xfId="38892" xr:uid="{00000000-0005-0000-0000-0000E3630000}"/>
    <cellStyle name="Comma 7 5" xfId="5379" xr:uid="{00000000-0005-0000-0000-0000E4630000}"/>
    <cellStyle name="Comma 7 5 2" xfId="5380" xr:uid="{00000000-0005-0000-0000-0000E5630000}"/>
    <cellStyle name="Comma 7 5 2 2" xfId="11828" xr:uid="{00000000-0005-0000-0000-0000E6630000}"/>
    <cellStyle name="Comma 7 5 2 2 2" xfId="32485" xr:uid="{00000000-0005-0000-0000-0000E7630000}"/>
    <cellStyle name="Comma 7 5 2 3" xfId="26246" xr:uid="{00000000-0005-0000-0000-0000E8630000}"/>
    <cellStyle name="Comma 7 5 2 4" xfId="21106" xr:uid="{00000000-0005-0000-0000-0000E9630000}"/>
    <cellStyle name="Comma 7 5 2_Balance sheet - Parent" xfId="38895" xr:uid="{00000000-0005-0000-0000-0000EA630000}"/>
    <cellStyle name="Comma 7 5 3" xfId="11827" xr:uid="{00000000-0005-0000-0000-0000EB630000}"/>
    <cellStyle name="Comma 7 5 3 2" xfId="32484" xr:uid="{00000000-0005-0000-0000-0000EC630000}"/>
    <cellStyle name="Comma 7 5 4" xfId="26245" xr:uid="{00000000-0005-0000-0000-0000ED630000}"/>
    <cellStyle name="Comma 7 5 5" xfId="21105" xr:uid="{00000000-0005-0000-0000-0000EE630000}"/>
    <cellStyle name="Comma 7 5_Balance sheet - Parent" xfId="38894" xr:uid="{00000000-0005-0000-0000-0000EF630000}"/>
    <cellStyle name="Comma 7 6" xfId="5381" xr:uid="{00000000-0005-0000-0000-0000F0630000}"/>
    <cellStyle name="Comma 7 6 2" xfId="11829" xr:uid="{00000000-0005-0000-0000-0000F1630000}"/>
    <cellStyle name="Comma 7 6 2 2" xfId="32486" xr:uid="{00000000-0005-0000-0000-0000F2630000}"/>
    <cellStyle name="Comma 7 6 3" xfId="26247" xr:uid="{00000000-0005-0000-0000-0000F3630000}"/>
    <cellStyle name="Comma 7 6 4" xfId="21107" xr:uid="{00000000-0005-0000-0000-0000F4630000}"/>
    <cellStyle name="Comma 7 6_Balance sheet - Parent" xfId="38896" xr:uid="{00000000-0005-0000-0000-0000F5630000}"/>
    <cellStyle name="Comma 7 7" xfId="5382" xr:uid="{00000000-0005-0000-0000-0000F6630000}"/>
    <cellStyle name="Comma 7 7 2" xfId="11830" xr:uid="{00000000-0005-0000-0000-0000F7630000}"/>
    <cellStyle name="Comma 7 7 2 2" xfId="32487" xr:uid="{00000000-0005-0000-0000-0000F8630000}"/>
    <cellStyle name="Comma 7 7 3" xfId="26248" xr:uid="{00000000-0005-0000-0000-0000F9630000}"/>
    <cellStyle name="Comma 7 7 4" xfId="21108" xr:uid="{00000000-0005-0000-0000-0000FA630000}"/>
    <cellStyle name="Comma 7 8" xfId="5383" xr:uid="{00000000-0005-0000-0000-0000FB630000}"/>
    <cellStyle name="Comma 7 8 2" xfId="15108" xr:uid="{00000000-0005-0000-0000-0000FC630000}"/>
    <cellStyle name="Comma 7 8 2 2" xfId="34265" xr:uid="{00000000-0005-0000-0000-0000FD630000}"/>
    <cellStyle name="Comma 7 8 3" xfId="26249" xr:uid="{00000000-0005-0000-0000-0000FE630000}"/>
    <cellStyle name="Comma 7 8 4" xfId="23074" xr:uid="{00000000-0005-0000-0000-0000FF630000}"/>
    <cellStyle name="Comma 7 9" xfId="11820" xr:uid="{00000000-0005-0000-0000-000000640000}"/>
    <cellStyle name="Comma 7 9 2" xfId="32477" xr:uid="{00000000-0005-0000-0000-000001640000}"/>
    <cellStyle name="Comma 7_Balance sheet - Parent" xfId="38887" xr:uid="{00000000-0005-0000-0000-000002640000}"/>
    <cellStyle name="Comma 8" xfId="5384" xr:uid="{00000000-0005-0000-0000-000003640000}"/>
    <cellStyle name="Comma 8 10" xfId="43396" xr:uid="{00000000-0005-0000-0000-000004640000}"/>
    <cellStyle name="Comma 8 2" xfId="5385" xr:uid="{00000000-0005-0000-0000-000005640000}"/>
    <cellStyle name="Comma 8 2 10" xfId="43499" xr:uid="{00000000-0005-0000-0000-000006640000}"/>
    <cellStyle name="Comma 8 2 2" xfId="5386" xr:uid="{00000000-0005-0000-0000-000007640000}"/>
    <cellStyle name="Comma 8 2 2 2" xfId="11833" xr:uid="{00000000-0005-0000-0000-000008640000}"/>
    <cellStyle name="Comma 8 2 2 2 2" xfId="32490" xr:uid="{00000000-0005-0000-0000-000009640000}"/>
    <cellStyle name="Comma 8 2 2 3" xfId="26252" xr:uid="{00000000-0005-0000-0000-00000A640000}"/>
    <cellStyle name="Comma 8 2 2 4" xfId="21111" xr:uid="{00000000-0005-0000-0000-00000B640000}"/>
    <cellStyle name="Comma 8 2 2_Balance sheet - Parent" xfId="38899" xr:uid="{00000000-0005-0000-0000-00000C640000}"/>
    <cellStyle name="Comma 8 2 3" xfId="5387" xr:uid="{00000000-0005-0000-0000-00000D640000}"/>
    <cellStyle name="Comma 8 2 3 2" xfId="11834" xr:uid="{00000000-0005-0000-0000-00000E640000}"/>
    <cellStyle name="Comma 8 2 3 2 2" xfId="32491" xr:uid="{00000000-0005-0000-0000-00000F640000}"/>
    <cellStyle name="Comma 8 2 3 3" xfId="26253" xr:uid="{00000000-0005-0000-0000-000010640000}"/>
    <cellStyle name="Comma 8 2 3 4" xfId="21112" xr:uid="{00000000-0005-0000-0000-000011640000}"/>
    <cellStyle name="Comma 8 2 4" xfId="5388" xr:uid="{00000000-0005-0000-0000-000012640000}"/>
    <cellStyle name="Comma 8 2 4 2" xfId="15109" xr:uid="{00000000-0005-0000-0000-000013640000}"/>
    <cellStyle name="Comma 8 2 4 2 2" xfId="34266" xr:uid="{00000000-0005-0000-0000-000014640000}"/>
    <cellStyle name="Comma 8 2 4 3" xfId="26254" xr:uid="{00000000-0005-0000-0000-000015640000}"/>
    <cellStyle name="Comma 8 2 4 4" xfId="23075" xr:uid="{00000000-0005-0000-0000-000016640000}"/>
    <cellStyle name="Comma 8 2 5" xfId="11832" xr:uid="{00000000-0005-0000-0000-000017640000}"/>
    <cellStyle name="Comma 8 2 5 2" xfId="32489" xr:uid="{00000000-0005-0000-0000-000018640000}"/>
    <cellStyle name="Comma 8 2 6" xfId="26251" xr:uid="{00000000-0005-0000-0000-000019640000}"/>
    <cellStyle name="Comma 8 2 7" xfId="21110" xr:uid="{00000000-0005-0000-0000-00001A640000}"/>
    <cellStyle name="Comma 8 2 8" xfId="43307" xr:uid="{00000000-0005-0000-0000-00001B640000}"/>
    <cellStyle name="Comma 8 2 9" xfId="43498" xr:uid="{00000000-0005-0000-0000-00001C640000}"/>
    <cellStyle name="Comma 8 2_Balance sheet - Parent" xfId="38898" xr:uid="{00000000-0005-0000-0000-00001D640000}"/>
    <cellStyle name="Comma 8 3" xfId="5389" xr:uid="{00000000-0005-0000-0000-00001E640000}"/>
    <cellStyle name="Comma 8 3 2" xfId="11835" xr:uid="{00000000-0005-0000-0000-00001F640000}"/>
    <cellStyle name="Comma 8 3 2 2" xfId="32492" xr:uid="{00000000-0005-0000-0000-000020640000}"/>
    <cellStyle name="Comma 8 3 3" xfId="26255" xr:uid="{00000000-0005-0000-0000-000021640000}"/>
    <cellStyle name="Comma 8 3 4" xfId="21113" xr:uid="{00000000-0005-0000-0000-000022640000}"/>
    <cellStyle name="Comma 8 3_Balance sheet - Parent" xfId="38900" xr:uid="{00000000-0005-0000-0000-000023640000}"/>
    <cellStyle name="Comma 8 4" xfId="5390" xr:uid="{00000000-0005-0000-0000-000024640000}"/>
    <cellStyle name="Comma 8 4 2" xfId="11836" xr:uid="{00000000-0005-0000-0000-000025640000}"/>
    <cellStyle name="Comma 8 4 2 2" xfId="32493" xr:uid="{00000000-0005-0000-0000-000026640000}"/>
    <cellStyle name="Comma 8 4 3" xfId="26256" xr:uid="{00000000-0005-0000-0000-000027640000}"/>
    <cellStyle name="Comma 8 4 4" xfId="21114" xr:uid="{00000000-0005-0000-0000-000028640000}"/>
    <cellStyle name="Comma 8 5" xfId="5391" xr:uid="{00000000-0005-0000-0000-000029640000}"/>
    <cellStyle name="Comma 8 5 2" xfId="15110" xr:uid="{00000000-0005-0000-0000-00002A640000}"/>
    <cellStyle name="Comma 8 5 2 2" xfId="34267" xr:uid="{00000000-0005-0000-0000-00002B640000}"/>
    <cellStyle name="Comma 8 5 3" xfId="26257" xr:uid="{00000000-0005-0000-0000-00002C640000}"/>
    <cellStyle name="Comma 8 5 4" xfId="23076" xr:uid="{00000000-0005-0000-0000-00002D640000}"/>
    <cellStyle name="Comma 8 6" xfId="11831" xr:uid="{00000000-0005-0000-0000-00002E640000}"/>
    <cellStyle name="Comma 8 6 2" xfId="32488" xr:uid="{00000000-0005-0000-0000-00002F640000}"/>
    <cellStyle name="Comma 8 7" xfId="26250" xr:uid="{00000000-0005-0000-0000-000030640000}"/>
    <cellStyle name="Comma 8 8" xfId="21109" xr:uid="{00000000-0005-0000-0000-000031640000}"/>
    <cellStyle name="Comma 8 9" xfId="43306" xr:uid="{00000000-0005-0000-0000-000032640000}"/>
    <cellStyle name="Comma 8_Balance sheet - Parent" xfId="38897" xr:uid="{00000000-0005-0000-0000-000033640000}"/>
    <cellStyle name="Comma 9" xfId="5392" xr:uid="{00000000-0005-0000-0000-000034640000}"/>
    <cellStyle name="Comma 9 10" xfId="43466" xr:uid="{00000000-0005-0000-0000-000035640000}"/>
    <cellStyle name="Comma 9 2" xfId="5393" xr:uid="{00000000-0005-0000-0000-000036640000}"/>
    <cellStyle name="Comma 9 2 2" xfId="5394" xr:uid="{00000000-0005-0000-0000-000037640000}"/>
    <cellStyle name="Comma 9 2 2 2" xfId="11839" xr:uid="{00000000-0005-0000-0000-000038640000}"/>
    <cellStyle name="Comma 9 2 2 2 2" xfId="32496" xr:uid="{00000000-0005-0000-0000-000039640000}"/>
    <cellStyle name="Comma 9 2 2 3" xfId="26260" xr:uid="{00000000-0005-0000-0000-00003A640000}"/>
    <cellStyle name="Comma 9 2 2 4" xfId="21117" xr:uid="{00000000-0005-0000-0000-00003B640000}"/>
    <cellStyle name="Comma 9 2 2_Balance sheet - Parent" xfId="38903" xr:uid="{00000000-0005-0000-0000-00003C640000}"/>
    <cellStyle name="Comma 9 2 3" xfId="11838" xr:uid="{00000000-0005-0000-0000-00003D640000}"/>
    <cellStyle name="Comma 9 2 3 2" xfId="32495" xr:uid="{00000000-0005-0000-0000-00003E640000}"/>
    <cellStyle name="Comma 9 2 4" xfId="26259" xr:uid="{00000000-0005-0000-0000-00003F640000}"/>
    <cellStyle name="Comma 9 2 5" xfId="21116" xr:uid="{00000000-0005-0000-0000-000040640000}"/>
    <cellStyle name="Comma 9 2_Balance sheet - Parent" xfId="38902" xr:uid="{00000000-0005-0000-0000-000041640000}"/>
    <cellStyle name="Comma 9 3" xfId="5395" xr:uid="{00000000-0005-0000-0000-000042640000}"/>
    <cellStyle name="Comma 9 3 2" xfId="11840" xr:uid="{00000000-0005-0000-0000-000043640000}"/>
    <cellStyle name="Comma 9 3 2 2" xfId="32497" xr:uid="{00000000-0005-0000-0000-000044640000}"/>
    <cellStyle name="Comma 9 3 3" xfId="26261" xr:uid="{00000000-0005-0000-0000-000045640000}"/>
    <cellStyle name="Comma 9 3 4" xfId="21118" xr:uid="{00000000-0005-0000-0000-000046640000}"/>
    <cellStyle name="Comma 9 3_Balance sheet - Parent" xfId="38904" xr:uid="{00000000-0005-0000-0000-000047640000}"/>
    <cellStyle name="Comma 9 4" xfId="5396" xr:uid="{00000000-0005-0000-0000-000048640000}"/>
    <cellStyle name="Comma 9 4 2" xfId="11841" xr:uid="{00000000-0005-0000-0000-000049640000}"/>
    <cellStyle name="Comma 9 4 2 2" xfId="32498" xr:uid="{00000000-0005-0000-0000-00004A640000}"/>
    <cellStyle name="Comma 9 4 3" xfId="26262" xr:uid="{00000000-0005-0000-0000-00004B640000}"/>
    <cellStyle name="Comma 9 4 4" xfId="21119" xr:uid="{00000000-0005-0000-0000-00004C640000}"/>
    <cellStyle name="Comma 9 4_Balance sheet - Parent" xfId="38905" xr:uid="{00000000-0005-0000-0000-00004D640000}"/>
    <cellStyle name="Comma 9 5" xfId="5397" xr:uid="{00000000-0005-0000-0000-00004E640000}"/>
    <cellStyle name="Comma 9 5 2" xfId="5398" xr:uid="{00000000-0005-0000-0000-00004F640000}"/>
    <cellStyle name="Comma 9 5 2 2" xfId="26264" xr:uid="{00000000-0005-0000-0000-000050640000}"/>
    <cellStyle name="Comma 9 5 3" xfId="15111" xr:uid="{00000000-0005-0000-0000-000051640000}"/>
    <cellStyle name="Comma 9 5 3 2" xfId="34268" xr:uid="{00000000-0005-0000-0000-000052640000}"/>
    <cellStyle name="Comma 9 5 4" xfId="4579" xr:uid="{00000000-0005-0000-0000-000053640000}"/>
    <cellStyle name="Comma 9 5 4 2" xfId="25836" xr:uid="{00000000-0005-0000-0000-000054640000}"/>
    <cellStyle name="Comma 9 5 5" xfId="26263" xr:uid="{00000000-0005-0000-0000-000055640000}"/>
    <cellStyle name="Comma 9 5 6" xfId="23077" xr:uid="{00000000-0005-0000-0000-000056640000}"/>
    <cellStyle name="Comma 9 6" xfId="11837" xr:uid="{00000000-0005-0000-0000-000057640000}"/>
    <cellStyle name="Comma 9 6 2" xfId="32494" xr:uid="{00000000-0005-0000-0000-000058640000}"/>
    <cellStyle name="Comma 9 7" xfId="26258" xr:uid="{00000000-0005-0000-0000-000059640000}"/>
    <cellStyle name="Comma 9 8" xfId="21115" xr:uid="{00000000-0005-0000-0000-00005A640000}"/>
    <cellStyle name="Comma 9 9" xfId="43325" xr:uid="{00000000-0005-0000-0000-00005B640000}"/>
    <cellStyle name="Comma 9_Balance sheet - Parent" xfId="38901" xr:uid="{00000000-0005-0000-0000-00005C640000}"/>
    <cellStyle name="Comma0" xfId="5399" xr:uid="{00000000-0005-0000-0000-00005D640000}"/>
    <cellStyle name="Comma0 2" xfId="5400" xr:uid="{00000000-0005-0000-0000-00005E640000}"/>
    <cellStyle name="Comma0 2 2" xfId="11843" xr:uid="{00000000-0005-0000-0000-00005F640000}"/>
    <cellStyle name="Comma0 2 2 2" xfId="32500" xr:uid="{00000000-0005-0000-0000-000060640000}"/>
    <cellStyle name="Comma0 2 3" xfId="26266" xr:uid="{00000000-0005-0000-0000-000061640000}"/>
    <cellStyle name="Comma0 2 4" xfId="21121" xr:uid="{00000000-0005-0000-0000-000062640000}"/>
    <cellStyle name="Comma0 2_Balance sheet - Parent" xfId="38906" xr:uid="{00000000-0005-0000-0000-000063640000}"/>
    <cellStyle name="Comma0 3" xfId="11842" xr:uid="{00000000-0005-0000-0000-000064640000}"/>
    <cellStyle name="Comma0 3 2" xfId="32499" xr:uid="{00000000-0005-0000-0000-000065640000}"/>
    <cellStyle name="Comma0 4" xfId="26265" xr:uid="{00000000-0005-0000-0000-000066640000}"/>
    <cellStyle name="Comma0 5" xfId="21120" xr:uid="{00000000-0005-0000-0000-000067640000}"/>
    <cellStyle name="Comma0_1" xfId="5401" xr:uid="{00000000-0005-0000-0000-000068640000}"/>
    <cellStyle name="Comment" xfId="5402" xr:uid="{00000000-0005-0000-0000-000069640000}"/>
    <cellStyle name="Comment 2" xfId="5403" xr:uid="{00000000-0005-0000-0000-00006A640000}"/>
    <cellStyle name="Comment 2 2" xfId="5404" xr:uid="{00000000-0005-0000-0000-00006B640000}"/>
    <cellStyle name="Comment 2 2 2" xfId="26269" xr:uid="{00000000-0005-0000-0000-00006C640000}"/>
    <cellStyle name="Comment 2 3" xfId="4580" xr:uid="{00000000-0005-0000-0000-00006D640000}"/>
    <cellStyle name="Comment 2 4" xfId="26268" xr:uid="{00000000-0005-0000-0000-00006E640000}"/>
    <cellStyle name="Comment 3" xfId="5405" xr:uid="{00000000-0005-0000-0000-00006F640000}"/>
    <cellStyle name="Comment 3 2" xfId="4398" xr:uid="{00000000-0005-0000-0000-000070640000}"/>
    <cellStyle name="Comment 3 2 2" xfId="25772" xr:uid="{00000000-0005-0000-0000-000071640000}"/>
    <cellStyle name="Comment 3 3" xfId="26270" xr:uid="{00000000-0005-0000-0000-000072640000}"/>
    <cellStyle name="Comment 4" xfId="11844" xr:uid="{00000000-0005-0000-0000-000073640000}"/>
    <cellStyle name="Comment 5" xfId="4399" xr:uid="{00000000-0005-0000-0000-000074640000}"/>
    <cellStyle name="Comment 6" xfId="26267" xr:uid="{00000000-0005-0000-0000-000075640000}"/>
    <cellStyle name="Comment_Balance sheet - Parent" xfId="38907" xr:uid="{00000000-0005-0000-0000-000076640000}"/>
    <cellStyle name="Controlecel" xfId="5406" xr:uid="{00000000-0005-0000-0000-000077640000}"/>
    <cellStyle name="Controlecel 2" xfId="5407" xr:uid="{00000000-0005-0000-0000-000078640000}"/>
    <cellStyle name="Controlecel 2 2" xfId="11846" xr:uid="{00000000-0005-0000-0000-000079640000}"/>
    <cellStyle name="Controlecel 2 3" xfId="26272" xr:uid="{00000000-0005-0000-0000-00007A640000}"/>
    <cellStyle name="Controlecel 2_Balance sheet - Parent" xfId="38909" xr:uid="{00000000-0005-0000-0000-00007B640000}"/>
    <cellStyle name="Controlecel 3" xfId="11845" xr:uid="{00000000-0005-0000-0000-00007C640000}"/>
    <cellStyle name="Controlecel 4" xfId="26271" xr:uid="{00000000-0005-0000-0000-00007D640000}"/>
    <cellStyle name="Controlecel_Balance sheet - Parent" xfId="38908" xr:uid="{00000000-0005-0000-0000-00007E640000}"/>
    <cellStyle name="Copied" xfId="5408" xr:uid="{00000000-0005-0000-0000-00007F640000}"/>
    <cellStyle name="Copied 2" xfId="5409" xr:uid="{00000000-0005-0000-0000-000080640000}"/>
    <cellStyle name="Copied 2 2" xfId="11848" xr:uid="{00000000-0005-0000-0000-000081640000}"/>
    <cellStyle name="Copied 2 3" xfId="26274" xr:uid="{00000000-0005-0000-0000-000082640000}"/>
    <cellStyle name="Copied 2_Balance sheet - Parent" xfId="38910" xr:uid="{00000000-0005-0000-0000-000083640000}"/>
    <cellStyle name="Copied 3" xfId="11847" xr:uid="{00000000-0005-0000-0000-000084640000}"/>
    <cellStyle name="Copied 4" xfId="26273" xr:uid="{00000000-0005-0000-0000-000085640000}"/>
    <cellStyle name="Copied_10 09 15 Analysis of PPI Outcomes" xfId="5410" xr:uid="{00000000-0005-0000-0000-000086640000}"/>
    <cellStyle name="Currency 2" xfId="5411" xr:uid="{00000000-0005-0000-0000-000087640000}"/>
    <cellStyle name="Currency 2 2" xfId="5412" xr:uid="{00000000-0005-0000-0000-000088640000}"/>
    <cellStyle name="Currency 2 2 2" xfId="11850" xr:uid="{00000000-0005-0000-0000-000089640000}"/>
    <cellStyle name="Currency 2 2 3" xfId="26276" xr:uid="{00000000-0005-0000-0000-00008A640000}"/>
    <cellStyle name="Currency 2 3" xfId="11849" xr:uid="{00000000-0005-0000-0000-00008B640000}"/>
    <cellStyle name="Currency 2 3 2" xfId="4581" xr:uid="{00000000-0005-0000-0000-00008C640000}"/>
    <cellStyle name="Currency 2 3 2 2" xfId="25837" xr:uid="{00000000-0005-0000-0000-00008D640000}"/>
    <cellStyle name="Currency 2 4" xfId="26275" xr:uid="{00000000-0005-0000-0000-00008E640000}"/>
    <cellStyle name="Currency 2 5" xfId="44165" xr:uid="{00000000-0005-0000-0000-00008F640000}"/>
    <cellStyle name="Currency 2_Balance sheet - Parent" xfId="38911" xr:uid="{00000000-0005-0000-0000-000090640000}"/>
    <cellStyle name="Currency0" xfId="5413" xr:uid="{00000000-0005-0000-0000-000091640000}"/>
    <cellStyle name="Currency0 2" xfId="5414" xr:uid="{00000000-0005-0000-0000-000092640000}"/>
    <cellStyle name="Currency0 2 2" xfId="11852" xr:uid="{00000000-0005-0000-0000-000093640000}"/>
    <cellStyle name="Currency0 2 2 2" xfId="32502" xr:uid="{00000000-0005-0000-0000-000094640000}"/>
    <cellStyle name="Currency0 2 3" xfId="26278" xr:uid="{00000000-0005-0000-0000-000095640000}"/>
    <cellStyle name="Currency0 2 4" xfId="21123" xr:uid="{00000000-0005-0000-0000-000096640000}"/>
    <cellStyle name="Currency0 2_Balance sheet - Parent" xfId="38912" xr:uid="{00000000-0005-0000-0000-000097640000}"/>
    <cellStyle name="Currency0 3" xfId="11851" xr:uid="{00000000-0005-0000-0000-000098640000}"/>
    <cellStyle name="Currency0 3 2" xfId="32501" xr:uid="{00000000-0005-0000-0000-000099640000}"/>
    <cellStyle name="Currency0 4" xfId="26277" xr:uid="{00000000-0005-0000-0000-00009A640000}"/>
    <cellStyle name="Currency0 5" xfId="21122" xr:uid="{00000000-0005-0000-0000-00009B640000}"/>
    <cellStyle name="Currency0_1" xfId="5415" xr:uid="{00000000-0005-0000-0000-00009C640000}"/>
    <cellStyle name="Data" xfId="5416" xr:uid="{00000000-0005-0000-0000-00009D640000}"/>
    <cellStyle name="Data 2" xfId="4747" xr:uid="{00000000-0005-0000-0000-00009E640000}"/>
    <cellStyle name="Data 3" xfId="26279" xr:uid="{00000000-0005-0000-0000-00009F640000}"/>
    <cellStyle name="Date" xfId="5417" xr:uid="{00000000-0005-0000-0000-0000A0640000}"/>
    <cellStyle name="date 10" xfId="20628" xr:uid="{00000000-0005-0000-0000-0000A1640000}"/>
    <cellStyle name="Date 11" xfId="26280" xr:uid="{00000000-0005-0000-0000-0000A2640000}"/>
    <cellStyle name="date 2" xfId="5418" xr:uid="{00000000-0005-0000-0000-0000A3640000}"/>
    <cellStyle name="Date 2 2" xfId="4582" xr:uid="{00000000-0005-0000-0000-0000A4640000}"/>
    <cellStyle name="date 2 3" xfId="26281" xr:uid="{00000000-0005-0000-0000-0000A5640000}"/>
    <cellStyle name="date 3" xfId="11853" xr:uid="{00000000-0005-0000-0000-0000A6640000}"/>
    <cellStyle name="date 4" xfId="16015" xr:uid="{00000000-0005-0000-0000-0000A7640000}"/>
    <cellStyle name="date 5" xfId="16924" xr:uid="{00000000-0005-0000-0000-0000A8640000}"/>
    <cellStyle name="date 6" xfId="17072" xr:uid="{00000000-0005-0000-0000-0000A9640000}"/>
    <cellStyle name="date 7" xfId="16227" xr:uid="{00000000-0005-0000-0000-0000AA640000}"/>
    <cellStyle name="date 8" xfId="18867" xr:uid="{00000000-0005-0000-0000-0000AB640000}"/>
    <cellStyle name="date 9" xfId="19897" xr:uid="{00000000-0005-0000-0000-0000AC640000}"/>
    <cellStyle name="date_Balance sheet - Parent" xfId="38913" xr:uid="{00000000-0005-0000-0000-0000AD640000}"/>
    <cellStyle name="Dates" xfId="5419" xr:uid="{00000000-0005-0000-0000-0000AE640000}"/>
    <cellStyle name="Dates 2" xfId="11854" xr:uid="{00000000-0005-0000-0000-0000AF640000}"/>
    <cellStyle name="Dates 3" xfId="26282" xr:uid="{00000000-0005-0000-0000-0000B0640000}"/>
    <cellStyle name="Dates_Balance sheet - Parent" xfId="38914" xr:uid="{00000000-0005-0000-0000-0000B1640000}"/>
    <cellStyle name="Datum" xfId="5420" xr:uid="{00000000-0005-0000-0000-0000B2640000}"/>
    <cellStyle name="Datum 2" xfId="11855" xr:uid="{00000000-0005-0000-0000-0000B3640000}"/>
    <cellStyle name="Datum 3" xfId="26283" xr:uid="{00000000-0005-0000-0000-0000B4640000}"/>
    <cellStyle name="Datum_Balance sheet - Parent" xfId="38915" xr:uid="{00000000-0005-0000-0000-0000B5640000}"/>
    <cellStyle name="Dezimal [0]_Jul94" xfId="5421" xr:uid="{00000000-0005-0000-0000-0000B6640000}"/>
    <cellStyle name="Dezimal 2" xfId="5422" xr:uid="{00000000-0005-0000-0000-0000B7640000}"/>
    <cellStyle name="Dezimal 2 2" xfId="11856" xr:uid="{00000000-0005-0000-0000-0000B8640000}"/>
    <cellStyle name="Dezimal 2 2 2" xfId="32503" xr:uid="{00000000-0005-0000-0000-0000B9640000}"/>
    <cellStyle name="Dezimal 2 3" xfId="26284" xr:uid="{00000000-0005-0000-0000-0000BA640000}"/>
    <cellStyle name="Dezimal 2 4" xfId="21124" xr:uid="{00000000-0005-0000-0000-0000BB640000}"/>
    <cellStyle name="Dezimal 2_Balance sheet - Parent" xfId="38916" xr:uid="{00000000-0005-0000-0000-0000BC640000}"/>
    <cellStyle name="Dezimal_20080724_Citi_overview" xfId="5423" xr:uid="{00000000-0005-0000-0000-0000BD640000}"/>
    <cellStyle name="Dziesiętny 2" xfId="5424" xr:uid="{00000000-0005-0000-0000-0000BE640000}"/>
    <cellStyle name="Dziesiętny 2 10" xfId="43404" xr:uid="{00000000-0005-0000-0000-0000BF640000}"/>
    <cellStyle name="Dziesiętny 2 11" xfId="44166" xr:uid="{00000000-0005-0000-0000-0000C0640000}"/>
    <cellStyle name="Dziesiętny 2 2" xfId="5425" xr:uid="{00000000-0005-0000-0000-0000C1640000}"/>
    <cellStyle name="Dziesiętny 2 2 10" xfId="16016" xr:uid="{00000000-0005-0000-0000-0000C2640000}"/>
    <cellStyle name="Dziesiętny 2 2 10 2" xfId="35146" xr:uid="{00000000-0005-0000-0000-0000C3640000}"/>
    <cellStyle name="Dziesiętny 2 2 11" xfId="26286" xr:uid="{00000000-0005-0000-0000-0000C4640000}"/>
    <cellStyle name="Dziesiętny 2 2 12" xfId="21126" xr:uid="{00000000-0005-0000-0000-0000C5640000}"/>
    <cellStyle name="Dziesiętny 2 2 13" xfId="38071" xr:uid="{00000000-0005-0000-0000-0000C6640000}"/>
    <cellStyle name="Dziesiętny 2 2 14" xfId="38246" xr:uid="{00000000-0005-0000-0000-0000C7640000}"/>
    <cellStyle name="Dziesiętny 2 2 15" xfId="38383" xr:uid="{00000000-0005-0000-0000-0000C8640000}"/>
    <cellStyle name="Dziesiętny 2 2 16" xfId="38527" xr:uid="{00000000-0005-0000-0000-0000C9640000}"/>
    <cellStyle name="Dziesiętny 2 2 17" xfId="43400" xr:uid="{00000000-0005-0000-0000-0000CA640000}"/>
    <cellStyle name="Dziesiętny 2 2 18" xfId="44167" xr:uid="{00000000-0005-0000-0000-0000CB640000}"/>
    <cellStyle name="Dziesiętny 2 2 2" xfId="5426" xr:uid="{00000000-0005-0000-0000-0000CC640000}"/>
    <cellStyle name="Dziesiętny 2 2 2 2" xfId="5427" xr:uid="{00000000-0005-0000-0000-0000CD640000}"/>
    <cellStyle name="Dziesiętny 2 2 2 2 2" xfId="5428" xr:uid="{00000000-0005-0000-0000-0000CE640000}"/>
    <cellStyle name="Dziesiętny 2 2 2 2 2 2" xfId="5429" xr:uid="{00000000-0005-0000-0000-0000CF640000}"/>
    <cellStyle name="Dziesiętny 2 2 2 2 2 2 2" xfId="15115" xr:uid="{00000000-0005-0000-0000-0000D0640000}"/>
    <cellStyle name="Dziesiętny 2 2 2 2 2 2 2 2" xfId="34272" xr:uid="{00000000-0005-0000-0000-0000D1640000}"/>
    <cellStyle name="Dziesiętny 2 2 2 2 2 2 3" xfId="19719" xr:uid="{00000000-0005-0000-0000-0000D2640000}"/>
    <cellStyle name="Dziesiętny 2 2 2 2 2 2 3 2" xfId="37076" xr:uid="{00000000-0005-0000-0000-0000D3640000}"/>
    <cellStyle name="Dziesiętny 2 2 2 2 2 2 4" xfId="26290" xr:uid="{00000000-0005-0000-0000-0000D4640000}"/>
    <cellStyle name="Dziesiętny 2 2 2 2 2 2 5" xfId="23081" xr:uid="{00000000-0005-0000-0000-0000D5640000}"/>
    <cellStyle name="Dziesiętny 2 2 2 2 2 3" xfId="15114" xr:uid="{00000000-0005-0000-0000-0000D6640000}"/>
    <cellStyle name="Dziesiętny 2 2 2 2 2 3 2" xfId="34271" xr:uid="{00000000-0005-0000-0000-0000D7640000}"/>
    <cellStyle name="Dziesiętny 2 2 2 2 2 4" xfId="19740" xr:uid="{00000000-0005-0000-0000-0000D8640000}"/>
    <cellStyle name="Dziesiętny 2 2 2 2 2 4 2" xfId="37097" xr:uid="{00000000-0005-0000-0000-0000D9640000}"/>
    <cellStyle name="Dziesiętny 2 2 2 2 2 5" xfId="26289" xr:uid="{00000000-0005-0000-0000-0000DA640000}"/>
    <cellStyle name="Dziesiętny 2 2 2 2 2 6" xfId="23080" xr:uid="{00000000-0005-0000-0000-0000DB640000}"/>
    <cellStyle name="Dziesiętny 2 2 2 2 3" xfId="5430" xr:uid="{00000000-0005-0000-0000-0000DC640000}"/>
    <cellStyle name="Dziesiętny 2 2 2 2 3 2" xfId="5431" xr:uid="{00000000-0005-0000-0000-0000DD640000}"/>
    <cellStyle name="Dziesiętny 2 2 2 2 3 2 2" xfId="15117" xr:uid="{00000000-0005-0000-0000-0000DE640000}"/>
    <cellStyle name="Dziesiętny 2 2 2 2 3 2 2 2" xfId="34274" xr:uid="{00000000-0005-0000-0000-0000DF640000}"/>
    <cellStyle name="Dziesiętny 2 2 2 2 3 2 3" xfId="16947" xr:uid="{00000000-0005-0000-0000-0000E0640000}"/>
    <cellStyle name="Dziesiętny 2 2 2 2 3 2 3 2" xfId="35855" xr:uid="{00000000-0005-0000-0000-0000E1640000}"/>
    <cellStyle name="Dziesiętny 2 2 2 2 3 2 4" xfId="26292" xr:uid="{00000000-0005-0000-0000-0000E2640000}"/>
    <cellStyle name="Dziesiętny 2 2 2 2 3 2 5" xfId="23083" xr:uid="{00000000-0005-0000-0000-0000E3640000}"/>
    <cellStyle name="Dziesiętny 2 2 2 2 3 3" xfId="15116" xr:uid="{00000000-0005-0000-0000-0000E4640000}"/>
    <cellStyle name="Dziesiętny 2 2 2 2 3 3 2" xfId="34273" xr:uid="{00000000-0005-0000-0000-0000E5640000}"/>
    <cellStyle name="Dziesiętny 2 2 2 2 3 4" xfId="15761" xr:uid="{00000000-0005-0000-0000-0000E6640000}"/>
    <cellStyle name="Dziesiętny 2 2 2 2 3 4 2" xfId="34897" xr:uid="{00000000-0005-0000-0000-0000E7640000}"/>
    <cellStyle name="Dziesiętny 2 2 2 2 3 5" xfId="26291" xr:uid="{00000000-0005-0000-0000-0000E8640000}"/>
    <cellStyle name="Dziesiętny 2 2 2 2 3 6" xfId="23082" xr:uid="{00000000-0005-0000-0000-0000E9640000}"/>
    <cellStyle name="Dziesiętny 2 2 2 2 4" xfId="5432" xr:uid="{00000000-0005-0000-0000-0000EA640000}"/>
    <cellStyle name="Dziesiętny 2 2 2 2 4 2" xfId="15118" xr:uid="{00000000-0005-0000-0000-0000EB640000}"/>
    <cellStyle name="Dziesiętny 2 2 2 2 4 2 2" xfId="34275" xr:uid="{00000000-0005-0000-0000-0000EC640000}"/>
    <cellStyle name="Dziesiętny 2 2 2 2 4 3" xfId="19827" xr:uid="{00000000-0005-0000-0000-0000ED640000}"/>
    <cellStyle name="Dziesiętny 2 2 2 2 4 3 2" xfId="37182" xr:uid="{00000000-0005-0000-0000-0000EE640000}"/>
    <cellStyle name="Dziesiętny 2 2 2 2 4 4" xfId="26293" xr:uid="{00000000-0005-0000-0000-0000EF640000}"/>
    <cellStyle name="Dziesiętny 2 2 2 2 4 5" xfId="23084" xr:uid="{00000000-0005-0000-0000-0000F0640000}"/>
    <cellStyle name="Dziesiętny 2 2 2 2 5" xfId="15113" xr:uid="{00000000-0005-0000-0000-0000F1640000}"/>
    <cellStyle name="Dziesiętny 2 2 2 2 5 2" xfId="34270" xr:uid="{00000000-0005-0000-0000-0000F2640000}"/>
    <cellStyle name="Dziesiętny 2 2 2 2 6" xfId="15831" xr:uid="{00000000-0005-0000-0000-0000F3640000}"/>
    <cellStyle name="Dziesiętny 2 2 2 2 6 2" xfId="34966" xr:uid="{00000000-0005-0000-0000-0000F4640000}"/>
    <cellStyle name="Dziesiętny 2 2 2 2 7" xfId="26288" xr:uid="{00000000-0005-0000-0000-0000F5640000}"/>
    <cellStyle name="Dziesiętny 2 2 2 2 8" xfId="23079" xr:uid="{00000000-0005-0000-0000-0000F6640000}"/>
    <cellStyle name="Dziesiętny 2 2 2 3" xfId="5433" xr:uid="{00000000-0005-0000-0000-0000F7640000}"/>
    <cellStyle name="Dziesiętny 2 2 2 3 2" xfId="5434" xr:uid="{00000000-0005-0000-0000-0000F8640000}"/>
    <cellStyle name="Dziesiętny 2 2 2 3 2 2" xfId="15120" xr:uid="{00000000-0005-0000-0000-0000F9640000}"/>
    <cellStyle name="Dziesiętny 2 2 2 3 2 2 2" xfId="34277" xr:uid="{00000000-0005-0000-0000-0000FA640000}"/>
    <cellStyle name="Dziesiętny 2 2 2 3 2 3" xfId="19654" xr:uid="{00000000-0005-0000-0000-0000FB640000}"/>
    <cellStyle name="Dziesiętny 2 2 2 3 2 3 2" xfId="37012" xr:uid="{00000000-0005-0000-0000-0000FC640000}"/>
    <cellStyle name="Dziesiętny 2 2 2 3 2 4" xfId="26295" xr:uid="{00000000-0005-0000-0000-0000FD640000}"/>
    <cellStyle name="Dziesiętny 2 2 2 3 2 5" xfId="23086" xr:uid="{00000000-0005-0000-0000-0000FE640000}"/>
    <cellStyle name="Dziesiętny 2 2 2 3 3" xfId="15119" xr:uid="{00000000-0005-0000-0000-0000FF640000}"/>
    <cellStyle name="Dziesiętny 2 2 2 3 3 2" xfId="34276" xr:uid="{00000000-0005-0000-0000-000000650000}"/>
    <cellStyle name="Dziesiętny 2 2 2 3 4" xfId="20458" xr:uid="{00000000-0005-0000-0000-000001650000}"/>
    <cellStyle name="Dziesiętny 2 2 2 3 4 2" xfId="37804" xr:uid="{00000000-0005-0000-0000-000002650000}"/>
    <cellStyle name="Dziesiętny 2 2 2 3 5" xfId="26294" xr:uid="{00000000-0005-0000-0000-000003650000}"/>
    <cellStyle name="Dziesiętny 2 2 2 3 6" xfId="23085" xr:uid="{00000000-0005-0000-0000-000004650000}"/>
    <cellStyle name="Dziesiętny 2 2 2 4" xfId="5435" xr:uid="{00000000-0005-0000-0000-000005650000}"/>
    <cellStyle name="Dziesiętny 2 2 2 4 2" xfId="5436" xr:uid="{00000000-0005-0000-0000-000006650000}"/>
    <cellStyle name="Dziesiętny 2 2 2 4 2 2" xfId="15122" xr:uid="{00000000-0005-0000-0000-000007650000}"/>
    <cellStyle name="Dziesiętny 2 2 2 4 2 2 2" xfId="34279" xr:uid="{00000000-0005-0000-0000-000008650000}"/>
    <cellStyle name="Dziesiętny 2 2 2 4 2 3" xfId="19717" xr:uid="{00000000-0005-0000-0000-000009650000}"/>
    <cellStyle name="Dziesiętny 2 2 2 4 2 3 2" xfId="37074" xr:uid="{00000000-0005-0000-0000-00000A650000}"/>
    <cellStyle name="Dziesiętny 2 2 2 4 2 4" xfId="26297" xr:uid="{00000000-0005-0000-0000-00000B650000}"/>
    <cellStyle name="Dziesiętny 2 2 2 4 2 5" xfId="23088" xr:uid="{00000000-0005-0000-0000-00000C650000}"/>
    <cellStyle name="Dziesiętny 2 2 2 4 3" xfId="15121" xr:uid="{00000000-0005-0000-0000-00000D650000}"/>
    <cellStyle name="Dziesiętny 2 2 2 4 3 2" xfId="34278" xr:uid="{00000000-0005-0000-0000-00000E650000}"/>
    <cellStyle name="Dziesiętny 2 2 2 4 4" xfId="20170" xr:uid="{00000000-0005-0000-0000-00000F650000}"/>
    <cellStyle name="Dziesiętny 2 2 2 4 4 2" xfId="37518" xr:uid="{00000000-0005-0000-0000-000010650000}"/>
    <cellStyle name="Dziesiętny 2 2 2 4 5" xfId="26296" xr:uid="{00000000-0005-0000-0000-000011650000}"/>
    <cellStyle name="Dziesiętny 2 2 2 4 6" xfId="23087" xr:uid="{00000000-0005-0000-0000-000012650000}"/>
    <cellStyle name="Dziesiętny 2 2 2 5" xfId="5437" xr:uid="{00000000-0005-0000-0000-000013650000}"/>
    <cellStyle name="Dziesiętny 2 2 2 5 2" xfId="15123" xr:uid="{00000000-0005-0000-0000-000014650000}"/>
    <cellStyle name="Dziesiętny 2 2 2 5 2 2" xfId="34280" xr:uid="{00000000-0005-0000-0000-000015650000}"/>
    <cellStyle name="Dziesiętny 2 2 2 5 3" xfId="16368" xr:uid="{00000000-0005-0000-0000-000016650000}"/>
    <cellStyle name="Dziesiętny 2 2 2 5 3 2" xfId="35490" xr:uid="{00000000-0005-0000-0000-000017650000}"/>
    <cellStyle name="Dziesiętny 2 2 2 5 4" xfId="26298" xr:uid="{00000000-0005-0000-0000-000018650000}"/>
    <cellStyle name="Dziesiętny 2 2 2 5 5" xfId="23089" xr:uid="{00000000-0005-0000-0000-000019650000}"/>
    <cellStyle name="Dziesiętny 2 2 2 6" xfId="15112" xr:uid="{00000000-0005-0000-0000-00001A650000}"/>
    <cellStyle name="Dziesiętny 2 2 2 6 2" xfId="34269" xr:uid="{00000000-0005-0000-0000-00001B650000}"/>
    <cellStyle name="Dziesiętny 2 2 2 7" xfId="20429" xr:uid="{00000000-0005-0000-0000-00001C650000}"/>
    <cellStyle name="Dziesiętny 2 2 2 7 2" xfId="37775" xr:uid="{00000000-0005-0000-0000-00001D650000}"/>
    <cellStyle name="Dziesiętny 2 2 2 8" xfId="26287" xr:uid="{00000000-0005-0000-0000-00001E650000}"/>
    <cellStyle name="Dziesiętny 2 2 2 9" xfId="23078" xr:uid="{00000000-0005-0000-0000-00001F650000}"/>
    <cellStyle name="Dziesiętny 2 2 3" xfId="5438" xr:uid="{00000000-0005-0000-0000-000020650000}"/>
    <cellStyle name="Dziesiętny 2 2 3 2" xfId="5439" xr:uid="{00000000-0005-0000-0000-000021650000}"/>
    <cellStyle name="Dziesiętny 2 2 3 2 2" xfId="5440" xr:uid="{00000000-0005-0000-0000-000022650000}"/>
    <cellStyle name="Dziesiętny 2 2 3 2 2 2" xfId="15126" xr:uid="{00000000-0005-0000-0000-000023650000}"/>
    <cellStyle name="Dziesiętny 2 2 3 2 2 2 2" xfId="34283" xr:uid="{00000000-0005-0000-0000-000024650000}"/>
    <cellStyle name="Dziesiętny 2 2 3 2 2 3" xfId="15925" xr:uid="{00000000-0005-0000-0000-000025650000}"/>
    <cellStyle name="Dziesiętny 2 2 3 2 2 3 2" xfId="35057" xr:uid="{00000000-0005-0000-0000-000026650000}"/>
    <cellStyle name="Dziesiętny 2 2 3 2 2 4" xfId="26301" xr:uid="{00000000-0005-0000-0000-000027650000}"/>
    <cellStyle name="Dziesiętny 2 2 3 2 2 5" xfId="23092" xr:uid="{00000000-0005-0000-0000-000028650000}"/>
    <cellStyle name="Dziesiętny 2 2 3 2 3" xfId="15125" xr:uid="{00000000-0005-0000-0000-000029650000}"/>
    <cellStyle name="Dziesiętny 2 2 3 2 3 2" xfId="34282" xr:uid="{00000000-0005-0000-0000-00002A650000}"/>
    <cellStyle name="Dziesiętny 2 2 3 2 4" xfId="16174" xr:uid="{00000000-0005-0000-0000-00002B650000}"/>
    <cellStyle name="Dziesiętny 2 2 3 2 4 2" xfId="35298" xr:uid="{00000000-0005-0000-0000-00002C650000}"/>
    <cellStyle name="Dziesiętny 2 2 3 2 5" xfId="26300" xr:uid="{00000000-0005-0000-0000-00002D650000}"/>
    <cellStyle name="Dziesiętny 2 2 3 2 6" xfId="23091" xr:uid="{00000000-0005-0000-0000-00002E650000}"/>
    <cellStyle name="Dziesiętny 2 2 3 3" xfId="5441" xr:uid="{00000000-0005-0000-0000-00002F650000}"/>
    <cellStyle name="Dziesiętny 2 2 3 3 2" xfId="5442" xr:uid="{00000000-0005-0000-0000-000030650000}"/>
    <cellStyle name="Dziesiętny 2 2 3 3 2 2" xfId="15128" xr:uid="{00000000-0005-0000-0000-000031650000}"/>
    <cellStyle name="Dziesiętny 2 2 3 3 2 2 2" xfId="34285" xr:uid="{00000000-0005-0000-0000-000032650000}"/>
    <cellStyle name="Dziesiętny 2 2 3 3 2 3" xfId="19774" xr:uid="{00000000-0005-0000-0000-000033650000}"/>
    <cellStyle name="Dziesiętny 2 2 3 3 2 3 2" xfId="37131" xr:uid="{00000000-0005-0000-0000-000034650000}"/>
    <cellStyle name="Dziesiętny 2 2 3 3 2 4" xfId="26303" xr:uid="{00000000-0005-0000-0000-000035650000}"/>
    <cellStyle name="Dziesiętny 2 2 3 3 2 5" xfId="23094" xr:uid="{00000000-0005-0000-0000-000036650000}"/>
    <cellStyle name="Dziesiętny 2 2 3 3 3" xfId="15127" xr:uid="{00000000-0005-0000-0000-000037650000}"/>
    <cellStyle name="Dziesiętny 2 2 3 3 3 2" xfId="34284" xr:uid="{00000000-0005-0000-0000-000038650000}"/>
    <cellStyle name="Dziesiętny 2 2 3 3 4" xfId="20386" xr:uid="{00000000-0005-0000-0000-000039650000}"/>
    <cellStyle name="Dziesiętny 2 2 3 3 4 2" xfId="37732" xr:uid="{00000000-0005-0000-0000-00003A650000}"/>
    <cellStyle name="Dziesiętny 2 2 3 3 5" xfId="26302" xr:uid="{00000000-0005-0000-0000-00003B650000}"/>
    <cellStyle name="Dziesiętny 2 2 3 3 6" xfId="23093" xr:uid="{00000000-0005-0000-0000-00003C650000}"/>
    <cellStyle name="Dziesiętny 2 2 3 4" xfId="5443" xr:uid="{00000000-0005-0000-0000-00003D650000}"/>
    <cellStyle name="Dziesiętny 2 2 3 4 2" xfId="15129" xr:uid="{00000000-0005-0000-0000-00003E650000}"/>
    <cellStyle name="Dziesiętny 2 2 3 4 2 2" xfId="34286" xr:uid="{00000000-0005-0000-0000-00003F650000}"/>
    <cellStyle name="Dziesiętny 2 2 3 4 3" xfId="20054" xr:uid="{00000000-0005-0000-0000-000040650000}"/>
    <cellStyle name="Dziesiętny 2 2 3 4 3 2" xfId="37404" xr:uid="{00000000-0005-0000-0000-000041650000}"/>
    <cellStyle name="Dziesiętny 2 2 3 4 4" xfId="26304" xr:uid="{00000000-0005-0000-0000-000042650000}"/>
    <cellStyle name="Dziesiętny 2 2 3 4 5" xfId="23095" xr:uid="{00000000-0005-0000-0000-000043650000}"/>
    <cellStyle name="Dziesiętny 2 2 3 5" xfId="5444" xr:uid="{00000000-0005-0000-0000-000044650000}"/>
    <cellStyle name="Dziesiętny 2 2 3 5 2" xfId="26305" xr:uid="{00000000-0005-0000-0000-000045650000}"/>
    <cellStyle name="Dziesiętny 2 2 3 6" xfId="15124" xr:uid="{00000000-0005-0000-0000-000046650000}"/>
    <cellStyle name="Dziesiętny 2 2 3 6 2" xfId="34281" xr:uid="{00000000-0005-0000-0000-000047650000}"/>
    <cellStyle name="Dziesiętny 2 2 3 7" xfId="16356" xr:uid="{00000000-0005-0000-0000-000048650000}"/>
    <cellStyle name="Dziesiętny 2 2 3 7 2" xfId="35478" xr:uid="{00000000-0005-0000-0000-000049650000}"/>
    <cellStyle name="Dziesiętny 2 2 3 8" xfId="26299" xr:uid="{00000000-0005-0000-0000-00004A650000}"/>
    <cellStyle name="Dziesiętny 2 2 3 9" xfId="23090" xr:uid="{00000000-0005-0000-0000-00004B650000}"/>
    <cellStyle name="Dziesiętny 2 2 4" xfId="5445" xr:uid="{00000000-0005-0000-0000-00004C650000}"/>
    <cellStyle name="Dziesiętny 2 2 4 2" xfId="5446" xr:uid="{00000000-0005-0000-0000-00004D650000}"/>
    <cellStyle name="Dziesiętny 2 2 4 2 2" xfId="5447" xr:uid="{00000000-0005-0000-0000-00004E650000}"/>
    <cellStyle name="Dziesiętny 2 2 4 2 2 2" xfId="15132" xr:uid="{00000000-0005-0000-0000-00004F650000}"/>
    <cellStyle name="Dziesiętny 2 2 4 2 2 2 2" xfId="34289" xr:uid="{00000000-0005-0000-0000-000050650000}"/>
    <cellStyle name="Dziesiętny 2 2 4 2 2 3" xfId="20055" xr:uid="{00000000-0005-0000-0000-000051650000}"/>
    <cellStyle name="Dziesiętny 2 2 4 2 2 3 2" xfId="37405" xr:uid="{00000000-0005-0000-0000-000052650000}"/>
    <cellStyle name="Dziesiętny 2 2 4 2 2 4" xfId="26308" xr:uid="{00000000-0005-0000-0000-000053650000}"/>
    <cellStyle name="Dziesiętny 2 2 4 2 2 5" xfId="23098" xr:uid="{00000000-0005-0000-0000-000054650000}"/>
    <cellStyle name="Dziesiętny 2 2 4 2 3" xfId="15131" xr:uid="{00000000-0005-0000-0000-000055650000}"/>
    <cellStyle name="Dziesiętny 2 2 4 2 3 2" xfId="34288" xr:uid="{00000000-0005-0000-0000-000056650000}"/>
    <cellStyle name="Dziesiętny 2 2 4 2 4" xfId="20192" xr:uid="{00000000-0005-0000-0000-000057650000}"/>
    <cellStyle name="Dziesiętny 2 2 4 2 4 2" xfId="37539" xr:uid="{00000000-0005-0000-0000-000058650000}"/>
    <cellStyle name="Dziesiętny 2 2 4 2 5" xfId="26307" xr:uid="{00000000-0005-0000-0000-000059650000}"/>
    <cellStyle name="Dziesiętny 2 2 4 2 6" xfId="23097" xr:uid="{00000000-0005-0000-0000-00005A650000}"/>
    <cellStyle name="Dziesiętny 2 2 4 3" xfId="5448" xr:uid="{00000000-0005-0000-0000-00005B650000}"/>
    <cellStyle name="Dziesiętny 2 2 4 3 2" xfId="5449" xr:uid="{00000000-0005-0000-0000-00005C650000}"/>
    <cellStyle name="Dziesiętny 2 2 4 3 2 2" xfId="15134" xr:uid="{00000000-0005-0000-0000-00005D650000}"/>
    <cellStyle name="Dziesiętny 2 2 4 3 2 2 2" xfId="34291" xr:uid="{00000000-0005-0000-0000-00005E650000}"/>
    <cellStyle name="Dziesiętny 2 2 4 3 2 3" xfId="15722" xr:uid="{00000000-0005-0000-0000-00005F650000}"/>
    <cellStyle name="Dziesiętny 2 2 4 3 2 3 2" xfId="34859" xr:uid="{00000000-0005-0000-0000-000060650000}"/>
    <cellStyle name="Dziesiętny 2 2 4 3 2 4" xfId="26310" xr:uid="{00000000-0005-0000-0000-000061650000}"/>
    <cellStyle name="Dziesiętny 2 2 4 3 2 5" xfId="23100" xr:uid="{00000000-0005-0000-0000-000062650000}"/>
    <cellStyle name="Dziesiętny 2 2 4 3 3" xfId="15133" xr:uid="{00000000-0005-0000-0000-000063650000}"/>
    <cellStyle name="Dziesiętny 2 2 4 3 3 2" xfId="34290" xr:uid="{00000000-0005-0000-0000-000064650000}"/>
    <cellStyle name="Dziesiętny 2 2 4 3 4" xfId="16258" xr:uid="{00000000-0005-0000-0000-000065650000}"/>
    <cellStyle name="Dziesiętny 2 2 4 3 4 2" xfId="35381" xr:uid="{00000000-0005-0000-0000-000066650000}"/>
    <cellStyle name="Dziesiętny 2 2 4 3 5" xfId="26309" xr:uid="{00000000-0005-0000-0000-000067650000}"/>
    <cellStyle name="Dziesiętny 2 2 4 3 6" xfId="23099" xr:uid="{00000000-0005-0000-0000-000068650000}"/>
    <cellStyle name="Dziesiętny 2 2 4 4" xfId="5450" xr:uid="{00000000-0005-0000-0000-000069650000}"/>
    <cellStyle name="Dziesiętny 2 2 4 4 2" xfId="15135" xr:uid="{00000000-0005-0000-0000-00006A650000}"/>
    <cellStyle name="Dziesiętny 2 2 4 4 2 2" xfId="34292" xr:uid="{00000000-0005-0000-0000-00006B650000}"/>
    <cellStyle name="Dziesiętny 2 2 4 4 3" xfId="20531" xr:uid="{00000000-0005-0000-0000-00006C650000}"/>
    <cellStyle name="Dziesiętny 2 2 4 4 3 2" xfId="37875" xr:uid="{00000000-0005-0000-0000-00006D650000}"/>
    <cellStyle name="Dziesiętny 2 2 4 4 4" xfId="26311" xr:uid="{00000000-0005-0000-0000-00006E650000}"/>
    <cellStyle name="Dziesiętny 2 2 4 4 5" xfId="23101" xr:uid="{00000000-0005-0000-0000-00006F650000}"/>
    <cellStyle name="Dziesiętny 2 2 4 5" xfId="15130" xr:uid="{00000000-0005-0000-0000-000070650000}"/>
    <cellStyle name="Dziesiętny 2 2 4 5 2" xfId="34287" xr:uid="{00000000-0005-0000-0000-000071650000}"/>
    <cellStyle name="Dziesiętny 2 2 4 6" xfId="20414" xr:uid="{00000000-0005-0000-0000-000072650000}"/>
    <cellStyle name="Dziesiętny 2 2 4 6 2" xfId="37760" xr:uid="{00000000-0005-0000-0000-000073650000}"/>
    <cellStyle name="Dziesiętny 2 2 4 7" xfId="26306" xr:uid="{00000000-0005-0000-0000-000074650000}"/>
    <cellStyle name="Dziesiętny 2 2 4 8" xfId="23096" xr:uid="{00000000-0005-0000-0000-000075650000}"/>
    <cellStyle name="Dziesiętny 2 2 5" xfId="5451" xr:uid="{00000000-0005-0000-0000-000076650000}"/>
    <cellStyle name="Dziesiętny 2 2 5 2" xfId="5452" xr:uid="{00000000-0005-0000-0000-000077650000}"/>
    <cellStyle name="Dziesiętny 2 2 5 2 2" xfId="15137" xr:uid="{00000000-0005-0000-0000-000078650000}"/>
    <cellStyle name="Dziesiętny 2 2 5 2 2 2" xfId="34294" xr:uid="{00000000-0005-0000-0000-000079650000}"/>
    <cellStyle name="Dziesiętny 2 2 5 2 3" xfId="20276" xr:uid="{00000000-0005-0000-0000-00007A650000}"/>
    <cellStyle name="Dziesiętny 2 2 5 2 3 2" xfId="37623" xr:uid="{00000000-0005-0000-0000-00007B650000}"/>
    <cellStyle name="Dziesiętny 2 2 5 2 4" xfId="26313" xr:uid="{00000000-0005-0000-0000-00007C650000}"/>
    <cellStyle name="Dziesiętny 2 2 5 2 5" xfId="23103" xr:uid="{00000000-0005-0000-0000-00007D650000}"/>
    <cellStyle name="Dziesiętny 2 2 5 3" xfId="15136" xr:uid="{00000000-0005-0000-0000-00007E650000}"/>
    <cellStyle name="Dziesiętny 2 2 5 3 2" xfId="34293" xr:uid="{00000000-0005-0000-0000-00007F650000}"/>
    <cellStyle name="Dziesiętny 2 2 5 4" xfId="16219" xr:uid="{00000000-0005-0000-0000-000080650000}"/>
    <cellStyle name="Dziesiętny 2 2 5 4 2" xfId="35343" xr:uid="{00000000-0005-0000-0000-000081650000}"/>
    <cellStyle name="Dziesiętny 2 2 5 5" xfId="26312" xr:uid="{00000000-0005-0000-0000-000082650000}"/>
    <cellStyle name="Dziesiętny 2 2 5 6" xfId="23102" xr:uid="{00000000-0005-0000-0000-000083650000}"/>
    <cellStyle name="Dziesiętny 2 2 6" xfId="5453" xr:uid="{00000000-0005-0000-0000-000084650000}"/>
    <cellStyle name="Dziesiętny 2 2 6 2" xfId="5454" xr:uid="{00000000-0005-0000-0000-000085650000}"/>
    <cellStyle name="Dziesiętny 2 2 6 2 2" xfId="15139" xr:uid="{00000000-0005-0000-0000-000086650000}"/>
    <cellStyle name="Dziesiętny 2 2 6 2 2 2" xfId="34296" xr:uid="{00000000-0005-0000-0000-000087650000}"/>
    <cellStyle name="Dziesiętny 2 2 6 2 3" xfId="15933" xr:uid="{00000000-0005-0000-0000-000088650000}"/>
    <cellStyle name="Dziesiętny 2 2 6 2 3 2" xfId="35065" xr:uid="{00000000-0005-0000-0000-000089650000}"/>
    <cellStyle name="Dziesiętny 2 2 6 2 4" xfId="26315" xr:uid="{00000000-0005-0000-0000-00008A650000}"/>
    <cellStyle name="Dziesiętny 2 2 6 2 5" xfId="23105" xr:uid="{00000000-0005-0000-0000-00008B650000}"/>
    <cellStyle name="Dziesiętny 2 2 6 3" xfId="15138" xr:uid="{00000000-0005-0000-0000-00008C650000}"/>
    <cellStyle name="Dziesiętny 2 2 6 3 2" xfId="34295" xr:uid="{00000000-0005-0000-0000-00008D650000}"/>
    <cellStyle name="Dziesiętny 2 2 6 4" xfId="16948" xr:uid="{00000000-0005-0000-0000-00008E650000}"/>
    <cellStyle name="Dziesiętny 2 2 6 4 2" xfId="35856" xr:uid="{00000000-0005-0000-0000-00008F650000}"/>
    <cellStyle name="Dziesiętny 2 2 6 5" xfId="26314" xr:uid="{00000000-0005-0000-0000-000090650000}"/>
    <cellStyle name="Dziesiętny 2 2 6 6" xfId="23104" xr:uid="{00000000-0005-0000-0000-000091650000}"/>
    <cellStyle name="Dziesiętny 2 2 7" xfId="5455" xr:uid="{00000000-0005-0000-0000-000092650000}"/>
    <cellStyle name="Dziesiętny 2 2 7 2" xfId="15140" xr:uid="{00000000-0005-0000-0000-000093650000}"/>
    <cellStyle name="Dziesiętny 2 2 7 2 2" xfId="34297" xr:uid="{00000000-0005-0000-0000-000094650000}"/>
    <cellStyle name="Dziesiętny 2 2 7 3" xfId="15982" xr:uid="{00000000-0005-0000-0000-000095650000}"/>
    <cellStyle name="Dziesiętny 2 2 7 3 2" xfId="35114" xr:uid="{00000000-0005-0000-0000-000096650000}"/>
    <cellStyle name="Dziesiętny 2 2 7 4" xfId="26316" xr:uid="{00000000-0005-0000-0000-000097650000}"/>
    <cellStyle name="Dziesiętny 2 2 7 5" xfId="23106" xr:uid="{00000000-0005-0000-0000-000098650000}"/>
    <cellStyle name="Dziesiętny 2 2 8" xfId="11858" xr:uid="{00000000-0005-0000-0000-000099650000}"/>
    <cellStyle name="Dziesiętny 2 2 8 2" xfId="32505" xr:uid="{00000000-0005-0000-0000-00009A650000}"/>
    <cellStyle name="Dziesiętny 2 2 9" xfId="4400" xr:uid="{00000000-0005-0000-0000-00009B650000}"/>
    <cellStyle name="Dziesiętny 2 2_Balance sheet - Parent" xfId="38918" xr:uid="{00000000-0005-0000-0000-00009C650000}"/>
    <cellStyle name="Dziesiętny 2 3" xfId="5456" xr:uid="{00000000-0005-0000-0000-00009D650000}"/>
    <cellStyle name="Dziesiętny 2 3 2" xfId="11859" xr:uid="{00000000-0005-0000-0000-00009E650000}"/>
    <cellStyle name="Dziesiętny 2 3 2 2" xfId="32506" xr:uid="{00000000-0005-0000-0000-00009F650000}"/>
    <cellStyle name="Dziesiętny 2 3 3" xfId="26317" xr:uid="{00000000-0005-0000-0000-0000A0650000}"/>
    <cellStyle name="Dziesiętny 2 3 4" xfId="21127" xr:uid="{00000000-0005-0000-0000-0000A1650000}"/>
    <cellStyle name="Dziesiętny 2 4" xfId="11857" xr:uid="{00000000-0005-0000-0000-0000A2650000}"/>
    <cellStyle name="Dziesiętny 2 4 2" xfId="32504" xr:uid="{00000000-0005-0000-0000-0000A3650000}"/>
    <cellStyle name="Dziesiętny 2 5" xfId="26285" xr:uid="{00000000-0005-0000-0000-0000A4650000}"/>
    <cellStyle name="Dziesiętny 2 6" xfId="21125" xr:uid="{00000000-0005-0000-0000-0000A5650000}"/>
    <cellStyle name="Dziesiętny 2 7" xfId="43399" xr:uid="{00000000-0005-0000-0000-0000A6650000}"/>
    <cellStyle name="Dziesiętny 2 8" xfId="43495" xr:uid="{00000000-0005-0000-0000-0000A7650000}"/>
    <cellStyle name="Dziesiętny 2 9" xfId="43816" xr:uid="{00000000-0005-0000-0000-0000A8650000}"/>
    <cellStyle name="Dziesiętny 2_Balance sheet - Parent" xfId="38917" xr:uid="{00000000-0005-0000-0000-0000A9650000}"/>
    <cellStyle name="Dziesiętny 3" xfId="5457" xr:uid="{00000000-0005-0000-0000-0000AA650000}"/>
    <cellStyle name="Dziesiętny 3 2" xfId="11860" xr:uid="{00000000-0005-0000-0000-0000AB650000}"/>
    <cellStyle name="Dziesiętny 3 3" xfId="26318" xr:uid="{00000000-0005-0000-0000-0000AC650000}"/>
    <cellStyle name="Dziesiętny 3_Balance sheet - Parent" xfId="38919" xr:uid="{00000000-0005-0000-0000-0000AD650000}"/>
    <cellStyle name="Dålig" xfId="44259" xr:uid="{00000000-0005-0000-0000-0000AE650000}"/>
    <cellStyle name="Dålig 2" xfId="5458" xr:uid="{00000000-0005-0000-0000-0000AF650000}"/>
    <cellStyle name="Dålig 2 2" xfId="5459" xr:uid="{00000000-0005-0000-0000-0000B0650000}"/>
    <cellStyle name="Dålig 2 2 2" xfId="4401" xr:uid="{00000000-0005-0000-0000-0000B1650000}"/>
    <cellStyle name="Dålig 2 2 3" xfId="26321" xr:uid="{00000000-0005-0000-0000-0000B2650000}"/>
    <cellStyle name="Dålig 2 3" xfId="5460" xr:uid="{00000000-0005-0000-0000-0000B3650000}"/>
    <cellStyle name="Dålig 2 3 2" xfId="26322" xr:uid="{00000000-0005-0000-0000-0000B4650000}"/>
    <cellStyle name="Dålig 2 4" xfId="11861" xr:uid="{00000000-0005-0000-0000-0000B5650000}"/>
    <cellStyle name="Dålig 2 5" xfId="4583" xr:uid="{00000000-0005-0000-0000-0000B6650000}"/>
    <cellStyle name="Dålig 2 6" xfId="26320" xr:uid="{00000000-0005-0000-0000-0000B7650000}"/>
    <cellStyle name="Dålig 2_Balance sheet - Parent" xfId="38920" xr:uid="{00000000-0005-0000-0000-0000B8650000}"/>
    <cellStyle name="Dålig 3" xfId="5461" xr:uid="{00000000-0005-0000-0000-0000B9650000}"/>
    <cellStyle name="Dålig 3 2" xfId="5462" xr:uid="{00000000-0005-0000-0000-0000BA650000}"/>
    <cellStyle name="Dålig 3 2 2" xfId="11863" xr:uid="{00000000-0005-0000-0000-0000BB650000}"/>
    <cellStyle name="Dålig 3 2 3" xfId="26324" xr:uid="{00000000-0005-0000-0000-0000BC650000}"/>
    <cellStyle name="Dålig 3 2_Balance sheet - Parent" xfId="38922" xr:uid="{00000000-0005-0000-0000-0000BD650000}"/>
    <cellStyle name="Dålig 3 3" xfId="5463" xr:uid="{00000000-0005-0000-0000-0000BE650000}"/>
    <cellStyle name="Dålig 3 3 2" xfId="5464" xr:uid="{00000000-0005-0000-0000-0000BF650000}"/>
    <cellStyle name="Dålig 3 3 2 2" xfId="4403" xr:uid="{00000000-0005-0000-0000-0000C0650000}"/>
    <cellStyle name="Dålig 3 3 2 3" xfId="26326" xr:uid="{00000000-0005-0000-0000-0000C1650000}"/>
    <cellStyle name="Dålig 3 3 3" xfId="5465" xr:uid="{00000000-0005-0000-0000-0000C2650000}"/>
    <cellStyle name="Dålig 3 3 3 2" xfId="26327" xr:uid="{00000000-0005-0000-0000-0000C3650000}"/>
    <cellStyle name="Dålig 3 3 4" xfId="11864" xr:uid="{00000000-0005-0000-0000-0000C4650000}"/>
    <cellStyle name="Dålig 3 3 5" xfId="4748" xr:uid="{00000000-0005-0000-0000-0000C5650000}"/>
    <cellStyle name="Dålig 3 3 6" xfId="26325" xr:uid="{00000000-0005-0000-0000-0000C6650000}"/>
    <cellStyle name="Dålig 3 3_Balance sheet - Parent" xfId="38923" xr:uid="{00000000-0005-0000-0000-0000C7650000}"/>
    <cellStyle name="Dålig 3 4" xfId="5466" xr:uid="{00000000-0005-0000-0000-0000C8650000}"/>
    <cellStyle name="Dålig 3 4 2" xfId="11865" xr:uid="{00000000-0005-0000-0000-0000C9650000}"/>
    <cellStyle name="Dålig 3 4 3" xfId="26328" xr:uid="{00000000-0005-0000-0000-0000CA650000}"/>
    <cellStyle name="Dålig 3 5" xfId="5467" xr:uid="{00000000-0005-0000-0000-0000CB650000}"/>
    <cellStyle name="Dålig 3 5 2" xfId="4402" xr:uid="{00000000-0005-0000-0000-0000CC650000}"/>
    <cellStyle name="Dålig 3 5 3" xfId="26329" xr:uid="{00000000-0005-0000-0000-0000CD650000}"/>
    <cellStyle name="Dålig 3 6" xfId="11862" xr:uid="{00000000-0005-0000-0000-0000CE650000}"/>
    <cellStyle name="Dålig 3 7" xfId="26323" xr:uid="{00000000-0005-0000-0000-0000CF650000}"/>
    <cellStyle name="Dålig 3 8" xfId="43887" xr:uid="{00000000-0005-0000-0000-0000D0650000}"/>
    <cellStyle name="Dålig 3_Balance sheet - Parent" xfId="38921" xr:uid="{00000000-0005-0000-0000-0000D1650000}"/>
    <cellStyle name="Dålig 4" xfId="5468" xr:uid="{00000000-0005-0000-0000-0000D2650000}"/>
    <cellStyle name="Dålig 4 2" xfId="5469" xr:uid="{00000000-0005-0000-0000-0000D3650000}"/>
    <cellStyle name="Dålig 4 2 2" xfId="4750" xr:uid="{00000000-0005-0000-0000-0000D4650000}"/>
    <cellStyle name="Dålig 4 2 3" xfId="26331" xr:uid="{00000000-0005-0000-0000-0000D5650000}"/>
    <cellStyle name="Dålig 4 3" xfId="5470" xr:uid="{00000000-0005-0000-0000-0000D6650000}"/>
    <cellStyle name="Dålig 4 3 2" xfId="26332" xr:uid="{00000000-0005-0000-0000-0000D7650000}"/>
    <cellStyle name="Dålig 4 4" xfId="13537" xr:uid="{00000000-0005-0000-0000-0000D8650000}"/>
    <cellStyle name="Dålig 4 5" xfId="4749" xr:uid="{00000000-0005-0000-0000-0000D9650000}"/>
    <cellStyle name="Dålig 4 6" xfId="26330" xr:uid="{00000000-0005-0000-0000-0000DA650000}"/>
    <cellStyle name="Dålig 5" xfId="26319" xr:uid="{00000000-0005-0000-0000-0000DB650000}"/>
    <cellStyle name="Eingabe" xfId="5471" xr:uid="{00000000-0005-0000-0000-0000DC650000}"/>
    <cellStyle name="Eingabe 2" xfId="5472" xr:uid="{00000000-0005-0000-0000-0000DD650000}"/>
    <cellStyle name="Eingabe 2 10" xfId="5473" xr:uid="{00000000-0005-0000-0000-0000DE650000}"/>
    <cellStyle name="Eingabe 2 10 2" xfId="5474" xr:uid="{00000000-0005-0000-0000-0000DF650000}"/>
    <cellStyle name="Eingabe 2 10 2 2" xfId="17994" xr:uid="{00000000-0005-0000-0000-0000E0650000}"/>
    <cellStyle name="Eingabe 2 10 2 3" xfId="26336" xr:uid="{00000000-0005-0000-0000-0000E1650000}"/>
    <cellStyle name="Eingabe 2 10 2_Balance sheet - Parent" xfId="38926" xr:uid="{00000000-0005-0000-0000-0000E2650000}"/>
    <cellStyle name="Eingabe 2 10 3" xfId="5475" xr:uid="{00000000-0005-0000-0000-0000E3650000}"/>
    <cellStyle name="Eingabe 2 10 3 2" xfId="18692" xr:uid="{00000000-0005-0000-0000-0000E4650000}"/>
    <cellStyle name="Eingabe 2 10 3 3" xfId="26337" xr:uid="{00000000-0005-0000-0000-0000E5650000}"/>
    <cellStyle name="Eingabe 2 10 3_Balance sheet - Parent" xfId="38927" xr:uid="{00000000-0005-0000-0000-0000E6650000}"/>
    <cellStyle name="Eingabe 2 10 4" xfId="5476" xr:uid="{00000000-0005-0000-0000-0000E7650000}"/>
    <cellStyle name="Eingabe 2 10 4 2" xfId="18168" xr:uid="{00000000-0005-0000-0000-0000E8650000}"/>
    <cellStyle name="Eingabe 2 10 4 3" xfId="26338" xr:uid="{00000000-0005-0000-0000-0000E9650000}"/>
    <cellStyle name="Eingabe 2 10 4_Balance sheet - Parent" xfId="38928" xr:uid="{00000000-0005-0000-0000-0000EA650000}"/>
    <cellStyle name="Eingabe 2 10 5" xfId="16412" xr:uid="{00000000-0005-0000-0000-0000EB650000}"/>
    <cellStyle name="Eingabe 2 10 6" xfId="26335" xr:uid="{00000000-0005-0000-0000-0000EC650000}"/>
    <cellStyle name="Eingabe 2 10_Balance sheet - Parent" xfId="38925" xr:uid="{00000000-0005-0000-0000-0000ED650000}"/>
    <cellStyle name="Eingabe 2 11" xfId="5477" xr:uid="{00000000-0005-0000-0000-0000EE650000}"/>
    <cellStyle name="Eingabe 2 11 2" xfId="5478" xr:uid="{00000000-0005-0000-0000-0000EF650000}"/>
    <cellStyle name="Eingabe 2 11 2 2" xfId="17068" xr:uid="{00000000-0005-0000-0000-0000F0650000}"/>
    <cellStyle name="Eingabe 2 11 2 3" xfId="26340" xr:uid="{00000000-0005-0000-0000-0000F1650000}"/>
    <cellStyle name="Eingabe 2 11 2_Balance sheet - Parent" xfId="38930" xr:uid="{00000000-0005-0000-0000-0000F2650000}"/>
    <cellStyle name="Eingabe 2 11 3" xfId="5479" xr:uid="{00000000-0005-0000-0000-0000F3650000}"/>
    <cellStyle name="Eingabe 2 11 3 2" xfId="19072" xr:uid="{00000000-0005-0000-0000-0000F4650000}"/>
    <cellStyle name="Eingabe 2 11 3 3" xfId="26341" xr:uid="{00000000-0005-0000-0000-0000F5650000}"/>
    <cellStyle name="Eingabe 2 11 3_Balance sheet - Parent" xfId="38931" xr:uid="{00000000-0005-0000-0000-0000F6650000}"/>
    <cellStyle name="Eingabe 2 11 4" xfId="5480" xr:uid="{00000000-0005-0000-0000-0000F7650000}"/>
    <cellStyle name="Eingabe 2 11 4 2" xfId="18208" xr:uid="{00000000-0005-0000-0000-0000F8650000}"/>
    <cellStyle name="Eingabe 2 11 4 3" xfId="26342" xr:uid="{00000000-0005-0000-0000-0000F9650000}"/>
    <cellStyle name="Eingabe 2 11 4_Balance sheet - Parent" xfId="38932" xr:uid="{00000000-0005-0000-0000-0000FA650000}"/>
    <cellStyle name="Eingabe 2 11 5" xfId="16442" xr:uid="{00000000-0005-0000-0000-0000FB650000}"/>
    <cellStyle name="Eingabe 2 11 6" xfId="26339" xr:uid="{00000000-0005-0000-0000-0000FC650000}"/>
    <cellStyle name="Eingabe 2 11_Balance sheet - Parent" xfId="38929" xr:uid="{00000000-0005-0000-0000-0000FD650000}"/>
    <cellStyle name="Eingabe 2 12" xfId="5481" xr:uid="{00000000-0005-0000-0000-0000FE650000}"/>
    <cellStyle name="Eingabe 2 12 2" xfId="5482" xr:uid="{00000000-0005-0000-0000-0000FF650000}"/>
    <cellStyle name="Eingabe 2 12 2 2" xfId="17837" xr:uid="{00000000-0005-0000-0000-000000660000}"/>
    <cellStyle name="Eingabe 2 12 2 3" xfId="26344" xr:uid="{00000000-0005-0000-0000-000001660000}"/>
    <cellStyle name="Eingabe 2 12 2_Balance sheet - Parent" xfId="38934" xr:uid="{00000000-0005-0000-0000-000002660000}"/>
    <cellStyle name="Eingabe 2 12 3" xfId="5483" xr:uid="{00000000-0005-0000-0000-000003660000}"/>
    <cellStyle name="Eingabe 2 12 3 2" xfId="19226" xr:uid="{00000000-0005-0000-0000-000004660000}"/>
    <cellStyle name="Eingabe 2 12 3 3" xfId="26345" xr:uid="{00000000-0005-0000-0000-000005660000}"/>
    <cellStyle name="Eingabe 2 12 3_Balance sheet - Parent" xfId="38935" xr:uid="{00000000-0005-0000-0000-000006660000}"/>
    <cellStyle name="Eingabe 2 12 4" xfId="5484" xr:uid="{00000000-0005-0000-0000-000007660000}"/>
    <cellStyle name="Eingabe 2 12 4 2" xfId="18206" xr:uid="{00000000-0005-0000-0000-000008660000}"/>
    <cellStyle name="Eingabe 2 12 4 3" xfId="26346" xr:uid="{00000000-0005-0000-0000-000009660000}"/>
    <cellStyle name="Eingabe 2 12 4_Balance sheet - Parent" xfId="38936" xr:uid="{00000000-0005-0000-0000-00000A660000}"/>
    <cellStyle name="Eingabe 2 12 5" xfId="16439" xr:uid="{00000000-0005-0000-0000-00000B660000}"/>
    <cellStyle name="Eingabe 2 12 6" xfId="26343" xr:uid="{00000000-0005-0000-0000-00000C660000}"/>
    <cellStyle name="Eingabe 2 12_Balance sheet - Parent" xfId="38933" xr:uid="{00000000-0005-0000-0000-00000D660000}"/>
    <cellStyle name="Eingabe 2 13" xfId="5485" xr:uid="{00000000-0005-0000-0000-00000E660000}"/>
    <cellStyle name="Eingabe 2 13 2" xfId="5486" xr:uid="{00000000-0005-0000-0000-00000F660000}"/>
    <cellStyle name="Eingabe 2 13 2 2" xfId="17752" xr:uid="{00000000-0005-0000-0000-000010660000}"/>
    <cellStyle name="Eingabe 2 13 2 3" xfId="26348" xr:uid="{00000000-0005-0000-0000-000011660000}"/>
    <cellStyle name="Eingabe 2 13 2_Balance sheet - Parent" xfId="38938" xr:uid="{00000000-0005-0000-0000-000012660000}"/>
    <cellStyle name="Eingabe 2 13 3" xfId="5487" xr:uid="{00000000-0005-0000-0000-000013660000}"/>
    <cellStyle name="Eingabe 2 13 3 2" xfId="18029" xr:uid="{00000000-0005-0000-0000-000014660000}"/>
    <cellStyle name="Eingabe 2 13 3 3" xfId="26349" xr:uid="{00000000-0005-0000-0000-000015660000}"/>
    <cellStyle name="Eingabe 2 13 3_Balance sheet - Parent" xfId="38939" xr:uid="{00000000-0005-0000-0000-000016660000}"/>
    <cellStyle name="Eingabe 2 13 4" xfId="16451" xr:uid="{00000000-0005-0000-0000-000017660000}"/>
    <cellStyle name="Eingabe 2 13 5" xfId="26347" xr:uid="{00000000-0005-0000-0000-000018660000}"/>
    <cellStyle name="Eingabe 2 13_Balance sheet - Parent" xfId="38937" xr:uid="{00000000-0005-0000-0000-000019660000}"/>
    <cellStyle name="Eingabe 2 14" xfId="11867" xr:uid="{00000000-0005-0000-0000-00001A660000}"/>
    <cellStyle name="Eingabe 2 15" xfId="26334" xr:uid="{00000000-0005-0000-0000-00001B660000}"/>
    <cellStyle name="Eingabe 2 2" xfId="5488" xr:uid="{00000000-0005-0000-0000-00001C660000}"/>
    <cellStyle name="Eingabe 2 2 10" xfId="5489" xr:uid="{00000000-0005-0000-0000-00001D660000}"/>
    <cellStyle name="Eingabe 2 2 10 2" xfId="5490" xr:uid="{00000000-0005-0000-0000-00001E660000}"/>
    <cellStyle name="Eingabe 2 2 10 2 2" xfId="18645" xr:uid="{00000000-0005-0000-0000-00001F660000}"/>
    <cellStyle name="Eingabe 2 2 10 2 3" xfId="26352" xr:uid="{00000000-0005-0000-0000-000020660000}"/>
    <cellStyle name="Eingabe 2 2 10 2_Balance sheet - Parent" xfId="38942" xr:uid="{00000000-0005-0000-0000-000021660000}"/>
    <cellStyle name="Eingabe 2 2 10 3" xfId="5491" xr:uid="{00000000-0005-0000-0000-000022660000}"/>
    <cellStyle name="Eingabe 2 2 10 3 2" xfId="19181" xr:uid="{00000000-0005-0000-0000-000023660000}"/>
    <cellStyle name="Eingabe 2 2 10 3 3" xfId="26353" xr:uid="{00000000-0005-0000-0000-000024660000}"/>
    <cellStyle name="Eingabe 2 2 10 3_Balance sheet - Parent" xfId="38943" xr:uid="{00000000-0005-0000-0000-000025660000}"/>
    <cellStyle name="Eingabe 2 2 10 4" xfId="5492" xr:uid="{00000000-0005-0000-0000-000026660000}"/>
    <cellStyle name="Eingabe 2 2 10 4 2" xfId="18431" xr:uid="{00000000-0005-0000-0000-000027660000}"/>
    <cellStyle name="Eingabe 2 2 10 4 3" xfId="26354" xr:uid="{00000000-0005-0000-0000-000028660000}"/>
    <cellStyle name="Eingabe 2 2 10 4_Balance sheet - Parent" xfId="38944" xr:uid="{00000000-0005-0000-0000-000029660000}"/>
    <cellStyle name="Eingabe 2 2 10 5" xfId="16628" xr:uid="{00000000-0005-0000-0000-00002A660000}"/>
    <cellStyle name="Eingabe 2 2 10 6" xfId="26351" xr:uid="{00000000-0005-0000-0000-00002B660000}"/>
    <cellStyle name="Eingabe 2 2 10_Balance sheet - Parent" xfId="38941" xr:uid="{00000000-0005-0000-0000-00002C660000}"/>
    <cellStyle name="Eingabe 2 2 11" xfId="5493" xr:uid="{00000000-0005-0000-0000-00002D660000}"/>
    <cellStyle name="Eingabe 2 2 11 2" xfId="5494" xr:uid="{00000000-0005-0000-0000-00002E660000}"/>
    <cellStyle name="Eingabe 2 2 11 2 2" xfId="18720" xr:uid="{00000000-0005-0000-0000-00002F660000}"/>
    <cellStyle name="Eingabe 2 2 11 2 3" xfId="26356" xr:uid="{00000000-0005-0000-0000-000030660000}"/>
    <cellStyle name="Eingabe 2 2 11 2_Balance sheet - Parent" xfId="38946" xr:uid="{00000000-0005-0000-0000-000031660000}"/>
    <cellStyle name="Eingabe 2 2 11 3" xfId="5495" xr:uid="{00000000-0005-0000-0000-000032660000}"/>
    <cellStyle name="Eingabe 2 2 11 3 2" xfId="18514" xr:uid="{00000000-0005-0000-0000-000033660000}"/>
    <cellStyle name="Eingabe 2 2 11 3 3" xfId="26357" xr:uid="{00000000-0005-0000-0000-000034660000}"/>
    <cellStyle name="Eingabe 2 2 11 3_Balance sheet - Parent" xfId="38947" xr:uid="{00000000-0005-0000-0000-000035660000}"/>
    <cellStyle name="Eingabe 2 2 11 4" xfId="16680" xr:uid="{00000000-0005-0000-0000-000036660000}"/>
    <cellStyle name="Eingabe 2 2 11 5" xfId="26355" xr:uid="{00000000-0005-0000-0000-000037660000}"/>
    <cellStyle name="Eingabe 2 2 11_Balance sheet - Parent" xfId="38945" xr:uid="{00000000-0005-0000-0000-000038660000}"/>
    <cellStyle name="Eingabe 2 2 12" xfId="11868" xr:uid="{00000000-0005-0000-0000-000039660000}"/>
    <cellStyle name="Eingabe 2 2 13" xfId="26350" xr:uid="{00000000-0005-0000-0000-00003A660000}"/>
    <cellStyle name="Eingabe 2 2 14" xfId="44168" xr:uid="{00000000-0005-0000-0000-00003B660000}"/>
    <cellStyle name="Eingabe 2 2 2" xfId="5496" xr:uid="{00000000-0005-0000-0000-00003C660000}"/>
    <cellStyle name="Eingabe 2 2 2 2" xfId="5497" xr:uid="{00000000-0005-0000-0000-00003D660000}"/>
    <cellStyle name="Eingabe 2 2 2 2 2" xfId="5498" xr:uid="{00000000-0005-0000-0000-00003E660000}"/>
    <cellStyle name="Eingabe 2 2 2 2 2 2" xfId="5499" xr:uid="{00000000-0005-0000-0000-00003F660000}"/>
    <cellStyle name="Eingabe 2 2 2 2 2 2 2" xfId="18759" xr:uid="{00000000-0005-0000-0000-000040660000}"/>
    <cellStyle name="Eingabe 2 2 2 2 2 2 3" xfId="26361" xr:uid="{00000000-0005-0000-0000-000041660000}"/>
    <cellStyle name="Eingabe 2 2 2 2 2 2_Balance sheet - Parent" xfId="38951" xr:uid="{00000000-0005-0000-0000-000042660000}"/>
    <cellStyle name="Eingabe 2 2 2 2 2 3" xfId="5500" xr:uid="{00000000-0005-0000-0000-000043660000}"/>
    <cellStyle name="Eingabe 2 2 2 2 2 3 2" xfId="17361" xr:uid="{00000000-0005-0000-0000-000044660000}"/>
    <cellStyle name="Eingabe 2 2 2 2 2 3 3" xfId="26362" xr:uid="{00000000-0005-0000-0000-000045660000}"/>
    <cellStyle name="Eingabe 2 2 2 2 2 3_Balance sheet - Parent" xfId="38952" xr:uid="{00000000-0005-0000-0000-000046660000}"/>
    <cellStyle name="Eingabe 2 2 2 2 2 4" xfId="13134" xr:uid="{00000000-0005-0000-0000-000047660000}"/>
    <cellStyle name="Eingabe 2 2 2 2 2 5" xfId="26360" xr:uid="{00000000-0005-0000-0000-000048660000}"/>
    <cellStyle name="Eingabe 2 2 2 2 2_Balance sheet - Parent" xfId="38950" xr:uid="{00000000-0005-0000-0000-000049660000}"/>
    <cellStyle name="Eingabe 2 2 2 2 3" xfId="11870" xr:uid="{00000000-0005-0000-0000-00004A660000}"/>
    <cellStyle name="Eingabe 2 2 2 2 4" xfId="26359" xr:uid="{00000000-0005-0000-0000-00004B660000}"/>
    <cellStyle name="Eingabe 2 2 2 2_Balance sheet - Parent" xfId="38949" xr:uid="{00000000-0005-0000-0000-00004C660000}"/>
    <cellStyle name="Eingabe 2 2 2 3" xfId="5501" xr:uid="{00000000-0005-0000-0000-00004D660000}"/>
    <cellStyle name="Eingabe 2 2 2 3 2" xfId="5502" xr:uid="{00000000-0005-0000-0000-00004E660000}"/>
    <cellStyle name="Eingabe 2 2 2 3 2 2" xfId="17201" xr:uid="{00000000-0005-0000-0000-00004F660000}"/>
    <cellStyle name="Eingabe 2 2 2 3 2 3" xfId="26364" xr:uid="{00000000-0005-0000-0000-000050660000}"/>
    <cellStyle name="Eingabe 2 2 2 3 2_Balance sheet - Parent" xfId="38954" xr:uid="{00000000-0005-0000-0000-000051660000}"/>
    <cellStyle name="Eingabe 2 2 2 3 3" xfId="5503" xr:uid="{00000000-0005-0000-0000-000052660000}"/>
    <cellStyle name="Eingabe 2 2 2 3 3 2" xfId="17017" xr:uid="{00000000-0005-0000-0000-000053660000}"/>
    <cellStyle name="Eingabe 2 2 2 3 3 3" xfId="26365" xr:uid="{00000000-0005-0000-0000-000054660000}"/>
    <cellStyle name="Eingabe 2 2 2 3 3_Balance sheet - Parent" xfId="38955" xr:uid="{00000000-0005-0000-0000-000055660000}"/>
    <cellStyle name="Eingabe 2 2 2 3 4" xfId="13133" xr:uid="{00000000-0005-0000-0000-000056660000}"/>
    <cellStyle name="Eingabe 2 2 2 3 5" xfId="26363" xr:uid="{00000000-0005-0000-0000-000057660000}"/>
    <cellStyle name="Eingabe 2 2 2 3_Balance sheet - Parent" xfId="38953" xr:uid="{00000000-0005-0000-0000-000058660000}"/>
    <cellStyle name="Eingabe 2 2 2 4" xfId="11869" xr:uid="{00000000-0005-0000-0000-000059660000}"/>
    <cellStyle name="Eingabe 2 2 2 5" xfId="26358" xr:uid="{00000000-0005-0000-0000-00005A660000}"/>
    <cellStyle name="Eingabe 2 2 2_Balance sheet - Parent" xfId="38948" xr:uid="{00000000-0005-0000-0000-00005B660000}"/>
    <cellStyle name="Eingabe 2 2 3" xfId="5504" xr:uid="{00000000-0005-0000-0000-00005C660000}"/>
    <cellStyle name="Eingabe 2 2 3 2" xfId="5505" xr:uid="{00000000-0005-0000-0000-00005D660000}"/>
    <cellStyle name="Eingabe 2 2 3 2 2" xfId="5506" xr:uid="{00000000-0005-0000-0000-00005E660000}"/>
    <cellStyle name="Eingabe 2 2 3 2 2 2" xfId="5507" xr:uid="{00000000-0005-0000-0000-00005F660000}"/>
    <cellStyle name="Eingabe 2 2 3 2 2 2 2" xfId="17793" xr:uid="{00000000-0005-0000-0000-000060660000}"/>
    <cellStyle name="Eingabe 2 2 3 2 2 2 3" xfId="26369" xr:uid="{00000000-0005-0000-0000-000061660000}"/>
    <cellStyle name="Eingabe 2 2 3 2 2 2_Balance sheet - Parent" xfId="38959" xr:uid="{00000000-0005-0000-0000-000062660000}"/>
    <cellStyle name="Eingabe 2 2 3 2 2 3" xfId="5508" xr:uid="{00000000-0005-0000-0000-000063660000}"/>
    <cellStyle name="Eingabe 2 2 3 2 2 3 2" xfId="18587" xr:uid="{00000000-0005-0000-0000-000064660000}"/>
    <cellStyle name="Eingabe 2 2 3 2 2 3 3" xfId="26370" xr:uid="{00000000-0005-0000-0000-000065660000}"/>
    <cellStyle name="Eingabe 2 2 3 2 2 3_Balance sheet - Parent" xfId="38960" xr:uid="{00000000-0005-0000-0000-000066660000}"/>
    <cellStyle name="Eingabe 2 2 3 2 2 4" xfId="13136" xr:uid="{00000000-0005-0000-0000-000067660000}"/>
    <cellStyle name="Eingabe 2 2 3 2 2 5" xfId="26368" xr:uid="{00000000-0005-0000-0000-000068660000}"/>
    <cellStyle name="Eingabe 2 2 3 2 2_Balance sheet - Parent" xfId="38958" xr:uid="{00000000-0005-0000-0000-000069660000}"/>
    <cellStyle name="Eingabe 2 2 3 2 3" xfId="11872" xr:uid="{00000000-0005-0000-0000-00006A660000}"/>
    <cellStyle name="Eingabe 2 2 3 2 4" xfId="26367" xr:uid="{00000000-0005-0000-0000-00006B660000}"/>
    <cellStyle name="Eingabe 2 2 3 2_Balance sheet - Parent" xfId="38957" xr:uid="{00000000-0005-0000-0000-00006C660000}"/>
    <cellStyle name="Eingabe 2 2 3 3" xfId="5509" xr:uid="{00000000-0005-0000-0000-00006D660000}"/>
    <cellStyle name="Eingabe 2 2 3 3 2" xfId="5510" xr:uid="{00000000-0005-0000-0000-00006E660000}"/>
    <cellStyle name="Eingabe 2 2 3 3 2 2" xfId="17792" xr:uid="{00000000-0005-0000-0000-00006F660000}"/>
    <cellStyle name="Eingabe 2 2 3 3 2 3" xfId="26372" xr:uid="{00000000-0005-0000-0000-000070660000}"/>
    <cellStyle name="Eingabe 2 2 3 3 2_Balance sheet - Parent" xfId="38962" xr:uid="{00000000-0005-0000-0000-000071660000}"/>
    <cellStyle name="Eingabe 2 2 3 3 3" xfId="5511" xr:uid="{00000000-0005-0000-0000-000072660000}"/>
    <cellStyle name="Eingabe 2 2 3 3 3 2" xfId="17063" xr:uid="{00000000-0005-0000-0000-000073660000}"/>
    <cellStyle name="Eingabe 2 2 3 3 3 3" xfId="26373" xr:uid="{00000000-0005-0000-0000-000074660000}"/>
    <cellStyle name="Eingabe 2 2 3 3 3_Balance sheet - Parent" xfId="38963" xr:uid="{00000000-0005-0000-0000-000075660000}"/>
    <cellStyle name="Eingabe 2 2 3 3 4" xfId="13135" xr:uid="{00000000-0005-0000-0000-000076660000}"/>
    <cellStyle name="Eingabe 2 2 3 3 5" xfId="26371" xr:uid="{00000000-0005-0000-0000-000077660000}"/>
    <cellStyle name="Eingabe 2 2 3 3_Balance sheet - Parent" xfId="38961" xr:uid="{00000000-0005-0000-0000-000078660000}"/>
    <cellStyle name="Eingabe 2 2 3 4" xfId="11871" xr:uid="{00000000-0005-0000-0000-000079660000}"/>
    <cellStyle name="Eingabe 2 2 3 5" xfId="26366" xr:uid="{00000000-0005-0000-0000-00007A660000}"/>
    <cellStyle name="Eingabe 2 2 3_Balance sheet - Parent" xfId="38956" xr:uid="{00000000-0005-0000-0000-00007B660000}"/>
    <cellStyle name="Eingabe 2 2 4" xfId="5512" xr:uid="{00000000-0005-0000-0000-00007C660000}"/>
    <cellStyle name="Eingabe 2 2 4 2" xfId="5513" xr:uid="{00000000-0005-0000-0000-00007D660000}"/>
    <cellStyle name="Eingabe 2 2 4 2 2" xfId="5514" xr:uid="{00000000-0005-0000-0000-00007E660000}"/>
    <cellStyle name="Eingabe 2 2 4 2 2 2" xfId="5515" xr:uid="{00000000-0005-0000-0000-00007F660000}"/>
    <cellStyle name="Eingabe 2 2 4 2 2 2 2" xfId="18731" xr:uid="{00000000-0005-0000-0000-000080660000}"/>
    <cellStyle name="Eingabe 2 2 4 2 2 2 3" xfId="26377" xr:uid="{00000000-0005-0000-0000-000081660000}"/>
    <cellStyle name="Eingabe 2 2 4 2 2 2_Balance sheet - Parent" xfId="38967" xr:uid="{00000000-0005-0000-0000-000082660000}"/>
    <cellStyle name="Eingabe 2 2 4 2 2 3" xfId="5516" xr:uid="{00000000-0005-0000-0000-000083660000}"/>
    <cellStyle name="Eingabe 2 2 4 2 2 3 2" xfId="17968" xr:uid="{00000000-0005-0000-0000-000084660000}"/>
    <cellStyle name="Eingabe 2 2 4 2 2 3 3" xfId="26378" xr:uid="{00000000-0005-0000-0000-000085660000}"/>
    <cellStyle name="Eingabe 2 2 4 2 2 3_Balance sheet - Parent" xfId="38968" xr:uid="{00000000-0005-0000-0000-000086660000}"/>
    <cellStyle name="Eingabe 2 2 4 2 2 4" xfId="13138" xr:uid="{00000000-0005-0000-0000-000087660000}"/>
    <cellStyle name="Eingabe 2 2 4 2 2 5" xfId="26376" xr:uid="{00000000-0005-0000-0000-000088660000}"/>
    <cellStyle name="Eingabe 2 2 4 2 2_Balance sheet - Parent" xfId="38966" xr:uid="{00000000-0005-0000-0000-000089660000}"/>
    <cellStyle name="Eingabe 2 2 4 2 3" xfId="11874" xr:uid="{00000000-0005-0000-0000-00008A660000}"/>
    <cellStyle name="Eingabe 2 2 4 2 4" xfId="26375" xr:uid="{00000000-0005-0000-0000-00008B660000}"/>
    <cellStyle name="Eingabe 2 2 4 2_Balance sheet - Parent" xfId="38965" xr:uid="{00000000-0005-0000-0000-00008C660000}"/>
    <cellStyle name="Eingabe 2 2 4 3" xfId="5517" xr:uid="{00000000-0005-0000-0000-00008D660000}"/>
    <cellStyle name="Eingabe 2 2 4 3 2" xfId="5518" xr:uid="{00000000-0005-0000-0000-00008E660000}"/>
    <cellStyle name="Eingabe 2 2 4 3 2 2" xfId="17333" xr:uid="{00000000-0005-0000-0000-00008F660000}"/>
    <cellStyle name="Eingabe 2 2 4 3 2 3" xfId="26380" xr:uid="{00000000-0005-0000-0000-000090660000}"/>
    <cellStyle name="Eingabe 2 2 4 3 2_Balance sheet - Parent" xfId="38970" xr:uid="{00000000-0005-0000-0000-000091660000}"/>
    <cellStyle name="Eingabe 2 2 4 3 3" xfId="5519" xr:uid="{00000000-0005-0000-0000-000092660000}"/>
    <cellStyle name="Eingabe 2 2 4 3 3 2" xfId="17641" xr:uid="{00000000-0005-0000-0000-000093660000}"/>
    <cellStyle name="Eingabe 2 2 4 3 3 3" xfId="26381" xr:uid="{00000000-0005-0000-0000-000094660000}"/>
    <cellStyle name="Eingabe 2 2 4 3 3_Balance sheet - Parent" xfId="38971" xr:uid="{00000000-0005-0000-0000-000095660000}"/>
    <cellStyle name="Eingabe 2 2 4 3 4" xfId="13137" xr:uid="{00000000-0005-0000-0000-000096660000}"/>
    <cellStyle name="Eingabe 2 2 4 3 5" xfId="26379" xr:uid="{00000000-0005-0000-0000-000097660000}"/>
    <cellStyle name="Eingabe 2 2 4 3_Balance sheet - Parent" xfId="38969" xr:uid="{00000000-0005-0000-0000-000098660000}"/>
    <cellStyle name="Eingabe 2 2 4 4" xfId="11873" xr:uid="{00000000-0005-0000-0000-000099660000}"/>
    <cellStyle name="Eingabe 2 2 4 5" xfId="26374" xr:uid="{00000000-0005-0000-0000-00009A660000}"/>
    <cellStyle name="Eingabe 2 2 4_Balance sheet - Parent" xfId="38964" xr:uid="{00000000-0005-0000-0000-00009B660000}"/>
    <cellStyle name="Eingabe 2 2 5" xfId="5520" xr:uid="{00000000-0005-0000-0000-00009C660000}"/>
    <cellStyle name="Eingabe 2 2 5 2" xfId="5521" xr:uid="{00000000-0005-0000-0000-00009D660000}"/>
    <cellStyle name="Eingabe 2 2 5 2 2" xfId="5522" xr:uid="{00000000-0005-0000-0000-00009E660000}"/>
    <cellStyle name="Eingabe 2 2 5 2 2 2" xfId="18757" xr:uid="{00000000-0005-0000-0000-00009F660000}"/>
    <cellStyle name="Eingabe 2 2 5 2 2 3" xfId="26384" xr:uid="{00000000-0005-0000-0000-0000A0660000}"/>
    <cellStyle name="Eingabe 2 2 5 2 2_Balance sheet - Parent" xfId="38974" xr:uid="{00000000-0005-0000-0000-0000A1660000}"/>
    <cellStyle name="Eingabe 2 2 5 2 3" xfId="5523" xr:uid="{00000000-0005-0000-0000-0000A2660000}"/>
    <cellStyle name="Eingabe 2 2 5 2 3 2" xfId="17697" xr:uid="{00000000-0005-0000-0000-0000A3660000}"/>
    <cellStyle name="Eingabe 2 2 5 2 3 3" xfId="26385" xr:uid="{00000000-0005-0000-0000-0000A4660000}"/>
    <cellStyle name="Eingabe 2 2 5 2 3_Balance sheet - Parent" xfId="38975" xr:uid="{00000000-0005-0000-0000-0000A5660000}"/>
    <cellStyle name="Eingabe 2 2 5 2 4" xfId="13139" xr:uid="{00000000-0005-0000-0000-0000A6660000}"/>
    <cellStyle name="Eingabe 2 2 5 2 5" xfId="26383" xr:uid="{00000000-0005-0000-0000-0000A7660000}"/>
    <cellStyle name="Eingabe 2 2 5 2_Balance sheet - Parent" xfId="38973" xr:uid="{00000000-0005-0000-0000-0000A8660000}"/>
    <cellStyle name="Eingabe 2 2 5 3" xfId="11875" xr:uid="{00000000-0005-0000-0000-0000A9660000}"/>
    <cellStyle name="Eingabe 2 2 5 4" xfId="26382" xr:uid="{00000000-0005-0000-0000-0000AA660000}"/>
    <cellStyle name="Eingabe 2 2 5_Balance sheet - Parent" xfId="38972" xr:uid="{00000000-0005-0000-0000-0000AB660000}"/>
    <cellStyle name="Eingabe 2 2 6" xfId="5524" xr:uid="{00000000-0005-0000-0000-0000AC660000}"/>
    <cellStyle name="Eingabe 2 2 6 2" xfId="5525" xr:uid="{00000000-0005-0000-0000-0000AD660000}"/>
    <cellStyle name="Eingabe 2 2 6 2 2" xfId="5526" xr:uid="{00000000-0005-0000-0000-0000AE660000}"/>
    <cellStyle name="Eingabe 2 2 6 2 2 2" xfId="17794" xr:uid="{00000000-0005-0000-0000-0000AF660000}"/>
    <cellStyle name="Eingabe 2 2 6 2 2 3" xfId="26388" xr:uid="{00000000-0005-0000-0000-0000B0660000}"/>
    <cellStyle name="Eingabe 2 2 6 2 2_Balance sheet - Parent" xfId="38978" xr:uid="{00000000-0005-0000-0000-0000B1660000}"/>
    <cellStyle name="Eingabe 2 2 6 2 3" xfId="5527" xr:uid="{00000000-0005-0000-0000-0000B2660000}"/>
    <cellStyle name="Eingabe 2 2 6 2 3 2" xfId="17748" xr:uid="{00000000-0005-0000-0000-0000B3660000}"/>
    <cellStyle name="Eingabe 2 2 6 2 3 3" xfId="26389" xr:uid="{00000000-0005-0000-0000-0000B4660000}"/>
    <cellStyle name="Eingabe 2 2 6 2 3_Balance sheet - Parent" xfId="38979" xr:uid="{00000000-0005-0000-0000-0000B5660000}"/>
    <cellStyle name="Eingabe 2 2 6 2 4" xfId="13140" xr:uid="{00000000-0005-0000-0000-0000B6660000}"/>
    <cellStyle name="Eingabe 2 2 6 2 5" xfId="26387" xr:uid="{00000000-0005-0000-0000-0000B7660000}"/>
    <cellStyle name="Eingabe 2 2 6 2_Balance sheet - Parent" xfId="38977" xr:uid="{00000000-0005-0000-0000-0000B8660000}"/>
    <cellStyle name="Eingabe 2 2 6 3" xfId="11876" xr:uid="{00000000-0005-0000-0000-0000B9660000}"/>
    <cellStyle name="Eingabe 2 2 6 4" xfId="26386" xr:uid="{00000000-0005-0000-0000-0000BA660000}"/>
    <cellStyle name="Eingabe 2 2 6_Balance sheet - Parent" xfId="38976" xr:uid="{00000000-0005-0000-0000-0000BB660000}"/>
    <cellStyle name="Eingabe 2 2 7" xfId="5528" xr:uid="{00000000-0005-0000-0000-0000BC660000}"/>
    <cellStyle name="Eingabe 2 2 7 2" xfId="5529" xr:uid="{00000000-0005-0000-0000-0000BD660000}"/>
    <cellStyle name="Eingabe 2 2 7 2 2" xfId="13141" xr:uid="{00000000-0005-0000-0000-0000BE660000}"/>
    <cellStyle name="Eingabe 2 2 7 2 3" xfId="26391" xr:uid="{00000000-0005-0000-0000-0000BF660000}"/>
    <cellStyle name="Eingabe 2 2 7 2_Balance sheet - Parent" xfId="38981" xr:uid="{00000000-0005-0000-0000-0000C0660000}"/>
    <cellStyle name="Eingabe 2 2 7 3" xfId="5530" xr:uid="{00000000-0005-0000-0000-0000C1660000}"/>
    <cellStyle name="Eingabe 2 2 7 3 2" xfId="19219" xr:uid="{00000000-0005-0000-0000-0000C2660000}"/>
    <cellStyle name="Eingabe 2 2 7 3 3" xfId="26392" xr:uid="{00000000-0005-0000-0000-0000C3660000}"/>
    <cellStyle name="Eingabe 2 2 7 3_Balance sheet - Parent" xfId="38982" xr:uid="{00000000-0005-0000-0000-0000C4660000}"/>
    <cellStyle name="Eingabe 2 2 7 4" xfId="5531" xr:uid="{00000000-0005-0000-0000-0000C5660000}"/>
    <cellStyle name="Eingabe 2 2 7 4 2" xfId="18273" xr:uid="{00000000-0005-0000-0000-0000C6660000}"/>
    <cellStyle name="Eingabe 2 2 7 4 3" xfId="26393" xr:uid="{00000000-0005-0000-0000-0000C7660000}"/>
    <cellStyle name="Eingabe 2 2 7 4_Balance sheet - Parent" xfId="38983" xr:uid="{00000000-0005-0000-0000-0000C8660000}"/>
    <cellStyle name="Eingabe 2 2 7 5" xfId="11877" xr:uid="{00000000-0005-0000-0000-0000C9660000}"/>
    <cellStyle name="Eingabe 2 2 7 6" xfId="26390" xr:uid="{00000000-0005-0000-0000-0000CA660000}"/>
    <cellStyle name="Eingabe 2 2 7_Balance sheet - Parent" xfId="38980" xr:uid="{00000000-0005-0000-0000-0000CB660000}"/>
    <cellStyle name="Eingabe 2 2 8" xfId="5532" xr:uid="{00000000-0005-0000-0000-0000CC660000}"/>
    <cellStyle name="Eingabe 2 2 8 2" xfId="5533" xr:uid="{00000000-0005-0000-0000-0000CD660000}"/>
    <cellStyle name="Eingabe 2 2 8 2 2" xfId="18061" xr:uid="{00000000-0005-0000-0000-0000CE660000}"/>
    <cellStyle name="Eingabe 2 2 8 2 3" xfId="26395" xr:uid="{00000000-0005-0000-0000-0000CF660000}"/>
    <cellStyle name="Eingabe 2 2 8 2_Balance sheet - Parent" xfId="38985" xr:uid="{00000000-0005-0000-0000-0000D0660000}"/>
    <cellStyle name="Eingabe 2 2 8 3" xfId="5534" xr:uid="{00000000-0005-0000-0000-0000D1660000}"/>
    <cellStyle name="Eingabe 2 2 8 3 2" xfId="19071" xr:uid="{00000000-0005-0000-0000-0000D2660000}"/>
    <cellStyle name="Eingabe 2 2 8 3 3" xfId="26396" xr:uid="{00000000-0005-0000-0000-0000D3660000}"/>
    <cellStyle name="Eingabe 2 2 8 3_Balance sheet - Parent" xfId="38986" xr:uid="{00000000-0005-0000-0000-0000D4660000}"/>
    <cellStyle name="Eingabe 2 2 8 4" xfId="5535" xr:uid="{00000000-0005-0000-0000-0000D5660000}"/>
    <cellStyle name="Eingabe 2 2 8 4 2" xfId="18324" xr:uid="{00000000-0005-0000-0000-0000D6660000}"/>
    <cellStyle name="Eingabe 2 2 8 4 3" xfId="26397" xr:uid="{00000000-0005-0000-0000-0000D7660000}"/>
    <cellStyle name="Eingabe 2 2 8 4_Balance sheet - Parent" xfId="38987" xr:uid="{00000000-0005-0000-0000-0000D8660000}"/>
    <cellStyle name="Eingabe 2 2 8 5" xfId="13132" xr:uid="{00000000-0005-0000-0000-0000D9660000}"/>
    <cellStyle name="Eingabe 2 2 8 6" xfId="26394" xr:uid="{00000000-0005-0000-0000-0000DA660000}"/>
    <cellStyle name="Eingabe 2 2 8_Balance sheet - Parent" xfId="38984" xr:uid="{00000000-0005-0000-0000-0000DB660000}"/>
    <cellStyle name="Eingabe 2 2 9" xfId="5536" xr:uid="{00000000-0005-0000-0000-0000DC660000}"/>
    <cellStyle name="Eingabe 2 2 9 2" xfId="5537" xr:uid="{00000000-0005-0000-0000-0000DD660000}"/>
    <cellStyle name="Eingabe 2 2 9 2 2" xfId="18837" xr:uid="{00000000-0005-0000-0000-0000DE660000}"/>
    <cellStyle name="Eingabe 2 2 9 2 3" xfId="26399" xr:uid="{00000000-0005-0000-0000-0000DF660000}"/>
    <cellStyle name="Eingabe 2 2 9 2_Balance sheet - Parent" xfId="38989" xr:uid="{00000000-0005-0000-0000-0000E0660000}"/>
    <cellStyle name="Eingabe 2 2 9 3" xfId="5538" xr:uid="{00000000-0005-0000-0000-0000E1660000}"/>
    <cellStyle name="Eingabe 2 2 9 3 2" xfId="19021" xr:uid="{00000000-0005-0000-0000-0000E2660000}"/>
    <cellStyle name="Eingabe 2 2 9 3 3" xfId="26400" xr:uid="{00000000-0005-0000-0000-0000E3660000}"/>
    <cellStyle name="Eingabe 2 2 9 3_Balance sheet - Parent" xfId="38990" xr:uid="{00000000-0005-0000-0000-0000E4660000}"/>
    <cellStyle name="Eingabe 2 2 9 4" xfId="5539" xr:uid="{00000000-0005-0000-0000-0000E5660000}"/>
    <cellStyle name="Eingabe 2 2 9 4 2" xfId="18378" xr:uid="{00000000-0005-0000-0000-0000E6660000}"/>
    <cellStyle name="Eingabe 2 2 9 4 3" xfId="26401" xr:uid="{00000000-0005-0000-0000-0000E7660000}"/>
    <cellStyle name="Eingabe 2 2 9 4_Balance sheet - Parent" xfId="38991" xr:uid="{00000000-0005-0000-0000-0000E8660000}"/>
    <cellStyle name="Eingabe 2 2 9 5" xfId="16575" xr:uid="{00000000-0005-0000-0000-0000E9660000}"/>
    <cellStyle name="Eingabe 2 2 9 6" xfId="26398" xr:uid="{00000000-0005-0000-0000-0000EA660000}"/>
    <cellStyle name="Eingabe 2 2 9_Balance sheet - Parent" xfId="38988" xr:uid="{00000000-0005-0000-0000-0000EB660000}"/>
    <cellStyle name="Eingabe 2 2_Balance sheet - Parent" xfId="38940" xr:uid="{00000000-0005-0000-0000-0000EC660000}"/>
    <cellStyle name="Eingabe 2 3" xfId="5540" xr:uid="{00000000-0005-0000-0000-0000ED660000}"/>
    <cellStyle name="Eingabe 2 3 10" xfId="5541" xr:uid="{00000000-0005-0000-0000-0000EE660000}"/>
    <cellStyle name="Eingabe 2 3 10 2" xfId="5542" xr:uid="{00000000-0005-0000-0000-0000EF660000}"/>
    <cellStyle name="Eingabe 2 3 10 2 2" xfId="17496" xr:uid="{00000000-0005-0000-0000-0000F0660000}"/>
    <cellStyle name="Eingabe 2 3 10 2 3" xfId="26404" xr:uid="{00000000-0005-0000-0000-0000F1660000}"/>
    <cellStyle name="Eingabe 2 3 10 2_Balance sheet - Parent" xfId="38994" xr:uid="{00000000-0005-0000-0000-0000F2660000}"/>
    <cellStyle name="Eingabe 2 3 10 3" xfId="5543" xr:uid="{00000000-0005-0000-0000-0000F3660000}"/>
    <cellStyle name="Eingabe 2 3 10 3 2" xfId="19062" xr:uid="{00000000-0005-0000-0000-0000F4660000}"/>
    <cellStyle name="Eingabe 2 3 10 3 3" xfId="26405" xr:uid="{00000000-0005-0000-0000-0000F5660000}"/>
    <cellStyle name="Eingabe 2 3 10 3_Balance sheet - Parent" xfId="38995" xr:uid="{00000000-0005-0000-0000-0000F6660000}"/>
    <cellStyle name="Eingabe 2 3 10 4" xfId="16655" xr:uid="{00000000-0005-0000-0000-0000F7660000}"/>
    <cellStyle name="Eingabe 2 3 10 5" xfId="26403" xr:uid="{00000000-0005-0000-0000-0000F8660000}"/>
    <cellStyle name="Eingabe 2 3 10_Balance sheet - Parent" xfId="38993" xr:uid="{00000000-0005-0000-0000-0000F9660000}"/>
    <cellStyle name="Eingabe 2 3 11" xfId="11878" xr:uid="{00000000-0005-0000-0000-0000FA660000}"/>
    <cellStyle name="Eingabe 2 3 12" xfId="26402" xr:uid="{00000000-0005-0000-0000-0000FB660000}"/>
    <cellStyle name="Eingabe 2 3 2" xfId="5544" xr:uid="{00000000-0005-0000-0000-0000FC660000}"/>
    <cellStyle name="Eingabe 2 3 2 2" xfId="5545" xr:uid="{00000000-0005-0000-0000-0000FD660000}"/>
    <cellStyle name="Eingabe 2 3 2 2 2" xfId="5546" xr:uid="{00000000-0005-0000-0000-0000FE660000}"/>
    <cellStyle name="Eingabe 2 3 2 2 2 2" xfId="5547" xr:uid="{00000000-0005-0000-0000-0000FF660000}"/>
    <cellStyle name="Eingabe 2 3 2 2 2 2 2" xfId="17342" xr:uid="{00000000-0005-0000-0000-000000670000}"/>
    <cellStyle name="Eingabe 2 3 2 2 2 2 3" xfId="26409" xr:uid="{00000000-0005-0000-0000-000001670000}"/>
    <cellStyle name="Eingabe 2 3 2 2 2 2_Balance sheet - Parent" xfId="38999" xr:uid="{00000000-0005-0000-0000-000002670000}"/>
    <cellStyle name="Eingabe 2 3 2 2 2 3" xfId="5548" xr:uid="{00000000-0005-0000-0000-000003670000}"/>
    <cellStyle name="Eingabe 2 3 2 2 2 3 2" xfId="17261" xr:uid="{00000000-0005-0000-0000-000004670000}"/>
    <cellStyle name="Eingabe 2 3 2 2 2 3 3" xfId="26410" xr:uid="{00000000-0005-0000-0000-000005670000}"/>
    <cellStyle name="Eingabe 2 3 2 2 2 3_Balance sheet - Parent" xfId="39000" xr:uid="{00000000-0005-0000-0000-000006670000}"/>
    <cellStyle name="Eingabe 2 3 2 2 2 4" xfId="13144" xr:uid="{00000000-0005-0000-0000-000007670000}"/>
    <cellStyle name="Eingabe 2 3 2 2 2 5" xfId="26408" xr:uid="{00000000-0005-0000-0000-000008670000}"/>
    <cellStyle name="Eingabe 2 3 2 2 2_Balance sheet - Parent" xfId="38998" xr:uid="{00000000-0005-0000-0000-000009670000}"/>
    <cellStyle name="Eingabe 2 3 2 2 3" xfId="11880" xr:uid="{00000000-0005-0000-0000-00000A670000}"/>
    <cellStyle name="Eingabe 2 3 2 2 4" xfId="26407" xr:uid="{00000000-0005-0000-0000-00000B670000}"/>
    <cellStyle name="Eingabe 2 3 2 2_Balance sheet - Parent" xfId="38997" xr:uid="{00000000-0005-0000-0000-00000C670000}"/>
    <cellStyle name="Eingabe 2 3 2 3" xfId="5549" xr:uid="{00000000-0005-0000-0000-00000D670000}"/>
    <cellStyle name="Eingabe 2 3 2 3 2" xfId="5550" xr:uid="{00000000-0005-0000-0000-00000E670000}"/>
    <cellStyle name="Eingabe 2 3 2 3 2 2" xfId="18611" xr:uid="{00000000-0005-0000-0000-00000F670000}"/>
    <cellStyle name="Eingabe 2 3 2 3 2 3" xfId="26412" xr:uid="{00000000-0005-0000-0000-000010670000}"/>
    <cellStyle name="Eingabe 2 3 2 3 2_Balance sheet - Parent" xfId="39002" xr:uid="{00000000-0005-0000-0000-000011670000}"/>
    <cellStyle name="Eingabe 2 3 2 3 3" xfId="5551" xr:uid="{00000000-0005-0000-0000-000012670000}"/>
    <cellStyle name="Eingabe 2 3 2 3 3 2" xfId="18702" xr:uid="{00000000-0005-0000-0000-000013670000}"/>
    <cellStyle name="Eingabe 2 3 2 3 3 3" xfId="26413" xr:uid="{00000000-0005-0000-0000-000014670000}"/>
    <cellStyle name="Eingabe 2 3 2 3 3_Balance sheet - Parent" xfId="39003" xr:uid="{00000000-0005-0000-0000-000015670000}"/>
    <cellStyle name="Eingabe 2 3 2 3 4" xfId="13143" xr:uid="{00000000-0005-0000-0000-000016670000}"/>
    <cellStyle name="Eingabe 2 3 2 3 5" xfId="26411" xr:uid="{00000000-0005-0000-0000-000017670000}"/>
    <cellStyle name="Eingabe 2 3 2 3_Balance sheet - Parent" xfId="39001" xr:uid="{00000000-0005-0000-0000-000018670000}"/>
    <cellStyle name="Eingabe 2 3 2 4" xfId="11879" xr:uid="{00000000-0005-0000-0000-000019670000}"/>
    <cellStyle name="Eingabe 2 3 2 5" xfId="26406" xr:uid="{00000000-0005-0000-0000-00001A670000}"/>
    <cellStyle name="Eingabe 2 3 2_Balance sheet - Parent" xfId="38996" xr:uid="{00000000-0005-0000-0000-00001B670000}"/>
    <cellStyle name="Eingabe 2 3 3" xfId="5552" xr:uid="{00000000-0005-0000-0000-00001C670000}"/>
    <cellStyle name="Eingabe 2 3 3 2" xfId="5553" xr:uid="{00000000-0005-0000-0000-00001D670000}"/>
    <cellStyle name="Eingabe 2 3 3 2 2" xfId="5554" xr:uid="{00000000-0005-0000-0000-00001E670000}"/>
    <cellStyle name="Eingabe 2 3 3 2 2 2" xfId="5555" xr:uid="{00000000-0005-0000-0000-00001F670000}"/>
    <cellStyle name="Eingabe 2 3 3 2 2 2 2" xfId="18572" xr:uid="{00000000-0005-0000-0000-000020670000}"/>
    <cellStyle name="Eingabe 2 3 3 2 2 2 3" xfId="26417" xr:uid="{00000000-0005-0000-0000-000021670000}"/>
    <cellStyle name="Eingabe 2 3 3 2 2 2_Balance sheet - Parent" xfId="39007" xr:uid="{00000000-0005-0000-0000-000022670000}"/>
    <cellStyle name="Eingabe 2 3 3 2 2 3" xfId="5556" xr:uid="{00000000-0005-0000-0000-000023670000}"/>
    <cellStyle name="Eingabe 2 3 3 2 2 3 2" xfId="18943" xr:uid="{00000000-0005-0000-0000-000024670000}"/>
    <cellStyle name="Eingabe 2 3 3 2 2 3 3" xfId="26418" xr:uid="{00000000-0005-0000-0000-000025670000}"/>
    <cellStyle name="Eingabe 2 3 3 2 2 3_Balance sheet - Parent" xfId="39008" xr:uid="{00000000-0005-0000-0000-000026670000}"/>
    <cellStyle name="Eingabe 2 3 3 2 2 4" xfId="13146" xr:uid="{00000000-0005-0000-0000-000027670000}"/>
    <cellStyle name="Eingabe 2 3 3 2 2 5" xfId="26416" xr:uid="{00000000-0005-0000-0000-000028670000}"/>
    <cellStyle name="Eingabe 2 3 3 2 2_Balance sheet - Parent" xfId="39006" xr:uid="{00000000-0005-0000-0000-000029670000}"/>
    <cellStyle name="Eingabe 2 3 3 2 3" xfId="11882" xr:uid="{00000000-0005-0000-0000-00002A670000}"/>
    <cellStyle name="Eingabe 2 3 3 2 4" xfId="26415" xr:uid="{00000000-0005-0000-0000-00002B670000}"/>
    <cellStyle name="Eingabe 2 3 3 2_Balance sheet - Parent" xfId="39005" xr:uid="{00000000-0005-0000-0000-00002C670000}"/>
    <cellStyle name="Eingabe 2 3 3 3" xfId="5557" xr:uid="{00000000-0005-0000-0000-00002D670000}"/>
    <cellStyle name="Eingabe 2 3 3 3 2" xfId="5558" xr:uid="{00000000-0005-0000-0000-00002E670000}"/>
    <cellStyle name="Eingabe 2 3 3 3 2 2" xfId="18600" xr:uid="{00000000-0005-0000-0000-00002F670000}"/>
    <cellStyle name="Eingabe 2 3 3 3 2 3" xfId="26420" xr:uid="{00000000-0005-0000-0000-000030670000}"/>
    <cellStyle name="Eingabe 2 3 3 3 2_Balance sheet - Parent" xfId="39010" xr:uid="{00000000-0005-0000-0000-000031670000}"/>
    <cellStyle name="Eingabe 2 3 3 3 3" xfId="5559" xr:uid="{00000000-0005-0000-0000-000032670000}"/>
    <cellStyle name="Eingabe 2 3 3 3 3 2" xfId="17831" xr:uid="{00000000-0005-0000-0000-000033670000}"/>
    <cellStyle name="Eingabe 2 3 3 3 3 3" xfId="26421" xr:uid="{00000000-0005-0000-0000-000034670000}"/>
    <cellStyle name="Eingabe 2 3 3 3 3_Balance sheet - Parent" xfId="39011" xr:uid="{00000000-0005-0000-0000-000035670000}"/>
    <cellStyle name="Eingabe 2 3 3 3 4" xfId="13145" xr:uid="{00000000-0005-0000-0000-000036670000}"/>
    <cellStyle name="Eingabe 2 3 3 3 5" xfId="26419" xr:uid="{00000000-0005-0000-0000-000037670000}"/>
    <cellStyle name="Eingabe 2 3 3 3_Balance sheet - Parent" xfId="39009" xr:uid="{00000000-0005-0000-0000-000038670000}"/>
    <cellStyle name="Eingabe 2 3 3 4" xfId="11881" xr:uid="{00000000-0005-0000-0000-000039670000}"/>
    <cellStyle name="Eingabe 2 3 3 5" xfId="26414" xr:uid="{00000000-0005-0000-0000-00003A670000}"/>
    <cellStyle name="Eingabe 2 3 3_Balance sheet - Parent" xfId="39004" xr:uid="{00000000-0005-0000-0000-00003B670000}"/>
    <cellStyle name="Eingabe 2 3 4" xfId="5560" xr:uid="{00000000-0005-0000-0000-00003C670000}"/>
    <cellStyle name="Eingabe 2 3 4 2" xfId="5561" xr:uid="{00000000-0005-0000-0000-00003D670000}"/>
    <cellStyle name="Eingabe 2 3 4 2 2" xfId="5562" xr:uid="{00000000-0005-0000-0000-00003E670000}"/>
    <cellStyle name="Eingabe 2 3 4 2 2 2" xfId="5563" xr:uid="{00000000-0005-0000-0000-00003F670000}"/>
    <cellStyle name="Eingabe 2 3 4 2 2 2 2" xfId="18534" xr:uid="{00000000-0005-0000-0000-000040670000}"/>
    <cellStyle name="Eingabe 2 3 4 2 2 2 3" xfId="26425" xr:uid="{00000000-0005-0000-0000-000041670000}"/>
    <cellStyle name="Eingabe 2 3 4 2 2 2_Balance sheet - Parent" xfId="39015" xr:uid="{00000000-0005-0000-0000-000042670000}"/>
    <cellStyle name="Eingabe 2 3 4 2 2 3" xfId="5564" xr:uid="{00000000-0005-0000-0000-000043670000}"/>
    <cellStyle name="Eingabe 2 3 4 2 2 3 2" xfId="18613" xr:uid="{00000000-0005-0000-0000-000044670000}"/>
    <cellStyle name="Eingabe 2 3 4 2 2 3 3" xfId="26426" xr:uid="{00000000-0005-0000-0000-000045670000}"/>
    <cellStyle name="Eingabe 2 3 4 2 2 3_Balance sheet - Parent" xfId="39016" xr:uid="{00000000-0005-0000-0000-000046670000}"/>
    <cellStyle name="Eingabe 2 3 4 2 2 4" xfId="13148" xr:uid="{00000000-0005-0000-0000-000047670000}"/>
    <cellStyle name="Eingabe 2 3 4 2 2 5" xfId="26424" xr:uid="{00000000-0005-0000-0000-000048670000}"/>
    <cellStyle name="Eingabe 2 3 4 2 2_Balance sheet - Parent" xfId="39014" xr:uid="{00000000-0005-0000-0000-000049670000}"/>
    <cellStyle name="Eingabe 2 3 4 2 3" xfId="11884" xr:uid="{00000000-0005-0000-0000-00004A670000}"/>
    <cellStyle name="Eingabe 2 3 4 2 4" xfId="26423" xr:uid="{00000000-0005-0000-0000-00004B670000}"/>
    <cellStyle name="Eingabe 2 3 4 2_Balance sheet - Parent" xfId="39013" xr:uid="{00000000-0005-0000-0000-00004C670000}"/>
    <cellStyle name="Eingabe 2 3 4 3" xfId="5565" xr:uid="{00000000-0005-0000-0000-00004D670000}"/>
    <cellStyle name="Eingabe 2 3 4 3 2" xfId="5566" xr:uid="{00000000-0005-0000-0000-00004E670000}"/>
    <cellStyle name="Eingabe 2 3 4 3 2 2" xfId="17985" xr:uid="{00000000-0005-0000-0000-00004F670000}"/>
    <cellStyle name="Eingabe 2 3 4 3 2 3" xfId="26428" xr:uid="{00000000-0005-0000-0000-000050670000}"/>
    <cellStyle name="Eingabe 2 3 4 3 2_Balance sheet - Parent" xfId="39018" xr:uid="{00000000-0005-0000-0000-000051670000}"/>
    <cellStyle name="Eingabe 2 3 4 3 3" xfId="5567" xr:uid="{00000000-0005-0000-0000-000052670000}"/>
    <cellStyle name="Eingabe 2 3 4 3 3 2" xfId="17680" xr:uid="{00000000-0005-0000-0000-000053670000}"/>
    <cellStyle name="Eingabe 2 3 4 3 3 3" xfId="26429" xr:uid="{00000000-0005-0000-0000-000054670000}"/>
    <cellStyle name="Eingabe 2 3 4 3 3_Balance sheet - Parent" xfId="39019" xr:uid="{00000000-0005-0000-0000-000055670000}"/>
    <cellStyle name="Eingabe 2 3 4 3 4" xfId="13147" xr:uid="{00000000-0005-0000-0000-000056670000}"/>
    <cellStyle name="Eingabe 2 3 4 3 5" xfId="26427" xr:uid="{00000000-0005-0000-0000-000057670000}"/>
    <cellStyle name="Eingabe 2 3 4 3_Balance sheet - Parent" xfId="39017" xr:uid="{00000000-0005-0000-0000-000058670000}"/>
    <cellStyle name="Eingabe 2 3 4 4" xfId="11883" xr:uid="{00000000-0005-0000-0000-000059670000}"/>
    <cellStyle name="Eingabe 2 3 4 5" xfId="26422" xr:uid="{00000000-0005-0000-0000-00005A670000}"/>
    <cellStyle name="Eingabe 2 3 4_Balance sheet - Parent" xfId="39012" xr:uid="{00000000-0005-0000-0000-00005B670000}"/>
    <cellStyle name="Eingabe 2 3 5" xfId="5568" xr:uid="{00000000-0005-0000-0000-00005C670000}"/>
    <cellStyle name="Eingabe 2 3 5 2" xfId="5569" xr:uid="{00000000-0005-0000-0000-00005D670000}"/>
    <cellStyle name="Eingabe 2 3 5 2 2" xfId="5570" xr:uid="{00000000-0005-0000-0000-00005E670000}"/>
    <cellStyle name="Eingabe 2 3 5 2 2 2" xfId="18462" xr:uid="{00000000-0005-0000-0000-00005F670000}"/>
    <cellStyle name="Eingabe 2 3 5 2 2 3" xfId="26432" xr:uid="{00000000-0005-0000-0000-000060670000}"/>
    <cellStyle name="Eingabe 2 3 5 2 2_Balance sheet - Parent" xfId="39022" xr:uid="{00000000-0005-0000-0000-000061670000}"/>
    <cellStyle name="Eingabe 2 3 5 2 3" xfId="5571" xr:uid="{00000000-0005-0000-0000-000062670000}"/>
    <cellStyle name="Eingabe 2 3 5 2 3 2" xfId="17883" xr:uid="{00000000-0005-0000-0000-000063670000}"/>
    <cellStyle name="Eingabe 2 3 5 2 3 3" xfId="26433" xr:uid="{00000000-0005-0000-0000-000064670000}"/>
    <cellStyle name="Eingabe 2 3 5 2 3_Balance sheet - Parent" xfId="39023" xr:uid="{00000000-0005-0000-0000-000065670000}"/>
    <cellStyle name="Eingabe 2 3 5 2 4" xfId="13149" xr:uid="{00000000-0005-0000-0000-000066670000}"/>
    <cellStyle name="Eingabe 2 3 5 2 5" xfId="26431" xr:uid="{00000000-0005-0000-0000-000067670000}"/>
    <cellStyle name="Eingabe 2 3 5 2_Balance sheet - Parent" xfId="39021" xr:uid="{00000000-0005-0000-0000-000068670000}"/>
    <cellStyle name="Eingabe 2 3 5 3" xfId="11885" xr:uid="{00000000-0005-0000-0000-000069670000}"/>
    <cellStyle name="Eingabe 2 3 5 4" xfId="26430" xr:uid="{00000000-0005-0000-0000-00006A670000}"/>
    <cellStyle name="Eingabe 2 3 5_Balance sheet - Parent" xfId="39020" xr:uid="{00000000-0005-0000-0000-00006B670000}"/>
    <cellStyle name="Eingabe 2 3 6" xfId="5572" xr:uid="{00000000-0005-0000-0000-00006C670000}"/>
    <cellStyle name="Eingabe 2 3 6 2" xfId="5573" xr:uid="{00000000-0005-0000-0000-00006D670000}"/>
    <cellStyle name="Eingabe 2 3 6 2 2" xfId="17907" xr:uid="{00000000-0005-0000-0000-00006E670000}"/>
    <cellStyle name="Eingabe 2 3 6 2 3" xfId="26435" xr:uid="{00000000-0005-0000-0000-00006F670000}"/>
    <cellStyle name="Eingabe 2 3 6 2_Balance sheet - Parent" xfId="39025" xr:uid="{00000000-0005-0000-0000-000070670000}"/>
    <cellStyle name="Eingabe 2 3 6 3" xfId="5574" xr:uid="{00000000-0005-0000-0000-000071670000}"/>
    <cellStyle name="Eingabe 2 3 6 3 2" xfId="18984" xr:uid="{00000000-0005-0000-0000-000072670000}"/>
    <cellStyle name="Eingabe 2 3 6 3 3" xfId="26436" xr:uid="{00000000-0005-0000-0000-000073670000}"/>
    <cellStyle name="Eingabe 2 3 6 3_Balance sheet - Parent" xfId="39026" xr:uid="{00000000-0005-0000-0000-000074670000}"/>
    <cellStyle name="Eingabe 2 3 6 4" xfId="5575" xr:uid="{00000000-0005-0000-0000-000075670000}"/>
    <cellStyle name="Eingabe 2 3 6 4 2" xfId="18247" xr:uid="{00000000-0005-0000-0000-000076670000}"/>
    <cellStyle name="Eingabe 2 3 6 4 3" xfId="26437" xr:uid="{00000000-0005-0000-0000-000077670000}"/>
    <cellStyle name="Eingabe 2 3 6 4_Balance sheet - Parent" xfId="39027" xr:uid="{00000000-0005-0000-0000-000078670000}"/>
    <cellStyle name="Eingabe 2 3 6 5" xfId="13142" xr:uid="{00000000-0005-0000-0000-000079670000}"/>
    <cellStyle name="Eingabe 2 3 6 6" xfId="26434" xr:uid="{00000000-0005-0000-0000-00007A670000}"/>
    <cellStyle name="Eingabe 2 3 6_Balance sheet - Parent" xfId="39024" xr:uid="{00000000-0005-0000-0000-00007B670000}"/>
    <cellStyle name="Eingabe 2 3 7" xfId="5576" xr:uid="{00000000-0005-0000-0000-00007C670000}"/>
    <cellStyle name="Eingabe 2 3 7 2" xfId="5577" xr:uid="{00000000-0005-0000-0000-00007D670000}"/>
    <cellStyle name="Eingabe 2 3 7 2 2" xfId="17377" xr:uid="{00000000-0005-0000-0000-00007E670000}"/>
    <cellStyle name="Eingabe 2 3 7 2 3" xfId="26439" xr:uid="{00000000-0005-0000-0000-00007F670000}"/>
    <cellStyle name="Eingabe 2 3 7 2_Balance sheet - Parent" xfId="39029" xr:uid="{00000000-0005-0000-0000-000080670000}"/>
    <cellStyle name="Eingabe 2 3 7 3" xfId="5578" xr:uid="{00000000-0005-0000-0000-000081670000}"/>
    <cellStyle name="Eingabe 2 3 7 3 2" xfId="19100" xr:uid="{00000000-0005-0000-0000-000082670000}"/>
    <cellStyle name="Eingabe 2 3 7 3 3" xfId="26440" xr:uid="{00000000-0005-0000-0000-000083670000}"/>
    <cellStyle name="Eingabe 2 3 7 3_Balance sheet - Parent" xfId="39030" xr:uid="{00000000-0005-0000-0000-000084670000}"/>
    <cellStyle name="Eingabe 2 3 7 4" xfId="5579" xr:uid="{00000000-0005-0000-0000-000085670000}"/>
    <cellStyle name="Eingabe 2 3 7 4 2" xfId="18300" xr:uid="{00000000-0005-0000-0000-000086670000}"/>
    <cellStyle name="Eingabe 2 3 7 4 3" xfId="26441" xr:uid="{00000000-0005-0000-0000-000087670000}"/>
    <cellStyle name="Eingabe 2 3 7 4_Balance sheet - Parent" xfId="39031" xr:uid="{00000000-0005-0000-0000-000088670000}"/>
    <cellStyle name="Eingabe 2 3 7 5" xfId="16505" xr:uid="{00000000-0005-0000-0000-000089670000}"/>
    <cellStyle name="Eingabe 2 3 7 6" xfId="26438" xr:uid="{00000000-0005-0000-0000-00008A670000}"/>
    <cellStyle name="Eingabe 2 3 7_Balance sheet - Parent" xfId="39028" xr:uid="{00000000-0005-0000-0000-00008B670000}"/>
    <cellStyle name="Eingabe 2 3 8" xfId="5580" xr:uid="{00000000-0005-0000-0000-00008C670000}"/>
    <cellStyle name="Eingabe 2 3 8 2" xfId="5581" xr:uid="{00000000-0005-0000-0000-00008D670000}"/>
    <cellStyle name="Eingabe 2 3 8 2 2" xfId="17493" xr:uid="{00000000-0005-0000-0000-00008E670000}"/>
    <cellStyle name="Eingabe 2 3 8 2 3" xfId="26443" xr:uid="{00000000-0005-0000-0000-00008F670000}"/>
    <cellStyle name="Eingabe 2 3 8 2_Balance sheet - Parent" xfId="39033" xr:uid="{00000000-0005-0000-0000-000090670000}"/>
    <cellStyle name="Eingabe 2 3 8 3" xfId="5582" xr:uid="{00000000-0005-0000-0000-000091670000}"/>
    <cellStyle name="Eingabe 2 3 8 3 2" xfId="17243" xr:uid="{00000000-0005-0000-0000-000092670000}"/>
    <cellStyle name="Eingabe 2 3 8 3 3" xfId="26444" xr:uid="{00000000-0005-0000-0000-000093670000}"/>
    <cellStyle name="Eingabe 2 3 8 3_Balance sheet - Parent" xfId="39034" xr:uid="{00000000-0005-0000-0000-000094670000}"/>
    <cellStyle name="Eingabe 2 3 8 4" xfId="5583" xr:uid="{00000000-0005-0000-0000-000095670000}"/>
    <cellStyle name="Eingabe 2 3 8 4 2" xfId="18356" xr:uid="{00000000-0005-0000-0000-000096670000}"/>
    <cellStyle name="Eingabe 2 3 8 4 3" xfId="26445" xr:uid="{00000000-0005-0000-0000-000097670000}"/>
    <cellStyle name="Eingabe 2 3 8 4_Balance sheet - Parent" xfId="39035" xr:uid="{00000000-0005-0000-0000-000098670000}"/>
    <cellStyle name="Eingabe 2 3 8 5" xfId="16554" xr:uid="{00000000-0005-0000-0000-000099670000}"/>
    <cellStyle name="Eingabe 2 3 8 6" xfId="26442" xr:uid="{00000000-0005-0000-0000-00009A670000}"/>
    <cellStyle name="Eingabe 2 3 8_Balance sheet - Parent" xfId="39032" xr:uid="{00000000-0005-0000-0000-00009B670000}"/>
    <cellStyle name="Eingabe 2 3 9" xfId="5584" xr:uid="{00000000-0005-0000-0000-00009C670000}"/>
    <cellStyle name="Eingabe 2 3 9 2" xfId="5585" xr:uid="{00000000-0005-0000-0000-00009D670000}"/>
    <cellStyle name="Eingabe 2 3 9 2 2" xfId="17834" xr:uid="{00000000-0005-0000-0000-00009E670000}"/>
    <cellStyle name="Eingabe 2 3 9 2 3" xfId="26447" xr:uid="{00000000-0005-0000-0000-00009F670000}"/>
    <cellStyle name="Eingabe 2 3 9 2_Balance sheet - Parent" xfId="39037" xr:uid="{00000000-0005-0000-0000-0000A0670000}"/>
    <cellStyle name="Eingabe 2 3 9 3" xfId="5586" xr:uid="{00000000-0005-0000-0000-0000A1670000}"/>
    <cellStyle name="Eingabe 2 3 9 3 2" xfId="18993" xr:uid="{00000000-0005-0000-0000-0000A2670000}"/>
    <cellStyle name="Eingabe 2 3 9 3 3" xfId="26448" xr:uid="{00000000-0005-0000-0000-0000A3670000}"/>
    <cellStyle name="Eingabe 2 3 9 3_Balance sheet - Parent" xfId="39038" xr:uid="{00000000-0005-0000-0000-0000A4670000}"/>
    <cellStyle name="Eingabe 2 3 9 4" xfId="5587" xr:uid="{00000000-0005-0000-0000-0000A5670000}"/>
    <cellStyle name="Eingabe 2 3 9 4 2" xfId="18407" xr:uid="{00000000-0005-0000-0000-0000A6670000}"/>
    <cellStyle name="Eingabe 2 3 9 4 3" xfId="26449" xr:uid="{00000000-0005-0000-0000-0000A7670000}"/>
    <cellStyle name="Eingabe 2 3 9 4_Balance sheet - Parent" xfId="39039" xr:uid="{00000000-0005-0000-0000-0000A8670000}"/>
    <cellStyle name="Eingabe 2 3 9 5" xfId="16605" xr:uid="{00000000-0005-0000-0000-0000A9670000}"/>
    <cellStyle name="Eingabe 2 3 9 6" xfId="26446" xr:uid="{00000000-0005-0000-0000-0000AA670000}"/>
    <cellStyle name="Eingabe 2 3 9_Balance sheet - Parent" xfId="39036" xr:uid="{00000000-0005-0000-0000-0000AB670000}"/>
    <cellStyle name="Eingabe 2 3_Balance sheet - Parent" xfId="38992" xr:uid="{00000000-0005-0000-0000-0000AC670000}"/>
    <cellStyle name="Eingabe 2 4" xfId="5588" xr:uid="{00000000-0005-0000-0000-0000AD670000}"/>
    <cellStyle name="Eingabe 2 4 2" xfId="5589" xr:uid="{00000000-0005-0000-0000-0000AE670000}"/>
    <cellStyle name="Eingabe 2 4 2 2" xfId="5590" xr:uid="{00000000-0005-0000-0000-0000AF670000}"/>
    <cellStyle name="Eingabe 2 4 2 2 2" xfId="5591" xr:uid="{00000000-0005-0000-0000-0000B0670000}"/>
    <cellStyle name="Eingabe 2 4 2 2 2 2" xfId="18775" xr:uid="{00000000-0005-0000-0000-0000B1670000}"/>
    <cellStyle name="Eingabe 2 4 2 2 2 3" xfId="26453" xr:uid="{00000000-0005-0000-0000-0000B2670000}"/>
    <cellStyle name="Eingabe 2 4 2 2 2_Balance sheet - Parent" xfId="39043" xr:uid="{00000000-0005-0000-0000-0000B3670000}"/>
    <cellStyle name="Eingabe 2 4 2 2 3" xfId="5592" xr:uid="{00000000-0005-0000-0000-0000B4670000}"/>
    <cellStyle name="Eingabe 2 4 2 2 3 2" xfId="18000" xr:uid="{00000000-0005-0000-0000-0000B5670000}"/>
    <cellStyle name="Eingabe 2 4 2 2 3 3" xfId="26454" xr:uid="{00000000-0005-0000-0000-0000B6670000}"/>
    <cellStyle name="Eingabe 2 4 2 2 3_Balance sheet - Parent" xfId="39044" xr:uid="{00000000-0005-0000-0000-0000B7670000}"/>
    <cellStyle name="Eingabe 2 4 2 2 4" xfId="13151" xr:uid="{00000000-0005-0000-0000-0000B8670000}"/>
    <cellStyle name="Eingabe 2 4 2 2 5" xfId="26452" xr:uid="{00000000-0005-0000-0000-0000B9670000}"/>
    <cellStyle name="Eingabe 2 4 2 2_Balance sheet - Parent" xfId="39042" xr:uid="{00000000-0005-0000-0000-0000BA670000}"/>
    <cellStyle name="Eingabe 2 4 2 3" xfId="11887" xr:uid="{00000000-0005-0000-0000-0000BB670000}"/>
    <cellStyle name="Eingabe 2 4 2 4" xfId="26451" xr:uid="{00000000-0005-0000-0000-0000BC670000}"/>
    <cellStyle name="Eingabe 2 4 2_Balance sheet - Parent" xfId="39041" xr:uid="{00000000-0005-0000-0000-0000BD670000}"/>
    <cellStyle name="Eingabe 2 4 3" xfId="5593" xr:uid="{00000000-0005-0000-0000-0000BE670000}"/>
    <cellStyle name="Eingabe 2 4 3 2" xfId="5594" xr:uid="{00000000-0005-0000-0000-0000BF670000}"/>
    <cellStyle name="Eingabe 2 4 3 2 2" xfId="18524" xr:uid="{00000000-0005-0000-0000-0000C0670000}"/>
    <cellStyle name="Eingabe 2 4 3 2 3" xfId="26456" xr:uid="{00000000-0005-0000-0000-0000C1670000}"/>
    <cellStyle name="Eingabe 2 4 3 2_Balance sheet - Parent" xfId="39046" xr:uid="{00000000-0005-0000-0000-0000C2670000}"/>
    <cellStyle name="Eingabe 2 4 3 3" xfId="5595" xr:uid="{00000000-0005-0000-0000-0000C3670000}"/>
    <cellStyle name="Eingabe 2 4 3 3 2" xfId="19042" xr:uid="{00000000-0005-0000-0000-0000C4670000}"/>
    <cellStyle name="Eingabe 2 4 3 3 3" xfId="26457" xr:uid="{00000000-0005-0000-0000-0000C5670000}"/>
    <cellStyle name="Eingabe 2 4 3 3_Balance sheet - Parent" xfId="39047" xr:uid="{00000000-0005-0000-0000-0000C6670000}"/>
    <cellStyle name="Eingabe 2 4 3 4" xfId="13150" xr:uid="{00000000-0005-0000-0000-0000C7670000}"/>
    <cellStyle name="Eingabe 2 4 3 5" xfId="26455" xr:uid="{00000000-0005-0000-0000-0000C8670000}"/>
    <cellStyle name="Eingabe 2 4 3_Balance sheet - Parent" xfId="39045" xr:uid="{00000000-0005-0000-0000-0000C9670000}"/>
    <cellStyle name="Eingabe 2 4 4" xfId="11886" xr:uid="{00000000-0005-0000-0000-0000CA670000}"/>
    <cellStyle name="Eingabe 2 4 5" xfId="26450" xr:uid="{00000000-0005-0000-0000-0000CB670000}"/>
    <cellStyle name="Eingabe 2 4_Balance sheet - Parent" xfId="39040" xr:uid="{00000000-0005-0000-0000-0000CC670000}"/>
    <cellStyle name="Eingabe 2 5" xfId="5596" xr:uid="{00000000-0005-0000-0000-0000CD670000}"/>
    <cellStyle name="Eingabe 2 5 2" xfId="5597" xr:uid="{00000000-0005-0000-0000-0000CE670000}"/>
    <cellStyle name="Eingabe 2 5 2 2" xfId="5598" xr:uid="{00000000-0005-0000-0000-0000CF670000}"/>
    <cellStyle name="Eingabe 2 5 2 2 2" xfId="5599" xr:uid="{00000000-0005-0000-0000-0000D0670000}"/>
    <cellStyle name="Eingabe 2 5 2 2 2 2" xfId="18003" xr:uid="{00000000-0005-0000-0000-0000D1670000}"/>
    <cellStyle name="Eingabe 2 5 2 2 2 3" xfId="26461" xr:uid="{00000000-0005-0000-0000-0000D2670000}"/>
    <cellStyle name="Eingabe 2 5 2 2 2_Balance sheet - Parent" xfId="39051" xr:uid="{00000000-0005-0000-0000-0000D3670000}"/>
    <cellStyle name="Eingabe 2 5 2 2 3" xfId="5600" xr:uid="{00000000-0005-0000-0000-0000D4670000}"/>
    <cellStyle name="Eingabe 2 5 2 2 3 2" xfId="18953" xr:uid="{00000000-0005-0000-0000-0000D5670000}"/>
    <cellStyle name="Eingabe 2 5 2 2 3 3" xfId="26462" xr:uid="{00000000-0005-0000-0000-0000D6670000}"/>
    <cellStyle name="Eingabe 2 5 2 2 3_Balance sheet - Parent" xfId="39052" xr:uid="{00000000-0005-0000-0000-0000D7670000}"/>
    <cellStyle name="Eingabe 2 5 2 2 4" xfId="13153" xr:uid="{00000000-0005-0000-0000-0000D8670000}"/>
    <cellStyle name="Eingabe 2 5 2 2 5" xfId="26460" xr:uid="{00000000-0005-0000-0000-0000D9670000}"/>
    <cellStyle name="Eingabe 2 5 2 2_Balance sheet - Parent" xfId="39050" xr:uid="{00000000-0005-0000-0000-0000DA670000}"/>
    <cellStyle name="Eingabe 2 5 2 3" xfId="11889" xr:uid="{00000000-0005-0000-0000-0000DB670000}"/>
    <cellStyle name="Eingabe 2 5 2 4" xfId="26459" xr:uid="{00000000-0005-0000-0000-0000DC670000}"/>
    <cellStyle name="Eingabe 2 5 2_Balance sheet - Parent" xfId="39049" xr:uid="{00000000-0005-0000-0000-0000DD670000}"/>
    <cellStyle name="Eingabe 2 5 3" xfId="5601" xr:uid="{00000000-0005-0000-0000-0000DE670000}"/>
    <cellStyle name="Eingabe 2 5 3 2" xfId="5602" xr:uid="{00000000-0005-0000-0000-0000DF670000}"/>
    <cellStyle name="Eingabe 2 5 3 2 2" xfId="18494" xr:uid="{00000000-0005-0000-0000-0000E0670000}"/>
    <cellStyle name="Eingabe 2 5 3 2 3" xfId="26464" xr:uid="{00000000-0005-0000-0000-0000E1670000}"/>
    <cellStyle name="Eingabe 2 5 3 2_Balance sheet - Parent" xfId="39054" xr:uid="{00000000-0005-0000-0000-0000E2670000}"/>
    <cellStyle name="Eingabe 2 5 3 3" xfId="5603" xr:uid="{00000000-0005-0000-0000-0000E3670000}"/>
    <cellStyle name="Eingabe 2 5 3 3 2" xfId="17735" xr:uid="{00000000-0005-0000-0000-0000E4670000}"/>
    <cellStyle name="Eingabe 2 5 3 3 3" xfId="26465" xr:uid="{00000000-0005-0000-0000-0000E5670000}"/>
    <cellStyle name="Eingabe 2 5 3 3_Balance sheet - Parent" xfId="39055" xr:uid="{00000000-0005-0000-0000-0000E6670000}"/>
    <cellStyle name="Eingabe 2 5 3 4" xfId="13152" xr:uid="{00000000-0005-0000-0000-0000E7670000}"/>
    <cellStyle name="Eingabe 2 5 3 5" xfId="26463" xr:uid="{00000000-0005-0000-0000-0000E8670000}"/>
    <cellStyle name="Eingabe 2 5 3_Balance sheet - Parent" xfId="39053" xr:uid="{00000000-0005-0000-0000-0000E9670000}"/>
    <cellStyle name="Eingabe 2 5 4" xfId="11888" xr:uid="{00000000-0005-0000-0000-0000EA670000}"/>
    <cellStyle name="Eingabe 2 5 5" xfId="26458" xr:uid="{00000000-0005-0000-0000-0000EB670000}"/>
    <cellStyle name="Eingabe 2 5_Balance sheet - Parent" xfId="39048" xr:uid="{00000000-0005-0000-0000-0000EC670000}"/>
    <cellStyle name="Eingabe 2 6" xfId="5604" xr:uid="{00000000-0005-0000-0000-0000ED670000}"/>
    <cellStyle name="Eingabe 2 6 2" xfId="5605" xr:uid="{00000000-0005-0000-0000-0000EE670000}"/>
    <cellStyle name="Eingabe 2 6 2 2" xfId="5606" xr:uid="{00000000-0005-0000-0000-0000EF670000}"/>
    <cellStyle name="Eingabe 2 6 2 2 2" xfId="5607" xr:uid="{00000000-0005-0000-0000-0000F0670000}"/>
    <cellStyle name="Eingabe 2 6 2 2 2 2" xfId="17795" xr:uid="{00000000-0005-0000-0000-0000F1670000}"/>
    <cellStyle name="Eingabe 2 6 2 2 2 3" xfId="26469" xr:uid="{00000000-0005-0000-0000-0000F2670000}"/>
    <cellStyle name="Eingabe 2 6 2 2 2_Balance sheet - Parent" xfId="39059" xr:uid="{00000000-0005-0000-0000-0000F3670000}"/>
    <cellStyle name="Eingabe 2 6 2 2 3" xfId="5608" xr:uid="{00000000-0005-0000-0000-0000F4670000}"/>
    <cellStyle name="Eingabe 2 6 2 2 3 2" xfId="17699" xr:uid="{00000000-0005-0000-0000-0000F5670000}"/>
    <cellStyle name="Eingabe 2 6 2 2 3 3" xfId="26470" xr:uid="{00000000-0005-0000-0000-0000F6670000}"/>
    <cellStyle name="Eingabe 2 6 2 2 3_Balance sheet - Parent" xfId="39060" xr:uid="{00000000-0005-0000-0000-0000F7670000}"/>
    <cellStyle name="Eingabe 2 6 2 2 4" xfId="13155" xr:uid="{00000000-0005-0000-0000-0000F8670000}"/>
    <cellStyle name="Eingabe 2 6 2 2 5" xfId="26468" xr:uid="{00000000-0005-0000-0000-0000F9670000}"/>
    <cellStyle name="Eingabe 2 6 2 2_Balance sheet - Parent" xfId="39058" xr:uid="{00000000-0005-0000-0000-0000FA670000}"/>
    <cellStyle name="Eingabe 2 6 2 3" xfId="11891" xr:uid="{00000000-0005-0000-0000-0000FB670000}"/>
    <cellStyle name="Eingabe 2 6 2 4" xfId="26467" xr:uid="{00000000-0005-0000-0000-0000FC670000}"/>
    <cellStyle name="Eingabe 2 6 2_Balance sheet - Parent" xfId="39057" xr:uid="{00000000-0005-0000-0000-0000FD670000}"/>
    <cellStyle name="Eingabe 2 6 3" xfId="5609" xr:uid="{00000000-0005-0000-0000-0000FE670000}"/>
    <cellStyle name="Eingabe 2 6 3 2" xfId="5610" xr:uid="{00000000-0005-0000-0000-0000FF670000}"/>
    <cellStyle name="Eingabe 2 6 3 2 2" xfId="18820" xr:uid="{00000000-0005-0000-0000-000000680000}"/>
    <cellStyle name="Eingabe 2 6 3 2 3" xfId="26472" xr:uid="{00000000-0005-0000-0000-000001680000}"/>
    <cellStyle name="Eingabe 2 6 3 2_Balance sheet - Parent" xfId="39062" xr:uid="{00000000-0005-0000-0000-000002680000}"/>
    <cellStyle name="Eingabe 2 6 3 3" xfId="5611" xr:uid="{00000000-0005-0000-0000-000003680000}"/>
    <cellStyle name="Eingabe 2 6 3 3 2" xfId="18988" xr:uid="{00000000-0005-0000-0000-000004680000}"/>
    <cellStyle name="Eingabe 2 6 3 3 3" xfId="26473" xr:uid="{00000000-0005-0000-0000-000005680000}"/>
    <cellStyle name="Eingabe 2 6 3 3_Balance sheet - Parent" xfId="39063" xr:uid="{00000000-0005-0000-0000-000006680000}"/>
    <cellStyle name="Eingabe 2 6 3 4" xfId="13154" xr:uid="{00000000-0005-0000-0000-000007680000}"/>
    <cellStyle name="Eingabe 2 6 3 5" xfId="26471" xr:uid="{00000000-0005-0000-0000-000008680000}"/>
    <cellStyle name="Eingabe 2 6 3_Balance sheet - Parent" xfId="39061" xr:uid="{00000000-0005-0000-0000-000009680000}"/>
    <cellStyle name="Eingabe 2 6 4" xfId="11890" xr:uid="{00000000-0005-0000-0000-00000A680000}"/>
    <cellStyle name="Eingabe 2 6 5" xfId="26466" xr:uid="{00000000-0005-0000-0000-00000B680000}"/>
    <cellStyle name="Eingabe 2 6_Balance sheet - Parent" xfId="39056" xr:uid="{00000000-0005-0000-0000-00000C680000}"/>
    <cellStyle name="Eingabe 2 7" xfId="5612" xr:uid="{00000000-0005-0000-0000-00000D680000}"/>
    <cellStyle name="Eingabe 2 7 2" xfId="5613" xr:uid="{00000000-0005-0000-0000-00000E680000}"/>
    <cellStyle name="Eingabe 2 7 2 2" xfId="5614" xr:uid="{00000000-0005-0000-0000-00000F680000}"/>
    <cellStyle name="Eingabe 2 7 2 2 2" xfId="5615" xr:uid="{00000000-0005-0000-0000-000010680000}"/>
    <cellStyle name="Eingabe 2 7 2 2 2 2" xfId="17387" xr:uid="{00000000-0005-0000-0000-000011680000}"/>
    <cellStyle name="Eingabe 2 7 2 2 2 3" xfId="26477" xr:uid="{00000000-0005-0000-0000-000012680000}"/>
    <cellStyle name="Eingabe 2 7 2 2 2_Balance sheet - Parent" xfId="39067" xr:uid="{00000000-0005-0000-0000-000013680000}"/>
    <cellStyle name="Eingabe 2 7 2 2 3" xfId="5616" xr:uid="{00000000-0005-0000-0000-000014680000}"/>
    <cellStyle name="Eingabe 2 7 2 2 3 2" xfId="17245" xr:uid="{00000000-0005-0000-0000-000015680000}"/>
    <cellStyle name="Eingabe 2 7 2 2 3 3" xfId="26478" xr:uid="{00000000-0005-0000-0000-000016680000}"/>
    <cellStyle name="Eingabe 2 7 2 2 3_Balance sheet - Parent" xfId="39068" xr:uid="{00000000-0005-0000-0000-000017680000}"/>
    <cellStyle name="Eingabe 2 7 2 2 4" xfId="13157" xr:uid="{00000000-0005-0000-0000-000018680000}"/>
    <cellStyle name="Eingabe 2 7 2 2 5" xfId="26476" xr:uid="{00000000-0005-0000-0000-000019680000}"/>
    <cellStyle name="Eingabe 2 7 2 2_Balance sheet - Parent" xfId="39066" xr:uid="{00000000-0005-0000-0000-00001A680000}"/>
    <cellStyle name="Eingabe 2 7 2 3" xfId="11893" xr:uid="{00000000-0005-0000-0000-00001B680000}"/>
    <cellStyle name="Eingabe 2 7 2 4" xfId="26475" xr:uid="{00000000-0005-0000-0000-00001C680000}"/>
    <cellStyle name="Eingabe 2 7 2_Balance sheet - Parent" xfId="39065" xr:uid="{00000000-0005-0000-0000-00001D680000}"/>
    <cellStyle name="Eingabe 2 7 3" xfId="5617" xr:uid="{00000000-0005-0000-0000-00001E680000}"/>
    <cellStyle name="Eingabe 2 7 3 2" xfId="5618" xr:uid="{00000000-0005-0000-0000-00001F680000}"/>
    <cellStyle name="Eingabe 2 7 3 2 2" xfId="17002" xr:uid="{00000000-0005-0000-0000-000020680000}"/>
    <cellStyle name="Eingabe 2 7 3 2 3" xfId="26480" xr:uid="{00000000-0005-0000-0000-000021680000}"/>
    <cellStyle name="Eingabe 2 7 3 2_Balance sheet - Parent" xfId="39070" xr:uid="{00000000-0005-0000-0000-000022680000}"/>
    <cellStyle name="Eingabe 2 7 3 3" xfId="5619" xr:uid="{00000000-0005-0000-0000-000023680000}"/>
    <cellStyle name="Eingabe 2 7 3 3 2" xfId="18976" xr:uid="{00000000-0005-0000-0000-000024680000}"/>
    <cellStyle name="Eingabe 2 7 3 3 3" xfId="26481" xr:uid="{00000000-0005-0000-0000-000025680000}"/>
    <cellStyle name="Eingabe 2 7 3 3_Balance sheet - Parent" xfId="39071" xr:uid="{00000000-0005-0000-0000-000026680000}"/>
    <cellStyle name="Eingabe 2 7 3 4" xfId="13156" xr:uid="{00000000-0005-0000-0000-000027680000}"/>
    <cellStyle name="Eingabe 2 7 3 5" xfId="26479" xr:uid="{00000000-0005-0000-0000-000028680000}"/>
    <cellStyle name="Eingabe 2 7 3_Balance sheet - Parent" xfId="39069" xr:uid="{00000000-0005-0000-0000-000029680000}"/>
    <cellStyle name="Eingabe 2 7 4" xfId="11892" xr:uid="{00000000-0005-0000-0000-00002A680000}"/>
    <cellStyle name="Eingabe 2 7 5" xfId="26474" xr:uid="{00000000-0005-0000-0000-00002B680000}"/>
    <cellStyle name="Eingabe 2 7_Balance sheet - Parent" xfId="39064" xr:uid="{00000000-0005-0000-0000-00002C680000}"/>
    <cellStyle name="Eingabe 2 8" xfId="5620" xr:uid="{00000000-0005-0000-0000-00002D680000}"/>
    <cellStyle name="Eingabe 2 8 2" xfId="5621" xr:uid="{00000000-0005-0000-0000-00002E680000}"/>
    <cellStyle name="Eingabe 2 8 2 2" xfId="5622" xr:uid="{00000000-0005-0000-0000-00002F680000}"/>
    <cellStyle name="Eingabe 2 8 2 2 2" xfId="18819" xr:uid="{00000000-0005-0000-0000-000030680000}"/>
    <cellStyle name="Eingabe 2 8 2 2 3" xfId="26484" xr:uid="{00000000-0005-0000-0000-000031680000}"/>
    <cellStyle name="Eingabe 2 8 2 2_Balance sheet - Parent" xfId="39074" xr:uid="{00000000-0005-0000-0000-000032680000}"/>
    <cellStyle name="Eingabe 2 8 2 3" xfId="5623" xr:uid="{00000000-0005-0000-0000-000033680000}"/>
    <cellStyle name="Eingabe 2 8 2 3 2" xfId="19010" xr:uid="{00000000-0005-0000-0000-000034680000}"/>
    <cellStyle name="Eingabe 2 8 2 3 3" xfId="26485" xr:uid="{00000000-0005-0000-0000-000035680000}"/>
    <cellStyle name="Eingabe 2 8 2 3_Balance sheet - Parent" xfId="39075" xr:uid="{00000000-0005-0000-0000-000036680000}"/>
    <cellStyle name="Eingabe 2 8 2 4" xfId="13158" xr:uid="{00000000-0005-0000-0000-000037680000}"/>
    <cellStyle name="Eingabe 2 8 2 5" xfId="26483" xr:uid="{00000000-0005-0000-0000-000038680000}"/>
    <cellStyle name="Eingabe 2 8 2_Balance sheet - Parent" xfId="39073" xr:uid="{00000000-0005-0000-0000-000039680000}"/>
    <cellStyle name="Eingabe 2 8 3" xfId="11894" xr:uid="{00000000-0005-0000-0000-00003A680000}"/>
    <cellStyle name="Eingabe 2 8 4" xfId="26482" xr:uid="{00000000-0005-0000-0000-00003B680000}"/>
    <cellStyle name="Eingabe 2 8_Balance sheet - Parent" xfId="39072" xr:uid="{00000000-0005-0000-0000-00003C680000}"/>
    <cellStyle name="Eingabe 2 9" xfId="5624" xr:uid="{00000000-0005-0000-0000-00003D680000}"/>
    <cellStyle name="Eingabe 2 9 2" xfId="5625" xr:uid="{00000000-0005-0000-0000-00003E680000}"/>
    <cellStyle name="Eingabe 2 9 2 2" xfId="18844" xr:uid="{00000000-0005-0000-0000-00003F680000}"/>
    <cellStyle name="Eingabe 2 9 2 3" xfId="26487" xr:uid="{00000000-0005-0000-0000-000040680000}"/>
    <cellStyle name="Eingabe 2 9 2_Balance sheet - Parent" xfId="39077" xr:uid="{00000000-0005-0000-0000-000041680000}"/>
    <cellStyle name="Eingabe 2 9 3" xfId="5626" xr:uid="{00000000-0005-0000-0000-000042680000}"/>
    <cellStyle name="Eingabe 2 9 3 2" xfId="18661" xr:uid="{00000000-0005-0000-0000-000043680000}"/>
    <cellStyle name="Eingabe 2 9 3 3" xfId="26488" xr:uid="{00000000-0005-0000-0000-000044680000}"/>
    <cellStyle name="Eingabe 2 9 3_Balance sheet - Parent" xfId="39078" xr:uid="{00000000-0005-0000-0000-000045680000}"/>
    <cellStyle name="Eingabe 2 9 4" xfId="5627" xr:uid="{00000000-0005-0000-0000-000046680000}"/>
    <cellStyle name="Eingabe 2 9 4 2" xfId="18221" xr:uid="{00000000-0005-0000-0000-000047680000}"/>
    <cellStyle name="Eingabe 2 9 4 3" xfId="26489" xr:uid="{00000000-0005-0000-0000-000048680000}"/>
    <cellStyle name="Eingabe 2 9 4_Balance sheet - Parent" xfId="39079" xr:uid="{00000000-0005-0000-0000-000049680000}"/>
    <cellStyle name="Eingabe 2 9 5" xfId="13131" xr:uid="{00000000-0005-0000-0000-00004A680000}"/>
    <cellStyle name="Eingabe 2 9 6" xfId="26486" xr:uid="{00000000-0005-0000-0000-00004B680000}"/>
    <cellStyle name="Eingabe 2 9_Balance sheet - Parent" xfId="39076" xr:uid="{00000000-0005-0000-0000-00004C680000}"/>
    <cellStyle name="Eingabe 2_Balance sheet - Parent" xfId="38924" xr:uid="{00000000-0005-0000-0000-00004D680000}"/>
    <cellStyle name="Eingabe 3" xfId="5628" xr:uid="{00000000-0005-0000-0000-00004E680000}"/>
    <cellStyle name="Eingabe 3 2" xfId="5629" xr:uid="{00000000-0005-0000-0000-00004F680000}"/>
    <cellStyle name="Eingabe 3 2 2" xfId="18477" xr:uid="{00000000-0005-0000-0000-000050680000}"/>
    <cellStyle name="Eingabe 3 2 3" xfId="26491" xr:uid="{00000000-0005-0000-0000-000051680000}"/>
    <cellStyle name="Eingabe 3 2_Balance sheet - Parent" xfId="39081" xr:uid="{00000000-0005-0000-0000-000052680000}"/>
    <cellStyle name="Eingabe 3 3" xfId="5630" xr:uid="{00000000-0005-0000-0000-000053680000}"/>
    <cellStyle name="Eingabe 3 3 2" xfId="19150" xr:uid="{00000000-0005-0000-0000-000054680000}"/>
    <cellStyle name="Eingabe 3 3 3" xfId="26492" xr:uid="{00000000-0005-0000-0000-000055680000}"/>
    <cellStyle name="Eingabe 3 3_Balance sheet - Parent" xfId="39082" xr:uid="{00000000-0005-0000-0000-000056680000}"/>
    <cellStyle name="Eingabe 3 4" xfId="5631" xr:uid="{00000000-0005-0000-0000-000057680000}"/>
    <cellStyle name="Eingabe 3 4 2" xfId="18176" xr:uid="{00000000-0005-0000-0000-000058680000}"/>
    <cellStyle name="Eingabe 3 4 3" xfId="26493" xr:uid="{00000000-0005-0000-0000-000059680000}"/>
    <cellStyle name="Eingabe 3 4_Balance sheet - Parent" xfId="39083" xr:uid="{00000000-0005-0000-0000-00005A680000}"/>
    <cellStyle name="Eingabe 3 5" xfId="13130" xr:uid="{00000000-0005-0000-0000-00005B680000}"/>
    <cellStyle name="Eingabe 3 6" xfId="26490" xr:uid="{00000000-0005-0000-0000-00005C680000}"/>
    <cellStyle name="Eingabe 3_Balance sheet - Parent" xfId="39080" xr:uid="{00000000-0005-0000-0000-00005D680000}"/>
    <cellStyle name="Eingabe 4" xfId="11866" xr:uid="{00000000-0005-0000-0000-00005E680000}"/>
    <cellStyle name="Eingabe 5" xfId="26333" xr:uid="{00000000-0005-0000-0000-00005F680000}"/>
    <cellStyle name="Eingabe_Accounts" xfId="5632" xr:uid="{00000000-0005-0000-0000-000060680000}"/>
    <cellStyle name="Entered" xfId="5633" xr:uid="{00000000-0005-0000-0000-000061680000}"/>
    <cellStyle name="Entered 2" xfId="5634" xr:uid="{00000000-0005-0000-0000-000062680000}"/>
    <cellStyle name="Entered 2 2" xfId="11896" xr:uid="{00000000-0005-0000-0000-000063680000}"/>
    <cellStyle name="Entered 2 3" xfId="26495" xr:uid="{00000000-0005-0000-0000-000064680000}"/>
    <cellStyle name="Entered 2_Balance sheet - Parent" xfId="39084" xr:uid="{00000000-0005-0000-0000-000065680000}"/>
    <cellStyle name="Entered 3" xfId="11895" xr:uid="{00000000-0005-0000-0000-000066680000}"/>
    <cellStyle name="Entered 4" xfId="26494" xr:uid="{00000000-0005-0000-0000-000067680000}"/>
    <cellStyle name="Entered_10 09 15 Analysis of PPI Outcomes" xfId="5635" xr:uid="{00000000-0005-0000-0000-000068680000}"/>
    <cellStyle name="Ergebnis" xfId="5636" xr:uid="{00000000-0005-0000-0000-000069680000}"/>
    <cellStyle name="Ergebnis 2" xfId="5637" xr:uid="{00000000-0005-0000-0000-00006A680000}"/>
    <cellStyle name="Ergebnis 2 10" xfId="5638" xr:uid="{00000000-0005-0000-0000-00006B680000}"/>
    <cellStyle name="Ergebnis 2 10 2" xfId="5639" xr:uid="{00000000-0005-0000-0000-00006C680000}"/>
    <cellStyle name="Ergebnis 2 10 2 2" xfId="17589" xr:uid="{00000000-0005-0000-0000-00006D680000}"/>
    <cellStyle name="Ergebnis 2 10 2 3" xfId="26499" xr:uid="{00000000-0005-0000-0000-00006E680000}"/>
    <cellStyle name="Ergebnis 2 10 2_Balance sheet - Parent" xfId="39088" xr:uid="{00000000-0005-0000-0000-00006F680000}"/>
    <cellStyle name="Ergebnis 2 10 3" xfId="5640" xr:uid="{00000000-0005-0000-0000-000070680000}"/>
    <cellStyle name="Ergebnis 2 10 3 2" xfId="17308" xr:uid="{00000000-0005-0000-0000-000071680000}"/>
    <cellStyle name="Ergebnis 2 10 3 3" xfId="26500" xr:uid="{00000000-0005-0000-0000-000072680000}"/>
    <cellStyle name="Ergebnis 2 10 3_Balance sheet - Parent" xfId="39089" xr:uid="{00000000-0005-0000-0000-000073680000}"/>
    <cellStyle name="Ergebnis 2 10 4" xfId="5641" xr:uid="{00000000-0005-0000-0000-000074680000}"/>
    <cellStyle name="Ergebnis 2 10 4 2" xfId="18185" xr:uid="{00000000-0005-0000-0000-000075680000}"/>
    <cellStyle name="Ergebnis 2 10 4 3" xfId="26501" xr:uid="{00000000-0005-0000-0000-000076680000}"/>
    <cellStyle name="Ergebnis 2 10 4_Balance sheet - Parent" xfId="39090" xr:uid="{00000000-0005-0000-0000-000077680000}"/>
    <cellStyle name="Ergebnis 2 10 5" xfId="16422" xr:uid="{00000000-0005-0000-0000-000078680000}"/>
    <cellStyle name="Ergebnis 2 10 6" xfId="26498" xr:uid="{00000000-0005-0000-0000-000079680000}"/>
    <cellStyle name="Ergebnis 2 10_Balance sheet - Parent" xfId="39087" xr:uid="{00000000-0005-0000-0000-00007A680000}"/>
    <cellStyle name="Ergebnis 2 11" xfId="5642" xr:uid="{00000000-0005-0000-0000-00007B680000}"/>
    <cellStyle name="Ergebnis 2 11 2" xfId="5643" xr:uid="{00000000-0005-0000-0000-00007C680000}"/>
    <cellStyle name="Ergebnis 2 11 2 2" xfId="17650" xr:uid="{00000000-0005-0000-0000-00007D680000}"/>
    <cellStyle name="Ergebnis 2 11 2 3" xfId="26503" xr:uid="{00000000-0005-0000-0000-00007E680000}"/>
    <cellStyle name="Ergebnis 2 11 2_Balance sheet - Parent" xfId="39092" xr:uid="{00000000-0005-0000-0000-00007F680000}"/>
    <cellStyle name="Ergebnis 2 11 3" xfId="5644" xr:uid="{00000000-0005-0000-0000-000080680000}"/>
    <cellStyle name="Ergebnis 2 11 3 2" xfId="19066" xr:uid="{00000000-0005-0000-0000-000081680000}"/>
    <cellStyle name="Ergebnis 2 11 3 3" xfId="26504" xr:uid="{00000000-0005-0000-0000-000082680000}"/>
    <cellStyle name="Ergebnis 2 11 3_Balance sheet - Parent" xfId="39093" xr:uid="{00000000-0005-0000-0000-000083680000}"/>
    <cellStyle name="Ergebnis 2 11 4" xfId="5645" xr:uid="{00000000-0005-0000-0000-000084680000}"/>
    <cellStyle name="Ergebnis 2 11 4 2" xfId="18190" xr:uid="{00000000-0005-0000-0000-000085680000}"/>
    <cellStyle name="Ergebnis 2 11 4 3" xfId="26505" xr:uid="{00000000-0005-0000-0000-000086680000}"/>
    <cellStyle name="Ergebnis 2 11 4_Balance sheet - Parent" xfId="39094" xr:uid="{00000000-0005-0000-0000-000087680000}"/>
    <cellStyle name="Ergebnis 2 11 5" xfId="16429" xr:uid="{00000000-0005-0000-0000-000088680000}"/>
    <cellStyle name="Ergebnis 2 11 6" xfId="26502" xr:uid="{00000000-0005-0000-0000-000089680000}"/>
    <cellStyle name="Ergebnis 2 11_Balance sheet - Parent" xfId="39091" xr:uid="{00000000-0005-0000-0000-00008A680000}"/>
    <cellStyle name="Ergebnis 2 12" xfId="5646" xr:uid="{00000000-0005-0000-0000-00008B680000}"/>
    <cellStyle name="Ergebnis 2 12 2" xfId="5647" xr:uid="{00000000-0005-0000-0000-00008C680000}"/>
    <cellStyle name="Ergebnis 2 12 2 2" xfId="18151" xr:uid="{00000000-0005-0000-0000-00008D680000}"/>
    <cellStyle name="Ergebnis 2 12 2 3" xfId="26507" xr:uid="{00000000-0005-0000-0000-00008E680000}"/>
    <cellStyle name="Ergebnis 2 12 2_Balance sheet - Parent" xfId="39096" xr:uid="{00000000-0005-0000-0000-00008F680000}"/>
    <cellStyle name="Ergebnis 2 12 3" xfId="5648" xr:uid="{00000000-0005-0000-0000-000090680000}"/>
    <cellStyle name="Ergebnis 2 12 3 2" xfId="19109" xr:uid="{00000000-0005-0000-0000-000091680000}"/>
    <cellStyle name="Ergebnis 2 12 3 3" xfId="26508" xr:uid="{00000000-0005-0000-0000-000092680000}"/>
    <cellStyle name="Ergebnis 2 12 3_Balance sheet - Parent" xfId="39097" xr:uid="{00000000-0005-0000-0000-000093680000}"/>
    <cellStyle name="Ergebnis 2 12 4" xfId="5649" xr:uid="{00000000-0005-0000-0000-000094680000}"/>
    <cellStyle name="Ergebnis 2 12 4 2" xfId="18169" xr:uid="{00000000-0005-0000-0000-000095680000}"/>
    <cellStyle name="Ergebnis 2 12 4 3" xfId="26509" xr:uid="{00000000-0005-0000-0000-000096680000}"/>
    <cellStyle name="Ergebnis 2 12 4_Balance sheet - Parent" xfId="39098" xr:uid="{00000000-0005-0000-0000-000097680000}"/>
    <cellStyle name="Ergebnis 2 12 5" xfId="16413" xr:uid="{00000000-0005-0000-0000-000098680000}"/>
    <cellStyle name="Ergebnis 2 12 6" xfId="26506" xr:uid="{00000000-0005-0000-0000-000099680000}"/>
    <cellStyle name="Ergebnis 2 12_Balance sheet - Parent" xfId="39095" xr:uid="{00000000-0005-0000-0000-00009A680000}"/>
    <cellStyle name="Ergebnis 2 13" xfId="5650" xr:uid="{00000000-0005-0000-0000-00009B680000}"/>
    <cellStyle name="Ergebnis 2 13 2" xfId="5651" xr:uid="{00000000-0005-0000-0000-00009C680000}"/>
    <cellStyle name="Ergebnis 2 13 2 2" xfId="17751" xr:uid="{00000000-0005-0000-0000-00009D680000}"/>
    <cellStyle name="Ergebnis 2 13 2 3" xfId="26511" xr:uid="{00000000-0005-0000-0000-00009E680000}"/>
    <cellStyle name="Ergebnis 2 13 2_Balance sheet - Parent" xfId="39100" xr:uid="{00000000-0005-0000-0000-00009F680000}"/>
    <cellStyle name="Ergebnis 2 13 3" xfId="5652" xr:uid="{00000000-0005-0000-0000-0000A0680000}"/>
    <cellStyle name="Ergebnis 2 13 3 2" xfId="19227" xr:uid="{00000000-0005-0000-0000-0000A1680000}"/>
    <cellStyle name="Ergebnis 2 13 3 3" xfId="26512" xr:uid="{00000000-0005-0000-0000-0000A2680000}"/>
    <cellStyle name="Ergebnis 2 13 3_Balance sheet - Parent" xfId="39101" xr:uid="{00000000-0005-0000-0000-0000A3680000}"/>
    <cellStyle name="Ergebnis 2 13 4" xfId="16436" xr:uid="{00000000-0005-0000-0000-0000A4680000}"/>
    <cellStyle name="Ergebnis 2 13 5" xfId="26510" xr:uid="{00000000-0005-0000-0000-0000A5680000}"/>
    <cellStyle name="Ergebnis 2 13_Balance sheet - Parent" xfId="39099" xr:uid="{00000000-0005-0000-0000-0000A6680000}"/>
    <cellStyle name="Ergebnis 2 14" xfId="11898" xr:uid="{00000000-0005-0000-0000-0000A7680000}"/>
    <cellStyle name="Ergebnis 2 15" xfId="26497" xr:uid="{00000000-0005-0000-0000-0000A8680000}"/>
    <cellStyle name="Ergebnis 2 2" xfId="5653" xr:uid="{00000000-0005-0000-0000-0000A9680000}"/>
    <cellStyle name="Ergebnis 2 2 10" xfId="5654" xr:uid="{00000000-0005-0000-0000-0000AA680000}"/>
    <cellStyle name="Ergebnis 2 2 10 2" xfId="5655" xr:uid="{00000000-0005-0000-0000-0000AB680000}"/>
    <cellStyle name="Ergebnis 2 2 10 2 2" xfId="17194" xr:uid="{00000000-0005-0000-0000-0000AC680000}"/>
    <cellStyle name="Ergebnis 2 2 10 2 3" xfId="26515" xr:uid="{00000000-0005-0000-0000-0000AD680000}"/>
    <cellStyle name="Ergebnis 2 2 10 2_Balance sheet - Parent" xfId="39104" xr:uid="{00000000-0005-0000-0000-0000AE680000}"/>
    <cellStyle name="Ergebnis 2 2 10 3" xfId="5656" xr:uid="{00000000-0005-0000-0000-0000AF680000}"/>
    <cellStyle name="Ergebnis 2 2 10 3 2" xfId="19182" xr:uid="{00000000-0005-0000-0000-0000B0680000}"/>
    <cellStyle name="Ergebnis 2 2 10 3 3" xfId="26516" xr:uid="{00000000-0005-0000-0000-0000B1680000}"/>
    <cellStyle name="Ergebnis 2 2 10 3_Balance sheet - Parent" xfId="39105" xr:uid="{00000000-0005-0000-0000-0000B2680000}"/>
    <cellStyle name="Ergebnis 2 2 10 4" xfId="5657" xr:uid="{00000000-0005-0000-0000-0000B3680000}"/>
    <cellStyle name="Ergebnis 2 2 10 4 2" xfId="18432" xr:uid="{00000000-0005-0000-0000-0000B4680000}"/>
    <cellStyle name="Ergebnis 2 2 10 4 3" xfId="26517" xr:uid="{00000000-0005-0000-0000-0000B5680000}"/>
    <cellStyle name="Ergebnis 2 2 10 4_Balance sheet - Parent" xfId="39106" xr:uid="{00000000-0005-0000-0000-0000B6680000}"/>
    <cellStyle name="Ergebnis 2 2 10 5" xfId="16629" xr:uid="{00000000-0005-0000-0000-0000B7680000}"/>
    <cellStyle name="Ergebnis 2 2 10 6" xfId="26514" xr:uid="{00000000-0005-0000-0000-0000B8680000}"/>
    <cellStyle name="Ergebnis 2 2 10_Balance sheet - Parent" xfId="39103" xr:uid="{00000000-0005-0000-0000-0000B9680000}"/>
    <cellStyle name="Ergebnis 2 2 11" xfId="5658" xr:uid="{00000000-0005-0000-0000-0000BA680000}"/>
    <cellStyle name="Ergebnis 2 2 11 2" xfId="5659" xr:uid="{00000000-0005-0000-0000-0000BB680000}"/>
    <cellStyle name="Ergebnis 2 2 11 2 2" xfId="18822" xr:uid="{00000000-0005-0000-0000-0000BC680000}"/>
    <cellStyle name="Ergebnis 2 2 11 2 3" xfId="26519" xr:uid="{00000000-0005-0000-0000-0000BD680000}"/>
    <cellStyle name="Ergebnis 2 2 11 2_Balance sheet - Parent" xfId="39108" xr:uid="{00000000-0005-0000-0000-0000BE680000}"/>
    <cellStyle name="Ergebnis 2 2 11 3" xfId="5660" xr:uid="{00000000-0005-0000-0000-0000BF680000}"/>
    <cellStyle name="Ergebnis 2 2 11 3 2" xfId="19090" xr:uid="{00000000-0005-0000-0000-0000C0680000}"/>
    <cellStyle name="Ergebnis 2 2 11 3 3" xfId="26520" xr:uid="{00000000-0005-0000-0000-0000C1680000}"/>
    <cellStyle name="Ergebnis 2 2 11 3_Balance sheet - Parent" xfId="39109" xr:uid="{00000000-0005-0000-0000-0000C2680000}"/>
    <cellStyle name="Ergebnis 2 2 11 4" xfId="16681" xr:uid="{00000000-0005-0000-0000-0000C3680000}"/>
    <cellStyle name="Ergebnis 2 2 11 5" xfId="26518" xr:uid="{00000000-0005-0000-0000-0000C4680000}"/>
    <cellStyle name="Ergebnis 2 2 11_Balance sheet - Parent" xfId="39107" xr:uid="{00000000-0005-0000-0000-0000C5680000}"/>
    <cellStyle name="Ergebnis 2 2 12" xfId="11899" xr:uid="{00000000-0005-0000-0000-0000C6680000}"/>
    <cellStyle name="Ergebnis 2 2 13" xfId="26513" xr:uid="{00000000-0005-0000-0000-0000C7680000}"/>
    <cellStyle name="Ergebnis 2 2 14" xfId="43966" xr:uid="{00000000-0005-0000-0000-0000C8680000}"/>
    <cellStyle name="Ergebnis 2 2 2" xfId="5661" xr:uid="{00000000-0005-0000-0000-0000C9680000}"/>
    <cellStyle name="Ergebnis 2 2 2 2" xfId="5662" xr:uid="{00000000-0005-0000-0000-0000CA680000}"/>
    <cellStyle name="Ergebnis 2 2 2 2 2" xfId="5663" xr:uid="{00000000-0005-0000-0000-0000CB680000}"/>
    <cellStyle name="Ergebnis 2 2 2 2 2 2" xfId="5664" xr:uid="{00000000-0005-0000-0000-0000CC680000}"/>
    <cellStyle name="Ergebnis 2 2 2 2 2 2 2" xfId="17818" xr:uid="{00000000-0005-0000-0000-0000CD680000}"/>
    <cellStyle name="Ergebnis 2 2 2 2 2 2 3" xfId="26524" xr:uid="{00000000-0005-0000-0000-0000CE680000}"/>
    <cellStyle name="Ergebnis 2 2 2 2 2 2_Balance sheet - Parent" xfId="39113" xr:uid="{00000000-0005-0000-0000-0000CF680000}"/>
    <cellStyle name="Ergebnis 2 2 2 2 2 3" xfId="5665" xr:uid="{00000000-0005-0000-0000-0000D0680000}"/>
    <cellStyle name="Ergebnis 2 2 2 2 2 3 2" xfId="17618" xr:uid="{00000000-0005-0000-0000-0000D1680000}"/>
    <cellStyle name="Ergebnis 2 2 2 2 2 3 3" xfId="26525" xr:uid="{00000000-0005-0000-0000-0000D2680000}"/>
    <cellStyle name="Ergebnis 2 2 2 2 2 3_Balance sheet - Parent" xfId="39114" xr:uid="{00000000-0005-0000-0000-0000D3680000}"/>
    <cellStyle name="Ergebnis 2 2 2 2 2 4" xfId="13163" xr:uid="{00000000-0005-0000-0000-0000D4680000}"/>
    <cellStyle name="Ergebnis 2 2 2 2 2 5" xfId="26523" xr:uid="{00000000-0005-0000-0000-0000D5680000}"/>
    <cellStyle name="Ergebnis 2 2 2 2 2_Balance sheet - Parent" xfId="39112" xr:uid="{00000000-0005-0000-0000-0000D6680000}"/>
    <cellStyle name="Ergebnis 2 2 2 2 3" xfId="11901" xr:uid="{00000000-0005-0000-0000-0000D7680000}"/>
    <cellStyle name="Ergebnis 2 2 2 2 4" xfId="26522" xr:uid="{00000000-0005-0000-0000-0000D8680000}"/>
    <cellStyle name="Ergebnis 2 2 2 2_Balance sheet - Parent" xfId="39111" xr:uid="{00000000-0005-0000-0000-0000D9680000}"/>
    <cellStyle name="Ergebnis 2 2 2 3" xfId="5666" xr:uid="{00000000-0005-0000-0000-0000DA680000}"/>
    <cellStyle name="Ergebnis 2 2 2 3 2" xfId="5667" xr:uid="{00000000-0005-0000-0000-0000DB680000}"/>
    <cellStyle name="Ergebnis 2 2 2 3 2 2" xfId="17769" xr:uid="{00000000-0005-0000-0000-0000DC680000}"/>
    <cellStyle name="Ergebnis 2 2 2 3 2 3" xfId="26527" xr:uid="{00000000-0005-0000-0000-0000DD680000}"/>
    <cellStyle name="Ergebnis 2 2 2 3 2_Balance sheet - Parent" xfId="39116" xr:uid="{00000000-0005-0000-0000-0000DE680000}"/>
    <cellStyle name="Ergebnis 2 2 2 3 3" xfId="5668" xr:uid="{00000000-0005-0000-0000-0000DF680000}"/>
    <cellStyle name="Ergebnis 2 2 2 3 3 2" xfId="18655" xr:uid="{00000000-0005-0000-0000-0000E0680000}"/>
    <cellStyle name="Ergebnis 2 2 2 3 3 3" xfId="26528" xr:uid="{00000000-0005-0000-0000-0000E1680000}"/>
    <cellStyle name="Ergebnis 2 2 2 3 3_Balance sheet - Parent" xfId="39117" xr:uid="{00000000-0005-0000-0000-0000E2680000}"/>
    <cellStyle name="Ergebnis 2 2 2 3 4" xfId="13162" xr:uid="{00000000-0005-0000-0000-0000E3680000}"/>
    <cellStyle name="Ergebnis 2 2 2 3 5" xfId="26526" xr:uid="{00000000-0005-0000-0000-0000E4680000}"/>
    <cellStyle name="Ergebnis 2 2 2 3_Balance sheet - Parent" xfId="39115" xr:uid="{00000000-0005-0000-0000-0000E5680000}"/>
    <cellStyle name="Ergebnis 2 2 2 4" xfId="11900" xr:uid="{00000000-0005-0000-0000-0000E6680000}"/>
    <cellStyle name="Ergebnis 2 2 2 5" xfId="26521" xr:uid="{00000000-0005-0000-0000-0000E7680000}"/>
    <cellStyle name="Ergebnis 2 2 2_Balance sheet - Parent" xfId="39110" xr:uid="{00000000-0005-0000-0000-0000E8680000}"/>
    <cellStyle name="Ergebnis 2 2 3" xfId="5669" xr:uid="{00000000-0005-0000-0000-0000E9680000}"/>
    <cellStyle name="Ergebnis 2 2 3 2" xfId="5670" xr:uid="{00000000-0005-0000-0000-0000EA680000}"/>
    <cellStyle name="Ergebnis 2 2 3 2 2" xfId="5671" xr:uid="{00000000-0005-0000-0000-0000EB680000}"/>
    <cellStyle name="Ergebnis 2 2 3 2 2 2" xfId="5672" xr:uid="{00000000-0005-0000-0000-0000EC680000}"/>
    <cellStyle name="Ergebnis 2 2 3 2 2 2 2" xfId="17334" xr:uid="{00000000-0005-0000-0000-0000ED680000}"/>
    <cellStyle name="Ergebnis 2 2 3 2 2 2 3" xfId="26532" xr:uid="{00000000-0005-0000-0000-0000EE680000}"/>
    <cellStyle name="Ergebnis 2 2 3 2 2 2_Balance sheet - Parent" xfId="39121" xr:uid="{00000000-0005-0000-0000-0000EF680000}"/>
    <cellStyle name="Ergebnis 2 2 3 2 2 3" xfId="5673" xr:uid="{00000000-0005-0000-0000-0000F0680000}"/>
    <cellStyle name="Ergebnis 2 2 3 2 2 3 2" xfId="18441" xr:uid="{00000000-0005-0000-0000-0000F1680000}"/>
    <cellStyle name="Ergebnis 2 2 3 2 2 3 3" xfId="26533" xr:uid="{00000000-0005-0000-0000-0000F2680000}"/>
    <cellStyle name="Ergebnis 2 2 3 2 2 3_Balance sheet - Parent" xfId="39122" xr:uid="{00000000-0005-0000-0000-0000F3680000}"/>
    <cellStyle name="Ergebnis 2 2 3 2 2 4" xfId="13165" xr:uid="{00000000-0005-0000-0000-0000F4680000}"/>
    <cellStyle name="Ergebnis 2 2 3 2 2 5" xfId="26531" xr:uid="{00000000-0005-0000-0000-0000F5680000}"/>
    <cellStyle name="Ergebnis 2 2 3 2 2_Balance sheet - Parent" xfId="39120" xr:uid="{00000000-0005-0000-0000-0000F6680000}"/>
    <cellStyle name="Ergebnis 2 2 3 2 3" xfId="11903" xr:uid="{00000000-0005-0000-0000-0000F7680000}"/>
    <cellStyle name="Ergebnis 2 2 3 2 4" xfId="26530" xr:uid="{00000000-0005-0000-0000-0000F8680000}"/>
    <cellStyle name="Ergebnis 2 2 3 2_Balance sheet - Parent" xfId="39119" xr:uid="{00000000-0005-0000-0000-0000F9680000}"/>
    <cellStyle name="Ergebnis 2 2 3 3" xfId="5674" xr:uid="{00000000-0005-0000-0000-0000FA680000}"/>
    <cellStyle name="Ergebnis 2 2 3 3 2" xfId="5675" xr:uid="{00000000-0005-0000-0000-0000FB680000}"/>
    <cellStyle name="Ergebnis 2 2 3 3 2 2" xfId="17393" xr:uid="{00000000-0005-0000-0000-0000FC680000}"/>
    <cellStyle name="Ergebnis 2 2 3 3 2 3" xfId="26535" xr:uid="{00000000-0005-0000-0000-0000FD680000}"/>
    <cellStyle name="Ergebnis 2 2 3 3 2_Balance sheet - Parent" xfId="39124" xr:uid="{00000000-0005-0000-0000-0000FE680000}"/>
    <cellStyle name="Ergebnis 2 2 3 3 3" xfId="5676" xr:uid="{00000000-0005-0000-0000-0000FF680000}"/>
    <cellStyle name="Ergebnis 2 2 3 3 3 2" xfId="17676" xr:uid="{00000000-0005-0000-0000-000000690000}"/>
    <cellStyle name="Ergebnis 2 2 3 3 3 3" xfId="26536" xr:uid="{00000000-0005-0000-0000-000001690000}"/>
    <cellStyle name="Ergebnis 2 2 3 3 3_Balance sheet - Parent" xfId="39125" xr:uid="{00000000-0005-0000-0000-000002690000}"/>
    <cellStyle name="Ergebnis 2 2 3 3 4" xfId="13164" xr:uid="{00000000-0005-0000-0000-000003690000}"/>
    <cellStyle name="Ergebnis 2 2 3 3 5" xfId="26534" xr:uid="{00000000-0005-0000-0000-000004690000}"/>
    <cellStyle name="Ergebnis 2 2 3 3_Balance sheet - Parent" xfId="39123" xr:uid="{00000000-0005-0000-0000-000005690000}"/>
    <cellStyle name="Ergebnis 2 2 3 4" xfId="11902" xr:uid="{00000000-0005-0000-0000-000006690000}"/>
    <cellStyle name="Ergebnis 2 2 3 5" xfId="26529" xr:uid="{00000000-0005-0000-0000-000007690000}"/>
    <cellStyle name="Ergebnis 2 2 3_Balance sheet - Parent" xfId="39118" xr:uid="{00000000-0005-0000-0000-000008690000}"/>
    <cellStyle name="Ergebnis 2 2 4" xfId="5677" xr:uid="{00000000-0005-0000-0000-000009690000}"/>
    <cellStyle name="Ergebnis 2 2 4 2" xfId="5678" xr:uid="{00000000-0005-0000-0000-00000A690000}"/>
    <cellStyle name="Ergebnis 2 2 4 2 2" xfId="5679" xr:uid="{00000000-0005-0000-0000-00000B690000}"/>
    <cellStyle name="Ergebnis 2 2 4 2 2 2" xfId="5680" xr:uid="{00000000-0005-0000-0000-00000C690000}"/>
    <cellStyle name="Ergebnis 2 2 4 2 2 2 2" xfId="18756" xr:uid="{00000000-0005-0000-0000-00000D690000}"/>
    <cellStyle name="Ergebnis 2 2 4 2 2 2 3" xfId="26540" xr:uid="{00000000-0005-0000-0000-00000E690000}"/>
    <cellStyle name="Ergebnis 2 2 4 2 2 2_Balance sheet - Parent" xfId="39129" xr:uid="{00000000-0005-0000-0000-00000F690000}"/>
    <cellStyle name="Ergebnis 2 2 4 2 2 3" xfId="5681" xr:uid="{00000000-0005-0000-0000-000010690000}"/>
    <cellStyle name="Ergebnis 2 2 4 2 2 3 2" xfId="17716" xr:uid="{00000000-0005-0000-0000-000011690000}"/>
    <cellStyle name="Ergebnis 2 2 4 2 2 3 3" xfId="26541" xr:uid="{00000000-0005-0000-0000-000012690000}"/>
    <cellStyle name="Ergebnis 2 2 4 2 2 3_Balance sheet - Parent" xfId="39130" xr:uid="{00000000-0005-0000-0000-000013690000}"/>
    <cellStyle name="Ergebnis 2 2 4 2 2 4" xfId="13167" xr:uid="{00000000-0005-0000-0000-000014690000}"/>
    <cellStyle name="Ergebnis 2 2 4 2 2 5" xfId="26539" xr:uid="{00000000-0005-0000-0000-000015690000}"/>
    <cellStyle name="Ergebnis 2 2 4 2 2_Balance sheet - Parent" xfId="39128" xr:uid="{00000000-0005-0000-0000-000016690000}"/>
    <cellStyle name="Ergebnis 2 2 4 2 3" xfId="11905" xr:uid="{00000000-0005-0000-0000-000017690000}"/>
    <cellStyle name="Ergebnis 2 2 4 2 4" xfId="26538" xr:uid="{00000000-0005-0000-0000-000018690000}"/>
    <cellStyle name="Ergebnis 2 2 4 2_Balance sheet - Parent" xfId="39127" xr:uid="{00000000-0005-0000-0000-000019690000}"/>
    <cellStyle name="Ergebnis 2 2 4 3" xfId="5682" xr:uid="{00000000-0005-0000-0000-00001A690000}"/>
    <cellStyle name="Ergebnis 2 2 4 3 2" xfId="5683" xr:uid="{00000000-0005-0000-0000-00001B690000}"/>
    <cellStyle name="Ergebnis 2 2 4 3 2 2" xfId="18682" xr:uid="{00000000-0005-0000-0000-00001C690000}"/>
    <cellStyle name="Ergebnis 2 2 4 3 2 3" xfId="26543" xr:uid="{00000000-0005-0000-0000-00001D690000}"/>
    <cellStyle name="Ergebnis 2 2 4 3 2_Balance sheet - Parent" xfId="39132" xr:uid="{00000000-0005-0000-0000-00001E690000}"/>
    <cellStyle name="Ergebnis 2 2 4 3 3" xfId="5684" xr:uid="{00000000-0005-0000-0000-00001F690000}"/>
    <cellStyle name="Ergebnis 2 2 4 3 3 2" xfId="17307" xr:uid="{00000000-0005-0000-0000-000020690000}"/>
    <cellStyle name="Ergebnis 2 2 4 3 3 3" xfId="26544" xr:uid="{00000000-0005-0000-0000-000021690000}"/>
    <cellStyle name="Ergebnis 2 2 4 3 3_Balance sheet - Parent" xfId="39133" xr:uid="{00000000-0005-0000-0000-000022690000}"/>
    <cellStyle name="Ergebnis 2 2 4 3 4" xfId="13166" xr:uid="{00000000-0005-0000-0000-000023690000}"/>
    <cellStyle name="Ergebnis 2 2 4 3 5" xfId="26542" xr:uid="{00000000-0005-0000-0000-000024690000}"/>
    <cellStyle name="Ergebnis 2 2 4 3_Balance sheet - Parent" xfId="39131" xr:uid="{00000000-0005-0000-0000-000025690000}"/>
    <cellStyle name="Ergebnis 2 2 4 4" xfId="11904" xr:uid="{00000000-0005-0000-0000-000026690000}"/>
    <cellStyle name="Ergebnis 2 2 4 5" xfId="26537" xr:uid="{00000000-0005-0000-0000-000027690000}"/>
    <cellStyle name="Ergebnis 2 2 4_Balance sheet - Parent" xfId="39126" xr:uid="{00000000-0005-0000-0000-000028690000}"/>
    <cellStyle name="Ergebnis 2 2 5" xfId="5685" xr:uid="{00000000-0005-0000-0000-000029690000}"/>
    <cellStyle name="Ergebnis 2 2 5 2" xfId="5686" xr:uid="{00000000-0005-0000-0000-00002A690000}"/>
    <cellStyle name="Ergebnis 2 2 5 2 2" xfId="5687" xr:uid="{00000000-0005-0000-0000-00002B690000}"/>
    <cellStyle name="Ergebnis 2 2 5 2 2 2" xfId="17796" xr:uid="{00000000-0005-0000-0000-00002C690000}"/>
    <cellStyle name="Ergebnis 2 2 5 2 2 3" xfId="26547" xr:uid="{00000000-0005-0000-0000-00002D690000}"/>
    <cellStyle name="Ergebnis 2 2 5 2 2_Balance sheet - Parent" xfId="39136" xr:uid="{00000000-0005-0000-0000-00002E690000}"/>
    <cellStyle name="Ergebnis 2 2 5 2 3" xfId="5688" xr:uid="{00000000-0005-0000-0000-00002F690000}"/>
    <cellStyle name="Ergebnis 2 2 5 2 3 2" xfId="18886" xr:uid="{00000000-0005-0000-0000-000030690000}"/>
    <cellStyle name="Ergebnis 2 2 5 2 3 3" xfId="26548" xr:uid="{00000000-0005-0000-0000-000031690000}"/>
    <cellStyle name="Ergebnis 2 2 5 2 3_Balance sheet - Parent" xfId="39137" xr:uid="{00000000-0005-0000-0000-000032690000}"/>
    <cellStyle name="Ergebnis 2 2 5 2 4" xfId="13168" xr:uid="{00000000-0005-0000-0000-000033690000}"/>
    <cellStyle name="Ergebnis 2 2 5 2 5" xfId="26546" xr:uid="{00000000-0005-0000-0000-000034690000}"/>
    <cellStyle name="Ergebnis 2 2 5 2_Balance sheet - Parent" xfId="39135" xr:uid="{00000000-0005-0000-0000-000035690000}"/>
    <cellStyle name="Ergebnis 2 2 5 3" xfId="11906" xr:uid="{00000000-0005-0000-0000-000036690000}"/>
    <cellStyle name="Ergebnis 2 2 5 4" xfId="26545" xr:uid="{00000000-0005-0000-0000-000037690000}"/>
    <cellStyle name="Ergebnis 2 2 5_Balance sheet - Parent" xfId="39134" xr:uid="{00000000-0005-0000-0000-000038690000}"/>
    <cellStyle name="Ergebnis 2 2 6" xfId="5689" xr:uid="{00000000-0005-0000-0000-000039690000}"/>
    <cellStyle name="Ergebnis 2 2 6 2" xfId="5690" xr:uid="{00000000-0005-0000-0000-00003A690000}"/>
    <cellStyle name="Ergebnis 2 2 6 2 2" xfId="5691" xr:uid="{00000000-0005-0000-0000-00003B690000}"/>
    <cellStyle name="Ergebnis 2 2 6 2 2 2" xfId="17291" xr:uid="{00000000-0005-0000-0000-00003C690000}"/>
    <cellStyle name="Ergebnis 2 2 6 2 2 3" xfId="26551" xr:uid="{00000000-0005-0000-0000-00003D690000}"/>
    <cellStyle name="Ergebnis 2 2 6 2 2_Balance sheet - Parent" xfId="39140" xr:uid="{00000000-0005-0000-0000-00003E690000}"/>
    <cellStyle name="Ergebnis 2 2 6 2 3" xfId="5692" xr:uid="{00000000-0005-0000-0000-00003F690000}"/>
    <cellStyle name="Ergebnis 2 2 6 2 3 2" xfId="18961" xr:uid="{00000000-0005-0000-0000-000040690000}"/>
    <cellStyle name="Ergebnis 2 2 6 2 3 3" xfId="26552" xr:uid="{00000000-0005-0000-0000-000041690000}"/>
    <cellStyle name="Ergebnis 2 2 6 2 3_Balance sheet - Parent" xfId="39141" xr:uid="{00000000-0005-0000-0000-000042690000}"/>
    <cellStyle name="Ergebnis 2 2 6 2 4" xfId="13169" xr:uid="{00000000-0005-0000-0000-000043690000}"/>
    <cellStyle name="Ergebnis 2 2 6 2 5" xfId="26550" xr:uid="{00000000-0005-0000-0000-000044690000}"/>
    <cellStyle name="Ergebnis 2 2 6 2_Balance sheet - Parent" xfId="39139" xr:uid="{00000000-0005-0000-0000-000045690000}"/>
    <cellStyle name="Ergebnis 2 2 6 3" xfId="11907" xr:uid="{00000000-0005-0000-0000-000046690000}"/>
    <cellStyle name="Ergebnis 2 2 6 4" xfId="26549" xr:uid="{00000000-0005-0000-0000-000047690000}"/>
    <cellStyle name="Ergebnis 2 2 6_Balance sheet - Parent" xfId="39138" xr:uid="{00000000-0005-0000-0000-000048690000}"/>
    <cellStyle name="Ergebnis 2 2 7" xfId="5693" xr:uid="{00000000-0005-0000-0000-000049690000}"/>
    <cellStyle name="Ergebnis 2 2 7 2" xfId="5694" xr:uid="{00000000-0005-0000-0000-00004A690000}"/>
    <cellStyle name="Ergebnis 2 2 7 2 2" xfId="13170" xr:uid="{00000000-0005-0000-0000-00004B690000}"/>
    <cellStyle name="Ergebnis 2 2 7 2 3" xfId="26554" xr:uid="{00000000-0005-0000-0000-00004C690000}"/>
    <cellStyle name="Ergebnis 2 2 7 2_Balance sheet - Parent" xfId="39143" xr:uid="{00000000-0005-0000-0000-00004D690000}"/>
    <cellStyle name="Ergebnis 2 2 7 3" xfId="5695" xr:uid="{00000000-0005-0000-0000-00004E690000}"/>
    <cellStyle name="Ergebnis 2 2 7 3 2" xfId="17302" xr:uid="{00000000-0005-0000-0000-00004F690000}"/>
    <cellStyle name="Ergebnis 2 2 7 3 3" xfId="26555" xr:uid="{00000000-0005-0000-0000-000050690000}"/>
    <cellStyle name="Ergebnis 2 2 7 3_Balance sheet - Parent" xfId="39144" xr:uid="{00000000-0005-0000-0000-000051690000}"/>
    <cellStyle name="Ergebnis 2 2 7 4" xfId="5696" xr:uid="{00000000-0005-0000-0000-000052690000}"/>
    <cellStyle name="Ergebnis 2 2 7 4 2" xfId="18274" xr:uid="{00000000-0005-0000-0000-000053690000}"/>
    <cellStyle name="Ergebnis 2 2 7 4 3" xfId="26556" xr:uid="{00000000-0005-0000-0000-000054690000}"/>
    <cellStyle name="Ergebnis 2 2 7 4_Balance sheet - Parent" xfId="39145" xr:uid="{00000000-0005-0000-0000-000055690000}"/>
    <cellStyle name="Ergebnis 2 2 7 5" xfId="11908" xr:uid="{00000000-0005-0000-0000-000056690000}"/>
    <cellStyle name="Ergebnis 2 2 7 6" xfId="26553" xr:uid="{00000000-0005-0000-0000-000057690000}"/>
    <cellStyle name="Ergebnis 2 2 7_Balance sheet - Parent" xfId="39142" xr:uid="{00000000-0005-0000-0000-000058690000}"/>
    <cellStyle name="Ergebnis 2 2 8" xfId="5697" xr:uid="{00000000-0005-0000-0000-000059690000}"/>
    <cellStyle name="Ergebnis 2 2 8 2" xfId="5698" xr:uid="{00000000-0005-0000-0000-00005A690000}"/>
    <cellStyle name="Ergebnis 2 2 8 2 2" xfId="18109" xr:uid="{00000000-0005-0000-0000-00005B690000}"/>
    <cellStyle name="Ergebnis 2 2 8 2 3" xfId="26558" xr:uid="{00000000-0005-0000-0000-00005C690000}"/>
    <cellStyle name="Ergebnis 2 2 8 2_Balance sheet - Parent" xfId="39147" xr:uid="{00000000-0005-0000-0000-00005D690000}"/>
    <cellStyle name="Ergebnis 2 2 8 3" xfId="5699" xr:uid="{00000000-0005-0000-0000-00005E690000}"/>
    <cellStyle name="Ergebnis 2 2 8 3 2" xfId="19056" xr:uid="{00000000-0005-0000-0000-00005F690000}"/>
    <cellStyle name="Ergebnis 2 2 8 3 3" xfId="26559" xr:uid="{00000000-0005-0000-0000-000060690000}"/>
    <cellStyle name="Ergebnis 2 2 8 3_Balance sheet - Parent" xfId="39148" xr:uid="{00000000-0005-0000-0000-000061690000}"/>
    <cellStyle name="Ergebnis 2 2 8 4" xfId="5700" xr:uid="{00000000-0005-0000-0000-000062690000}"/>
    <cellStyle name="Ergebnis 2 2 8 4 2" xfId="18325" xr:uid="{00000000-0005-0000-0000-000063690000}"/>
    <cellStyle name="Ergebnis 2 2 8 4 3" xfId="26560" xr:uid="{00000000-0005-0000-0000-000064690000}"/>
    <cellStyle name="Ergebnis 2 2 8 4_Balance sheet - Parent" xfId="39149" xr:uid="{00000000-0005-0000-0000-000065690000}"/>
    <cellStyle name="Ergebnis 2 2 8 5" xfId="13161" xr:uid="{00000000-0005-0000-0000-000066690000}"/>
    <cellStyle name="Ergebnis 2 2 8 6" xfId="26557" xr:uid="{00000000-0005-0000-0000-000067690000}"/>
    <cellStyle name="Ergebnis 2 2 8_Balance sheet - Parent" xfId="39146" xr:uid="{00000000-0005-0000-0000-000068690000}"/>
    <cellStyle name="Ergebnis 2 2 9" xfId="5701" xr:uid="{00000000-0005-0000-0000-000069690000}"/>
    <cellStyle name="Ergebnis 2 2 9 2" xfId="5702" xr:uid="{00000000-0005-0000-0000-00006A690000}"/>
    <cellStyle name="Ergebnis 2 2 9 2 2" xfId="17112" xr:uid="{00000000-0005-0000-0000-00006B690000}"/>
    <cellStyle name="Ergebnis 2 2 9 2 3" xfId="26562" xr:uid="{00000000-0005-0000-0000-00006C690000}"/>
    <cellStyle name="Ergebnis 2 2 9 2_Balance sheet - Parent" xfId="39151" xr:uid="{00000000-0005-0000-0000-00006D690000}"/>
    <cellStyle name="Ergebnis 2 2 9 3" xfId="5703" xr:uid="{00000000-0005-0000-0000-00006E690000}"/>
    <cellStyle name="Ergebnis 2 2 9 3 2" xfId="19002" xr:uid="{00000000-0005-0000-0000-00006F690000}"/>
    <cellStyle name="Ergebnis 2 2 9 3 3" xfId="26563" xr:uid="{00000000-0005-0000-0000-000070690000}"/>
    <cellStyle name="Ergebnis 2 2 9 3_Balance sheet - Parent" xfId="39152" xr:uid="{00000000-0005-0000-0000-000071690000}"/>
    <cellStyle name="Ergebnis 2 2 9 4" xfId="5704" xr:uid="{00000000-0005-0000-0000-000072690000}"/>
    <cellStyle name="Ergebnis 2 2 9 4 2" xfId="18379" xr:uid="{00000000-0005-0000-0000-000073690000}"/>
    <cellStyle name="Ergebnis 2 2 9 4 3" xfId="26564" xr:uid="{00000000-0005-0000-0000-000074690000}"/>
    <cellStyle name="Ergebnis 2 2 9 4_Balance sheet - Parent" xfId="39153" xr:uid="{00000000-0005-0000-0000-000075690000}"/>
    <cellStyle name="Ergebnis 2 2 9 5" xfId="16576" xr:uid="{00000000-0005-0000-0000-000076690000}"/>
    <cellStyle name="Ergebnis 2 2 9 6" xfId="26561" xr:uid="{00000000-0005-0000-0000-000077690000}"/>
    <cellStyle name="Ergebnis 2 2 9_Balance sheet - Parent" xfId="39150" xr:uid="{00000000-0005-0000-0000-000078690000}"/>
    <cellStyle name="Ergebnis 2 2_Balance sheet - Parent" xfId="39102" xr:uid="{00000000-0005-0000-0000-000079690000}"/>
    <cellStyle name="Ergebnis 2 3" xfId="5705" xr:uid="{00000000-0005-0000-0000-00007A690000}"/>
    <cellStyle name="Ergebnis 2 3 10" xfId="5706" xr:uid="{00000000-0005-0000-0000-00007B690000}"/>
    <cellStyle name="Ergebnis 2 3 10 2" xfId="5707" xr:uid="{00000000-0005-0000-0000-00007C690000}"/>
    <cellStyle name="Ergebnis 2 3 10 2 2" xfId="18639" xr:uid="{00000000-0005-0000-0000-00007D690000}"/>
    <cellStyle name="Ergebnis 2 3 10 2 3" xfId="26567" xr:uid="{00000000-0005-0000-0000-00007E690000}"/>
    <cellStyle name="Ergebnis 2 3 10 2_Balance sheet - Parent" xfId="39156" xr:uid="{00000000-0005-0000-0000-00007F690000}"/>
    <cellStyle name="Ergebnis 2 3 10 3" xfId="5708" xr:uid="{00000000-0005-0000-0000-000080690000}"/>
    <cellStyle name="Ergebnis 2 3 10 3 2" xfId="19078" xr:uid="{00000000-0005-0000-0000-000081690000}"/>
    <cellStyle name="Ergebnis 2 3 10 3 3" xfId="26568" xr:uid="{00000000-0005-0000-0000-000082690000}"/>
    <cellStyle name="Ergebnis 2 3 10 3_Balance sheet - Parent" xfId="39157" xr:uid="{00000000-0005-0000-0000-000083690000}"/>
    <cellStyle name="Ergebnis 2 3 10 4" xfId="16654" xr:uid="{00000000-0005-0000-0000-000084690000}"/>
    <cellStyle name="Ergebnis 2 3 10 5" xfId="26566" xr:uid="{00000000-0005-0000-0000-000085690000}"/>
    <cellStyle name="Ergebnis 2 3 10_Balance sheet - Parent" xfId="39155" xr:uid="{00000000-0005-0000-0000-000086690000}"/>
    <cellStyle name="Ergebnis 2 3 11" xfId="11909" xr:uid="{00000000-0005-0000-0000-000087690000}"/>
    <cellStyle name="Ergebnis 2 3 12" xfId="26565" xr:uid="{00000000-0005-0000-0000-000088690000}"/>
    <cellStyle name="Ergebnis 2 3 2" xfId="5709" xr:uid="{00000000-0005-0000-0000-000089690000}"/>
    <cellStyle name="Ergebnis 2 3 2 2" xfId="5710" xr:uid="{00000000-0005-0000-0000-00008A690000}"/>
    <cellStyle name="Ergebnis 2 3 2 2 2" xfId="5711" xr:uid="{00000000-0005-0000-0000-00008B690000}"/>
    <cellStyle name="Ergebnis 2 3 2 2 2 2" xfId="5712" xr:uid="{00000000-0005-0000-0000-00008C690000}"/>
    <cellStyle name="Ergebnis 2 3 2 2 2 2 2" xfId="17643" xr:uid="{00000000-0005-0000-0000-00008D690000}"/>
    <cellStyle name="Ergebnis 2 3 2 2 2 2 3" xfId="26572" xr:uid="{00000000-0005-0000-0000-00008E690000}"/>
    <cellStyle name="Ergebnis 2 3 2 2 2 2_Balance sheet - Parent" xfId="39161" xr:uid="{00000000-0005-0000-0000-00008F690000}"/>
    <cellStyle name="Ergebnis 2 3 2 2 2 3" xfId="5713" xr:uid="{00000000-0005-0000-0000-000090690000}"/>
    <cellStyle name="Ergebnis 2 3 2 2 2 3 2" xfId="17896" xr:uid="{00000000-0005-0000-0000-000091690000}"/>
    <cellStyle name="Ergebnis 2 3 2 2 2 3 3" xfId="26573" xr:uid="{00000000-0005-0000-0000-000092690000}"/>
    <cellStyle name="Ergebnis 2 3 2 2 2 3_Balance sheet - Parent" xfId="39162" xr:uid="{00000000-0005-0000-0000-000093690000}"/>
    <cellStyle name="Ergebnis 2 3 2 2 2 4" xfId="13173" xr:uid="{00000000-0005-0000-0000-000094690000}"/>
    <cellStyle name="Ergebnis 2 3 2 2 2 5" xfId="26571" xr:uid="{00000000-0005-0000-0000-000095690000}"/>
    <cellStyle name="Ergebnis 2 3 2 2 2_Balance sheet - Parent" xfId="39160" xr:uid="{00000000-0005-0000-0000-000096690000}"/>
    <cellStyle name="Ergebnis 2 3 2 2 3" xfId="11911" xr:uid="{00000000-0005-0000-0000-000097690000}"/>
    <cellStyle name="Ergebnis 2 3 2 2 4" xfId="26570" xr:uid="{00000000-0005-0000-0000-000098690000}"/>
    <cellStyle name="Ergebnis 2 3 2 2_Balance sheet - Parent" xfId="39159" xr:uid="{00000000-0005-0000-0000-000099690000}"/>
    <cellStyle name="Ergebnis 2 3 2 3" xfId="5714" xr:uid="{00000000-0005-0000-0000-00009A690000}"/>
    <cellStyle name="Ergebnis 2 3 2 3 2" xfId="5715" xr:uid="{00000000-0005-0000-0000-00009B690000}"/>
    <cellStyle name="Ergebnis 2 3 2 3 2 2" xfId="17833" xr:uid="{00000000-0005-0000-0000-00009C690000}"/>
    <cellStyle name="Ergebnis 2 3 2 3 2 3" xfId="26575" xr:uid="{00000000-0005-0000-0000-00009D690000}"/>
    <cellStyle name="Ergebnis 2 3 2 3 2_Balance sheet - Parent" xfId="39164" xr:uid="{00000000-0005-0000-0000-00009E690000}"/>
    <cellStyle name="Ergebnis 2 3 2 3 3" xfId="5716" xr:uid="{00000000-0005-0000-0000-00009F690000}"/>
    <cellStyle name="Ergebnis 2 3 2 3 3 2" xfId="17877" xr:uid="{00000000-0005-0000-0000-0000A0690000}"/>
    <cellStyle name="Ergebnis 2 3 2 3 3 3" xfId="26576" xr:uid="{00000000-0005-0000-0000-0000A1690000}"/>
    <cellStyle name="Ergebnis 2 3 2 3 3_Balance sheet - Parent" xfId="39165" xr:uid="{00000000-0005-0000-0000-0000A2690000}"/>
    <cellStyle name="Ergebnis 2 3 2 3 4" xfId="13172" xr:uid="{00000000-0005-0000-0000-0000A3690000}"/>
    <cellStyle name="Ergebnis 2 3 2 3 5" xfId="26574" xr:uid="{00000000-0005-0000-0000-0000A4690000}"/>
    <cellStyle name="Ergebnis 2 3 2 3_Balance sheet - Parent" xfId="39163" xr:uid="{00000000-0005-0000-0000-0000A5690000}"/>
    <cellStyle name="Ergebnis 2 3 2 4" xfId="11910" xr:uid="{00000000-0005-0000-0000-0000A6690000}"/>
    <cellStyle name="Ergebnis 2 3 2 5" xfId="26569" xr:uid="{00000000-0005-0000-0000-0000A7690000}"/>
    <cellStyle name="Ergebnis 2 3 2_Balance sheet - Parent" xfId="39158" xr:uid="{00000000-0005-0000-0000-0000A8690000}"/>
    <cellStyle name="Ergebnis 2 3 3" xfId="5717" xr:uid="{00000000-0005-0000-0000-0000A9690000}"/>
    <cellStyle name="Ergebnis 2 3 3 2" xfId="5718" xr:uid="{00000000-0005-0000-0000-0000AA690000}"/>
    <cellStyle name="Ergebnis 2 3 3 2 2" xfId="5719" xr:uid="{00000000-0005-0000-0000-0000AB690000}"/>
    <cellStyle name="Ergebnis 2 3 3 2 2 2" xfId="5720" xr:uid="{00000000-0005-0000-0000-0000AC690000}"/>
    <cellStyle name="Ergebnis 2 3 3 2 2 2 2" xfId="18159" xr:uid="{00000000-0005-0000-0000-0000AD690000}"/>
    <cellStyle name="Ergebnis 2 3 3 2 2 2 3" xfId="26580" xr:uid="{00000000-0005-0000-0000-0000AE690000}"/>
    <cellStyle name="Ergebnis 2 3 3 2 2 2_Balance sheet - Parent" xfId="39169" xr:uid="{00000000-0005-0000-0000-0000AF690000}"/>
    <cellStyle name="Ergebnis 2 3 3 2 2 3" xfId="5721" xr:uid="{00000000-0005-0000-0000-0000B0690000}"/>
    <cellStyle name="Ergebnis 2 3 3 2 2 3 2" xfId="17678" xr:uid="{00000000-0005-0000-0000-0000B1690000}"/>
    <cellStyle name="Ergebnis 2 3 3 2 2 3 3" xfId="26581" xr:uid="{00000000-0005-0000-0000-0000B2690000}"/>
    <cellStyle name="Ergebnis 2 3 3 2 2 3_Balance sheet - Parent" xfId="39170" xr:uid="{00000000-0005-0000-0000-0000B3690000}"/>
    <cellStyle name="Ergebnis 2 3 3 2 2 4" xfId="13175" xr:uid="{00000000-0005-0000-0000-0000B4690000}"/>
    <cellStyle name="Ergebnis 2 3 3 2 2 5" xfId="26579" xr:uid="{00000000-0005-0000-0000-0000B5690000}"/>
    <cellStyle name="Ergebnis 2 3 3 2 2_Balance sheet - Parent" xfId="39168" xr:uid="{00000000-0005-0000-0000-0000B6690000}"/>
    <cellStyle name="Ergebnis 2 3 3 2 3" xfId="11913" xr:uid="{00000000-0005-0000-0000-0000B7690000}"/>
    <cellStyle name="Ergebnis 2 3 3 2 4" xfId="26578" xr:uid="{00000000-0005-0000-0000-0000B8690000}"/>
    <cellStyle name="Ergebnis 2 3 3 2_Balance sheet - Parent" xfId="39167" xr:uid="{00000000-0005-0000-0000-0000B9690000}"/>
    <cellStyle name="Ergebnis 2 3 3 3" xfId="5722" xr:uid="{00000000-0005-0000-0000-0000BA690000}"/>
    <cellStyle name="Ergebnis 2 3 3 3 2" xfId="5723" xr:uid="{00000000-0005-0000-0000-0000BB690000}"/>
    <cellStyle name="Ergebnis 2 3 3 3 2 2" xfId="17797" xr:uid="{00000000-0005-0000-0000-0000BC690000}"/>
    <cellStyle name="Ergebnis 2 3 3 3 2 3" xfId="26583" xr:uid="{00000000-0005-0000-0000-0000BD690000}"/>
    <cellStyle name="Ergebnis 2 3 3 3 2_Balance sheet - Parent" xfId="39172" xr:uid="{00000000-0005-0000-0000-0000BE690000}"/>
    <cellStyle name="Ergebnis 2 3 3 3 3" xfId="5724" xr:uid="{00000000-0005-0000-0000-0000BF690000}"/>
    <cellStyle name="Ergebnis 2 3 3 3 3 2" xfId="17864" xr:uid="{00000000-0005-0000-0000-0000C0690000}"/>
    <cellStyle name="Ergebnis 2 3 3 3 3 3" xfId="26584" xr:uid="{00000000-0005-0000-0000-0000C1690000}"/>
    <cellStyle name="Ergebnis 2 3 3 3 3_Balance sheet - Parent" xfId="39173" xr:uid="{00000000-0005-0000-0000-0000C2690000}"/>
    <cellStyle name="Ergebnis 2 3 3 3 4" xfId="13174" xr:uid="{00000000-0005-0000-0000-0000C3690000}"/>
    <cellStyle name="Ergebnis 2 3 3 3 5" xfId="26582" xr:uid="{00000000-0005-0000-0000-0000C4690000}"/>
    <cellStyle name="Ergebnis 2 3 3 3_Balance sheet - Parent" xfId="39171" xr:uid="{00000000-0005-0000-0000-0000C5690000}"/>
    <cellStyle name="Ergebnis 2 3 3 4" xfId="11912" xr:uid="{00000000-0005-0000-0000-0000C6690000}"/>
    <cellStyle name="Ergebnis 2 3 3 5" xfId="26577" xr:uid="{00000000-0005-0000-0000-0000C7690000}"/>
    <cellStyle name="Ergebnis 2 3 3_Balance sheet - Parent" xfId="39166" xr:uid="{00000000-0005-0000-0000-0000C8690000}"/>
    <cellStyle name="Ergebnis 2 3 4" xfId="5725" xr:uid="{00000000-0005-0000-0000-0000C9690000}"/>
    <cellStyle name="Ergebnis 2 3 4 2" xfId="5726" xr:uid="{00000000-0005-0000-0000-0000CA690000}"/>
    <cellStyle name="Ergebnis 2 3 4 2 2" xfId="5727" xr:uid="{00000000-0005-0000-0000-0000CB690000}"/>
    <cellStyle name="Ergebnis 2 3 4 2 2 2" xfId="5728" xr:uid="{00000000-0005-0000-0000-0000CC690000}"/>
    <cellStyle name="Ergebnis 2 3 4 2 2 2 2" xfId="17644" xr:uid="{00000000-0005-0000-0000-0000CD690000}"/>
    <cellStyle name="Ergebnis 2 3 4 2 2 2 3" xfId="26588" xr:uid="{00000000-0005-0000-0000-0000CE690000}"/>
    <cellStyle name="Ergebnis 2 3 4 2 2 2_Balance sheet - Parent" xfId="39177" xr:uid="{00000000-0005-0000-0000-0000CF690000}"/>
    <cellStyle name="Ergebnis 2 3 4 2 2 3" xfId="5729" xr:uid="{00000000-0005-0000-0000-0000D0690000}"/>
    <cellStyle name="Ergebnis 2 3 4 2 2 3 2" xfId="17894" xr:uid="{00000000-0005-0000-0000-0000D1690000}"/>
    <cellStyle name="Ergebnis 2 3 4 2 2 3 3" xfId="26589" xr:uid="{00000000-0005-0000-0000-0000D2690000}"/>
    <cellStyle name="Ergebnis 2 3 4 2 2 3_Balance sheet - Parent" xfId="39178" xr:uid="{00000000-0005-0000-0000-0000D3690000}"/>
    <cellStyle name="Ergebnis 2 3 4 2 2 4" xfId="13177" xr:uid="{00000000-0005-0000-0000-0000D4690000}"/>
    <cellStyle name="Ergebnis 2 3 4 2 2 5" xfId="26587" xr:uid="{00000000-0005-0000-0000-0000D5690000}"/>
    <cellStyle name="Ergebnis 2 3 4 2 2_Balance sheet - Parent" xfId="39176" xr:uid="{00000000-0005-0000-0000-0000D6690000}"/>
    <cellStyle name="Ergebnis 2 3 4 2 3" xfId="11915" xr:uid="{00000000-0005-0000-0000-0000D7690000}"/>
    <cellStyle name="Ergebnis 2 3 4 2 4" xfId="26586" xr:uid="{00000000-0005-0000-0000-0000D8690000}"/>
    <cellStyle name="Ergebnis 2 3 4 2_Balance sheet - Parent" xfId="39175" xr:uid="{00000000-0005-0000-0000-0000D9690000}"/>
    <cellStyle name="Ergebnis 2 3 4 3" xfId="5730" xr:uid="{00000000-0005-0000-0000-0000DA690000}"/>
    <cellStyle name="Ergebnis 2 3 4 3 2" xfId="5731" xr:uid="{00000000-0005-0000-0000-0000DB690000}"/>
    <cellStyle name="Ergebnis 2 3 4 3 2 2" xfId="17394" xr:uid="{00000000-0005-0000-0000-0000DC690000}"/>
    <cellStyle name="Ergebnis 2 3 4 3 2 3" xfId="26591" xr:uid="{00000000-0005-0000-0000-0000DD690000}"/>
    <cellStyle name="Ergebnis 2 3 4 3 2_Balance sheet - Parent" xfId="39180" xr:uid="{00000000-0005-0000-0000-0000DE690000}"/>
    <cellStyle name="Ergebnis 2 3 4 3 3" xfId="5732" xr:uid="{00000000-0005-0000-0000-0000DF690000}"/>
    <cellStyle name="Ergebnis 2 3 4 3 3 2" xfId="18498" xr:uid="{00000000-0005-0000-0000-0000E0690000}"/>
    <cellStyle name="Ergebnis 2 3 4 3 3 3" xfId="26592" xr:uid="{00000000-0005-0000-0000-0000E1690000}"/>
    <cellStyle name="Ergebnis 2 3 4 3 3_Balance sheet - Parent" xfId="39181" xr:uid="{00000000-0005-0000-0000-0000E2690000}"/>
    <cellStyle name="Ergebnis 2 3 4 3 4" xfId="13176" xr:uid="{00000000-0005-0000-0000-0000E3690000}"/>
    <cellStyle name="Ergebnis 2 3 4 3 5" xfId="26590" xr:uid="{00000000-0005-0000-0000-0000E4690000}"/>
    <cellStyle name="Ergebnis 2 3 4 3_Balance sheet - Parent" xfId="39179" xr:uid="{00000000-0005-0000-0000-0000E5690000}"/>
    <cellStyle name="Ergebnis 2 3 4 4" xfId="11914" xr:uid="{00000000-0005-0000-0000-0000E6690000}"/>
    <cellStyle name="Ergebnis 2 3 4 5" xfId="26585" xr:uid="{00000000-0005-0000-0000-0000E7690000}"/>
    <cellStyle name="Ergebnis 2 3 4_Balance sheet - Parent" xfId="39174" xr:uid="{00000000-0005-0000-0000-0000E8690000}"/>
    <cellStyle name="Ergebnis 2 3 5" xfId="5733" xr:uid="{00000000-0005-0000-0000-0000E9690000}"/>
    <cellStyle name="Ergebnis 2 3 5 2" xfId="5734" xr:uid="{00000000-0005-0000-0000-0000EA690000}"/>
    <cellStyle name="Ergebnis 2 3 5 2 2" xfId="5735" xr:uid="{00000000-0005-0000-0000-0000EB690000}"/>
    <cellStyle name="Ergebnis 2 3 5 2 2 2" xfId="18160" xr:uid="{00000000-0005-0000-0000-0000EC690000}"/>
    <cellStyle name="Ergebnis 2 3 5 2 2 3" xfId="26595" xr:uid="{00000000-0005-0000-0000-0000ED690000}"/>
    <cellStyle name="Ergebnis 2 3 5 2 2_Balance sheet - Parent" xfId="39184" xr:uid="{00000000-0005-0000-0000-0000EE690000}"/>
    <cellStyle name="Ergebnis 2 3 5 2 3" xfId="5736" xr:uid="{00000000-0005-0000-0000-0000EF690000}"/>
    <cellStyle name="Ergebnis 2 3 5 2 3 2" xfId="17598" xr:uid="{00000000-0005-0000-0000-0000F0690000}"/>
    <cellStyle name="Ergebnis 2 3 5 2 3 3" xfId="26596" xr:uid="{00000000-0005-0000-0000-0000F1690000}"/>
    <cellStyle name="Ergebnis 2 3 5 2 3_Balance sheet - Parent" xfId="39185" xr:uid="{00000000-0005-0000-0000-0000F2690000}"/>
    <cellStyle name="Ergebnis 2 3 5 2 4" xfId="13178" xr:uid="{00000000-0005-0000-0000-0000F3690000}"/>
    <cellStyle name="Ergebnis 2 3 5 2 5" xfId="26594" xr:uid="{00000000-0005-0000-0000-0000F4690000}"/>
    <cellStyle name="Ergebnis 2 3 5 2_Balance sheet - Parent" xfId="39183" xr:uid="{00000000-0005-0000-0000-0000F5690000}"/>
    <cellStyle name="Ergebnis 2 3 5 3" xfId="11916" xr:uid="{00000000-0005-0000-0000-0000F6690000}"/>
    <cellStyle name="Ergebnis 2 3 5 4" xfId="26593" xr:uid="{00000000-0005-0000-0000-0000F7690000}"/>
    <cellStyle name="Ergebnis 2 3 5_Balance sheet - Parent" xfId="39182" xr:uid="{00000000-0005-0000-0000-0000F8690000}"/>
    <cellStyle name="Ergebnis 2 3 6" xfId="5737" xr:uid="{00000000-0005-0000-0000-0000F9690000}"/>
    <cellStyle name="Ergebnis 2 3 6 2" xfId="5738" xr:uid="{00000000-0005-0000-0000-0000FA690000}"/>
    <cellStyle name="Ergebnis 2 3 6 2 2" xfId="17906" xr:uid="{00000000-0005-0000-0000-0000FB690000}"/>
    <cellStyle name="Ergebnis 2 3 6 2 3" xfId="26598" xr:uid="{00000000-0005-0000-0000-0000FC690000}"/>
    <cellStyle name="Ergebnis 2 3 6 2_Balance sheet - Parent" xfId="39187" xr:uid="{00000000-0005-0000-0000-0000FD690000}"/>
    <cellStyle name="Ergebnis 2 3 6 3" xfId="5739" xr:uid="{00000000-0005-0000-0000-0000FE690000}"/>
    <cellStyle name="Ergebnis 2 3 6 3 2" xfId="17875" xr:uid="{00000000-0005-0000-0000-0000FF690000}"/>
    <cellStyle name="Ergebnis 2 3 6 3 3" xfId="26599" xr:uid="{00000000-0005-0000-0000-0000006A0000}"/>
    <cellStyle name="Ergebnis 2 3 6 3_Balance sheet - Parent" xfId="39188" xr:uid="{00000000-0005-0000-0000-0000016A0000}"/>
    <cellStyle name="Ergebnis 2 3 6 4" xfId="5740" xr:uid="{00000000-0005-0000-0000-0000026A0000}"/>
    <cellStyle name="Ergebnis 2 3 6 4 2" xfId="18246" xr:uid="{00000000-0005-0000-0000-0000036A0000}"/>
    <cellStyle name="Ergebnis 2 3 6 4 3" xfId="26600" xr:uid="{00000000-0005-0000-0000-0000046A0000}"/>
    <cellStyle name="Ergebnis 2 3 6 4_Balance sheet - Parent" xfId="39189" xr:uid="{00000000-0005-0000-0000-0000056A0000}"/>
    <cellStyle name="Ergebnis 2 3 6 5" xfId="13171" xr:uid="{00000000-0005-0000-0000-0000066A0000}"/>
    <cellStyle name="Ergebnis 2 3 6 6" xfId="26597" xr:uid="{00000000-0005-0000-0000-0000076A0000}"/>
    <cellStyle name="Ergebnis 2 3 6_Balance sheet - Parent" xfId="39186" xr:uid="{00000000-0005-0000-0000-0000086A0000}"/>
    <cellStyle name="Ergebnis 2 3 7" xfId="5741" xr:uid="{00000000-0005-0000-0000-0000096A0000}"/>
    <cellStyle name="Ergebnis 2 3 7 2" xfId="5742" xr:uid="{00000000-0005-0000-0000-00000A6A0000}"/>
    <cellStyle name="Ergebnis 2 3 7 2 2" xfId="17588" xr:uid="{00000000-0005-0000-0000-00000B6A0000}"/>
    <cellStyle name="Ergebnis 2 3 7 2 3" xfId="26602" xr:uid="{00000000-0005-0000-0000-00000C6A0000}"/>
    <cellStyle name="Ergebnis 2 3 7 2_Balance sheet - Parent" xfId="39191" xr:uid="{00000000-0005-0000-0000-00000D6A0000}"/>
    <cellStyle name="Ergebnis 2 3 7 3" xfId="5743" xr:uid="{00000000-0005-0000-0000-00000E6A0000}"/>
    <cellStyle name="Ergebnis 2 3 7 3 2" xfId="17602" xr:uid="{00000000-0005-0000-0000-00000F6A0000}"/>
    <cellStyle name="Ergebnis 2 3 7 3 3" xfId="26603" xr:uid="{00000000-0005-0000-0000-0000106A0000}"/>
    <cellStyle name="Ergebnis 2 3 7 3_Balance sheet - Parent" xfId="39192" xr:uid="{00000000-0005-0000-0000-0000116A0000}"/>
    <cellStyle name="Ergebnis 2 3 7 4" xfId="5744" xr:uid="{00000000-0005-0000-0000-0000126A0000}"/>
    <cellStyle name="Ergebnis 2 3 7 4 2" xfId="18299" xr:uid="{00000000-0005-0000-0000-0000136A0000}"/>
    <cellStyle name="Ergebnis 2 3 7 4 3" xfId="26604" xr:uid="{00000000-0005-0000-0000-0000146A0000}"/>
    <cellStyle name="Ergebnis 2 3 7 4_Balance sheet - Parent" xfId="39193" xr:uid="{00000000-0005-0000-0000-0000156A0000}"/>
    <cellStyle name="Ergebnis 2 3 7 5" xfId="16504" xr:uid="{00000000-0005-0000-0000-0000166A0000}"/>
    <cellStyle name="Ergebnis 2 3 7 6" xfId="26601" xr:uid="{00000000-0005-0000-0000-0000176A0000}"/>
    <cellStyle name="Ergebnis 2 3 7_Balance sheet - Parent" xfId="39190" xr:uid="{00000000-0005-0000-0000-0000186A0000}"/>
    <cellStyle name="Ergebnis 2 3 8" xfId="5745" xr:uid="{00000000-0005-0000-0000-0000196A0000}"/>
    <cellStyle name="Ergebnis 2 3 8 2" xfId="5746" xr:uid="{00000000-0005-0000-0000-00001A6A0000}"/>
    <cellStyle name="Ergebnis 2 3 8 2 2" xfId="18648" xr:uid="{00000000-0005-0000-0000-00001B6A0000}"/>
    <cellStyle name="Ergebnis 2 3 8 2 3" xfId="26606" xr:uid="{00000000-0005-0000-0000-00001C6A0000}"/>
    <cellStyle name="Ergebnis 2 3 8 2_Balance sheet - Parent" xfId="39195" xr:uid="{00000000-0005-0000-0000-00001D6A0000}"/>
    <cellStyle name="Ergebnis 2 3 8 3" xfId="5747" xr:uid="{00000000-0005-0000-0000-00001E6A0000}"/>
    <cellStyle name="Ergebnis 2 3 8 3 2" xfId="19097" xr:uid="{00000000-0005-0000-0000-00001F6A0000}"/>
    <cellStyle name="Ergebnis 2 3 8 3 3" xfId="26607" xr:uid="{00000000-0005-0000-0000-0000206A0000}"/>
    <cellStyle name="Ergebnis 2 3 8 3_Balance sheet - Parent" xfId="39196" xr:uid="{00000000-0005-0000-0000-0000216A0000}"/>
    <cellStyle name="Ergebnis 2 3 8 4" xfId="5748" xr:uid="{00000000-0005-0000-0000-0000226A0000}"/>
    <cellStyle name="Ergebnis 2 3 8 4 2" xfId="18355" xr:uid="{00000000-0005-0000-0000-0000236A0000}"/>
    <cellStyle name="Ergebnis 2 3 8 4 3" xfId="26608" xr:uid="{00000000-0005-0000-0000-0000246A0000}"/>
    <cellStyle name="Ergebnis 2 3 8 4_Balance sheet - Parent" xfId="39197" xr:uid="{00000000-0005-0000-0000-0000256A0000}"/>
    <cellStyle name="Ergebnis 2 3 8 5" xfId="16553" xr:uid="{00000000-0005-0000-0000-0000266A0000}"/>
    <cellStyle name="Ergebnis 2 3 8 6" xfId="26605" xr:uid="{00000000-0005-0000-0000-0000276A0000}"/>
    <cellStyle name="Ergebnis 2 3 8_Balance sheet - Parent" xfId="39194" xr:uid="{00000000-0005-0000-0000-0000286A0000}"/>
    <cellStyle name="Ergebnis 2 3 9" xfId="5749" xr:uid="{00000000-0005-0000-0000-0000296A0000}"/>
    <cellStyle name="Ergebnis 2 3 9 2" xfId="5750" xr:uid="{00000000-0005-0000-0000-00002A6A0000}"/>
    <cellStyle name="Ergebnis 2 3 9 2 2" xfId="17118" xr:uid="{00000000-0005-0000-0000-00002B6A0000}"/>
    <cellStyle name="Ergebnis 2 3 9 2 3" xfId="26610" xr:uid="{00000000-0005-0000-0000-00002C6A0000}"/>
    <cellStyle name="Ergebnis 2 3 9 2_Balance sheet - Parent" xfId="39199" xr:uid="{00000000-0005-0000-0000-00002D6A0000}"/>
    <cellStyle name="Ergebnis 2 3 9 3" xfId="5751" xr:uid="{00000000-0005-0000-0000-00002E6A0000}"/>
    <cellStyle name="Ergebnis 2 3 9 3 2" xfId="18990" xr:uid="{00000000-0005-0000-0000-00002F6A0000}"/>
    <cellStyle name="Ergebnis 2 3 9 3 3" xfId="26611" xr:uid="{00000000-0005-0000-0000-0000306A0000}"/>
    <cellStyle name="Ergebnis 2 3 9 3_Balance sheet - Parent" xfId="39200" xr:uid="{00000000-0005-0000-0000-0000316A0000}"/>
    <cellStyle name="Ergebnis 2 3 9 4" xfId="5752" xr:uid="{00000000-0005-0000-0000-0000326A0000}"/>
    <cellStyle name="Ergebnis 2 3 9 4 2" xfId="18406" xr:uid="{00000000-0005-0000-0000-0000336A0000}"/>
    <cellStyle name="Ergebnis 2 3 9 4 3" xfId="26612" xr:uid="{00000000-0005-0000-0000-0000346A0000}"/>
    <cellStyle name="Ergebnis 2 3 9 4_Balance sheet - Parent" xfId="39201" xr:uid="{00000000-0005-0000-0000-0000356A0000}"/>
    <cellStyle name="Ergebnis 2 3 9 5" xfId="16604" xr:uid="{00000000-0005-0000-0000-0000366A0000}"/>
    <cellStyle name="Ergebnis 2 3 9 6" xfId="26609" xr:uid="{00000000-0005-0000-0000-0000376A0000}"/>
    <cellStyle name="Ergebnis 2 3 9_Balance sheet - Parent" xfId="39198" xr:uid="{00000000-0005-0000-0000-0000386A0000}"/>
    <cellStyle name="Ergebnis 2 3_Balance sheet - Parent" xfId="39154" xr:uid="{00000000-0005-0000-0000-0000396A0000}"/>
    <cellStyle name="Ergebnis 2 4" xfId="5753" xr:uid="{00000000-0005-0000-0000-00003A6A0000}"/>
    <cellStyle name="Ergebnis 2 4 2" xfId="5754" xr:uid="{00000000-0005-0000-0000-00003B6A0000}"/>
    <cellStyle name="Ergebnis 2 4 2 2" xfId="5755" xr:uid="{00000000-0005-0000-0000-00003C6A0000}"/>
    <cellStyle name="Ergebnis 2 4 2 2 2" xfId="5756" xr:uid="{00000000-0005-0000-0000-00003D6A0000}"/>
    <cellStyle name="Ergebnis 2 4 2 2 2 2" xfId="17325" xr:uid="{00000000-0005-0000-0000-00003E6A0000}"/>
    <cellStyle name="Ergebnis 2 4 2 2 2 3" xfId="26616" xr:uid="{00000000-0005-0000-0000-00003F6A0000}"/>
    <cellStyle name="Ergebnis 2 4 2 2 2_Balance sheet - Parent" xfId="39205" xr:uid="{00000000-0005-0000-0000-0000406A0000}"/>
    <cellStyle name="Ergebnis 2 4 2 2 3" xfId="5757" xr:uid="{00000000-0005-0000-0000-0000416A0000}"/>
    <cellStyle name="Ergebnis 2 4 2 2 3 2" xfId="18130" xr:uid="{00000000-0005-0000-0000-0000426A0000}"/>
    <cellStyle name="Ergebnis 2 4 2 2 3 3" xfId="26617" xr:uid="{00000000-0005-0000-0000-0000436A0000}"/>
    <cellStyle name="Ergebnis 2 4 2 2 3_Balance sheet - Parent" xfId="39206" xr:uid="{00000000-0005-0000-0000-0000446A0000}"/>
    <cellStyle name="Ergebnis 2 4 2 2 4" xfId="13180" xr:uid="{00000000-0005-0000-0000-0000456A0000}"/>
    <cellStyle name="Ergebnis 2 4 2 2 5" xfId="26615" xr:uid="{00000000-0005-0000-0000-0000466A0000}"/>
    <cellStyle name="Ergebnis 2 4 2 2_Balance sheet - Parent" xfId="39204" xr:uid="{00000000-0005-0000-0000-0000476A0000}"/>
    <cellStyle name="Ergebnis 2 4 2 3" xfId="11918" xr:uid="{00000000-0005-0000-0000-0000486A0000}"/>
    <cellStyle name="Ergebnis 2 4 2 4" xfId="26614" xr:uid="{00000000-0005-0000-0000-0000496A0000}"/>
    <cellStyle name="Ergebnis 2 4 2_Balance sheet - Parent" xfId="39203" xr:uid="{00000000-0005-0000-0000-00004A6A0000}"/>
    <cellStyle name="Ergebnis 2 4 3" xfId="5758" xr:uid="{00000000-0005-0000-0000-00004B6A0000}"/>
    <cellStyle name="Ergebnis 2 4 3 2" xfId="5759" xr:uid="{00000000-0005-0000-0000-00004C6A0000}"/>
    <cellStyle name="Ergebnis 2 4 3 2 2" xfId="17138" xr:uid="{00000000-0005-0000-0000-00004D6A0000}"/>
    <cellStyle name="Ergebnis 2 4 3 2 3" xfId="26619" xr:uid="{00000000-0005-0000-0000-00004E6A0000}"/>
    <cellStyle name="Ergebnis 2 4 3 2_Balance sheet - Parent" xfId="39208" xr:uid="{00000000-0005-0000-0000-00004F6A0000}"/>
    <cellStyle name="Ergebnis 2 4 3 3" xfId="5760" xr:uid="{00000000-0005-0000-0000-0000506A0000}"/>
    <cellStyle name="Ergebnis 2 4 3 3 2" xfId="18980" xr:uid="{00000000-0005-0000-0000-0000516A0000}"/>
    <cellStyle name="Ergebnis 2 4 3 3 3" xfId="26620" xr:uid="{00000000-0005-0000-0000-0000526A0000}"/>
    <cellStyle name="Ergebnis 2 4 3 3_Balance sheet - Parent" xfId="39209" xr:uid="{00000000-0005-0000-0000-0000536A0000}"/>
    <cellStyle name="Ergebnis 2 4 3 4" xfId="13179" xr:uid="{00000000-0005-0000-0000-0000546A0000}"/>
    <cellStyle name="Ergebnis 2 4 3 5" xfId="26618" xr:uid="{00000000-0005-0000-0000-0000556A0000}"/>
    <cellStyle name="Ergebnis 2 4 3_Balance sheet - Parent" xfId="39207" xr:uid="{00000000-0005-0000-0000-0000566A0000}"/>
    <cellStyle name="Ergebnis 2 4 4" xfId="11917" xr:uid="{00000000-0005-0000-0000-0000576A0000}"/>
    <cellStyle name="Ergebnis 2 4 5" xfId="26613" xr:uid="{00000000-0005-0000-0000-0000586A0000}"/>
    <cellStyle name="Ergebnis 2 4_Balance sheet - Parent" xfId="39202" xr:uid="{00000000-0005-0000-0000-0000596A0000}"/>
    <cellStyle name="Ergebnis 2 5" xfId="5761" xr:uid="{00000000-0005-0000-0000-00005A6A0000}"/>
    <cellStyle name="Ergebnis 2 5 2" xfId="5762" xr:uid="{00000000-0005-0000-0000-00005B6A0000}"/>
    <cellStyle name="Ergebnis 2 5 2 2" xfId="5763" xr:uid="{00000000-0005-0000-0000-00005C6A0000}"/>
    <cellStyle name="Ergebnis 2 5 2 2 2" xfId="5764" xr:uid="{00000000-0005-0000-0000-00005D6A0000}"/>
    <cellStyle name="Ergebnis 2 5 2 2 2 2" xfId="17395" xr:uid="{00000000-0005-0000-0000-00005E6A0000}"/>
    <cellStyle name="Ergebnis 2 5 2 2 2 3" xfId="26624" xr:uid="{00000000-0005-0000-0000-00005F6A0000}"/>
    <cellStyle name="Ergebnis 2 5 2 2 2_Balance sheet - Parent" xfId="39213" xr:uid="{00000000-0005-0000-0000-0000606A0000}"/>
    <cellStyle name="Ergebnis 2 5 2 2 3" xfId="5765" xr:uid="{00000000-0005-0000-0000-0000616A0000}"/>
    <cellStyle name="Ergebnis 2 5 2 2 3 2" xfId="18528" xr:uid="{00000000-0005-0000-0000-0000626A0000}"/>
    <cellStyle name="Ergebnis 2 5 2 2 3 3" xfId="26625" xr:uid="{00000000-0005-0000-0000-0000636A0000}"/>
    <cellStyle name="Ergebnis 2 5 2 2 3_Balance sheet - Parent" xfId="39214" xr:uid="{00000000-0005-0000-0000-0000646A0000}"/>
    <cellStyle name="Ergebnis 2 5 2 2 4" xfId="13182" xr:uid="{00000000-0005-0000-0000-0000656A0000}"/>
    <cellStyle name="Ergebnis 2 5 2 2 5" xfId="26623" xr:uid="{00000000-0005-0000-0000-0000666A0000}"/>
    <cellStyle name="Ergebnis 2 5 2 2_Balance sheet - Parent" xfId="39212" xr:uid="{00000000-0005-0000-0000-0000676A0000}"/>
    <cellStyle name="Ergebnis 2 5 2 3" xfId="11920" xr:uid="{00000000-0005-0000-0000-0000686A0000}"/>
    <cellStyle name="Ergebnis 2 5 2 4" xfId="26622" xr:uid="{00000000-0005-0000-0000-0000696A0000}"/>
    <cellStyle name="Ergebnis 2 5 2_Balance sheet - Parent" xfId="39211" xr:uid="{00000000-0005-0000-0000-00006A6A0000}"/>
    <cellStyle name="Ergebnis 2 5 3" xfId="5766" xr:uid="{00000000-0005-0000-0000-00006B6A0000}"/>
    <cellStyle name="Ergebnis 2 5 3 2" xfId="5767" xr:uid="{00000000-0005-0000-0000-00006C6A0000}"/>
    <cellStyle name="Ergebnis 2 5 3 2 2" xfId="17139" xr:uid="{00000000-0005-0000-0000-00006D6A0000}"/>
    <cellStyle name="Ergebnis 2 5 3 2 3" xfId="26627" xr:uid="{00000000-0005-0000-0000-00006E6A0000}"/>
    <cellStyle name="Ergebnis 2 5 3 2_Balance sheet - Parent" xfId="39216" xr:uid="{00000000-0005-0000-0000-00006F6A0000}"/>
    <cellStyle name="Ergebnis 2 5 3 3" xfId="5768" xr:uid="{00000000-0005-0000-0000-0000706A0000}"/>
    <cellStyle name="Ergebnis 2 5 3 3 2" xfId="18864" xr:uid="{00000000-0005-0000-0000-0000716A0000}"/>
    <cellStyle name="Ergebnis 2 5 3 3 3" xfId="26628" xr:uid="{00000000-0005-0000-0000-0000726A0000}"/>
    <cellStyle name="Ergebnis 2 5 3 3_Balance sheet - Parent" xfId="39217" xr:uid="{00000000-0005-0000-0000-0000736A0000}"/>
    <cellStyle name="Ergebnis 2 5 3 4" xfId="13181" xr:uid="{00000000-0005-0000-0000-0000746A0000}"/>
    <cellStyle name="Ergebnis 2 5 3 5" xfId="26626" xr:uid="{00000000-0005-0000-0000-0000756A0000}"/>
    <cellStyle name="Ergebnis 2 5 3_Balance sheet - Parent" xfId="39215" xr:uid="{00000000-0005-0000-0000-0000766A0000}"/>
    <cellStyle name="Ergebnis 2 5 4" xfId="11919" xr:uid="{00000000-0005-0000-0000-0000776A0000}"/>
    <cellStyle name="Ergebnis 2 5 5" xfId="26621" xr:uid="{00000000-0005-0000-0000-0000786A0000}"/>
    <cellStyle name="Ergebnis 2 5_Balance sheet - Parent" xfId="39210" xr:uid="{00000000-0005-0000-0000-0000796A0000}"/>
    <cellStyle name="Ergebnis 2 6" xfId="5769" xr:uid="{00000000-0005-0000-0000-00007A6A0000}"/>
    <cellStyle name="Ergebnis 2 6 2" xfId="5770" xr:uid="{00000000-0005-0000-0000-00007B6A0000}"/>
    <cellStyle name="Ergebnis 2 6 2 2" xfId="5771" xr:uid="{00000000-0005-0000-0000-00007C6A0000}"/>
    <cellStyle name="Ergebnis 2 6 2 2 2" xfId="5772" xr:uid="{00000000-0005-0000-0000-00007D6A0000}"/>
    <cellStyle name="Ergebnis 2 6 2 2 2 2" xfId="17256" xr:uid="{00000000-0005-0000-0000-00007E6A0000}"/>
    <cellStyle name="Ergebnis 2 6 2 2 2 3" xfId="26632" xr:uid="{00000000-0005-0000-0000-00007F6A0000}"/>
    <cellStyle name="Ergebnis 2 6 2 2 2_Balance sheet - Parent" xfId="39221" xr:uid="{00000000-0005-0000-0000-0000806A0000}"/>
    <cellStyle name="Ergebnis 2 6 2 2 3" xfId="5773" xr:uid="{00000000-0005-0000-0000-0000816A0000}"/>
    <cellStyle name="Ergebnis 2 6 2 2 3 2" xfId="17058" xr:uid="{00000000-0005-0000-0000-0000826A0000}"/>
    <cellStyle name="Ergebnis 2 6 2 2 3 3" xfId="26633" xr:uid="{00000000-0005-0000-0000-0000836A0000}"/>
    <cellStyle name="Ergebnis 2 6 2 2 3_Balance sheet - Parent" xfId="39222" xr:uid="{00000000-0005-0000-0000-0000846A0000}"/>
    <cellStyle name="Ergebnis 2 6 2 2 4" xfId="13184" xr:uid="{00000000-0005-0000-0000-0000856A0000}"/>
    <cellStyle name="Ergebnis 2 6 2 2 5" xfId="26631" xr:uid="{00000000-0005-0000-0000-0000866A0000}"/>
    <cellStyle name="Ergebnis 2 6 2 2_Balance sheet - Parent" xfId="39220" xr:uid="{00000000-0005-0000-0000-0000876A0000}"/>
    <cellStyle name="Ergebnis 2 6 2 3" xfId="11922" xr:uid="{00000000-0005-0000-0000-0000886A0000}"/>
    <cellStyle name="Ergebnis 2 6 2 4" xfId="26630" xr:uid="{00000000-0005-0000-0000-0000896A0000}"/>
    <cellStyle name="Ergebnis 2 6 2_Balance sheet - Parent" xfId="39219" xr:uid="{00000000-0005-0000-0000-00008A6A0000}"/>
    <cellStyle name="Ergebnis 2 6 3" xfId="5774" xr:uid="{00000000-0005-0000-0000-00008B6A0000}"/>
    <cellStyle name="Ergebnis 2 6 3 2" xfId="5775" xr:uid="{00000000-0005-0000-0000-00008C6A0000}"/>
    <cellStyle name="Ergebnis 2 6 3 2 2" xfId="18817" xr:uid="{00000000-0005-0000-0000-00008D6A0000}"/>
    <cellStyle name="Ergebnis 2 6 3 2 3" xfId="26635" xr:uid="{00000000-0005-0000-0000-00008E6A0000}"/>
    <cellStyle name="Ergebnis 2 6 3 2_Balance sheet - Parent" xfId="39224" xr:uid="{00000000-0005-0000-0000-00008F6A0000}"/>
    <cellStyle name="Ergebnis 2 6 3 3" xfId="5776" xr:uid="{00000000-0005-0000-0000-0000906A0000}"/>
    <cellStyle name="Ergebnis 2 6 3 3 2" xfId="17360" xr:uid="{00000000-0005-0000-0000-0000916A0000}"/>
    <cellStyle name="Ergebnis 2 6 3 3 3" xfId="26636" xr:uid="{00000000-0005-0000-0000-0000926A0000}"/>
    <cellStyle name="Ergebnis 2 6 3 3_Balance sheet - Parent" xfId="39225" xr:uid="{00000000-0005-0000-0000-0000936A0000}"/>
    <cellStyle name="Ergebnis 2 6 3 4" xfId="13183" xr:uid="{00000000-0005-0000-0000-0000946A0000}"/>
    <cellStyle name="Ergebnis 2 6 3 5" xfId="26634" xr:uid="{00000000-0005-0000-0000-0000956A0000}"/>
    <cellStyle name="Ergebnis 2 6 3_Balance sheet - Parent" xfId="39223" xr:uid="{00000000-0005-0000-0000-0000966A0000}"/>
    <cellStyle name="Ergebnis 2 6 4" xfId="11921" xr:uid="{00000000-0005-0000-0000-0000976A0000}"/>
    <cellStyle name="Ergebnis 2 6 5" xfId="26629" xr:uid="{00000000-0005-0000-0000-0000986A0000}"/>
    <cellStyle name="Ergebnis 2 6_Balance sheet - Parent" xfId="39218" xr:uid="{00000000-0005-0000-0000-0000996A0000}"/>
    <cellStyle name="Ergebnis 2 7" xfId="5777" xr:uid="{00000000-0005-0000-0000-00009A6A0000}"/>
    <cellStyle name="Ergebnis 2 7 2" xfId="5778" xr:uid="{00000000-0005-0000-0000-00009B6A0000}"/>
    <cellStyle name="Ergebnis 2 7 2 2" xfId="5779" xr:uid="{00000000-0005-0000-0000-00009C6A0000}"/>
    <cellStyle name="Ergebnis 2 7 2 2 2" xfId="5780" xr:uid="{00000000-0005-0000-0000-00009D6A0000}"/>
    <cellStyle name="Ergebnis 2 7 2 2 2 2" xfId="17049" xr:uid="{00000000-0005-0000-0000-00009E6A0000}"/>
    <cellStyle name="Ergebnis 2 7 2 2 2 3" xfId="26640" xr:uid="{00000000-0005-0000-0000-00009F6A0000}"/>
    <cellStyle name="Ergebnis 2 7 2 2 2_Balance sheet - Parent" xfId="39229" xr:uid="{00000000-0005-0000-0000-0000A06A0000}"/>
    <cellStyle name="Ergebnis 2 7 2 2 3" xfId="5781" xr:uid="{00000000-0005-0000-0000-0000A16A0000}"/>
    <cellStyle name="Ergebnis 2 7 2 2 3 2" xfId="17895" xr:uid="{00000000-0005-0000-0000-0000A26A0000}"/>
    <cellStyle name="Ergebnis 2 7 2 2 3 3" xfId="26641" xr:uid="{00000000-0005-0000-0000-0000A36A0000}"/>
    <cellStyle name="Ergebnis 2 7 2 2 3_Balance sheet - Parent" xfId="39230" xr:uid="{00000000-0005-0000-0000-0000A46A0000}"/>
    <cellStyle name="Ergebnis 2 7 2 2 4" xfId="13186" xr:uid="{00000000-0005-0000-0000-0000A56A0000}"/>
    <cellStyle name="Ergebnis 2 7 2 2 5" xfId="26639" xr:uid="{00000000-0005-0000-0000-0000A66A0000}"/>
    <cellStyle name="Ergebnis 2 7 2 2_Balance sheet - Parent" xfId="39228" xr:uid="{00000000-0005-0000-0000-0000A76A0000}"/>
    <cellStyle name="Ergebnis 2 7 2 3" xfId="11924" xr:uid="{00000000-0005-0000-0000-0000A86A0000}"/>
    <cellStyle name="Ergebnis 2 7 2 4" xfId="26638" xr:uid="{00000000-0005-0000-0000-0000A96A0000}"/>
    <cellStyle name="Ergebnis 2 7 2_Balance sheet - Parent" xfId="39227" xr:uid="{00000000-0005-0000-0000-0000AA6A0000}"/>
    <cellStyle name="Ergebnis 2 7 3" xfId="5782" xr:uid="{00000000-0005-0000-0000-0000AB6A0000}"/>
    <cellStyle name="Ergebnis 2 7 3 2" xfId="5783" xr:uid="{00000000-0005-0000-0000-0000AC6A0000}"/>
    <cellStyle name="Ergebnis 2 7 3 2 2" xfId="18818" xr:uid="{00000000-0005-0000-0000-0000AD6A0000}"/>
    <cellStyle name="Ergebnis 2 7 3 2 3" xfId="26643" xr:uid="{00000000-0005-0000-0000-0000AE6A0000}"/>
    <cellStyle name="Ergebnis 2 7 3 2_Balance sheet - Parent" xfId="39232" xr:uid="{00000000-0005-0000-0000-0000AF6A0000}"/>
    <cellStyle name="Ergebnis 2 7 3 3" xfId="5784" xr:uid="{00000000-0005-0000-0000-0000B06A0000}"/>
    <cellStyle name="Ergebnis 2 7 3 3 2" xfId="17718" xr:uid="{00000000-0005-0000-0000-0000B16A0000}"/>
    <cellStyle name="Ergebnis 2 7 3 3 3" xfId="26644" xr:uid="{00000000-0005-0000-0000-0000B26A0000}"/>
    <cellStyle name="Ergebnis 2 7 3 3_Balance sheet - Parent" xfId="39233" xr:uid="{00000000-0005-0000-0000-0000B36A0000}"/>
    <cellStyle name="Ergebnis 2 7 3 4" xfId="13185" xr:uid="{00000000-0005-0000-0000-0000B46A0000}"/>
    <cellStyle name="Ergebnis 2 7 3 5" xfId="26642" xr:uid="{00000000-0005-0000-0000-0000B56A0000}"/>
    <cellStyle name="Ergebnis 2 7 3_Balance sheet - Parent" xfId="39231" xr:uid="{00000000-0005-0000-0000-0000B66A0000}"/>
    <cellStyle name="Ergebnis 2 7 4" xfId="11923" xr:uid="{00000000-0005-0000-0000-0000B76A0000}"/>
    <cellStyle name="Ergebnis 2 7 5" xfId="26637" xr:uid="{00000000-0005-0000-0000-0000B86A0000}"/>
    <cellStyle name="Ergebnis 2 7_Balance sheet - Parent" xfId="39226" xr:uid="{00000000-0005-0000-0000-0000B96A0000}"/>
    <cellStyle name="Ergebnis 2 8" xfId="5785" xr:uid="{00000000-0005-0000-0000-0000BA6A0000}"/>
    <cellStyle name="Ergebnis 2 8 2" xfId="5786" xr:uid="{00000000-0005-0000-0000-0000BB6A0000}"/>
    <cellStyle name="Ergebnis 2 8 2 2" xfId="5787" xr:uid="{00000000-0005-0000-0000-0000BC6A0000}"/>
    <cellStyle name="Ergebnis 2 8 2 2 2" xfId="17140" xr:uid="{00000000-0005-0000-0000-0000BD6A0000}"/>
    <cellStyle name="Ergebnis 2 8 2 2 3" xfId="26647" xr:uid="{00000000-0005-0000-0000-0000BE6A0000}"/>
    <cellStyle name="Ergebnis 2 8 2 2_Balance sheet - Parent" xfId="39236" xr:uid="{00000000-0005-0000-0000-0000BF6A0000}"/>
    <cellStyle name="Ergebnis 2 8 2 3" xfId="5788" xr:uid="{00000000-0005-0000-0000-0000C06A0000}"/>
    <cellStyle name="Ergebnis 2 8 2 3 2" xfId="18511" xr:uid="{00000000-0005-0000-0000-0000C16A0000}"/>
    <cellStyle name="Ergebnis 2 8 2 3 3" xfId="26648" xr:uid="{00000000-0005-0000-0000-0000C26A0000}"/>
    <cellStyle name="Ergebnis 2 8 2 3_Balance sheet - Parent" xfId="39237" xr:uid="{00000000-0005-0000-0000-0000C36A0000}"/>
    <cellStyle name="Ergebnis 2 8 2 4" xfId="13187" xr:uid="{00000000-0005-0000-0000-0000C46A0000}"/>
    <cellStyle name="Ergebnis 2 8 2 5" xfId="26646" xr:uid="{00000000-0005-0000-0000-0000C56A0000}"/>
    <cellStyle name="Ergebnis 2 8 2_Balance sheet - Parent" xfId="39235" xr:uid="{00000000-0005-0000-0000-0000C66A0000}"/>
    <cellStyle name="Ergebnis 2 8 3" xfId="11925" xr:uid="{00000000-0005-0000-0000-0000C76A0000}"/>
    <cellStyle name="Ergebnis 2 8 4" xfId="26645" xr:uid="{00000000-0005-0000-0000-0000C86A0000}"/>
    <cellStyle name="Ergebnis 2 8_Balance sheet - Parent" xfId="39234" xr:uid="{00000000-0005-0000-0000-0000C96A0000}"/>
    <cellStyle name="Ergebnis 2 9" xfId="5789" xr:uid="{00000000-0005-0000-0000-0000CA6A0000}"/>
    <cellStyle name="Ergebnis 2 9 2" xfId="5790" xr:uid="{00000000-0005-0000-0000-0000CB6A0000}"/>
    <cellStyle name="Ergebnis 2 9 2 2" xfId="17231" xr:uid="{00000000-0005-0000-0000-0000CC6A0000}"/>
    <cellStyle name="Ergebnis 2 9 2 3" xfId="26650" xr:uid="{00000000-0005-0000-0000-0000CD6A0000}"/>
    <cellStyle name="Ergebnis 2 9 2_Balance sheet - Parent" xfId="39239" xr:uid="{00000000-0005-0000-0000-0000CE6A0000}"/>
    <cellStyle name="Ergebnis 2 9 3" xfId="5791" xr:uid="{00000000-0005-0000-0000-0000CF6A0000}"/>
    <cellStyle name="Ergebnis 2 9 3 2" xfId="18885" xr:uid="{00000000-0005-0000-0000-0000D06A0000}"/>
    <cellStyle name="Ergebnis 2 9 3 3" xfId="26651" xr:uid="{00000000-0005-0000-0000-0000D16A0000}"/>
    <cellStyle name="Ergebnis 2 9 3_Balance sheet - Parent" xfId="39240" xr:uid="{00000000-0005-0000-0000-0000D26A0000}"/>
    <cellStyle name="Ergebnis 2 9 4" xfId="5792" xr:uid="{00000000-0005-0000-0000-0000D36A0000}"/>
    <cellStyle name="Ergebnis 2 9 4 2" xfId="18222" xr:uid="{00000000-0005-0000-0000-0000D46A0000}"/>
    <cellStyle name="Ergebnis 2 9 4 3" xfId="26652" xr:uid="{00000000-0005-0000-0000-0000D56A0000}"/>
    <cellStyle name="Ergebnis 2 9 4_Balance sheet - Parent" xfId="39241" xr:uid="{00000000-0005-0000-0000-0000D66A0000}"/>
    <cellStyle name="Ergebnis 2 9 5" xfId="13160" xr:uid="{00000000-0005-0000-0000-0000D76A0000}"/>
    <cellStyle name="Ergebnis 2 9 6" xfId="26649" xr:uid="{00000000-0005-0000-0000-0000D86A0000}"/>
    <cellStyle name="Ergebnis 2 9_Balance sheet - Parent" xfId="39238" xr:uid="{00000000-0005-0000-0000-0000D96A0000}"/>
    <cellStyle name="Ergebnis 2_Balance sheet - Parent" xfId="39086" xr:uid="{00000000-0005-0000-0000-0000DA6A0000}"/>
    <cellStyle name="Ergebnis 3" xfId="5793" xr:uid="{00000000-0005-0000-0000-0000DB6A0000}"/>
    <cellStyle name="Ergebnis 3 2" xfId="5794" xr:uid="{00000000-0005-0000-0000-0000DC6A0000}"/>
    <cellStyle name="Ergebnis 3 2 2" xfId="5795" xr:uid="{00000000-0005-0000-0000-0000DD6A0000}"/>
    <cellStyle name="Ergebnis 3 2 2 2" xfId="4584" xr:uid="{00000000-0005-0000-0000-0000DE6A0000}"/>
    <cellStyle name="Ergebnis 3 2 2 3" xfId="26655" xr:uid="{00000000-0005-0000-0000-0000DF6A0000}"/>
    <cellStyle name="Ergebnis 3 2 3" xfId="5796" xr:uid="{00000000-0005-0000-0000-0000E06A0000}"/>
    <cellStyle name="Ergebnis 3 2 3 2" xfId="26656" xr:uid="{00000000-0005-0000-0000-0000E16A0000}"/>
    <cellStyle name="Ergebnis 3 2 4" xfId="13188" xr:uid="{00000000-0005-0000-0000-0000E26A0000}"/>
    <cellStyle name="Ergebnis 3 2 5" xfId="4404" xr:uid="{00000000-0005-0000-0000-0000E36A0000}"/>
    <cellStyle name="Ergebnis 3 2 6" xfId="17590" xr:uid="{00000000-0005-0000-0000-0000E46A0000}"/>
    <cellStyle name="Ergebnis 3 2 7" xfId="26654" xr:uid="{00000000-0005-0000-0000-0000E56A0000}"/>
    <cellStyle name="Ergebnis 3 2_Balance sheet - Parent" xfId="39243" xr:uid="{00000000-0005-0000-0000-0000E66A0000}"/>
    <cellStyle name="Ergebnis 3 3" xfId="5797" xr:uid="{00000000-0005-0000-0000-0000E76A0000}"/>
    <cellStyle name="Ergebnis 3 3 2" xfId="5798" xr:uid="{00000000-0005-0000-0000-0000E86A0000}"/>
    <cellStyle name="Ergebnis 3 3 2 2" xfId="26658" xr:uid="{00000000-0005-0000-0000-0000E96A0000}"/>
    <cellStyle name="Ergebnis 3 3 3" xfId="5799" xr:uid="{00000000-0005-0000-0000-0000EA6A0000}"/>
    <cellStyle name="Ergebnis 3 3 3 2" xfId="26659" xr:uid="{00000000-0005-0000-0000-0000EB6A0000}"/>
    <cellStyle name="Ergebnis 3 3 4" xfId="15141" xr:uid="{00000000-0005-0000-0000-0000EC6A0000}"/>
    <cellStyle name="Ergebnis 3 3 5" xfId="4751" xr:uid="{00000000-0005-0000-0000-0000ED6A0000}"/>
    <cellStyle name="Ergebnis 3 3 6" xfId="19106" xr:uid="{00000000-0005-0000-0000-0000EE6A0000}"/>
    <cellStyle name="Ergebnis 3 3 7" xfId="26657" xr:uid="{00000000-0005-0000-0000-0000EF6A0000}"/>
    <cellStyle name="Ergebnis 3 3_Balance sheet - Parent" xfId="39244" xr:uid="{00000000-0005-0000-0000-0000F06A0000}"/>
    <cellStyle name="Ergebnis 3 4" xfId="5800" xr:uid="{00000000-0005-0000-0000-0000F16A0000}"/>
    <cellStyle name="Ergebnis 3 4 2" xfId="5801" xr:uid="{00000000-0005-0000-0000-0000F26A0000}"/>
    <cellStyle name="Ergebnis 3 4 2 2" xfId="26661" xr:uid="{00000000-0005-0000-0000-0000F36A0000}"/>
    <cellStyle name="Ergebnis 3 4 3" xfId="18175" xr:uid="{00000000-0005-0000-0000-0000F46A0000}"/>
    <cellStyle name="Ergebnis 3 4 4" xfId="26660" xr:uid="{00000000-0005-0000-0000-0000F56A0000}"/>
    <cellStyle name="Ergebnis 3 4_Balance sheet - Parent" xfId="39245" xr:uid="{00000000-0005-0000-0000-0000F66A0000}"/>
    <cellStyle name="Ergebnis 3 5" xfId="11926" xr:uid="{00000000-0005-0000-0000-0000F76A0000}"/>
    <cellStyle name="Ergebnis 3 5 2" xfId="43815" xr:uid="{00000000-0005-0000-0000-0000F86A0000}"/>
    <cellStyle name="Ergebnis 3 6" xfId="4585" xr:uid="{00000000-0005-0000-0000-0000F96A0000}"/>
    <cellStyle name="Ergebnis 3 7" xfId="16416" xr:uid="{00000000-0005-0000-0000-0000FA6A0000}"/>
    <cellStyle name="Ergebnis 3 8" xfId="26653" xr:uid="{00000000-0005-0000-0000-0000FB6A0000}"/>
    <cellStyle name="Ergebnis 3_Balance sheet - Parent" xfId="39242" xr:uid="{00000000-0005-0000-0000-0000FC6A0000}"/>
    <cellStyle name="Ergebnis 4" xfId="5802" xr:uid="{00000000-0005-0000-0000-0000FD6A0000}"/>
    <cellStyle name="Ergebnis 4 2" xfId="5803" xr:uid="{00000000-0005-0000-0000-0000FE6A0000}"/>
    <cellStyle name="Ergebnis 4 2 2" xfId="13189" xr:uid="{00000000-0005-0000-0000-0000FF6A0000}"/>
    <cellStyle name="Ergebnis 4 2 3" xfId="26663" xr:uid="{00000000-0005-0000-0000-0000006B0000}"/>
    <cellStyle name="Ergebnis 4 3" xfId="11927" xr:uid="{00000000-0005-0000-0000-0000016B0000}"/>
    <cellStyle name="Ergebnis 4 4" xfId="26662" xr:uid="{00000000-0005-0000-0000-0000026B0000}"/>
    <cellStyle name="Ergebnis 4_Brygga Q" xfId="5804" xr:uid="{00000000-0005-0000-0000-0000036B0000}"/>
    <cellStyle name="Ergebnis 5" xfId="5805" xr:uid="{00000000-0005-0000-0000-0000046B0000}"/>
    <cellStyle name="Ergebnis 5 2" xfId="13159" xr:uid="{00000000-0005-0000-0000-0000056B0000}"/>
    <cellStyle name="Ergebnis 5 2 2" xfId="48748" xr:uid="{00000000-0005-0000-0000-0000066B0000}"/>
    <cellStyle name="Ergebnis 5 3" xfId="26664" xr:uid="{00000000-0005-0000-0000-0000076B0000}"/>
    <cellStyle name="Ergebnis 5 4" xfId="44521" xr:uid="{00000000-0005-0000-0000-0000086B0000}"/>
    <cellStyle name="Ergebnis 6" xfId="11897" xr:uid="{00000000-0005-0000-0000-0000096B0000}"/>
    <cellStyle name="Ergebnis 6 2" xfId="48802" xr:uid="{00000000-0005-0000-0000-00000A6B0000}"/>
    <cellStyle name="Ergebnis 6 3" xfId="44631" xr:uid="{00000000-0005-0000-0000-00000B6B0000}"/>
    <cellStyle name="Ergebnis 7" xfId="26496" xr:uid="{00000000-0005-0000-0000-00000C6B0000}"/>
    <cellStyle name="Ergebnis 7 2" xfId="48578" xr:uid="{00000000-0005-0000-0000-00000D6B0000}"/>
    <cellStyle name="Ergebnis 7 3" xfId="44355" xr:uid="{00000000-0005-0000-0000-00000E6B0000}"/>
    <cellStyle name="Ergebnis 8" xfId="44642" xr:uid="{00000000-0005-0000-0000-00000F6B0000}"/>
    <cellStyle name="Ergebnis 8 2" xfId="48812" xr:uid="{00000000-0005-0000-0000-0000106B0000}"/>
    <cellStyle name="Ergebnis 9" xfId="48357" xr:uid="{00000000-0005-0000-0000-0000116B0000}"/>
    <cellStyle name="Ergebnis_Balance sheet - Parent" xfId="39085" xr:uid="{00000000-0005-0000-0000-0000126B0000}"/>
    <cellStyle name="Erklärender Text" xfId="5806" xr:uid="{00000000-0005-0000-0000-0000136B0000}"/>
    <cellStyle name="Erklärender Text 2" xfId="11928" xr:uid="{00000000-0005-0000-0000-0000146B0000}"/>
    <cellStyle name="Erklärender Text 3" xfId="26665" xr:uid="{00000000-0005-0000-0000-0000156B0000}"/>
    <cellStyle name="Erklärender Text_Balance sheet - Parent" xfId="39246" xr:uid="{00000000-0005-0000-0000-0000166B0000}"/>
    <cellStyle name="Erläuterung" xfId="5807" xr:uid="{00000000-0005-0000-0000-0000176B0000}"/>
    <cellStyle name="Erläuterung 2" xfId="11929" xr:uid="{00000000-0005-0000-0000-0000186B0000}"/>
    <cellStyle name="Erläuterung 2 2" xfId="32507" xr:uid="{00000000-0005-0000-0000-0000196B0000}"/>
    <cellStyle name="Erläuterung 3" xfId="26666" xr:uid="{00000000-0005-0000-0000-00001A6B0000}"/>
    <cellStyle name="Erläuterung 4" xfId="21128" xr:uid="{00000000-0005-0000-0000-00001B6B0000}"/>
    <cellStyle name="Euro" xfId="5808" xr:uid="{00000000-0005-0000-0000-00001C6B0000}"/>
    <cellStyle name="Euro 10" xfId="5809" xr:uid="{00000000-0005-0000-0000-00001D6B0000}"/>
    <cellStyle name="Euro 10 2" xfId="5810" xr:uid="{00000000-0005-0000-0000-00001E6B0000}"/>
    <cellStyle name="Euro 10 2 2" xfId="4405" xr:uid="{00000000-0005-0000-0000-00001F6B0000}"/>
    <cellStyle name="Euro 10 2 2 2" xfId="25773" xr:uid="{00000000-0005-0000-0000-0000206B0000}"/>
    <cellStyle name="Euro 10 2 3" xfId="26669" xr:uid="{00000000-0005-0000-0000-0000216B0000}"/>
    <cellStyle name="Euro 10 3" xfId="4752" xr:uid="{00000000-0005-0000-0000-0000226B0000}"/>
    <cellStyle name="Euro 10 3 2" xfId="25906" xr:uid="{00000000-0005-0000-0000-0000236B0000}"/>
    <cellStyle name="Euro 10 4" xfId="26668" xr:uid="{00000000-0005-0000-0000-0000246B0000}"/>
    <cellStyle name="Euro 11" xfId="11930" xr:uid="{00000000-0005-0000-0000-0000256B0000}"/>
    <cellStyle name="Euro 11 2" xfId="4586" xr:uid="{00000000-0005-0000-0000-0000266B0000}"/>
    <cellStyle name="Euro 11 3" xfId="32508" xr:uid="{00000000-0005-0000-0000-0000276B0000}"/>
    <cellStyle name="Euro 12" xfId="26667" xr:uid="{00000000-0005-0000-0000-0000286B0000}"/>
    <cellStyle name="Euro 13" xfId="21129" xr:uid="{00000000-0005-0000-0000-0000296B0000}"/>
    <cellStyle name="Euro 2" xfId="5811" xr:uid="{00000000-0005-0000-0000-00002A6B0000}"/>
    <cellStyle name="Euro 2 2" xfId="5812" xr:uid="{00000000-0005-0000-0000-00002B6B0000}"/>
    <cellStyle name="Euro 2 2 2" xfId="11932" xr:uid="{00000000-0005-0000-0000-00002C6B0000}"/>
    <cellStyle name="Euro 2 2 2 2" xfId="32510" xr:uid="{00000000-0005-0000-0000-00002D6B0000}"/>
    <cellStyle name="Euro 2 2 3" xfId="26671" xr:uid="{00000000-0005-0000-0000-00002E6B0000}"/>
    <cellStyle name="Euro 2 2 4" xfId="21131" xr:uid="{00000000-0005-0000-0000-00002F6B0000}"/>
    <cellStyle name="Euro 2 3" xfId="5813" xr:uid="{00000000-0005-0000-0000-0000306B0000}"/>
    <cellStyle name="Euro 2 3 2" xfId="15142" xr:uid="{00000000-0005-0000-0000-0000316B0000}"/>
    <cellStyle name="Euro 2 3 2 2" xfId="34298" xr:uid="{00000000-0005-0000-0000-0000326B0000}"/>
    <cellStyle name="Euro 2 3 3" xfId="26672" xr:uid="{00000000-0005-0000-0000-0000336B0000}"/>
    <cellStyle name="Euro 2 3 4" xfId="23107" xr:uid="{00000000-0005-0000-0000-0000346B0000}"/>
    <cellStyle name="Euro 2 4" xfId="11931" xr:uid="{00000000-0005-0000-0000-0000356B0000}"/>
    <cellStyle name="Euro 2 4 2" xfId="32509" xr:uid="{00000000-0005-0000-0000-0000366B0000}"/>
    <cellStyle name="Euro 2 5" xfId="26670" xr:uid="{00000000-0005-0000-0000-0000376B0000}"/>
    <cellStyle name="Euro 2 6" xfId="21130" xr:uid="{00000000-0005-0000-0000-0000386B0000}"/>
    <cellStyle name="Euro 2_Balance sheet - Parent" xfId="39247" xr:uid="{00000000-0005-0000-0000-0000396B0000}"/>
    <cellStyle name="Euro 3" xfId="5814" xr:uid="{00000000-0005-0000-0000-00003A6B0000}"/>
    <cellStyle name="Euro 3 2" xfId="5815" xr:uid="{00000000-0005-0000-0000-00003B6B0000}"/>
    <cellStyle name="Euro 3 2 2" xfId="11934" xr:uid="{00000000-0005-0000-0000-00003C6B0000}"/>
    <cellStyle name="Euro 3 2 2 2" xfId="32512" xr:uid="{00000000-0005-0000-0000-00003D6B0000}"/>
    <cellStyle name="Euro 3 2 3" xfId="26674" xr:uid="{00000000-0005-0000-0000-00003E6B0000}"/>
    <cellStyle name="Euro 3 2 4" xfId="21133" xr:uid="{00000000-0005-0000-0000-00003F6B0000}"/>
    <cellStyle name="Euro 3 3" xfId="5816" xr:uid="{00000000-0005-0000-0000-0000406B0000}"/>
    <cellStyle name="Euro 3 3 2" xfId="15143" xr:uid="{00000000-0005-0000-0000-0000416B0000}"/>
    <cellStyle name="Euro 3 3 2 2" xfId="34299" xr:uid="{00000000-0005-0000-0000-0000426B0000}"/>
    <cellStyle name="Euro 3 3 3" xfId="26675" xr:uid="{00000000-0005-0000-0000-0000436B0000}"/>
    <cellStyle name="Euro 3 3 4" xfId="23108" xr:uid="{00000000-0005-0000-0000-0000446B0000}"/>
    <cellStyle name="Euro 3 4" xfId="11933" xr:uid="{00000000-0005-0000-0000-0000456B0000}"/>
    <cellStyle name="Euro 3 4 2" xfId="32511" xr:uid="{00000000-0005-0000-0000-0000466B0000}"/>
    <cellStyle name="Euro 3 5" xfId="26673" xr:uid="{00000000-0005-0000-0000-0000476B0000}"/>
    <cellStyle name="Euro 3 6" xfId="21132" xr:uid="{00000000-0005-0000-0000-0000486B0000}"/>
    <cellStyle name="Euro 3_Balance sheet - Parent" xfId="39248" xr:uid="{00000000-0005-0000-0000-0000496B0000}"/>
    <cellStyle name="Euro 4" xfId="5817" xr:uid="{00000000-0005-0000-0000-00004A6B0000}"/>
    <cellStyle name="Euro 4 2" xfId="11935" xr:uid="{00000000-0005-0000-0000-00004B6B0000}"/>
    <cellStyle name="Euro 4 2 2" xfId="32513" xr:uid="{00000000-0005-0000-0000-00004C6B0000}"/>
    <cellStyle name="Euro 4 3" xfId="26676" xr:uid="{00000000-0005-0000-0000-00004D6B0000}"/>
    <cellStyle name="Euro 4 4" xfId="21134" xr:uid="{00000000-0005-0000-0000-00004E6B0000}"/>
    <cellStyle name="Euro 4_Balance sheet - Parent" xfId="39249" xr:uid="{00000000-0005-0000-0000-00004F6B0000}"/>
    <cellStyle name="Euro 5" xfId="5818" xr:uid="{00000000-0005-0000-0000-0000506B0000}"/>
    <cellStyle name="Euro 5 2" xfId="11936" xr:uid="{00000000-0005-0000-0000-0000516B0000}"/>
    <cellStyle name="Euro 5 2 2" xfId="32514" xr:uid="{00000000-0005-0000-0000-0000526B0000}"/>
    <cellStyle name="Euro 5 3" xfId="26677" xr:uid="{00000000-0005-0000-0000-0000536B0000}"/>
    <cellStyle name="Euro 5 4" xfId="21135" xr:uid="{00000000-0005-0000-0000-0000546B0000}"/>
    <cellStyle name="Euro 5_Balance sheet - Parent" xfId="39250" xr:uid="{00000000-0005-0000-0000-0000556B0000}"/>
    <cellStyle name="Euro 6" xfId="5819" xr:uid="{00000000-0005-0000-0000-0000566B0000}"/>
    <cellStyle name="Euro 6 2" xfId="5820" xr:uid="{00000000-0005-0000-0000-0000576B0000}"/>
    <cellStyle name="Euro 6 2 2" xfId="11938" xr:uid="{00000000-0005-0000-0000-0000586B0000}"/>
    <cellStyle name="Euro 6 2 2 2" xfId="32516" xr:uid="{00000000-0005-0000-0000-0000596B0000}"/>
    <cellStyle name="Euro 6 2 3" xfId="26679" xr:uid="{00000000-0005-0000-0000-00005A6B0000}"/>
    <cellStyle name="Euro 6 2 4" xfId="21137" xr:uid="{00000000-0005-0000-0000-00005B6B0000}"/>
    <cellStyle name="Euro 6 3" xfId="11937" xr:uid="{00000000-0005-0000-0000-00005C6B0000}"/>
    <cellStyle name="Euro 6 3 2" xfId="32515" xr:uid="{00000000-0005-0000-0000-00005D6B0000}"/>
    <cellStyle name="Euro 6 4" xfId="26678" xr:uid="{00000000-0005-0000-0000-00005E6B0000}"/>
    <cellStyle name="Euro 6 5" xfId="21136" xr:uid="{00000000-0005-0000-0000-00005F6B0000}"/>
    <cellStyle name="Euro 6 6" xfId="44169" xr:uid="{00000000-0005-0000-0000-0000606B0000}"/>
    <cellStyle name="Euro 6_Balance sheet - Parent" xfId="39251" xr:uid="{00000000-0005-0000-0000-0000616B0000}"/>
    <cellStyle name="Euro 7" xfId="5821" xr:uid="{00000000-0005-0000-0000-0000626B0000}"/>
    <cellStyle name="Euro 7 2" xfId="11939" xr:uid="{00000000-0005-0000-0000-0000636B0000}"/>
    <cellStyle name="Euro 7 2 2" xfId="32517" xr:uid="{00000000-0005-0000-0000-0000646B0000}"/>
    <cellStyle name="Euro 7 3" xfId="26680" xr:uid="{00000000-0005-0000-0000-0000656B0000}"/>
    <cellStyle name="Euro 7 4" xfId="21138" xr:uid="{00000000-0005-0000-0000-0000666B0000}"/>
    <cellStyle name="Euro 7_Balance sheet - Parent" xfId="39252" xr:uid="{00000000-0005-0000-0000-0000676B0000}"/>
    <cellStyle name="Euro 8" xfId="5822" xr:uid="{00000000-0005-0000-0000-0000686B0000}"/>
    <cellStyle name="Euro 8 2" xfId="5823" xr:uid="{00000000-0005-0000-0000-0000696B0000}"/>
    <cellStyle name="Euro 8 2 2" xfId="4754" xr:uid="{00000000-0005-0000-0000-00006A6B0000}"/>
    <cellStyle name="Euro 8 2 2 2" xfId="25908" xr:uid="{00000000-0005-0000-0000-00006B6B0000}"/>
    <cellStyle name="Euro 8 2 3" xfId="26682" xr:uid="{00000000-0005-0000-0000-00006C6B0000}"/>
    <cellStyle name="Euro 8 3" xfId="4753" xr:uid="{00000000-0005-0000-0000-00006D6B0000}"/>
    <cellStyle name="Euro 8 3 2" xfId="25907" xr:uid="{00000000-0005-0000-0000-00006E6B0000}"/>
    <cellStyle name="Euro 8 4" xfId="26681" xr:uid="{00000000-0005-0000-0000-00006F6B0000}"/>
    <cellStyle name="Euro 9" xfId="5824" xr:uid="{00000000-0005-0000-0000-0000706B0000}"/>
    <cellStyle name="Euro 9 2" xfId="5825" xr:uid="{00000000-0005-0000-0000-0000716B0000}"/>
    <cellStyle name="Euro 9 2 2" xfId="4588" xr:uid="{00000000-0005-0000-0000-0000726B0000}"/>
    <cellStyle name="Euro 9 2 2 2" xfId="25838" xr:uid="{00000000-0005-0000-0000-0000736B0000}"/>
    <cellStyle name="Euro 9 2 3" xfId="26684" xr:uid="{00000000-0005-0000-0000-0000746B0000}"/>
    <cellStyle name="Euro 9 3" xfId="4406" xr:uid="{00000000-0005-0000-0000-0000756B0000}"/>
    <cellStyle name="Euro 9 3 2" xfId="25774" xr:uid="{00000000-0005-0000-0000-0000766B0000}"/>
    <cellStyle name="Euro 9 4" xfId="26683" xr:uid="{00000000-0005-0000-0000-0000776B0000}"/>
    <cellStyle name="Euro_110214 CG - updated to STCF - Jan-11 MI Pack Info" xfId="5826" xr:uid="{00000000-0005-0000-0000-0000786B0000}"/>
    <cellStyle name="Explanatory Text" xfId="43312" builtinId="53" customBuiltin="1"/>
    <cellStyle name="Explanatory Text 10" xfId="45221" hidden="1" xr:uid="{00000000-0005-0000-0000-00007A6B0000}"/>
    <cellStyle name="Explanatory Text 10" xfId="45840" hidden="1" xr:uid="{00000000-0005-0000-0000-00007B6B0000}"/>
    <cellStyle name="Explanatory Text 10" xfId="46481" hidden="1" xr:uid="{00000000-0005-0000-0000-00007C6B0000}"/>
    <cellStyle name="Explanatory Text 10" xfId="46870" hidden="1" xr:uid="{00000000-0005-0000-0000-00007D6B0000}"/>
    <cellStyle name="Explanatory Text 10" xfId="47250" hidden="1" xr:uid="{00000000-0005-0000-0000-00007E6B0000}"/>
    <cellStyle name="Explanatory Text 10" xfId="47616" hidden="1" xr:uid="{00000000-0005-0000-0000-00007F6B0000}"/>
    <cellStyle name="Explanatory Text 10" xfId="47973" hidden="1" xr:uid="{00000000-0005-0000-0000-0000806B0000}"/>
    <cellStyle name="Explanatory Text 10" xfId="48326" hidden="1" xr:uid="{00000000-0005-0000-0000-0000816B0000}"/>
    <cellStyle name="Explanatory Text 10" xfId="49850" hidden="1" xr:uid="{00000000-0005-0000-0000-0000826B0000}"/>
    <cellStyle name="Explanatory Text 10" xfId="50491" hidden="1" xr:uid="{00000000-0005-0000-0000-0000836B0000}"/>
    <cellStyle name="Explanatory Text 10" xfId="50880" hidden="1" xr:uid="{00000000-0005-0000-0000-0000846B0000}"/>
    <cellStyle name="Explanatory Text 10" xfId="51260" hidden="1" xr:uid="{00000000-0005-0000-0000-0000856B0000}"/>
    <cellStyle name="Explanatory Text 10" xfId="51626" hidden="1" xr:uid="{00000000-0005-0000-0000-0000866B0000}"/>
    <cellStyle name="Explanatory Text 10" xfId="51983" hidden="1" xr:uid="{00000000-0005-0000-0000-0000876B0000}"/>
    <cellStyle name="Explanatory Text 10" xfId="52336" hidden="1" xr:uid="{00000000-0005-0000-0000-0000886B0000}"/>
    <cellStyle name="Explanatory Text 10" xfId="53412" hidden="1" xr:uid="{00000000-0005-0000-0000-0000896B0000}"/>
    <cellStyle name="Explanatory Text 10" xfId="54053" hidden="1" xr:uid="{00000000-0005-0000-0000-00008A6B0000}"/>
    <cellStyle name="Explanatory Text 10" xfId="54442" hidden="1" xr:uid="{00000000-0005-0000-0000-00008B6B0000}"/>
    <cellStyle name="Explanatory Text 10" xfId="54822" hidden="1" xr:uid="{00000000-0005-0000-0000-00008C6B0000}"/>
    <cellStyle name="Explanatory Text 10" xfId="55188" hidden="1" xr:uid="{00000000-0005-0000-0000-00008D6B0000}"/>
    <cellStyle name="Explanatory Text 10" xfId="55545" hidden="1" xr:uid="{00000000-0005-0000-0000-00008E6B0000}"/>
    <cellStyle name="Explanatory Text 10" xfId="55898" xr:uid="{00000000-0005-0000-0000-00008F6B0000}"/>
    <cellStyle name="Explanatory Text 11" xfId="45541" hidden="1" xr:uid="{00000000-0005-0000-0000-0000906B0000}"/>
    <cellStyle name="Explanatory Text 11" xfId="45802" hidden="1" xr:uid="{00000000-0005-0000-0000-0000916B0000}"/>
    <cellStyle name="Explanatory Text 11" xfId="46443" hidden="1" xr:uid="{00000000-0005-0000-0000-0000926B0000}"/>
    <cellStyle name="Explanatory Text 11" xfId="46832" hidden="1" xr:uid="{00000000-0005-0000-0000-0000936B0000}"/>
    <cellStyle name="Explanatory Text 11" xfId="47212" hidden="1" xr:uid="{00000000-0005-0000-0000-0000946B0000}"/>
    <cellStyle name="Explanatory Text 11" xfId="47578" hidden="1" xr:uid="{00000000-0005-0000-0000-0000956B0000}"/>
    <cellStyle name="Explanatory Text 11" xfId="47935" hidden="1" xr:uid="{00000000-0005-0000-0000-0000966B0000}"/>
    <cellStyle name="Explanatory Text 11" xfId="48288" hidden="1" xr:uid="{00000000-0005-0000-0000-0000976B0000}"/>
    <cellStyle name="Explanatory Text 11" xfId="49812" hidden="1" xr:uid="{00000000-0005-0000-0000-0000986B0000}"/>
    <cellStyle name="Explanatory Text 11" xfId="50453" hidden="1" xr:uid="{00000000-0005-0000-0000-0000996B0000}"/>
    <cellStyle name="Explanatory Text 11" xfId="50842" hidden="1" xr:uid="{00000000-0005-0000-0000-00009A6B0000}"/>
    <cellStyle name="Explanatory Text 11" xfId="51222" hidden="1" xr:uid="{00000000-0005-0000-0000-00009B6B0000}"/>
    <cellStyle name="Explanatory Text 11" xfId="51588" hidden="1" xr:uid="{00000000-0005-0000-0000-00009C6B0000}"/>
    <cellStyle name="Explanatory Text 11" xfId="51945" hidden="1" xr:uid="{00000000-0005-0000-0000-00009D6B0000}"/>
    <cellStyle name="Explanatory Text 11" xfId="52298" hidden="1" xr:uid="{00000000-0005-0000-0000-00009E6B0000}"/>
    <cellStyle name="Explanatory Text 11" xfId="53374" hidden="1" xr:uid="{00000000-0005-0000-0000-00009F6B0000}"/>
    <cellStyle name="Explanatory Text 11" xfId="54015" hidden="1" xr:uid="{00000000-0005-0000-0000-0000A06B0000}"/>
    <cellStyle name="Explanatory Text 11" xfId="54404" hidden="1" xr:uid="{00000000-0005-0000-0000-0000A16B0000}"/>
    <cellStyle name="Explanatory Text 11" xfId="54784" hidden="1" xr:uid="{00000000-0005-0000-0000-0000A26B0000}"/>
    <cellStyle name="Explanatory Text 11" xfId="55150" hidden="1" xr:uid="{00000000-0005-0000-0000-0000A36B0000}"/>
    <cellStyle name="Explanatory Text 11" xfId="55507" hidden="1" xr:uid="{00000000-0005-0000-0000-0000A46B0000}"/>
    <cellStyle name="Explanatory Text 11" xfId="55860" xr:uid="{00000000-0005-0000-0000-0000A56B0000}"/>
    <cellStyle name="Explanatory Text 12" xfId="45347" hidden="1" xr:uid="{00000000-0005-0000-0000-0000A66B0000}"/>
    <cellStyle name="Explanatory Text 12" xfId="45851" hidden="1" xr:uid="{00000000-0005-0000-0000-0000A76B0000}"/>
    <cellStyle name="Explanatory Text 12" xfId="46492" hidden="1" xr:uid="{00000000-0005-0000-0000-0000A86B0000}"/>
    <cellStyle name="Explanatory Text 12" xfId="46881" hidden="1" xr:uid="{00000000-0005-0000-0000-0000A96B0000}"/>
    <cellStyle name="Explanatory Text 12" xfId="47261" hidden="1" xr:uid="{00000000-0005-0000-0000-0000AA6B0000}"/>
    <cellStyle name="Explanatory Text 12" xfId="47627" hidden="1" xr:uid="{00000000-0005-0000-0000-0000AB6B0000}"/>
    <cellStyle name="Explanatory Text 12" xfId="47984" hidden="1" xr:uid="{00000000-0005-0000-0000-0000AC6B0000}"/>
    <cellStyle name="Explanatory Text 12" xfId="48337" hidden="1" xr:uid="{00000000-0005-0000-0000-0000AD6B0000}"/>
    <cellStyle name="Explanatory Text 12" xfId="49861" hidden="1" xr:uid="{00000000-0005-0000-0000-0000AE6B0000}"/>
    <cellStyle name="Explanatory Text 12" xfId="50502" hidden="1" xr:uid="{00000000-0005-0000-0000-0000AF6B0000}"/>
    <cellStyle name="Explanatory Text 12" xfId="50891" hidden="1" xr:uid="{00000000-0005-0000-0000-0000B06B0000}"/>
    <cellStyle name="Explanatory Text 12" xfId="51271" hidden="1" xr:uid="{00000000-0005-0000-0000-0000B16B0000}"/>
    <cellStyle name="Explanatory Text 12" xfId="51637" hidden="1" xr:uid="{00000000-0005-0000-0000-0000B26B0000}"/>
    <cellStyle name="Explanatory Text 12" xfId="51994" hidden="1" xr:uid="{00000000-0005-0000-0000-0000B36B0000}"/>
    <cellStyle name="Explanatory Text 12" xfId="52347" hidden="1" xr:uid="{00000000-0005-0000-0000-0000B46B0000}"/>
    <cellStyle name="Explanatory Text 12" xfId="53423" hidden="1" xr:uid="{00000000-0005-0000-0000-0000B56B0000}"/>
    <cellStyle name="Explanatory Text 12" xfId="54064" hidden="1" xr:uid="{00000000-0005-0000-0000-0000B66B0000}"/>
    <cellStyle name="Explanatory Text 12" xfId="54453" hidden="1" xr:uid="{00000000-0005-0000-0000-0000B76B0000}"/>
    <cellStyle name="Explanatory Text 12" xfId="54833" hidden="1" xr:uid="{00000000-0005-0000-0000-0000B86B0000}"/>
    <cellStyle name="Explanatory Text 12" xfId="55199" hidden="1" xr:uid="{00000000-0005-0000-0000-0000B96B0000}"/>
    <cellStyle name="Explanatory Text 12" xfId="55556" hidden="1" xr:uid="{00000000-0005-0000-0000-0000BA6B0000}"/>
    <cellStyle name="Explanatory Text 12" xfId="55909" xr:uid="{00000000-0005-0000-0000-0000BB6B0000}"/>
    <cellStyle name="Explanatory Text 13" xfId="45562" hidden="1" xr:uid="{00000000-0005-0000-0000-0000BC6B0000}"/>
    <cellStyle name="Explanatory Text 13" xfId="46213" hidden="1" xr:uid="{00000000-0005-0000-0000-0000BD6B0000}"/>
    <cellStyle name="Explanatory Text 13" xfId="46599" hidden="1" xr:uid="{00000000-0005-0000-0000-0000BE6B0000}"/>
    <cellStyle name="Explanatory Text 13" xfId="46980" hidden="1" xr:uid="{00000000-0005-0000-0000-0000BF6B0000}"/>
    <cellStyle name="Explanatory Text 13" xfId="47352" hidden="1" xr:uid="{00000000-0005-0000-0000-0000C06B0000}"/>
    <cellStyle name="Explanatory Text 13" xfId="47709" hidden="1" xr:uid="{00000000-0005-0000-0000-0000C16B0000}"/>
    <cellStyle name="Explanatory Text 13" xfId="48064" hidden="1" xr:uid="{00000000-0005-0000-0000-0000C26B0000}"/>
    <cellStyle name="Explanatory Text 13" xfId="49584" hidden="1" xr:uid="{00000000-0005-0000-0000-0000C36B0000}"/>
    <cellStyle name="Explanatory Text 13" xfId="50223" hidden="1" xr:uid="{00000000-0005-0000-0000-0000C46B0000}"/>
    <cellStyle name="Explanatory Text 13" xfId="50609" hidden="1" xr:uid="{00000000-0005-0000-0000-0000C56B0000}"/>
    <cellStyle name="Explanatory Text 13" xfId="50990" hidden="1" xr:uid="{00000000-0005-0000-0000-0000C66B0000}"/>
    <cellStyle name="Explanatory Text 13" xfId="51362" hidden="1" xr:uid="{00000000-0005-0000-0000-0000C76B0000}"/>
    <cellStyle name="Explanatory Text 13" xfId="51719" hidden="1" xr:uid="{00000000-0005-0000-0000-0000C86B0000}"/>
    <cellStyle name="Explanatory Text 13" xfId="52074" hidden="1" xr:uid="{00000000-0005-0000-0000-0000C96B0000}"/>
    <cellStyle name="Explanatory Text 13" xfId="53148" hidden="1" xr:uid="{00000000-0005-0000-0000-0000CA6B0000}"/>
    <cellStyle name="Explanatory Text 13" xfId="53785" hidden="1" xr:uid="{00000000-0005-0000-0000-0000CB6B0000}"/>
    <cellStyle name="Explanatory Text 13" xfId="54171" hidden="1" xr:uid="{00000000-0005-0000-0000-0000CC6B0000}"/>
    <cellStyle name="Explanatory Text 13" xfId="54552" hidden="1" xr:uid="{00000000-0005-0000-0000-0000CD6B0000}"/>
    <cellStyle name="Explanatory Text 13" xfId="54924" hidden="1" xr:uid="{00000000-0005-0000-0000-0000CE6B0000}"/>
    <cellStyle name="Explanatory Text 13" xfId="55281" hidden="1" xr:uid="{00000000-0005-0000-0000-0000CF6B0000}"/>
    <cellStyle name="Explanatory Text 13" xfId="55636" hidden="1" xr:uid="{00000000-0005-0000-0000-0000D06B0000}"/>
    <cellStyle name="Explanatory Text 13" xfId="44681" xr:uid="{00000000-0005-0000-0000-0000D16B0000}"/>
    <cellStyle name="Explanatory Text 14" xfId="45471" hidden="1" xr:uid="{00000000-0005-0000-0000-0000D26B0000}"/>
    <cellStyle name="Explanatory Text 14" xfId="46143" hidden="1" xr:uid="{00000000-0005-0000-0000-0000D36B0000}"/>
    <cellStyle name="Explanatory Text 14" xfId="46532" hidden="1" xr:uid="{00000000-0005-0000-0000-0000D46B0000}"/>
    <cellStyle name="Explanatory Text 14" xfId="46915" hidden="1" xr:uid="{00000000-0005-0000-0000-0000D56B0000}"/>
    <cellStyle name="Explanatory Text 14" xfId="47289" hidden="1" xr:uid="{00000000-0005-0000-0000-0000D66B0000}"/>
    <cellStyle name="Explanatory Text 14" xfId="47650" hidden="1" xr:uid="{00000000-0005-0000-0000-0000D76B0000}"/>
    <cellStyle name="Explanatory Text 14" xfId="48005" hidden="1" xr:uid="{00000000-0005-0000-0000-0000D86B0000}"/>
    <cellStyle name="Explanatory Text 14" xfId="49520" hidden="1" xr:uid="{00000000-0005-0000-0000-0000D96B0000}"/>
    <cellStyle name="Explanatory Text 14" xfId="50153" hidden="1" xr:uid="{00000000-0005-0000-0000-0000DA6B0000}"/>
    <cellStyle name="Explanatory Text 14" xfId="50542" hidden="1" xr:uid="{00000000-0005-0000-0000-0000DB6B0000}"/>
    <cellStyle name="Explanatory Text 14" xfId="50925" hidden="1" xr:uid="{00000000-0005-0000-0000-0000DC6B0000}"/>
    <cellStyle name="Explanatory Text 14" xfId="51299" hidden="1" xr:uid="{00000000-0005-0000-0000-0000DD6B0000}"/>
    <cellStyle name="Explanatory Text 14" xfId="51660" hidden="1" xr:uid="{00000000-0005-0000-0000-0000DE6B0000}"/>
    <cellStyle name="Explanatory Text 14" xfId="52015" hidden="1" xr:uid="{00000000-0005-0000-0000-0000DF6B0000}"/>
    <cellStyle name="Explanatory Text 14" xfId="53089" hidden="1" xr:uid="{00000000-0005-0000-0000-0000E06B0000}"/>
    <cellStyle name="Explanatory Text 14" xfId="53715" hidden="1" xr:uid="{00000000-0005-0000-0000-0000E16B0000}"/>
    <cellStyle name="Explanatory Text 14" xfId="54104" hidden="1" xr:uid="{00000000-0005-0000-0000-0000E26B0000}"/>
    <cellStyle name="Explanatory Text 14" xfId="54487" hidden="1" xr:uid="{00000000-0005-0000-0000-0000E36B0000}"/>
    <cellStyle name="Explanatory Text 14" xfId="54861" hidden="1" xr:uid="{00000000-0005-0000-0000-0000E46B0000}"/>
    <cellStyle name="Explanatory Text 14" xfId="55222" hidden="1" xr:uid="{00000000-0005-0000-0000-0000E56B0000}"/>
    <cellStyle name="Explanatory Text 14" xfId="55577" hidden="1" xr:uid="{00000000-0005-0000-0000-0000E66B0000}"/>
    <cellStyle name="Explanatory Text 14" xfId="44396" xr:uid="{00000000-0005-0000-0000-0000E76B0000}"/>
    <cellStyle name="Explanatory Text 15" xfId="45581" hidden="1" xr:uid="{00000000-0005-0000-0000-0000E86B0000}"/>
    <cellStyle name="Explanatory Text 15" xfId="46231" hidden="1" xr:uid="{00000000-0005-0000-0000-0000E96B0000}"/>
    <cellStyle name="Explanatory Text 15" xfId="46617" hidden="1" xr:uid="{00000000-0005-0000-0000-0000EA6B0000}"/>
    <cellStyle name="Explanatory Text 15" xfId="46997" hidden="1" xr:uid="{00000000-0005-0000-0000-0000EB6B0000}"/>
    <cellStyle name="Explanatory Text 15" xfId="47369" hidden="1" xr:uid="{00000000-0005-0000-0000-0000EC6B0000}"/>
    <cellStyle name="Explanatory Text 15" xfId="47726" hidden="1" xr:uid="{00000000-0005-0000-0000-0000ED6B0000}"/>
    <cellStyle name="Explanatory Text 15" xfId="48081" hidden="1" xr:uid="{00000000-0005-0000-0000-0000EE6B0000}"/>
    <cellStyle name="Explanatory Text 15" xfId="49602" hidden="1" xr:uid="{00000000-0005-0000-0000-0000EF6B0000}"/>
    <cellStyle name="Explanatory Text 15" xfId="50241" hidden="1" xr:uid="{00000000-0005-0000-0000-0000F06B0000}"/>
    <cellStyle name="Explanatory Text 15" xfId="50627" hidden="1" xr:uid="{00000000-0005-0000-0000-0000F16B0000}"/>
    <cellStyle name="Explanatory Text 15" xfId="51007" hidden="1" xr:uid="{00000000-0005-0000-0000-0000F26B0000}"/>
    <cellStyle name="Explanatory Text 15" xfId="51379" hidden="1" xr:uid="{00000000-0005-0000-0000-0000F36B0000}"/>
    <cellStyle name="Explanatory Text 15" xfId="51736" hidden="1" xr:uid="{00000000-0005-0000-0000-0000F46B0000}"/>
    <cellStyle name="Explanatory Text 15" xfId="52091" hidden="1" xr:uid="{00000000-0005-0000-0000-0000F56B0000}"/>
    <cellStyle name="Explanatory Text 15" xfId="53165" hidden="1" xr:uid="{00000000-0005-0000-0000-0000F66B0000}"/>
    <cellStyle name="Explanatory Text 15" xfId="53803" hidden="1" xr:uid="{00000000-0005-0000-0000-0000F76B0000}"/>
    <cellStyle name="Explanatory Text 15" xfId="54189" hidden="1" xr:uid="{00000000-0005-0000-0000-0000F86B0000}"/>
    <cellStyle name="Explanatory Text 15" xfId="54569" hidden="1" xr:uid="{00000000-0005-0000-0000-0000F96B0000}"/>
    <cellStyle name="Explanatory Text 15" xfId="54941" hidden="1" xr:uid="{00000000-0005-0000-0000-0000FA6B0000}"/>
    <cellStyle name="Explanatory Text 15" xfId="55298" hidden="1" xr:uid="{00000000-0005-0000-0000-0000FB6B0000}"/>
    <cellStyle name="Explanatory Text 15" xfId="55653" hidden="1" xr:uid="{00000000-0005-0000-0000-0000FC6B0000}"/>
    <cellStyle name="Explanatory Text 15" xfId="44703" xr:uid="{00000000-0005-0000-0000-0000FD6B0000}"/>
    <cellStyle name="Explanatory Text 16" xfId="44510" xr:uid="{00000000-0005-0000-0000-0000FE6B0000}"/>
    <cellStyle name="Explanatory Text 17" xfId="44724" xr:uid="{00000000-0005-0000-0000-0000FF6B0000}"/>
    <cellStyle name="Explanatory Text 18" xfId="44630" xr:uid="{00000000-0005-0000-0000-0000006C0000}"/>
    <cellStyle name="Explanatory Text 19" xfId="44743" xr:uid="{00000000-0005-0000-0000-0000016C0000}"/>
    <cellStyle name="Explanatory Text 2" xfId="5827" xr:uid="{00000000-0005-0000-0000-0000026C0000}"/>
    <cellStyle name="Explanatory Text 2 10" xfId="46639" xr:uid="{00000000-0005-0000-0000-0000036C0000}"/>
    <cellStyle name="Explanatory Text 2 11" xfId="47019" xr:uid="{00000000-0005-0000-0000-0000046C0000}"/>
    <cellStyle name="Explanatory Text 2 12" xfId="47391" xr:uid="{00000000-0005-0000-0000-0000056C0000}"/>
    <cellStyle name="Explanatory Text 2 13" xfId="47748" xr:uid="{00000000-0005-0000-0000-0000066C0000}"/>
    <cellStyle name="Explanatory Text 2 14" xfId="48103" xr:uid="{00000000-0005-0000-0000-0000076C0000}"/>
    <cellStyle name="Explanatory Text 2 15" xfId="49624" xr:uid="{00000000-0005-0000-0000-0000086C0000}"/>
    <cellStyle name="Explanatory Text 2 16" xfId="50263" xr:uid="{00000000-0005-0000-0000-0000096C0000}"/>
    <cellStyle name="Explanatory Text 2 17" xfId="50649" xr:uid="{00000000-0005-0000-0000-00000A6C0000}"/>
    <cellStyle name="Explanatory Text 2 18" xfId="51029" xr:uid="{00000000-0005-0000-0000-00000B6C0000}"/>
    <cellStyle name="Explanatory Text 2 19" xfId="51401" xr:uid="{00000000-0005-0000-0000-00000C6C0000}"/>
    <cellStyle name="Explanatory Text 2 2" xfId="5828" xr:uid="{00000000-0005-0000-0000-00000D6C0000}"/>
    <cellStyle name="Explanatory Text 2 2 10" xfId="47067" xr:uid="{00000000-0005-0000-0000-00000E6C0000}"/>
    <cellStyle name="Explanatory Text 2 2 11" xfId="47439" xr:uid="{00000000-0005-0000-0000-00000F6C0000}"/>
    <cellStyle name="Explanatory Text 2 2 12" xfId="47796" xr:uid="{00000000-0005-0000-0000-0000106C0000}"/>
    <cellStyle name="Explanatory Text 2 2 13" xfId="48151" xr:uid="{00000000-0005-0000-0000-0000116C0000}"/>
    <cellStyle name="Explanatory Text 2 2 14" xfId="49672" xr:uid="{00000000-0005-0000-0000-0000126C0000}"/>
    <cellStyle name="Explanatory Text 2 2 15" xfId="50311" xr:uid="{00000000-0005-0000-0000-0000136C0000}"/>
    <cellStyle name="Explanatory Text 2 2 16" xfId="50697" xr:uid="{00000000-0005-0000-0000-0000146C0000}"/>
    <cellStyle name="Explanatory Text 2 2 17" xfId="51077" xr:uid="{00000000-0005-0000-0000-0000156C0000}"/>
    <cellStyle name="Explanatory Text 2 2 18" xfId="51449" xr:uid="{00000000-0005-0000-0000-0000166C0000}"/>
    <cellStyle name="Explanatory Text 2 2 19" xfId="51806" xr:uid="{00000000-0005-0000-0000-0000176C0000}"/>
    <cellStyle name="Explanatory Text 2 2 2" xfId="5829" xr:uid="{00000000-0005-0000-0000-0000186C0000}"/>
    <cellStyle name="Explanatory Text 2 2 2 2" xfId="4756" hidden="1" xr:uid="{00000000-0005-0000-0000-0000196C0000}"/>
    <cellStyle name="Explanatory Text 2 2 2 3" xfId="26688" xr:uid="{00000000-0005-0000-0000-00001A6C0000}"/>
    <cellStyle name="Explanatory Text 2 2 20" xfId="52161" xr:uid="{00000000-0005-0000-0000-00001B6C0000}"/>
    <cellStyle name="Explanatory Text 2 2 21" xfId="53235" xr:uid="{00000000-0005-0000-0000-00001C6C0000}"/>
    <cellStyle name="Explanatory Text 2 2 22" xfId="53873" xr:uid="{00000000-0005-0000-0000-00001D6C0000}"/>
    <cellStyle name="Explanatory Text 2 2 23" xfId="54259" xr:uid="{00000000-0005-0000-0000-00001E6C0000}"/>
    <cellStyle name="Explanatory Text 2 2 24" xfId="54639" xr:uid="{00000000-0005-0000-0000-00001F6C0000}"/>
    <cellStyle name="Explanatory Text 2 2 25" xfId="55011" xr:uid="{00000000-0005-0000-0000-0000206C0000}"/>
    <cellStyle name="Explanatory Text 2 2 26" xfId="55368" xr:uid="{00000000-0005-0000-0000-0000216C0000}"/>
    <cellStyle name="Explanatory Text 2 2 27" xfId="55723" xr:uid="{00000000-0005-0000-0000-0000226C0000}"/>
    <cellStyle name="Explanatory Text 2 2 3" xfId="5830" xr:uid="{00000000-0005-0000-0000-0000236C0000}"/>
    <cellStyle name="Explanatory Text 2 2 3 2" xfId="26689" xr:uid="{00000000-0005-0000-0000-0000246C0000}"/>
    <cellStyle name="Explanatory Text 2 2 4" xfId="11942" hidden="1" xr:uid="{00000000-0005-0000-0000-0000256C0000}"/>
    <cellStyle name="Explanatory Text 2 2 4" xfId="44170" xr:uid="{00000000-0005-0000-0000-0000266C0000}"/>
    <cellStyle name="Explanatory Text 2 2 5" xfId="4755" xr:uid="{00000000-0005-0000-0000-0000276C0000}"/>
    <cellStyle name="Explanatory Text 2 2 6" xfId="26687" xr:uid="{00000000-0005-0000-0000-0000286C0000}"/>
    <cellStyle name="Explanatory Text 2 2 7" xfId="45649" xr:uid="{00000000-0005-0000-0000-0000296C0000}"/>
    <cellStyle name="Explanatory Text 2 2 8" xfId="46301" xr:uid="{00000000-0005-0000-0000-00002A6C0000}"/>
    <cellStyle name="Explanatory Text 2 2 9" xfId="46687" xr:uid="{00000000-0005-0000-0000-00002B6C0000}"/>
    <cellStyle name="Explanatory Text 2 20" xfId="51758" xr:uid="{00000000-0005-0000-0000-00002C6C0000}"/>
    <cellStyle name="Explanatory Text 2 21" xfId="52113" xr:uid="{00000000-0005-0000-0000-00002D6C0000}"/>
    <cellStyle name="Explanatory Text 2 22" xfId="53187" xr:uid="{00000000-0005-0000-0000-00002E6C0000}"/>
    <cellStyle name="Explanatory Text 2 23" xfId="53825" xr:uid="{00000000-0005-0000-0000-00002F6C0000}"/>
    <cellStyle name="Explanatory Text 2 24" xfId="54211" xr:uid="{00000000-0005-0000-0000-0000306C0000}"/>
    <cellStyle name="Explanatory Text 2 25" xfId="54591" xr:uid="{00000000-0005-0000-0000-0000316C0000}"/>
    <cellStyle name="Explanatory Text 2 26" xfId="54963" xr:uid="{00000000-0005-0000-0000-0000326C0000}"/>
    <cellStyle name="Explanatory Text 2 27" xfId="55320" xr:uid="{00000000-0005-0000-0000-0000336C0000}"/>
    <cellStyle name="Explanatory Text 2 28" xfId="55675" xr:uid="{00000000-0005-0000-0000-0000346C0000}"/>
    <cellStyle name="Explanatory Text 2 3" xfId="5831" xr:uid="{00000000-0005-0000-0000-0000356C0000}"/>
    <cellStyle name="Explanatory Text 2 3 2" xfId="5832" xr:uid="{00000000-0005-0000-0000-0000366C0000}"/>
    <cellStyle name="Explanatory Text 2 3 2 2" xfId="26691" xr:uid="{00000000-0005-0000-0000-0000376C0000}"/>
    <cellStyle name="Explanatory Text 2 3 3" xfId="15144" xr:uid="{00000000-0005-0000-0000-0000386C0000}"/>
    <cellStyle name="Explanatory Text 2 3 4" xfId="4757" hidden="1" xr:uid="{00000000-0005-0000-0000-0000396C0000}"/>
    <cellStyle name="Explanatory Text 2 3 5" xfId="26690" xr:uid="{00000000-0005-0000-0000-00003A6C0000}"/>
    <cellStyle name="Explanatory Text 2 4" xfId="5833" xr:uid="{00000000-0005-0000-0000-00003B6C0000}"/>
    <cellStyle name="Explanatory Text 2 4 2" xfId="4035" xr:uid="{00000000-0005-0000-0000-00003C6C0000}"/>
    <cellStyle name="Explanatory Text 2 4 3" xfId="26692" xr:uid="{00000000-0005-0000-0000-00003D6C0000}"/>
    <cellStyle name="Explanatory Text 2 5" xfId="11941" hidden="1" xr:uid="{00000000-0005-0000-0000-00003E6C0000}"/>
    <cellStyle name="Explanatory Text 2 5" xfId="43850" xr:uid="{00000000-0005-0000-0000-00003F6C0000}"/>
    <cellStyle name="Explanatory Text 2 6" xfId="4587" xr:uid="{00000000-0005-0000-0000-0000406C0000}"/>
    <cellStyle name="Explanatory Text 2 7" xfId="26686" xr:uid="{00000000-0005-0000-0000-0000416C0000}"/>
    <cellStyle name="Explanatory Text 2 8" xfId="45602" xr:uid="{00000000-0005-0000-0000-0000426C0000}"/>
    <cellStyle name="Explanatory Text 2 9" xfId="46253" xr:uid="{00000000-0005-0000-0000-0000436C0000}"/>
    <cellStyle name="Explanatory Text 2_Balance sheet - Parent" xfId="39253" xr:uid="{00000000-0005-0000-0000-0000446C0000}"/>
    <cellStyle name="Explanatory Text 20" xfId="48634" xr:uid="{00000000-0005-0000-0000-0000456C0000}"/>
    <cellStyle name="Explanatory Text 21" xfId="48780" xr:uid="{00000000-0005-0000-0000-0000466C0000}"/>
    <cellStyle name="Explanatory Text 22" xfId="48704" xr:uid="{00000000-0005-0000-0000-0000476C0000}"/>
    <cellStyle name="Explanatory Text 23" xfId="48851" xr:uid="{00000000-0005-0000-0000-0000486C0000}"/>
    <cellStyle name="Explanatory Text 24" xfId="48619" xr:uid="{00000000-0005-0000-0000-0000496C0000}"/>
    <cellStyle name="Explanatory Text 25" xfId="48873" xr:uid="{00000000-0005-0000-0000-00004A6C0000}"/>
    <cellStyle name="Explanatory Text 26" xfId="48737" xr:uid="{00000000-0005-0000-0000-00004B6C0000}"/>
    <cellStyle name="Explanatory Text 27" xfId="48894" xr:uid="{00000000-0005-0000-0000-00004C6C0000}"/>
    <cellStyle name="Explanatory Text 28" xfId="48801" xr:uid="{00000000-0005-0000-0000-00004D6C0000}"/>
    <cellStyle name="Explanatory Text 29" xfId="48913" xr:uid="{00000000-0005-0000-0000-00004E6C0000}"/>
    <cellStyle name="Explanatory Text 3" xfId="5834" xr:uid="{00000000-0005-0000-0000-00004F6C0000}"/>
    <cellStyle name="Explanatory Text 3 2" xfId="11943" xr:uid="{00000000-0005-0000-0000-0000506C0000}"/>
    <cellStyle name="Explanatory Text 3 3" xfId="26693" xr:uid="{00000000-0005-0000-0000-0000516C0000}"/>
    <cellStyle name="Explanatory Text 3_Balance sheet - Parent" xfId="39254" xr:uid="{00000000-0005-0000-0000-0000526C0000}"/>
    <cellStyle name="Explanatory Text 30" xfId="48360" xr:uid="{00000000-0005-0000-0000-0000536C0000}"/>
    <cellStyle name="Explanatory Text 31" xfId="52366" xr:uid="{00000000-0005-0000-0000-0000546C0000}"/>
    <cellStyle name="Explanatory Text 32" xfId="48369" xr:uid="{00000000-0005-0000-0000-0000556C0000}"/>
    <cellStyle name="Explanatory Text 33" xfId="52435" xr:uid="{00000000-0005-0000-0000-0000566C0000}"/>
    <cellStyle name="Explanatory Text 34" xfId="48522" xr:uid="{00000000-0005-0000-0000-0000576C0000}"/>
    <cellStyle name="Explanatory Text 35" xfId="52457" xr:uid="{00000000-0005-0000-0000-0000586C0000}"/>
    <cellStyle name="Explanatory Text 36" xfId="48418" xr:uid="{00000000-0005-0000-0000-0000596C0000}"/>
    <cellStyle name="Explanatory Text 37" xfId="52478" xr:uid="{00000000-0005-0000-0000-00005A6C0000}"/>
    <cellStyle name="Explanatory Text 38" xfId="52387" xr:uid="{00000000-0005-0000-0000-00005B6C0000}"/>
    <cellStyle name="Explanatory Text 39" xfId="52497" xr:uid="{00000000-0005-0000-0000-00005C6C0000}"/>
    <cellStyle name="Explanatory Text 4" xfId="5835" xr:uid="{00000000-0005-0000-0000-00005D6C0000}"/>
    <cellStyle name="Explanatory Text 4 2" xfId="11944" xr:uid="{00000000-0005-0000-0000-00005E6C0000}"/>
    <cellStyle name="Explanatory Text 4 3" xfId="26694" xr:uid="{00000000-0005-0000-0000-00005F6C0000}"/>
    <cellStyle name="Explanatory Text 4_Balance sheet - Parent" xfId="39255" xr:uid="{00000000-0005-0000-0000-0000606C0000}"/>
    <cellStyle name="Explanatory Text 5" xfId="5836" xr:uid="{00000000-0005-0000-0000-0000616C0000}"/>
    <cellStyle name="Explanatory Text 5 2" xfId="26695" xr:uid="{00000000-0005-0000-0000-0000626C0000}"/>
    <cellStyle name="Explanatory Text 5 3" xfId="45125" xr:uid="{00000000-0005-0000-0000-0000636C0000}"/>
    <cellStyle name="Explanatory Text 6" xfId="11940" xr:uid="{00000000-0005-0000-0000-0000646C0000}"/>
    <cellStyle name="Explanatory Text 6 2" xfId="45235" xr:uid="{00000000-0005-0000-0000-0000656C0000}"/>
    <cellStyle name="Explanatory Text 7" xfId="4935" xr:uid="{00000000-0005-0000-0000-0000666C0000}"/>
    <cellStyle name="Explanatory Text 7 2" xfId="45450" xr:uid="{00000000-0005-0000-0000-0000676C0000}"/>
    <cellStyle name="Explanatory Text 8" xfId="26685" xr:uid="{00000000-0005-0000-0000-0000686C0000}"/>
    <cellStyle name="Explanatory Text 8 2" xfId="45313" xr:uid="{00000000-0005-0000-0000-0000696C0000}"/>
    <cellStyle name="Explanatory Text 9" xfId="45519" xr:uid="{00000000-0005-0000-0000-00006A6C0000}"/>
    <cellStyle name="EY Narrative text" xfId="5837" xr:uid="{00000000-0005-0000-0000-00006B6C0000}"/>
    <cellStyle name="EY Narrative text 2" xfId="11945" xr:uid="{00000000-0005-0000-0000-00006C6C0000}"/>
    <cellStyle name="EY Narrative text 3" xfId="26696" xr:uid="{00000000-0005-0000-0000-00006D6C0000}"/>
    <cellStyle name="EY Narrative text_Balance sheet - Parent" xfId="39256" xr:uid="{00000000-0005-0000-0000-00006E6C0000}"/>
    <cellStyle name="EY%colcalc" xfId="5838" xr:uid="{00000000-0005-0000-0000-00006F6C0000}"/>
    <cellStyle name="EY%colcalc 2" xfId="11946" xr:uid="{00000000-0005-0000-0000-0000706C0000}"/>
    <cellStyle name="EY%colcalc 3" xfId="26697" xr:uid="{00000000-0005-0000-0000-0000716C0000}"/>
    <cellStyle name="EY%colcalc_Balance sheet - Parent" xfId="39257" xr:uid="{00000000-0005-0000-0000-0000726C0000}"/>
    <cellStyle name="EY%input" xfId="5839" xr:uid="{00000000-0005-0000-0000-0000736C0000}"/>
    <cellStyle name="EY%input 2" xfId="11947" xr:uid="{00000000-0005-0000-0000-0000746C0000}"/>
    <cellStyle name="EY%input 3" xfId="26698" xr:uid="{00000000-0005-0000-0000-0000756C0000}"/>
    <cellStyle name="EY%input_Balance sheet - Parent" xfId="39258" xr:uid="{00000000-0005-0000-0000-0000766C0000}"/>
    <cellStyle name="EY%rowcalc" xfId="5840" xr:uid="{00000000-0005-0000-0000-0000776C0000}"/>
    <cellStyle name="EY%rowcalc 2" xfId="11948" xr:uid="{00000000-0005-0000-0000-0000786C0000}"/>
    <cellStyle name="EY%rowcalc 3" xfId="26699" xr:uid="{00000000-0005-0000-0000-0000796C0000}"/>
    <cellStyle name="EY%rowcalc_Balance sheet - Parent" xfId="39259" xr:uid="{00000000-0005-0000-0000-00007A6C0000}"/>
    <cellStyle name="EY0dp" xfId="5841" xr:uid="{00000000-0005-0000-0000-00007B6C0000}"/>
    <cellStyle name="EY0dp 2" xfId="11949" xr:uid="{00000000-0005-0000-0000-00007C6C0000}"/>
    <cellStyle name="EY0dp 3" xfId="26700" xr:uid="{00000000-0005-0000-0000-00007D6C0000}"/>
    <cellStyle name="EY0dp_Balance sheet - Parent" xfId="39260" xr:uid="{00000000-0005-0000-0000-00007E6C0000}"/>
    <cellStyle name="EY1dp" xfId="5842" xr:uid="{00000000-0005-0000-0000-00007F6C0000}"/>
    <cellStyle name="EY1dp 2" xfId="11950" xr:uid="{00000000-0005-0000-0000-0000806C0000}"/>
    <cellStyle name="EY1dp 3" xfId="26701" xr:uid="{00000000-0005-0000-0000-0000816C0000}"/>
    <cellStyle name="EY1dp_Balance sheet - Parent" xfId="39261" xr:uid="{00000000-0005-0000-0000-0000826C0000}"/>
    <cellStyle name="EY2dp" xfId="5843" xr:uid="{00000000-0005-0000-0000-0000836C0000}"/>
    <cellStyle name="EY2dp 2" xfId="11951" xr:uid="{00000000-0005-0000-0000-0000846C0000}"/>
    <cellStyle name="EY2dp 3" xfId="26702" xr:uid="{00000000-0005-0000-0000-0000856C0000}"/>
    <cellStyle name="EY2dp_Balance sheet - Parent" xfId="39262" xr:uid="{00000000-0005-0000-0000-0000866C0000}"/>
    <cellStyle name="EY3dp" xfId="5844" xr:uid="{00000000-0005-0000-0000-0000876C0000}"/>
    <cellStyle name="EY3dp 2" xfId="11952" xr:uid="{00000000-0005-0000-0000-0000886C0000}"/>
    <cellStyle name="EY3dp 3" xfId="26703" xr:uid="{00000000-0005-0000-0000-0000896C0000}"/>
    <cellStyle name="EY3dp_Balance sheet - Parent" xfId="39263" xr:uid="{00000000-0005-0000-0000-00008A6C0000}"/>
    <cellStyle name="EYBlocked" xfId="5845" xr:uid="{00000000-0005-0000-0000-00008B6C0000}"/>
    <cellStyle name="EYBlocked 2" xfId="11953" xr:uid="{00000000-0005-0000-0000-00008C6C0000}"/>
    <cellStyle name="EYBlocked 3" xfId="26704" xr:uid="{00000000-0005-0000-0000-00008D6C0000}"/>
    <cellStyle name="EYChartTitle" xfId="5846" xr:uid="{00000000-0005-0000-0000-00008E6C0000}"/>
    <cellStyle name="EYChartTitle 2" xfId="11954" xr:uid="{00000000-0005-0000-0000-00008F6C0000}"/>
    <cellStyle name="EYChartTitle 3" xfId="26705" xr:uid="{00000000-0005-0000-0000-0000906C0000}"/>
    <cellStyle name="EYChartTitle_Balance sheet - Parent" xfId="39264" xr:uid="{00000000-0005-0000-0000-0000916C0000}"/>
    <cellStyle name="EYColumnHeading" xfId="5847" xr:uid="{00000000-0005-0000-0000-0000926C0000}"/>
    <cellStyle name="EYColumnHeading 2" xfId="5848" xr:uid="{00000000-0005-0000-0000-0000936C0000}"/>
    <cellStyle name="EYColumnHeading 2 2" xfId="5849" xr:uid="{00000000-0005-0000-0000-0000946C0000}"/>
    <cellStyle name="EYColumnHeading 2 2 2" xfId="13191" xr:uid="{00000000-0005-0000-0000-0000956C0000}"/>
    <cellStyle name="EYColumnHeading 2 2 3" xfId="26708" xr:uid="{00000000-0005-0000-0000-0000966C0000}"/>
    <cellStyle name="EYColumnHeading 2 2_Balance sheet - Parent" xfId="39267" xr:uid="{00000000-0005-0000-0000-0000976C0000}"/>
    <cellStyle name="EYColumnHeading 2 3" xfId="5850" xr:uid="{00000000-0005-0000-0000-0000986C0000}"/>
    <cellStyle name="EYColumnHeading 2 3 2" xfId="17402" xr:uid="{00000000-0005-0000-0000-0000996C0000}"/>
    <cellStyle name="EYColumnHeading 2 3 3" xfId="26709" xr:uid="{00000000-0005-0000-0000-00009A6C0000}"/>
    <cellStyle name="EYColumnHeading 2 3_Balance sheet - Parent" xfId="39268" xr:uid="{00000000-0005-0000-0000-00009B6C0000}"/>
    <cellStyle name="EYColumnHeading 2 4" xfId="11956" xr:uid="{00000000-0005-0000-0000-00009C6C0000}"/>
    <cellStyle name="EYColumnHeading 2 5" xfId="26707" xr:uid="{00000000-0005-0000-0000-00009D6C0000}"/>
    <cellStyle name="EYColumnHeading 2_Balance sheet - Parent" xfId="39266" xr:uid="{00000000-0005-0000-0000-00009E6C0000}"/>
    <cellStyle name="EYColumnHeading 3" xfId="5851" xr:uid="{00000000-0005-0000-0000-00009F6C0000}"/>
    <cellStyle name="EYColumnHeading 3 2" xfId="13190" xr:uid="{00000000-0005-0000-0000-0000A06C0000}"/>
    <cellStyle name="EYColumnHeading 3 3" xfId="26710" xr:uid="{00000000-0005-0000-0000-0000A16C0000}"/>
    <cellStyle name="EYColumnHeading 3_Balance sheet - Parent" xfId="39269" xr:uid="{00000000-0005-0000-0000-0000A26C0000}"/>
    <cellStyle name="EYColumnHeading 4" xfId="5852" xr:uid="{00000000-0005-0000-0000-0000A36C0000}"/>
    <cellStyle name="EYColumnHeading 4 2" xfId="17737" xr:uid="{00000000-0005-0000-0000-0000A46C0000}"/>
    <cellStyle name="EYColumnHeading 4 3" xfId="26711" xr:uid="{00000000-0005-0000-0000-0000A56C0000}"/>
    <cellStyle name="EYColumnHeading 4_Balance sheet - Parent" xfId="39270" xr:uid="{00000000-0005-0000-0000-0000A66C0000}"/>
    <cellStyle name="EYColumnHeading 5" xfId="11955" xr:uid="{00000000-0005-0000-0000-0000A76C0000}"/>
    <cellStyle name="EYColumnHeading 6" xfId="26706" xr:uid="{00000000-0005-0000-0000-0000A86C0000}"/>
    <cellStyle name="EYColumnHeading_Balance sheet - Parent" xfId="39265" xr:uid="{00000000-0005-0000-0000-0000A96C0000}"/>
    <cellStyle name="EYColumnHeadingItalic" xfId="5853" xr:uid="{00000000-0005-0000-0000-0000AA6C0000}"/>
    <cellStyle name="EYColumnHeadingItalic 2" xfId="5854" xr:uid="{00000000-0005-0000-0000-0000AB6C0000}"/>
    <cellStyle name="EYColumnHeadingItalic 2 2" xfId="5855" xr:uid="{00000000-0005-0000-0000-0000AC6C0000}"/>
    <cellStyle name="EYColumnHeadingItalic 2 2 2" xfId="13193" xr:uid="{00000000-0005-0000-0000-0000AD6C0000}"/>
    <cellStyle name="EYColumnHeadingItalic 2 2 3" xfId="26714" xr:uid="{00000000-0005-0000-0000-0000AE6C0000}"/>
    <cellStyle name="EYColumnHeadingItalic 2 2_Balance sheet - Parent" xfId="39273" xr:uid="{00000000-0005-0000-0000-0000AF6C0000}"/>
    <cellStyle name="EYColumnHeadingItalic 2 3" xfId="5856" xr:uid="{00000000-0005-0000-0000-0000B06C0000}"/>
    <cellStyle name="EYColumnHeadingItalic 2 3 2" xfId="19253" xr:uid="{00000000-0005-0000-0000-0000B16C0000}"/>
    <cellStyle name="EYColumnHeadingItalic 2 3 3" xfId="26715" xr:uid="{00000000-0005-0000-0000-0000B26C0000}"/>
    <cellStyle name="EYColumnHeadingItalic 2 3_Balance sheet - Parent" xfId="39274" xr:uid="{00000000-0005-0000-0000-0000B36C0000}"/>
    <cellStyle name="EYColumnHeadingItalic 2 4" xfId="11958" xr:uid="{00000000-0005-0000-0000-0000B46C0000}"/>
    <cellStyle name="EYColumnHeadingItalic 2 5" xfId="26713" xr:uid="{00000000-0005-0000-0000-0000B56C0000}"/>
    <cellStyle name="EYColumnHeadingItalic 2_Balance sheet - Parent" xfId="39272" xr:uid="{00000000-0005-0000-0000-0000B66C0000}"/>
    <cellStyle name="EYColumnHeadingItalic 3" xfId="5857" xr:uid="{00000000-0005-0000-0000-0000B76C0000}"/>
    <cellStyle name="EYColumnHeadingItalic 3 2" xfId="13192" xr:uid="{00000000-0005-0000-0000-0000B86C0000}"/>
    <cellStyle name="EYColumnHeadingItalic 3 3" xfId="26716" xr:uid="{00000000-0005-0000-0000-0000B96C0000}"/>
    <cellStyle name="EYColumnHeadingItalic 3_Balance sheet - Parent" xfId="39275" xr:uid="{00000000-0005-0000-0000-0000BA6C0000}"/>
    <cellStyle name="EYColumnHeadingItalic 4" xfId="5858" xr:uid="{00000000-0005-0000-0000-0000BB6C0000}"/>
    <cellStyle name="EYColumnHeadingItalic 4 2" xfId="17967" xr:uid="{00000000-0005-0000-0000-0000BC6C0000}"/>
    <cellStyle name="EYColumnHeadingItalic 4 3" xfId="26717" xr:uid="{00000000-0005-0000-0000-0000BD6C0000}"/>
    <cellStyle name="EYColumnHeadingItalic 4_Balance sheet - Parent" xfId="39276" xr:uid="{00000000-0005-0000-0000-0000BE6C0000}"/>
    <cellStyle name="EYColumnHeadingItalic 5" xfId="11957" xr:uid="{00000000-0005-0000-0000-0000BF6C0000}"/>
    <cellStyle name="EYColumnHeadingItalic 6" xfId="26712" xr:uid="{00000000-0005-0000-0000-0000C06C0000}"/>
    <cellStyle name="EYColumnHeadingItalic_Balance sheet - Parent" xfId="39271" xr:uid="{00000000-0005-0000-0000-0000C16C0000}"/>
    <cellStyle name="EYCoverDatabookName" xfId="5859" xr:uid="{00000000-0005-0000-0000-0000C26C0000}"/>
    <cellStyle name="EYCoverDatabookName 2" xfId="11959" xr:uid="{00000000-0005-0000-0000-0000C36C0000}"/>
    <cellStyle name="EYCoverDatabookName 3" xfId="26718" xr:uid="{00000000-0005-0000-0000-0000C46C0000}"/>
    <cellStyle name="EYCoverDatabookName_Balance sheet - Parent" xfId="39277" xr:uid="{00000000-0005-0000-0000-0000C56C0000}"/>
    <cellStyle name="EYCoverDate" xfId="5860" xr:uid="{00000000-0005-0000-0000-0000C66C0000}"/>
    <cellStyle name="EYCoverDate 2" xfId="11960" xr:uid="{00000000-0005-0000-0000-0000C76C0000}"/>
    <cellStyle name="EYCoverDate 3" xfId="26719" xr:uid="{00000000-0005-0000-0000-0000C86C0000}"/>
    <cellStyle name="EYCoverDate_Balance sheet - Parent" xfId="39278" xr:uid="{00000000-0005-0000-0000-0000C96C0000}"/>
    <cellStyle name="EYCoverDraft" xfId="5861" xr:uid="{00000000-0005-0000-0000-0000CA6C0000}"/>
    <cellStyle name="EYCoverDraft 2" xfId="11961" xr:uid="{00000000-0005-0000-0000-0000CB6C0000}"/>
    <cellStyle name="EYCoverDraft 3" xfId="26720" xr:uid="{00000000-0005-0000-0000-0000CC6C0000}"/>
    <cellStyle name="EYCoverDraft_Balance sheet - Parent" xfId="39279" xr:uid="{00000000-0005-0000-0000-0000CD6C0000}"/>
    <cellStyle name="EYCoverProjectName" xfId="5862" xr:uid="{00000000-0005-0000-0000-0000CE6C0000}"/>
    <cellStyle name="EYCoverProjectName 2" xfId="11962" xr:uid="{00000000-0005-0000-0000-0000CF6C0000}"/>
    <cellStyle name="EYCoverProjectName 3" xfId="26721" xr:uid="{00000000-0005-0000-0000-0000D06C0000}"/>
    <cellStyle name="EYCoverProjectName_Balance sheet - Parent" xfId="39280" xr:uid="{00000000-0005-0000-0000-0000D16C0000}"/>
    <cellStyle name="EYCurrency" xfId="5863" xr:uid="{00000000-0005-0000-0000-0000D26C0000}"/>
    <cellStyle name="EYCurrency 2" xfId="5864" xr:uid="{00000000-0005-0000-0000-0000D36C0000}"/>
    <cellStyle name="EYCurrency 2 2" xfId="5865" xr:uid="{00000000-0005-0000-0000-0000D46C0000}"/>
    <cellStyle name="EYCurrency 2 2 2" xfId="13195" xr:uid="{00000000-0005-0000-0000-0000D56C0000}"/>
    <cellStyle name="EYCurrency 2 2 3" xfId="26724" xr:uid="{00000000-0005-0000-0000-0000D66C0000}"/>
    <cellStyle name="EYCurrency 2 2_Balance sheet - Parent" xfId="39283" xr:uid="{00000000-0005-0000-0000-0000D76C0000}"/>
    <cellStyle name="EYCurrency 2 3" xfId="5866" xr:uid="{00000000-0005-0000-0000-0000D86C0000}"/>
    <cellStyle name="EYCurrency 2 3 2" xfId="17879" xr:uid="{00000000-0005-0000-0000-0000D96C0000}"/>
    <cellStyle name="EYCurrency 2 3 3" xfId="26725" xr:uid="{00000000-0005-0000-0000-0000DA6C0000}"/>
    <cellStyle name="EYCurrency 2 3_Balance sheet - Parent" xfId="39284" xr:uid="{00000000-0005-0000-0000-0000DB6C0000}"/>
    <cellStyle name="EYCurrency 2 4" xfId="11964" xr:uid="{00000000-0005-0000-0000-0000DC6C0000}"/>
    <cellStyle name="EYCurrency 2 5" xfId="26723" xr:uid="{00000000-0005-0000-0000-0000DD6C0000}"/>
    <cellStyle name="EYCurrency 2_Balance sheet - Parent" xfId="39282" xr:uid="{00000000-0005-0000-0000-0000DE6C0000}"/>
    <cellStyle name="EYCurrency 3" xfId="5867" xr:uid="{00000000-0005-0000-0000-0000DF6C0000}"/>
    <cellStyle name="EYCurrency 3 2" xfId="13194" xr:uid="{00000000-0005-0000-0000-0000E06C0000}"/>
    <cellStyle name="EYCurrency 3 3" xfId="26726" xr:uid="{00000000-0005-0000-0000-0000E16C0000}"/>
    <cellStyle name="EYCurrency 3_Balance sheet - Parent" xfId="39285" xr:uid="{00000000-0005-0000-0000-0000E26C0000}"/>
    <cellStyle name="EYCurrency 4" xfId="5868" xr:uid="{00000000-0005-0000-0000-0000E36C0000}"/>
    <cellStyle name="EYCurrency 4 2" xfId="18478" xr:uid="{00000000-0005-0000-0000-0000E46C0000}"/>
    <cellStyle name="EYCurrency 4 3" xfId="26727" xr:uid="{00000000-0005-0000-0000-0000E56C0000}"/>
    <cellStyle name="EYCurrency 4_Balance sheet - Parent" xfId="39286" xr:uid="{00000000-0005-0000-0000-0000E66C0000}"/>
    <cellStyle name="EYCurrency 5" xfId="11963" xr:uid="{00000000-0005-0000-0000-0000E76C0000}"/>
    <cellStyle name="EYCurrency 6" xfId="26722" xr:uid="{00000000-0005-0000-0000-0000E86C0000}"/>
    <cellStyle name="EYCurrency_Balance sheet - Parent" xfId="39281" xr:uid="{00000000-0005-0000-0000-0000E96C0000}"/>
    <cellStyle name="EYDeviant" xfId="5869" xr:uid="{00000000-0005-0000-0000-0000EA6C0000}"/>
    <cellStyle name="EYDeviant 2" xfId="11965" xr:uid="{00000000-0005-0000-0000-0000EB6C0000}"/>
    <cellStyle name="EYDeviant 3" xfId="26728" xr:uid="{00000000-0005-0000-0000-0000EC6C0000}"/>
    <cellStyle name="EYHeader1" xfId="5870" xr:uid="{00000000-0005-0000-0000-0000ED6C0000}"/>
    <cellStyle name="EYHeader1 2" xfId="5871" xr:uid="{00000000-0005-0000-0000-0000EE6C0000}"/>
    <cellStyle name="EYHeader1 2 2" xfId="11967" xr:uid="{00000000-0005-0000-0000-0000EF6C0000}"/>
    <cellStyle name="EYHeader1 2 3" xfId="26730" xr:uid="{00000000-0005-0000-0000-0000F06C0000}"/>
    <cellStyle name="EYHeader1 3" xfId="11966" xr:uid="{00000000-0005-0000-0000-0000F16C0000}"/>
    <cellStyle name="EYHeader1 4" xfId="26729" xr:uid="{00000000-0005-0000-0000-0000F26C0000}"/>
    <cellStyle name="EYHeader2" xfId="5872" xr:uid="{00000000-0005-0000-0000-0000F36C0000}"/>
    <cellStyle name="EYHeader2 2" xfId="11968" xr:uid="{00000000-0005-0000-0000-0000F46C0000}"/>
    <cellStyle name="EYHeader2 3" xfId="26731" xr:uid="{00000000-0005-0000-0000-0000F56C0000}"/>
    <cellStyle name="EYHeader3" xfId="5873" xr:uid="{00000000-0005-0000-0000-0000F66C0000}"/>
    <cellStyle name="EYHeader3 2" xfId="11969" xr:uid="{00000000-0005-0000-0000-0000F76C0000}"/>
    <cellStyle name="EYHeader3 3" xfId="26732" xr:uid="{00000000-0005-0000-0000-0000F86C0000}"/>
    <cellStyle name="EYHeading1" xfId="5874" xr:uid="{00000000-0005-0000-0000-0000F96C0000}"/>
    <cellStyle name="EYHeading1 2" xfId="11970" xr:uid="{00000000-0005-0000-0000-0000FA6C0000}"/>
    <cellStyle name="EYHeading1 3" xfId="26733" xr:uid="{00000000-0005-0000-0000-0000FB6C0000}"/>
    <cellStyle name="EYHeading1_Balance sheet - Parent" xfId="39287" xr:uid="{00000000-0005-0000-0000-0000FC6C0000}"/>
    <cellStyle name="EYheading2" xfId="5875" xr:uid="{00000000-0005-0000-0000-0000FD6C0000}"/>
    <cellStyle name="EYheading2 2" xfId="11971" xr:uid="{00000000-0005-0000-0000-0000FE6C0000}"/>
    <cellStyle name="EYheading2 3" xfId="26734" xr:uid="{00000000-0005-0000-0000-0000FF6C0000}"/>
    <cellStyle name="EYheading2_Balance sheet - Parent" xfId="39288" xr:uid="{00000000-0005-0000-0000-0000006D0000}"/>
    <cellStyle name="EYheading3" xfId="5876" xr:uid="{00000000-0005-0000-0000-0000016D0000}"/>
    <cellStyle name="EYheading3 2" xfId="11972" xr:uid="{00000000-0005-0000-0000-0000026D0000}"/>
    <cellStyle name="EYheading3 3" xfId="26735" xr:uid="{00000000-0005-0000-0000-0000036D0000}"/>
    <cellStyle name="EYheading3_Balance sheet - Parent" xfId="39289" xr:uid="{00000000-0005-0000-0000-0000046D0000}"/>
    <cellStyle name="EYInputValue" xfId="5877" xr:uid="{00000000-0005-0000-0000-0000056D0000}"/>
    <cellStyle name="EYInputValue 2" xfId="11973" xr:uid="{00000000-0005-0000-0000-0000066D0000}"/>
    <cellStyle name="EYInputValue 3" xfId="26736" xr:uid="{00000000-0005-0000-0000-0000076D0000}"/>
    <cellStyle name="EYNormal" xfId="5878" xr:uid="{00000000-0005-0000-0000-0000086D0000}"/>
    <cellStyle name="EYNormal 2" xfId="11974" xr:uid="{00000000-0005-0000-0000-0000096D0000}"/>
    <cellStyle name="EYNormal 3" xfId="26737" xr:uid="{00000000-0005-0000-0000-00000A6D0000}"/>
    <cellStyle name="EYNormal_Balance sheet - Parent" xfId="39290" xr:uid="{00000000-0005-0000-0000-00000B6D0000}"/>
    <cellStyle name="EYNotes" xfId="5879" xr:uid="{00000000-0005-0000-0000-00000C6D0000}"/>
    <cellStyle name="EYNotes 2" xfId="11975" xr:uid="{00000000-0005-0000-0000-00000D6D0000}"/>
    <cellStyle name="EYNotes 3" xfId="26738" xr:uid="{00000000-0005-0000-0000-00000E6D0000}"/>
    <cellStyle name="EYNotes_Balance sheet - Parent" xfId="39291" xr:uid="{00000000-0005-0000-0000-00000F6D0000}"/>
    <cellStyle name="EYNotesHeading" xfId="5880" xr:uid="{00000000-0005-0000-0000-0000106D0000}"/>
    <cellStyle name="EYNotesHeading 2" xfId="5881" xr:uid="{00000000-0005-0000-0000-0000116D0000}"/>
    <cellStyle name="EYNotesHeading 2 2" xfId="5882" xr:uid="{00000000-0005-0000-0000-0000126D0000}"/>
    <cellStyle name="EYNotesHeading 2 2 2" xfId="13197" xr:uid="{00000000-0005-0000-0000-0000136D0000}"/>
    <cellStyle name="EYNotesHeading 2 2 3" xfId="26741" xr:uid="{00000000-0005-0000-0000-0000146D0000}"/>
    <cellStyle name="EYNotesHeading 2 2_Balance sheet - Parent" xfId="39294" xr:uid="{00000000-0005-0000-0000-0000156D0000}"/>
    <cellStyle name="EYNotesHeading 2 3" xfId="5883" xr:uid="{00000000-0005-0000-0000-0000166D0000}"/>
    <cellStyle name="EYNotesHeading 2 3 2" xfId="19134" xr:uid="{00000000-0005-0000-0000-0000176D0000}"/>
    <cellStyle name="EYNotesHeading 2 3 3" xfId="26742" xr:uid="{00000000-0005-0000-0000-0000186D0000}"/>
    <cellStyle name="EYNotesHeading 2 3_Balance sheet - Parent" xfId="39295" xr:uid="{00000000-0005-0000-0000-0000196D0000}"/>
    <cellStyle name="EYNotesHeading 2 4" xfId="11977" xr:uid="{00000000-0005-0000-0000-00001A6D0000}"/>
    <cellStyle name="EYNotesHeading 2 5" xfId="26740" xr:uid="{00000000-0005-0000-0000-00001B6D0000}"/>
    <cellStyle name="EYNotesHeading 2_Balance sheet - Parent" xfId="39293" xr:uid="{00000000-0005-0000-0000-00001C6D0000}"/>
    <cellStyle name="EYNotesHeading 3" xfId="5884" xr:uid="{00000000-0005-0000-0000-00001D6D0000}"/>
    <cellStyle name="EYNotesHeading 3 2" xfId="13196" xr:uid="{00000000-0005-0000-0000-00001E6D0000}"/>
    <cellStyle name="EYNotesHeading 3 3" xfId="26743" xr:uid="{00000000-0005-0000-0000-00001F6D0000}"/>
    <cellStyle name="EYNotesHeading 3_Balance sheet - Parent" xfId="39296" xr:uid="{00000000-0005-0000-0000-0000206D0000}"/>
    <cellStyle name="EYNotesHeading 4" xfId="5885" xr:uid="{00000000-0005-0000-0000-0000216D0000}"/>
    <cellStyle name="EYNotesHeading 4 2" xfId="17263" xr:uid="{00000000-0005-0000-0000-0000226D0000}"/>
    <cellStyle name="EYNotesHeading 4 3" xfId="26744" xr:uid="{00000000-0005-0000-0000-0000236D0000}"/>
    <cellStyle name="EYNotesHeading 4_Balance sheet - Parent" xfId="39297" xr:uid="{00000000-0005-0000-0000-0000246D0000}"/>
    <cellStyle name="EYNotesHeading 5" xfId="11976" xr:uid="{00000000-0005-0000-0000-0000256D0000}"/>
    <cellStyle name="EYNotesHeading 6" xfId="26739" xr:uid="{00000000-0005-0000-0000-0000266D0000}"/>
    <cellStyle name="EYNotesHeading_Balance sheet - Parent" xfId="39292" xr:uid="{00000000-0005-0000-0000-0000276D0000}"/>
    <cellStyle name="EYnumber" xfId="5886" xr:uid="{00000000-0005-0000-0000-0000286D0000}"/>
    <cellStyle name="EYnumber 2" xfId="5887" xr:uid="{00000000-0005-0000-0000-0000296D0000}"/>
    <cellStyle name="EYnumber 2 2" xfId="5888" xr:uid="{00000000-0005-0000-0000-00002A6D0000}"/>
    <cellStyle name="EYnumber 2 2 2" xfId="13199" xr:uid="{00000000-0005-0000-0000-00002B6D0000}"/>
    <cellStyle name="EYnumber 2 2 3" xfId="26747" xr:uid="{00000000-0005-0000-0000-00002C6D0000}"/>
    <cellStyle name="EYnumber 2 2_Balance sheet - Parent" xfId="39300" xr:uid="{00000000-0005-0000-0000-00002D6D0000}"/>
    <cellStyle name="EYnumber 2 3" xfId="5889" xr:uid="{00000000-0005-0000-0000-00002E6D0000}"/>
    <cellStyle name="EYnumber 2 3 2" xfId="17519" xr:uid="{00000000-0005-0000-0000-00002F6D0000}"/>
    <cellStyle name="EYnumber 2 3 3" xfId="26748" xr:uid="{00000000-0005-0000-0000-0000306D0000}"/>
    <cellStyle name="EYnumber 2 3_Balance sheet - Parent" xfId="39301" xr:uid="{00000000-0005-0000-0000-0000316D0000}"/>
    <cellStyle name="EYnumber 2 4" xfId="11979" xr:uid="{00000000-0005-0000-0000-0000326D0000}"/>
    <cellStyle name="EYnumber 2 5" xfId="26746" xr:uid="{00000000-0005-0000-0000-0000336D0000}"/>
    <cellStyle name="EYnumber 2_Balance sheet - Parent" xfId="39299" xr:uid="{00000000-0005-0000-0000-0000346D0000}"/>
    <cellStyle name="EYnumber 3" xfId="5890" xr:uid="{00000000-0005-0000-0000-0000356D0000}"/>
    <cellStyle name="EYnumber 3 2" xfId="13198" xr:uid="{00000000-0005-0000-0000-0000366D0000}"/>
    <cellStyle name="EYnumber 3 3" xfId="26749" xr:uid="{00000000-0005-0000-0000-0000376D0000}"/>
    <cellStyle name="EYnumber 3_Balance sheet - Parent" xfId="39302" xr:uid="{00000000-0005-0000-0000-0000386D0000}"/>
    <cellStyle name="EYnumber 4" xfId="5891" xr:uid="{00000000-0005-0000-0000-0000396D0000}"/>
    <cellStyle name="EYnumber 4 2" xfId="18703" xr:uid="{00000000-0005-0000-0000-00003A6D0000}"/>
    <cellStyle name="EYnumber 4 3" xfId="26750" xr:uid="{00000000-0005-0000-0000-00003B6D0000}"/>
    <cellStyle name="EYnumber 4_Balance sheet - Parent" xfId="39303" xr:uid="{00000000-0005-0000-0000-00003C6D0000}"/>
    <cellStyle name="EYnumber 5" xfId="11978" xr:uid="{00000000-0005-0000-0000-00003D6D0000}"/>
    <cellStyle name="EYnumber 6" xfId="26745" xr:uid="{00000000-0005-0000-0000-00003E6D0000}"/>
    <cellStyle name="EYnumber_Balance sheet - Parent" xfId="39298" xr:uid="{00000000-0005-0000-0000-00003F6D0000}"/>
    <cellStyle name="EYRelianceRestricted" xfId="5892" xr:uid="{00000000-0005-0000-0000-0000406D0000}"/>
    <cellStyle name="EYRelianceRestricted 2" xfId="11980" xr:uid="{00000000-0005-0000-0000-0000416D0000}"/>
    <cellStyle name="EYRelianceRestricted 3" xfId="26751" xr:uid="{00000000-0005-0000-0000-0000426D0000}"/>
    <cellStyle name="EYRelianceRestricted_Balance sheet - Parent" xfId="39304" xr:uid="{00000000-0005-0000-0000-0000436D0000}"/>
    <cellStyle name="EYSectionHeading" xfId="5893" xr:uid="{00000000-0005-0000-0000-0000446D0000}"/>
    <cellStyle name="EYSectionHeading 2" xfId="11981" xr:uid="{00000000-0005-0000-0000-0000456D0000}"/>
    <cellStyle name="EYSectionHeading 3" xfId="26752" xr:uid="{00000000-0005-0000-0000-0000466D0000}"/>
    <cellStyle name="EYSectionHeading_Balance sheet - Parent" xfId="39305" xr:uid="{00000000-0005-0000-0000-0000476D0000}"/>
    <cellStyle name="EYSheetHeader1" xfId="5894" xr:uid="{00000000-0005-0000-0000-0000486D0000}"/>
    <cellStyle name="EYSheetHeader1 2" xfId="11982" xr:uid="{00000000-0005-0000-0000-0000496D0000}"/>
    <cellStyle name="EYSheetHeader1 3" xfId="26753" xr:uid="{00000000-0005-0000-0000-00004A6D0000}"/>
    <cellStyle name="EYSheetHeader1_Balance sheet - Parent" xfId="39306" xr:uid="{00000000-0005-0000-0000-00004B6D0000}"/>
    <cellStyle name="EYSheetHeading" xfId="5895" xr:uid="{00000000-0005-0000-0000-00004C6D0000}"/>
    <cellStyle name="EYSheetHeading 2" xfId="11983" xr:uid="{00000000-0005-0000-0000-00004D6D0000}"/>
    <cellStyle name="EYSheetHeading 3" xfId="26754" xr:uid="{00000000-0005-0000-0000-00004E6D0000}"/>
    <cellStyle name="EYSheetHeading_Balance sheet - Parent" xfId="39307" xr:uid="{00000000-0005-0000-0000-00004F6D0000}"/>
    <cellStyle name="EYsmallheading" xfId="5896" xr:uid="{00000000-0005-0000-0000-0000506D0000}"/>
    <cellStyle name="EYsmallheading 2" xfId="11984" xr:uid="{00000000-0005-0000-0000-0000516D0000}"/>
    <cellStyle name="EYsmallheading 2 2" xfId="32518" xr:uid="{00000000-0005-0000-0000-0000526D0000}"/>
    <cellStyle name="EYsmallheading 3" xfId="26755" xr:uid="{00000000-0005-0000-0000-0000536D0000}"/>
    <cellStyle name="EYsmallheading 4" xfId="21139" xr:uid="{00000000-0005-0000-0000-0000546D0000}"/>
    <cellStyle name="EYsmallheading_Balance sheet - Parent" xfId="39308" xr:uid="{00000000-0005-0000-0000-0000556D0000}"/>
    <cellStyle name="EYSource" xfId="5897" xr:uid="{00000000-0005-0000-0000-0000566D0000}"/>
    <cellStyle name="EYSource 2" xfId="11985" xr:uid="{00000000-0005-0000-0000-0000576D0000}"/>
    <cellStyle name="EYSource 3" xfId="26756" xr:uid="{00000000-0005-0000-0000-0000586D0000}"/>
    <cellStyle name="EYSource_Balance sheet - Parent" xfId="39309" xr:uid="{00000000-0005-0000-0000-0000596D0000}"/>
    <cellStyle name="EYtext" xfId="5898" xr:uid="{00000000-0005-0000-0000-00005A6D0000}"/>
    <cellStyle name="EYtext 2" xfId="11986" xr:uid="{00000000-0005-0000-0000-00005B6D0000}"/>
    <cellStyle name="EYtext 3" xfId="26757" xr:uid="{00000000-0005-0000-0000-00005C6D0000}"/>
    <cellStyle name="EYtext_Balance sheet - Parent" xfId="39310" xr:uid="{00000000-0005-0000-0000-00005D6D0000}"/>
    <cellStyle name="EYtextbold" xfId="5899" xr:uid="{00000000-0005-0000-0000-00005E6D0000}"/>
    <cellStyle name="EYtextbold 2" xfId="11987" xr:uid="{00000000-0005-0000-0000-00005F6D0000}"/>
    <cellStyle name="EYtextbold 3" xfId="26758" xr:uid="{00000000-0005-0000-0000-0000606D0000}"/>
    <cellStyle name="EYtextbold_Balance sheet - Parent" xfId="39311" xr:uid="{00000000-0005-0000-0000-0000616D0000}"/>
    <cellStyle name="EYtextbolditalic" xfId="5900" xr:uid="{00000000-0005-0000-0000-0000626D0000}"/>
    <cellStyle name="EYtextbolditalic 2" xfId="11988" xr:uid="{00000000-0005-0000-0000-0000636D0000}"/>
    <cellStyle name="EYtextbolditalic 3" xfId="26759" xr:uid="{00000000-0005-0000-0000-0000646D0000}"/>
    <cellStyle name="EYtextbolditalic_Balance sheet - Parent" xfId="39312" xr:uid="{00000000-0005-0000-0000-0000656D0000}"/>
    <cellStyle name="EYtextitalic" xfId="5901" xr:uid="{00000000-0005-0000-0000-0000666D0000}"/>
    <cellStyle name="EYtextitalic 2" xfId="11989" xr:uid="{00000000-0005-0000-0000-0000676D0000}"/>
    <cellStyle name="EYtextitalic 3" xfId="26760" xr:uid="{00000000-0005-0000-0000-0000686D0000}"/>
    <cellStyle name="EYtextitalic_Balance sheet - Parent" xfId="39313" xr:uid="{00000000-0005-0000-0000-0000696D0000}"/>
    <cellStyle name="EYTotal" xfId="5902" xr:uid="{00000000-0005-0000-0000-00006A6D0000}"/>
    <cellStyle name="EYTotal 2" xfId="5903" xr:uid="{00000000-0005-0000-0000-00006B6D0000}"/>
    <cellStyle name="EYTotal 2 2" xfId="5904" xr:uid="{00000000-0005-0000-0000-00006C6D0000}"/>
    <cellStyle name="EYTotal 2 2 2" xfId="13201" xr:uid="{00000000-0005-0000-0000-00006D6D0000}"/>
    <cellStyle name="EYTotal 2 2 3" xfId="26763" xr:uid="{00000000-0005-0000-0000-00006E6D0000}"/>
    <cellStyle name="EYTotal 2 3" xfId="11991" xr:uid="{00000000-0005-0000-0000-00006F6D0000}"/>
    <cellStyle name="EYTotal 2 4" xfId="26762" xr:uid="{00000000-0005-0000-0000-0000706D0000}"/>
    <cellStyle name="EYTotal 2_Brygga Q" xfId="5905" xr:uid="{00000000-0005-0000-0000-0000716D0000}"/>
    <cellStyle name="EYTotal 3" xfId="5906" xr:uid="{00000000-0005-0000-0000-0000726D0000}"/>
    <cellStyle name="EYTotal 3 2" xfId="13200" xr:uid="{00000000-0005-0000-0000-0000736D0000}"/>
    <cellStyle name="EYTotal 3 3" xfId="26764" xr:uid="{00000000-0005-0000-0000-0000746D0000}"/>
    <cellStyle name="EYTotal 4" xfId="11990" xr:uid="{00000000-0005-0000-0000-0000756D0000}"/>
    <cellStyle name="EYTotal 5" xfId="26761" xr:uid="{00000000-0005-0000-0000-0000766D0000}"/>
    <cellStyle name="EYTotal_Brygga Q" xfId="5907" xr:uid="{00000000-0005-0000-0000-0000776D0000}"/>
    <cellStyle name="Fixed" xfId="5908" xr:uid="{00000000-0005-0000-0000-0000786D0000}"/>
    <cellStyle name="Fixed 2" xfId="5909" xr:uid="{00000000-0005-0000-0000-0000796D0000}"/>
    <cellStyle name="Fixed 2 2" xfId="11993" xr:uid="{00000000-0005-0000-0000-00007A6D0000}"/>
    <cellStyle name="Fixed 2 2 2" xfId="32520" xr:uid="{00000000-0005-0000-0000-00007B6D0000}"/>
    <cellStyle name="Fixed 2 3" xfId="26766" xr:uid="{00000000-0005-0000-0000-00007C6D0000}"/>
    <cellStyle name="Fixed 2 4" xfId="21141" xr:uid="{00000000-0005-0000-0000-00007D6D0000}"/>
    <cellStyle name="Fixed 2_Balance sheet - Parent" xfId="39314" xr:uid="{00000000-0005-0000-0000-00007E6D0000}"/>
    <cellStyle name="Fixed 3" xfId="11992" xr:uid="{00000000-0005-0000-0000-00007F6D0000}"/>
    <cellStyle name="Fixed 3 2" xfId="32519" xr:uid="{00000000-0005-0000-0000-0000806D0000}"/>
    <cellStyle name="Fixed 4" xfId="26765" xr:uid="{00000000-0005-0000-0000-0000816D0000}"/>
    <cellStyle name="Fixed 5" xfId="21140" xr:uid="{00000000-0005-0000-0000-0000826D0000}"/>
    <cellStyle name="Fixed_1" xfId="5910" xr:uid="{00000000-0005-0000-0000-0000836D0000}"/>
    <cellStyle name="Followed Hyperlink" xfId="16956" xr:uid="{00000000-0005-0000-0000-0000846D0000}"/>
    <cellStyle name="Followed Hyperlink 2" xfId="5911" xr:uid="{00000000-0005-0000-0000-0000856D0000}"/>
    <cellStyle name="Followed Hyperlink 2 2" xfId="5912" xr:uid="{00000000-0005-0000-0000-0000866D0000}"/>
    <cellStyle name="Followed Hyperlink 2 2 2" xfId="4037" xr:uid="{00000000-0005-0000-0000-0000876D0000}"/>
    <cellStyle name="Followed Hyperlink 2 2 3" xfId="26768" xr:uid="{00000000-0005-0000-0000-0000886D0000}"/>
    <cellStyle name="Followed Hyperlink 2 3" xfId="11995" xr:uid="{00000000-0005-0000-0000-0000896D0000}"/>
    <cellStyle name="Followed Hyperlink 2 4" xfId="4036" xr:uid="{00000000-0005-0000-0000-00008A6D0000}"/>
    <cellStyle name="Followed Hyperlink 2 5" xfId="26767" xr:uid="{00000000-0005-0000-0000-00008B6D0000}"/>
    <cellStyle name="Followed Hyperlink 3" xfId="5913" xr:uid="{00000000-0005-0000-0000-00008C6D0000}"/>
    <cellStyle name="Followed Hyperlink 3 2" xfId="26769" xr:uid="{00000000-0005-0000-0000-00008D6D0000}"/>
    <cellStyle name="Followed Hyperlink 4" xfId="11994" xr:uid="{00000000-0005-0000-0000-00008E6D0000}"/>
    <cellStyle name="Format 1" xfId="5914" xr:uid="{00000000-0005-0000-0000-00008F6D0000}"/>
    <cellStyle name="Format 1 2" xfId="4038" xr:uid="{00000000-0005-0000-0000-0000906D0000}"/>
    <cellStyle name="Format 1 3" xfId="26770" xr:uid="{00000000-0005-0000-0000-0000916D0000}"/>
    <cellStyle name="Färg1" xfId="44260" xr:uid="{00000000-0005-0000-0000-0000926D0000}"/>
    <cellStyle name="Färg1 2" xfId="5915" xr:uid="{00000000-0005-0000-0000-0000936D0000}"/>
    <cellStyle name="Färg1 2 2" xfId="5916" xr:uid="{00000000-0005-0000-0000-0000946D0000}"/>
    <cellStyle name="Färg1 2 2 2" xfId="4040" xr:uid="{00000000-0005-0000-0000-0000956D0000}"/>
    <cellStyle name="Färg1 2 2 3" xfId="26773" xr:uid="{00000000-0005-0000-0000-0000966D0000}"/>
    <cellStyle name="Färg1 2 3" xfId="5917" xr:uid="{00000000-0005-0000-0000-0000976D0000}"/>
    <cellStyle name="Färg1 2 3 2" xfId="26774" xr:uid="{00000000-0005-0000-0000-0000986D0000}"/>
    <cellStyle name="Färg1 2 4" xfId="11996" xr:uid="{00000000-0005-0000-0000-0000996D0000}"/>
    <cellStyle name="Färg1 2 5" xfId="4039" xr:uid="{00000000-0005-0000-0000-00009A6D0000}"/>
    <cellStyle name="Färg1 2 6" xfId="26772" xr:uid="{00000000-0005-0000-0000-00009B6D0000}"/>
    <cellStyle name="Färg1 2_Balance sheet - Parent" xfId="39315" xr:uid="{00000000-0005-0000-0000-00009C6D0000}"/>
    <cellStyle name="Färg1 3" xfId="5918" xr:uid="{00000000-0005-0000-0000-00009D6D0000}"/>
    <cellStyle name="Färg1 3 2" xfId="5919" xr:uid="{00000000-0005-0000-0000-00009E6D0000}"/>
    <cellStyle name="Färg1 3 2 2" xfId="11998" xr:uid="{00000000-0005-0000-0000-00009F6D0000}"/>
    <cellStyle name="Färg1 3 2 3" xfId="26776" xr:uid="{00000000-0005-0000-0000-0000A06D0000}"/>
    <cellStyle name="Färg1 3 2_Balance sheet - Parent" xfId="39317" xr:uid="{00000000-0005-0000-0000-0000A16D0000}"/>
    <cellStyle name="Färg1 3 3" xfId="5920" xr:uid="{00000000-0005-0000-0000-0000A26D0000}"/>
    <cellStyle name="Färg1 3 3 2" xfId="5921" xr:uid="{00000000-0005-0000-0000-0000A36D0000}"/>
    <cellStyle name="Färg1 3 3 2 2" xfId="4042" xr:uid="{00000000-0005-0000-0000-0000A46D0000}"/>
    <cellStyle name="Färg1 3 3 2 3" xfId="26778" xr:uid="{00000000-0005-0000-0000-0000A56D0000}"/>
    <cellStyle name="Färg1 3 3 3" xfId="5922" xr:uid="{00000000-0005-0000-0000-0000A66D0000}"/>
    <cellStyle name="Färg1 3 3 3 2" xfId="26779" xr:uid="{00000000-0005-0000-0000-0000A76D0000}"/>
    <cellStyle name="Färg1 3 3 4" xfId="11999" xr:uid="{00000000-0005-0000-0000-0000A86D0000}"/>
    <cellStyle name="Färg1 3 3 5" xfId="4041" xr:uid="{00000000-0005-0000-0000-0000A96D0000}"/>
    <cellStyle name="Färg1 3 3 6" xfId="26777" xr:uid="{00000000-0005-0000-0000-0000AA6D0000}"/>
    <cellStyle name="Färg1 3 3_Balance sheet - Parent" xfId="39318" xr:uid="{00000000-0005-0000-0000-0000AB6D0000}"/>
    <cellStyle name="Färg1 3 4" xfId="5923" xr:uid="{00000000-0005-0000-0000-0000AC6D0000}"/>
    <cellStyle name="Färg1 3 4 2" xfId="12000" xr:uid="{00000000-0005-0000-0000-0000AD6D0000}"/>
    <cellStyle name="Färg1 3 4 3" xfId="26780" xr:uid="{00000000-0005-0000-0000-0000AE6D0000}"/>
    <cellStyle name="Färg1 3 5" xfId="5924" xr:uid="{00000000-0005-0000-0000-0000AF6D0000}"/>
    <cellStyle name="Färg1 3 5 2" xfId="4758" xr:uid="{00000000-0005-0000-0000-0000B06D0000}"/>
    <cellStyle name="Färg1 3 5 3" xfId="26781" xr:uid="{00000000-0005-0000-0000-0000B16D0000}"/>
    <cellStyle name="Färg1 3 6" xfId="11997" xr:uid="{00000000-0005-0000-0000-0000B26D0000}"/>
    <cellStyle name="Färg1 3 7" xfId="26775" xr:uid="{00000000-0005-0000-0000-0000B36D0000}"/>
    <cellStyle name="Färg1 3 8" xfId="43851" xr:uid="{00000000-0005-0000-0000-0000B46D0000}"/>
    <cellStyle name="Färg1 3_Balance sheet - Parent" xfId="39316" xr:uid="{00000000-0005-0000-0000-0000B56D0000}"/>
    <cellStyle name="Färg1 4" xfId="5925" xr:uid="{00000000-0005-0000-0000-0000B66D0000}"/>
    <cellStyle name="Färg1 4 2" xfId="5926" xr:uid="{00000000-0005-0000-0000-0000B76D0000}"/>
    <cellStyle name="Färg1 4 2 2" xfId="4044" xr:uid="{00000000-0005-0000-0000-0000B86D0000}"/>
    <cellStyle name="Färg1 4 2 3" xfId="26783" xr:uid="{00000000-0005-0000-0000-0000B96D0000}"/>
    <cellStyle name="Färg1 4 3" xfId="5927" xr:uid="{00000000-0005-0000-0000-0000BA6D0000}"/>
    <cellStyle name="Färg1 4 3 2" xfId="26784" xr:uid="{00000000-0005-0000-0000-0000BB6D0000}"/>
    <cellStyle name="Färg1 4 4" xfId="12001" xr:uid="{00000000-0005-0000-0000-0000BC6D0000}"/>
    <cellStyle name="Färg1 4 5" xfId="4043" xr:uid="{00000000-0005-0000-0000-0000BD6D0000}"/>
    <cellStyle name="Färg1 4 6" xfId="26782" xr:uid="{00000000-0005-0000-0000-0000BE6D0000}"/>
    <cellStyle name="Färg1 4_Balance sheet - Parent" xfId="39319" xr:uid="{00000000-0005-0000-0000-0000BF6D0000}"/>
    <cellStyle name="Färg1 5" xfId="5928" xr:uid="{00000000-0005-0000-0000-0000C06D0000}"/>
    <cellStyle name="Färg1 5 2" xfId="26785" xr:uid="{00000000-0005-0000-0000-0000C16D0000}"/>
    <cellStyle name="Färg1 6" xfId="26771" xr:uid="{00000000-0005-0000-0000-0000C26D0000}"/>
    <cellStyle name="Färg1_Blad1" xfId="55972" xr:uid="{00000000-0005-0000-0000-0000C36D0000}"/>
    <cellStyle name="Färg2" xfId="44261" xr:uid="{00000000-0005-0000-0000-0000C46D0000}"/>
    <cellStyle name="Färg2 2" xfId="5929" xr:uid="{00000000-0005-0000-0000-0000C56D0000}"/>
    <cellStyle name="Färg2 2 2" xfId="5930" xr:uid="{00000000-0005-0000-0000-0000C66D0000}"/>
    <cellStyle name="Färg2 2 2 2" xfId="4046" xr:uid="{00000000-0005-0000-0000-0000C76D0000}"/>
    <cellStyle name="Färg2 2 2 3" xfId="26788" xr:uid="{00000000-0005-0000-0000-0000C86D0000}"/>
    <cellStyle name="Färg2 2 3" xfId="5931" xr:uid="{00000000-0005-0000-0000-0000C96D0000}"/>
    <cellStyle name="Färg2 2 3 2" xfId="26789" xr:uid="{00000000-0005-0000-0000-0000CA6D0000}"/>
    <cellStyle name="Färg2 2 4" xfId="12002" xr:uid="{00000000-0005-0000-0000-0000CB6D0000}"/>
    <cellStyle name="Färg2 2 5" xfId="4045" xr:uid="{00000000-0005-0000-0000-0000CC6D0000}"/>
    <cellStyle name="Färg2 2 6" xfId="26787" xr:uid="{00000000-0005-0000-0000-0000CD6D0000}"/>
    <cellStyle name="Färg2 2_Balance sheet - Parent" xfId="39320" xr:uid="{00000000-0005-0000-0000-0000CE6D0000}"/>
    <cellStyle name="Färg2 3" xfId="5932" xr:uid="{00000000-0005-0000-0000-0000CF6D0000}"/>
    <cellStyle name="Färg2 3 2" xfId="5933" xr:uid="{00000000-0005-0000-0000-0000D06D0000}"/>
    <cellStyle name="Färg2 3 2 2" xfId="12004" xr:uid="{00000000-0005-0000-0000-0000D16D0000}"/>
    <cellStyle name="Färg2 3 2 3" xfId="26791" xr:uid="{00000000-0005-0000-0000-0000D26D0000}"/>
    <cellStyle name="Färg2 3 2_Balance sheet - Parent" xfId="39322" xr:uid="{00000000-0005-0000-0000-0000D36D0000}"/>
    <cellStyle name="Färg2 3 3" xfId="5934" xr:uid="{00000000-0005-0000-0000-0000D46D0000}"/>
    <cellStyle name="Färg2 3 3 2" xfId="5935" xr:uid="{00000000-0005-0000-0000-0000D56D0000}"/>
    <cellStyle name="Färg2 3 3 2 2" xfId="4048" xr:uid="{00000000-0005-0000-0000-0000D66D0000}"/>
    <cellStyle name="Färg2 3 3 2 3" xfId="26793" xr:uid="{00000000-0005-0000-0000-0000D76D0000}"/>
    <cellStyle name="Färg2 3 3 3" xfId="5936" xr:uid="{00000000-0005-0000-0000-0000D86D0000}"/>
    <cellStyle name="Färg2 3 3 3 2" xfId="26794" xr:uid="{00000000-0005-0000-0000-0000D96D0000}"/>
    <cellStyle name="Färg2 3 3 4" xfId="12005" xr:uid="{00000000-0005-0000-0000-0000DA6D0000}"/>
    <cellStyle name="Färg2 3 3 5" xfId="4047" xr:uid="{00000000-0005-0000-0000-0000DB6D0000}"/>
    <cellStyle name="Färg2 3 3 6" xfId="26792" xr:uid="{00000000-0005-0000-0000-0000DC6D0000}"/>
    <cellStyle name="Färg2 3 3_Balance sheet - Parent" xfId="39323" xr:uid="{00000000-0005-0000-0000-0000DD6D0000}"/>
    <cellStyle name="Färg2 3 4" xfId="5937" xr:uid="{00000000-0005-0000-0000-0000DE6D0000}"/>
    <cellStyle name="Färg2 3 4 2" xfId="12006" xr:uid="{00000000-0005-0000-0000-0000DF6D0000}"/>
    <cellStyle name="Färg2 3 4 3" xfId="26795" xr:uid="{00000000-0005-0000-0000-0000E06D0000}"/>
    <cellStyle name="Färg2 3 5" xfId="5938" xr:uid="{00000000-0005-0000-0000-0000E16D0000}"/>
    <cellStyle name="Färg2 3 5 2" xfId="4759" xr:uid="{00000000-0005-0000-0000-0000E26D0000}"/>
    <cellStyle name="Färg2 3 5 3" xfId="26796" xr:uid="{00000000-0005-0000-0000-0000E36D0000}"/>
    <cellStyle name="Färg2 3 6" xfId="12003" xr:uid="{00000000-0005-0000-0000-0000E46D0000}"/>
    <cellStyle name="Färg2 3 7" xfId="26790" xr:uid="{00000000-0005-0000-0000-0000E56D0000}"/>
    <cellStyle name="Färg2 3 8" xfId="43911" xr:uid="{00000000-0005-0000-0000-0000E66D0000}"/>
    <cellStyle name="Färg2 3_Balance sheet - Parent" xfId="39321" xr:uid="{00000000-0005-0000-0000-0000E76D0000}"/>
    <cellStyle name="Färg2 4" xfId="5939" xr:uid="{00000000-0005-0000-0000-0000E86D0000}"/>
    <cellStyle name="Färg2 4 2" xfId="5940" xr:uid="{00000000-0005-0000-0000-0000E96D0000}"/>
    <cellStyle name="Färg2 4 2 2" xfId="4050" xr:uid="{00000000-0005-0000-0000-0000EA6D0000}"/>
    <cellStyle name="Färg2 4 2 3" xfId="26798" xr:uid="{00000000-0005-0000-0000-0000EB6D0000}"/>
    <cellStyle name="Färg2 4 3" xfId="5941" xr:uid="{00000000-0005-0000-0000-0000EC6D0000}"/>
    <cellStyle name="Färg2 4 3 2" xfId="26799" xr:uid="{00000000-0005-0000-0000-0000ED6D0000}"/>
    <cellStyle name="Färg2 4 4" xfId="13536" xr:uid="{00000000-0005-0000-0000-0000EE6D0000}"/>
    <cellStyle name="Färg2 4 5" xfId="4049" xr:uid="{00000000-0005-0000-0000-0000EF6D0000}"/>
    <cellStyle name="Färg2 4 6" xfId="26797" xr:uid="{00000000-0005-0000-0000-0000F06D0000}"/>
    <cellStyle name="Färg2 5" xfId="26786" xr:uid="{00000000-0005-0000-0000-0000F16D0000}"/>
    <cellStyle name="Färg3" xfId="44262" xr:uid="{00000000-0005-0000-0000-0000F26D0000}"/>
    <cellStyle name="Färg3 2" xfId="5942" xr:uid="{00000000-0005-0000-0000-0000F36D0000}"/>
    <cellStyle name="Färg3 2 2" xfId="5943" xr:uid="{00000000-0005-0000-0000-0000F46D0000}"/>
    <cellStyle name="Färg3 2 2 2" xfId="4052" xr:uid="{00000000-0005-0000-0000-0000F56D0000}"/>
    <cellStyle name="Färg3 2 2 3" xfId="26802" xr:uid="{00000000-0005-0000-0000-0000F66D0000}"/>
    <cellStyle name="Färg3 2 3" xfId="5944" xr:uid="{00000000-0005-0000-0000-0000F76D0000}"/>
    <cellStyle name="Färg3 2 3 2" xfId="26803" xr:uid="{00000000-0005-0000-0000-0000F86D0000}"/>
    <cellStyle name="Färg3 2 4" xfId="12007" xr:uid="{00000000-0005-0000-0000-0000F96D0000}"/>
    <cellStyle name="Färg3 2 5" xfId="4051" xr:uid="{00000000-0005-0000-0000-0000FA6D0000}"/>
    <cellStyle name="Färg3 2 6" xfId="26801" xr:uid="{00000000-0005-0000-0000-0000FB6D0000}"/>
    <cellStyle name="Färg3 2_Balance sheet - Parent" xfId="39324" xr:uid="{00000000-0005-0000-0000-0000FC6D0000}"/>
    <cellStyle name="Färg3 3" xfId="5945" xr:uid="{00000000-0005-0000-0000-0000FD6D0000}"/>
    <cellStyle name="Färg3 3 2" xfId="5946" xr:uid="{00000000-0005-0000-0000-0000FE6D0000}"/>
    <cellStyle name="Färg3 3 2 2" xfId="12009" xr:uid="{00000000-0005-0000-0000-0000FF6D0000}"/>
    <cellStyle name="Färg3 3 2 3" xfId="26805" xr:uid="{00000000-0005-0000-0000-0000006E0000}"/>
    <cellStyle name="Färg3 3 2_Balance sheet - Parent" xfId="39326" xr:uid="{00000000-0005-0000-0000-0000016E0000}"/>
    <cellStyle name="Färg3 3 3" xfId="5947" xr:uid="{00000000-0005-0000-0000-0000026E0000}"/>
    <cellStyle name="Färg3 3 3 2" xfId="5948" xr:uid="{00000000-0005-0000-0000-0000036E0000}"/>
    <cellStyle name="Färg3 3 3 2 2" xfId="4054" xr:uid="{00000000-0005-0000-0000-0000046E0000}"/>
    <cellStyle name="Färg3 3 3 2 3" xfId="26807" xr:uid="{00000000-0005-0000-0000-0000056E0000}"/>
    <cellStyle name="Färg3 3 3 3" xfId="5949" xr:uid="{00000000-0005-0000-0000-0000066E0000}"/>
    <cellStyle name="Färg3 3 3 3 2" xfId="26808" xr:uid="{00000000-0005-0000-0000-0000076E0000}"/>
    <cellStyle name="Färg3 3 3 4" xfId="12010" xr:uid="{00000000-0005-0000-0000-0000086E0000}"/>
    <cellStyle name="Färg3 3 3 5" xfId="4053" xr:uid="{00000000-0005-0000-0000-0000096E0000}"/>
    <cellStyle name="Färg3 3 3 6" xfId="26806" xr:uid="{00000000-0005-0000-0000-00000A6E0000}"/>
    <cellStyle name="Färg3 3 3_Balance sheet - Parent" xfId="39327" xr:uid="{00000000-0005-0000-0000-00000B6E0000}"/>
    <cellStyle name="Färg3 3 4" xfId="5950" xr:uid="{00000000-0005-0000-0000-00000C6E0000}"/>
    <cellStyle name="Färg3 3 4 2" xfId="12011" xr:uid="{00000000-0005-0000-0000-00000D6E0000}"/>
    <cellStyle name="Färg3 3 4 3" xfId="26809" xr:uid="{00000000-0005-0000-0000-00000E6E0000}"/>
    <cellStyle name="Färg3 3 5" xfId="5951" xr:uid="{00000000-0005-0000-0000-00000F6E0000}"/>
    <cellStyle name="Färg3 3 5 2" xfId="4760" xr:uid="{00000000-0005-0000-0000-0000106E0000}"/>
    <cellStyle name="Färg3 3 5 3" xfId="26810" xr:uid="{00000000-0005-0000-0000-0000116E0000}"/>
    <cellStyle name="Färg3 3 6" xfId="12008" xr:uid="{00000000-0005-0000-0000-0000126E0000}"/>
    <cellStyle name="Färg3 3 7" xfId="26804" xr:uid="{00000000-0005-0000-0000-0000136E0000}"/>
    <cellStyle name="Färg3 3 8" xfId="43852" xr:uid="{00000000-0005-0000-0000-0000146E0000}"/>
    <cellStyle name="Färg3 3_Balance sheet - Parent" xfId="39325" xr:uid="{00000000-0005-0000-0000-0000156E0000}"/>
    <cellStyle name="Färg3 4" xfId="5952" xr:uid="{00000000-0005-0000-0000-0000166E0000}"/>
    <cellStyle name="Färg3 4 2" xfId="5953" xr:uid="{00000000-0005-0000-0000-0000176E0000}"/>
    <cellStyle name="Färg3 4 2 2" xfId="4762" xr:uid="{00000000-0005-0000-0000-0000186E0000}"/>
    <cellStyle name="Färg3 4 2 3" xfId="26812" xr:uid="{00000000-0005-0000-0000-0000196E0000}"/>
    <cellStyle name="Färg3 4 3" xfId="5954" xr:uid="{00000000-0005-0000-0000-00001A6E0000}"/>
    <cellStyle name="Färg3 4 3 2" xfId="26813" xr:uid="{00000000-0005-0000-0000-00001B6E0000}"/>
    <cellStyle name="Färg3 4 4" xfId="12012" xr:uid="{00000000-0005-0000-0000-00001C6E0000}"/>
    <cellStyle name="Färg3 4 5" xfId="4761" xr:uid="{00000000-0005-0000-0000-00001D6E0000}"/>
    <cellStyle name="Färg3 4 6" xfId="26811" xr:uid="{00000000-0005-0000-0000-00001E6E0000}"/>
    <cellStyle name="Färg3 4_Balance sheet - Parent" xfId="39328" xr:uid="{00000000-0005-0000-0000-00001F6E0000}"/>
    <cellStyle name="Färg3 5" xfId="5955" xr:uid="{00000000-0005-0000-0000-0000206E0000}"/>
    <cellStyle name="Färg3 5 2" xfId="26814" xr:uid="{00000000-0005-0000-0000-0000216E0000}"/>
    <cellStyle name="Färg3 6" xfId="26800" xr:uid="{00000000-0005-0000-0000-0000226E0000}"/>
    <cellStyle name="Färg3_Blad1" xfId="55973" xr:uid="{00000000-0005-0000-0000-0000236E0000}"/>
    <cellStyle name="Färg4" xfId="44263" xr:uid="{00000000-0005-0000-0000-0000246E0000}"/>
    <cellStyle name="Färg4 2" xfId="5956" xr:uid="{00000000-0005-0000-0000-0000256E0000}"/>
    <cellStyle name="Färg4 2 2" xfId="5957" xr:uid="{00000000-0005-0000-0000-0000266E0000}"/>
    <cellStyle name="Färg4 2 2 2" xfId="4056" xr:uid="{00000000-0005-0000-0000-0000276E0000}"/>
    <cellStyle name="Färg4 2 2 3" xfId="26817" xr:uid="{00000000-0005-0000-0000-0000286E0000}"/>
    <cellStyle name="Färg4 2 3" xfId="5958" xr:uid="{00000000-0005-0000-0000-0000296E0000}"/>
    <cellStyle name="Färg4 2 3 2" xfId="26818" xr:uid="{00000000-0005-0000-0000-00002A6E0000}"/>
    <cellStyle name="Färg4 2 4" xfId="12013" xr:uid="{00000000-0005-0000-0000-00002B6E0000}"/>
    <cellStyle name="Färg4 2 5" xfId="4055" xr:uid="{00000000-0005-0000-0000-00002C6E0000}"/>
    <cellStyle name="Färg4 2 6" xfId="26816" xr:uid="{00000000-0005-0000-0000-00002D6E0000}"/>
    <cellStyle name="Färg4 2_Balance sheet - Parent" xfId="39329" xr:uid="{00000000-0005-0000-0000-00002E6E0000}"/>
    <cellStyle name="Färg4 3" xfId="5959" xr:uid="{00000000-0005-0000-0000-00002F6E0000}"/>
    <cellStyle name="Färg4 3 2" xfId="5960" xr:uid="{00000000-0005-0000-0000-0000306E0000}"/>
    <cellStyle name="Färg4 3 2 2" xfId="12015" xr:uid="{00000000-0005-0000-0000-0000316E0000}"/>
    <cellStyle name="Färg4 3 2 3" xfId="26820" xr:uid="{00000000-0005-0000-0000-0000326E0000}"/>
    <cellStyle name="Färg4 3 2_Balance sheet - Parent" xfId="39331" xr:uid="{00000000-0005-0000-0000-0000336E0000}"/>
    <cellStyle name="Färg4 3 3" xfId="5961" xr:uid="{00000000-0005-0000-0000-0000346E0000}"/>
    <cellStyle name="Färg4 3 3 2" xfId="5962" xr:uid="{00000000-0005-0000-0000-0000356E0000}"/>
    <cellStyle name="Färg4 3 3 2 2" xfId="4061" xr:uid="{00000000-0005-0000-0000-0000366E0000}"/>
    <cellStyle name="Färg4 3 3 2 3" xfId="26822" xr:uid="{00000000-0005-0000-0000-0000376E0000}"/>
    <cellStyle name="Färg4 3 3 3" xfId="5963" xr:uid="{00000000-0005-0000-0000-0000386E0000}"/>
    <cellStyle name="Färg4 3 3 3 2" xfId="26823" xr:uid="{00000000-0005-0000-0000-0000396E0000}"/>
    <cellStyle name="Färg4 3 3 4" xfId="12016" xr:uid="{00000000-0005-0000-0000-00003A6E0000}"/>
    <cellStyle name="Färg4 3 3 5" xfId="4057" xr:uid="{00000000-0005-0000-0000-00003B6E0000}"/>
    <cellStyle name="Färg4 3 3 6" xfId="26821" xr:uid="{00000000-0005-0000-0000-00003C6E0000}"/>
    <cellStyle name="Färg4 3 3_Balance sheet - Parent" xfId="39332" xr:uid="{00000000-0005-0000-0000-00003D6E0000}"/>
    <cellStyle name="Färg4 3 4" xfId="5964" xr:uid="{00000000-0005-0000-0000-00003E6E0000}"/>
    <cellStyle name="Färg4 3 4 2" xfId="12017" xr:uid="{00000000-0005-0000-0000-00003F6E0000}"/>
    <cellStyle name="Färg4 3 4 3" xfId="26824" xr:uid="{00000000-0005-0000-0000-0000406E0000}"/>
    <cellStyle name="Färg4 3 5" xfId="5965" xr:uid="{00000000-0005-0000-0000-0000416E0000}"/>
    <cellStyle name="Färg4 3 5 2" xfId="4058" xr:uid="{00000000-0005-0000-0000-0000426E0000}"/>
    <cellStyle name="Färg4 3 5 3" xfId="26825" xr:uid="{00000000-0005-0000-0000-0000436E0000}"/>
    <cellStyle name="Färg4 3 6" xfId="12014" xr:uid="{00000000-0005-0000-0000-0000446E0000}"/>
    <cellStyle name="Färg4 3 7" xfId="26819" xr:uid="{00000000-0005-0000-0000-0000456E0000}"/>
    <cellStyle name="Färg4 3 8" xfId="43853" xr:uid="{00000000-0005-0000-0000-0000466E0000}"/>
    <cellStyle name="Färg4 3_Balance sheet - Parent" xfId="39330" xr:uid="{00000000-0005-0000-0000-0000476E0000}"/>
    <cellStyle name="Färg4 4" xfId="5966" xr:uid="{00000000-0005-0000-0000-0000486E0000}"/>
    <cellStyle name="Färg4 4 2" xfId="5967" xr:uid="{00000000-0005-0000-0000-0000496E0000}"/>
    <cellStyle name="Färg4 4 2 2" xfId="4060" xr:uid="{00000000-0005-0000-0000-00004A6E0000}"/>
    <cellStyle name="Färg4 4 2 3" xfId="26827" xr:uid="{00000000-0005-0000-0000-00004B6E0000}"/>
    <cellStyle name="Färg4 4 3" xfId="5968" xr:uid="{00000000-0005-0000-0000-00004C6E0000}"/>
    <cellStyle name="Färg4 4 3 2" xfId="26828" xr:uid="{00000000-0005-0000-0000-00004D6E0000}"/>
    <cellStyle name="Färg4 4 4" xfId="12018" xr:uid="{00000000-0005-0000-0000-00004E6E0000}"/>
    <cellStyle name="Färg4 4 5" xfId="4059" xr:uid="{00000000-0005-0000-0000-00004F6E0000}"/>
    <cellStyle name="Färg4 4 6" xfId="26826" xr:uid="{00000000-0005-0000-0000-0000506E0000}"/>
    <cellStyle name="Färg4 4_Balance sheet - Parent" xfId="39333" xr:uid="{00000000-0005-0000-0000-0000516E0000}"/>
    <cellStyle name="Färg4 5" xfId="5969" xr:uid="{00000000-0005-0000-0000-0000526E0000}"/>
    <cellStyle name="Färg4 5 2" xfId="26829" xr:uid="{00000000-0005-0000-0000-0000536E0000}"/>
    <cellStyle name="Färg4 6" xfId="26815" xr:uid="{00000000-0005-0000-0000-0000546E0000}"/>
    <cellStyle name="Färg4_Blad1" xfId="55974" xr:uid="{00000000-0005-0000-0000-0000556E0000}"/>
    <cellStyle name="Färg5" xfId="55925" xr:uid="{00000000-0005-0000-0000-0000566E0000}"/>
    <cellStyle name="Färg5 2" xfId="5970" xr:uid="{00000000-0005-0000-0000-0000576E0000}"/>
    <cellStyle name="Färg5 2 2" xfId="5971" xr:uid="{00000000-0005-0000-0000-0000586E0000}"/>
    <cellStyle name="Färg5 2 2 2" xfId="4062" xr:uid="{00000000-0005-0000-0000-0000596E0000}"/>
    <cellStyle name="Färg5 2 2 3" xfId="26832" xr:uid="{00000000-0005-0000-0000-00005A6E0000}"/>
    <cellStyle name="Färg5 2 3" xfId="5972" xr:uid="{00000000-0005-0000-0000-00005B6E0000}"/>
    <cellStyle name="Färg5 2 3 2" xfId="26833" xr:uid="{00000000-0005-0000-0000-00005C6E0000}"/>
    <cellStyle name="Färg5 2 4" xfId="12019" xr:uid="{00000000-0005-0000-0000-00005D6E0000}"/>
    <cellStyle name="Färg5 2 5" xfId="4068" xr:uid="{00000000-0005-0000-0000-00005E6E0000}"/>
    <cellStyle name="Färg5 2 6" xfId="26831" xr:uid="{00000000-0005-0000-0000-00005F6E0000}"/>
    <cellStyle name="Färg5 2_Balance sheet - Parent" xfId="39334" xr:uid="{00000000-0005-0000-0000-0000606E0000}"/>
    <cellStyle name="Färg5 3" xfId="5973" xr:uid="{00000000-0005-0000-0000-0000616E0000}"/>
    <cellStyle name="Färg5 3 2" xfId="5974" xr:uid="{00000000-0005-0000-0000-0000626E0000}"/>
    <cellStyle name="Färg5 3 2 2" xfId="12021" xr:uid="{00000000-0005-0000-0000-0000636E0000}"/>
    <cellStyle name="Färg5 3 2 3" xfId="26835" xr:uid="{00000000-0005-0000-0000-0000646E0000}"/>
    <cellStyle name="Färg5 3 2_Balance sheet - Parent" xfId="39336" xr:uid="{00000000-0005-0000-0000-0000656E0000}"/>
    <cellStyle name="Färg5 3 3" xfId="5975" xr:uid="{00000000-0005-0000-0000-0000666E0000}"/>
    <cellStyle name="Färg5 3 3 2" xfId="5976" xr:uid="{00000000-0005-0000-0000-0000676E0000}"/>
    <cellStyle name="Färg5 3 3 2 2" xfId="4064" xr:uid="{00000000-0005-0000-0000-0000686E0000}"/>
    <cellStyle name="Färg5 3 3 2 3" xfId="26837" xr:uid="{00000000-0005-0000-0000-0000696E0000}"/>
    <cellStyle name="Färg5 3 3 3" xfId="5977" xr:uid="{00000000-0005-0000-0000-00006A6E0000}"/>
    <cellStyle name="Färg5 3 3 3 2" xfId="26838" xr:uid="{00000000-0005-0000-0000-00006B6E0000}"/>
    <cellStyle name="Färg5 3 3 4" xfId="12022" xr:uid="{00000000-0005-0000-0000-00006C6E0000}"/>
    <cellStyle name="Färg5 3 3 5" xfId="4063" xr:uid="{00000000-0005-0000-0000-00006D6E0000}"/>
    <cellStyle name="Färg5 3 3 6" xfId="26836" xr:uid="{00000000-0005-0000-0000-00006E6E0000}"/>
    <cellStyle name="Färg5 3 3_Balance sheet - Parent" xfId="39337" xr:uid="{00000000-0005-0000-0000-00006F6E0000}"/>
    <cellStyle name="Färg5 3 4" xfId="5978" xr:uid="{00000000-0005-0000-0000-0000706E0000}"/>
    <cellStyle name="Färg5 3 4 2" xfId="12023" xr:uid="{00000000-0005-0000-0000-0000716E0000}"/>
    <cellStyle name="Färg5 3 4 3" xfId="26839" xr:uid="{00000000-0005-0000-0000-0000726E0000}"/>
    <cellStyle name="Färg5 3 5" xfId="5979" xr:uid="{00000000-0005-0000-0000-0000736E0000}"/>
    <cellStyle name="Färg5 3 5 2" xfId="4065" xr:uid="{00000000-0005-0000-0000-0000746E0000}"/>
    <cellStyle name="Färg5 3 5 3" xfId="26840" xr:uid="{00000000-0005-0000-0000-0000756E0000}"/>
    <cellStyle name="Färg5 3 6" xfId="12020" xr:uid="{00000000-0005-0000-0000-0000766E0000}"/>
    <cellStyle name="Färg5 3 7" xfId="26834" xr:uid="{00000000-0005-0000-0000-0000776E0000}"/>
    <cellStyle name="Färg5 3 8" xfId="43854" xr:uid="{00000000-0005-0000-0000-0000786E0000}"/>
    <cellStyle name="Färg5 3_Balance sheet - Parent" xfId="39335" xr:uid="{00000000-0005-0000-0000-0000796E0000}"/>
    <cellStyle name="Färg5 4" xfId="5980" xr:uid="{00000000-0005-0000-0000-00007A6E0000}"/>
    <cellStyle name="Färg5 4 2" xfId="5981" xr:uid="{00000000-0005-0000-0000-00007B6E0000}"/>
    <cellStyle name="Färg5 4 2 2" xfId="4067" xr:uid="{00000000-0005-0000-0000-00007C6E0000}"/>
    <cellStyle name="Färg5 4 2 3" xfId="26842" xr:uid="{00000000-0005-0000-0000-00007D6E0000}"/>
    <cellStyle name="Färg5 4 3" xfId="5982" xr:uid="{00000000-0005-0000-0000-00007E6E0000}"/>
    <cellStyle name="Färg5 4 3 2" xfId="26843" xr:uid="{00000000-0005-0000-0000-00007F6E0000}"/>
    <cellStyle name="Färg5 4 4" xfId="12024" xr:uid="{00000000-0005-0000-0000-0000806E0000}"/>
    <cellStyle name="Färg5 4 5" xfId="4066" xr:uid="{00000000-0005-0000-0000-0000816E0000}"/>
    <cellStyle name="Färg5 4 6" xfId="26841" xr:uid="{00000000-0005-0000-0000-0000826E0000}"/>
    <cellStyle name="Färg5 4_Balance sheet - Parent" xfId="39338" xr:uid="{00000000-0005-0000-0000-0000836E0000}"/>
    <cellStyle name="Färg5 5" xfId="5983" xr:uid="{00000000-0005-0000-0000-0000846E0000}"/>
    <cellStyle name="Färg5 5 2" xfId="26844" xr:uid="{00000000-0005-0000-0000-0000856E0000}"/>
    <cellStyle name="Färg5 6" xfId="26830" xr:uid="{00000000-0005-0000-0000-0000866E0000}"/>
    <cellStyle name="Färg5_Blad1" xfId="55975" xr:uid="{00000000-0005-0000-0000-0000876E0000}"/>
    <cellStyle name="Färg6" xfId="44264" xr:uid="{00000000-0005-0000-0000-0000886E0000}"/>
    <cellStyle name="Färg6 2" xfId="5984" xr:uid="{00000000-0005-0000-0000-0000896E0000}"/>
    <cellStyle name="Färg6 2 2" xfId="5985" xr:uid="{00000000-0005-0000-0000-00008A6E0000}"/>
    <cellStyle name="Färg6 2 2 2" xfId="4764" xr:uid="{00000000-0005-0000-0000-00008B6E0000}"/>
    <cellStyle name="Färg6 2 2 3" xfId="26847" xr:uid="{00000000-0005-0000-0000-00008C6E0000}"/>
    <cellStyle name="Färg6 2 3" xfId="5986" xr:uid="{00000000-0005-0000-0000-00008D6E0000}"/>
    <cellStyle name="Färg6 2 3 2" xfId="26848" xr:uid="{00000000-0005-0000-0000-00008E6E0000}"/>
    <cellStyle name="Färg6 2 4" xfId="12025" xr:uid="{00000000-0005-0000-0000-00008F6E0000}"/>
    <cellStyle name="Färg6 2 5" xfId="4763" xr:uid="{00000000-0005-0000-0000-0000906E0000}"/>
    <cellStyle name="Färg6 2 6" xfId="26846" xr:uid="{00000000-0005-0000-0000-0000916E0000}"/>
    <cellStyle name="Färg6 2_Balance sheet - Parent" xfId="39339" xr:uid="{00000000-0005-0000-0000-0000926E0000}"/>
    <cellStyle name="Färg6 3" xfId="5987" xr:uid="{00000000-0005-0000-0000-0000936E0000}"/>
    <cellStyle name="Färg6 3 2" xfId="5988" xr:uid="{00000000-0005-0000-0000-0000946E0000}"/>
    <cellStyle name="Färg6 3 2 2" xfId="12027" xr:uid="{00000000-0005-0000-0000-0000956E0000}"/>
    <cellStyle name="Färg6 3 2 3" xfId="26850" xr:uid="{00000000-0005-0000-0000-0000966E0000}"/>
    <cellStyle name="Färg6 3 2_Balance sheet - Parent" xfId="39341" xr:uid="{00000000-0005-0000-0000-0000976E0000}"/>
    <cellStyle name="Färg6 3 3" xfId="5989" xr:uid="{00000000-0005-0000-0000-0000986E0000}"/>
    <cellStyle name="Färg6 3 3 2" xfId="5990" xr:uid="{00000000-0005-0000-0000-0000996E0000}"/>
    <cellStyle name="Färg6 3 3 2 2" xfId="4765" xr:uid="{00000000-0005-0000-0000-00009A6E0000}"/>
    <cellStyle name="Färg6 3 3 2 3" xfId="26852" xr:uid="{00000000-0005-0000-0000-00009B6E0000}"/>
    <cellStyle name="Färg6 3 3 3" xfId="5991" xr:uid="{00000000-0005-0000-0000-00009C6E0000}"/>
    <cellStyle name="Färg6 3 3 3 2" xfId="26853" xr:uid="{00000000-0005-0000-0000-00009D6E0000}"/>
    <cellStyle name="Färg6 3 3 4" xfId="12028" xr:uid="{00000000-0005-0000-0000-00009E6E0000}"/>
    <cellStyle name="Färg6 3 3 5" xfId="4069" xr:uid="{00000000-0005-0000-0000-00009F6E0000}"/>
    <cellStyle name="Färg6 3 3 6" xfId="26851" xr:uid="{00000000-0005-0000-0000-0000A06E0000}"/>
    <cellStyle name="Färg6 3 3_Balance sheet - Parent" xfId="39342" xr:uid="{00000000-0005-0000-0000-0000A16E0000}"/>
    <cellStyle name="Färg6 3 4" xfId="5992" xr:uid="{00000000-0005-0000-0000-0000A26E0000}"/>
    <cellStyle name="Färg6 3 4 2" xfId="12029" xr:uid="{00000000-0005-0000-0000-0000A36E0000}"/>
    <cellStyle name="Färg6 3 4 3" xfId="26854" xr:uid="{00000000-0005-0000-0000-0000A46E0000}"/>
    <cellStyle name="Färg6 3 5" xfId="5993" xr:uid="{00000000-0005-0000-0000-0000A56E0000}"/>
    <cellStyle name="Färg6 3 5 2" xfId="4766" xr:uid="{00000000-0005-0000-0000-0000A66E0000}"/>
    <cellStyle name="Färg6 3 5 3" xfId="26855" xr:uid="{00000000-0005-0000-0000-0000A76E0000}"/>
    <cellStyle name="Färg6 3 6" xfId="12026" xr:uid="{00000000-0005-0000-0000-0000A86E0000}"/>
    <cellStyle name="Färg6 3 7" xfId="26849" xr:uid="{00000000-0005-0000-0000-0000A96E0000}"/>
    <cellStyle name="Färg6 3 8" xfId="43912" xr:uid="{00000000-0005-0000-0000-0000AA6E0000}"/>
    <cellStyle name="Färg6 3_Balance sheet - Parent" xfId="39340" xr:uid="{00000000-0005-0000-0000-0000AB6E0000}"/>
    <cellStyle name="Färg6 4" xfId="5994" xr:uid="{00000000-0005-0000-0000-0000AC6E0000}"/>
    <cellStyle name="Färg6 4 2" xfId="5995" xr:uid="{00000000-0005-0000-0000-0000AD6E0000}"/>
    <cellStyle name="Färg6 4 2 2" xfId="4768" xr:uid="{00000000-0005-0000-0000-0000AE6E0000}"/>
    <cellStyle name="Färg6 4 2 3" xfId="26857" xr:uid="{00000000-0005-0000-0000-0000AF6E0000}"/>
    <cellStyle name="Färg6 4 3" xfId="5996" xr:uid="{00000000-0005-0000-0000-0000B06E0000}"/>
    <cellStyle name="Färg6 4 3 2" xfId="26858" xr:uid="{00000000-0005-0000-0000-0000B16E0000}"/>
    <cellStyle name="Färg6 4 4" xfId="13535" xr:uid="{00000000-0005-0000-0000-0000B26E0000}"/>
    <cellStyle name="Färg6 4 5" xfId="4767" xr:uid="{00000000-0005-0000-0000-0000B36E0000}"/>
    <cellStyle name="Färg6 4 6" xfId="26856" xr:uid="{00000000-0005-0000-0000-0000B46E0000}"/>
    <cellStyle name="Färg6 5" xfId="26845" xr:uid="{00000000-0005-0000-0000-0000B56E0000}"/>
    <cellStyle name="Förklarande text" xfId="44265" xr:uid="{00000000-0005-0000-0000-0000B66E0000}"/>
    <cellStyle name="Förklarande text 2" xfId="5997" xr:uid="{00000000-0005-0000-0000-0000B76E0000}"/>
    <cellStyle name="Förklarande text 2 2" xfId="5998" xr:uid="{00000000-0005-0000-0000-0000B86E0000}"/>
    <cellStyle name="Förklarande text 2 2 2" xfId="4490" xr:uid="{00000000-0005-0000-0000-0000B96E0000}"/>
    <cellStyle name="Förklarande text 2 2 3" xfId="26861" xr:uid="{00000000-0005-0000-0000-0000BA6E0000}"/>
    <cellStyle name="Förklarande text 2 3" xfId="5999" xr:uid="{00000000-0005-0000-0000-0000BB6E0000}"/>
    <cellStyle name="Förklarande text 2 3 2" xfId="26862" xr:uid="{00000000-0005-0000-0000-0000BC6E0000}"/>
    <cellStyle name="Förklarande text 2 4" xfId="12030" xr:uid="{00000000-0005-0000-0000-0000BD6E0000}"/>
    <cellStyle name="Förklarande text 2 5" xfId="4769" xr:uid="{00000000-0005-0000-0000-0000BE6E0000}"/>
    <cellStyle name="Förklarande text 2 6" xfId="26860" xr:uid="{00000000-0005-0000-0000-0000BF6E0000}"/>
    <cellStyle name="Förklarande text 2_Balance sheet - Parent" xfId="39343" xr:uid="{00000000-0005-0000-0000-0000C06E0000}"/>
    <cellStyle name="Förklarande text 3" xfId="6000" xr:uid="{00000000-0005-0000-0000-0000C16E0000}"/>
    <cellStyle name="Förklarande text 3 2" xfId="6001" xr:uid="{00000000-0005-0000-0000-0000C26E0000}"/>
    <cellStyle name="Förklarande text 3 2 2" xfId="12032" xr:uid="{00000000-0005-0000-0000-0000C36E0000}"/>
    <cellStyle name="Förklarande text 3 2 3" xfId="26864" xr:uid="{00000000-0005-0000-0000-0000C46E0000}"/>
    <cellStyle name="Förklarande text 3 2_Balance sheet - Parent" xfId="39345" xr:uid="{00000000-0005-0000-0000-0000C56E0000}"/>
    <cellStyle name="Förklarande text 3 3" xfId="6002" xr:uid="{00000000-0005-0000-0000-0000C66E0000}"/>
    <cellStyle name="Förklarande text 3 3 2" xfId="6003" xr:uid="{00000000-0005-0000-0000-0000C76E0000}"/>
    <cellStyle name="Förklarande text 3 3 2 2" xfId="4771" xr:uid="{00000000-0005-0000-0000-0000C86E0000}"/>
    <cellStyle name="Förklarande text 3 3 2 3" xfId="26866" xr:uid="{00000000-0005-0000-0000-0000C96E0000}"/>
    <cellStyle name="Förklarande text 3 3 3" xfId="6004" xr:uid="{00000000-0005-0000-0000-0000CA6E0000}"/>
    <cellStyle name="Förklarande text 3 3 3 2" xfId="26867" xr:uid="{00000000-0005-0000-0000-0000CB6E0000}"/>
    <cellStyle name="Förklarande text 3 3 4" xfId="12033" xr:uid="{00000000-0005-0000-0000-0000CC6E0000}"/>
    <cellStyle name="Förklarande text 3 3 5" xfId="4770" xr:uid="{00000000-0005-0000-0000-0000CD6E0000}"/>
    <cellStyle name="Förklarande text 3 3 6" xfId="26865" xr:uid="{00000000-0005-0000-0000-0000CE6E0000}"/>
    <cellStyle name="Förklarande text 3 3_Balance sheet - Parent" xfId="39346" xr:uid="{00000000-0005-0000-0000-0000CF6E0000}"/>
    <cellStyle name="Förklarande text 3 4" xfId="6005" xr:uid="{00000000-0005-0000-0000-0000D06E0000}"/>
    <cellStyle name="Förklarande text 3 4 2" xfId="12034" xr:uid="{00000000-0005-0000-0000-0000D16E0000}"/>
    <cellStyle name="Förklarande text 3 4 3" xfId="26868" xr:uid="{00000000-0005-0000-0000-0000D26E0000}"/>
    <cellStyle name="Förklarande text 3 5" xfId="6006" xr:uid="{00000000-0005-0000-0000-0000D36E0000}"/>
    <cellStyle name="Förklarande text 3 5 2" xfId="4772" xr:uid="{00000000-0005-0000-0000-0000D46E0000}"/>
    <cellStyle name="Förklarande text 3 5 3" xfId="26869" xr:uid="{00000000-0005-0000-0000-0000D56E0000}"/>
    <cellStyle name="Förklarande text 3 6" xfId="12031" xr:uid="{00000000-0005-0000-0000-0000D66E0000}"/>
    <cellStyle name="Förklarande text 3 7" xfId="26863" xr:uid="{00000000-0005-0000-0000-0000D76E0000}"/>
    <cellStyle name="Förklarande text 3 8" xfId="43855" xr:uid="{00000000-0005-0000-0000-0000D86E0000}"/>
    <cellStyle name="Förklarande text 3_Balance sheet - Parent" xfId="39344" xr:uid="{00000000-0005-0000-0000-0000D96E0000}"/>
    <cellStyle name="Förklarande text 4" xfId="6007" xr:uid="{00000000-0005-0000-0000-0000DA6E0000}"/>
    <cellStyle name="Förklarande text 4 2" xfId="6008" xr:uid="{00000000-0005-0000-0000-0000DB6E0000}"/>
    <cellStyle name="Förklarande text 4 2 2" xfId="4773" xr:uid="{00000000-0005-0000-0000-0000DC6E0000}"/>
    <cellStyle name="Förklarande text 4 2 3" xfId="26871" xr:uid="{00000000-0005-0000-0000-0000DD6E0000}"/>
    <cellStyle name="Förklarande text 4 3" xfId="6009" xr:uid="{00000000-0005-0000-0000-0000DE6E0000}"/>
    <cellStyle name="Förklarande text 4 3 2" xfId="26872" xr:uid="{00000000-0005-0000-0000-0000DF6E0000}"/>
    <cellStyle name="Förklarande text 4 4" xfId="13534" xr:uid="{00000000-0005-0000-0000-0000E06E0000}"/>
    <cellStyle name="Förklarande text 4 5" xfId="4070" xr:uid="{00000000-0005-0000-0000-0000E16E0000}"/>
    <cellStyle name="Förklarande text 4 6" xfId="26870" xr:uid="{00000000-0005-0000-0000-0000E26E0000}"/>
    <cellStyle name="Förklarande text 5" xfId="26859" xr:uid="{00000000-0005-0000-0000-0000E36E0000}"/>
    <cellStyle name="Gekoppelde cel" xfId="6010" xr:uid="{00000000-0005-0000-0000-0000E46E0000}"/>
    <cellStyle name="Gekoppelde cel 2" xfId="6011" xr:uid="{00000000-0005-0000-0000-0000E56E0000}"/>
    <cellStyle name="Gekoppelde cel 2 2" xfId="12036" xr:uid="{00000000-0005-0000-0000-0000E66E0000}"/>
    <cellStyle name="Gekoppelde cel 2 3" xfId="26874" xr:uid="{00000000-0005-0000-0000-0000E76E0000}"/>
    <cellStyle name="Gekoppelde cel 2_Balance sheet - Parent" xfId="39348" xr:uid="{00000000-0005-0000-0000-0000E86E0000}"/>
    <cellStyle name="Gekoppelde cel 3" xfId="12035" xr:uid="{00000000-0005-0000-0000-0000E96E0000}"/>
    <cellStyle name="Gekoppelde cel 4" xfId="26873" xr:uid="{00000000-0005-0000-0000-0000EA6E0000}"/>
    <cellStyle name="Gekoppelde cel_Balance sheet - Parent" xfId="39347" xr:uid="{00000000-0005-0000-0000-0000EB6E0000}"/>
    <cellStyle name="General" xfId="6012" xr:uid="{00000000-0005-0000-0000-0000EC6E0000}"/>
    <cellStyle name="General 2" xfId="12037" xr:uid="{00000000-0005-0000-0000-0000ED6E0000}"/>
    <cellStyle name="General 3" xfId="26875" xr:uid="{00000000-0005-0000-0000-0000EE6E0000}"/>
    <cellStyle name="General_Balance sheet - Parent" xfId="39349" xr:uid="{00000000-0005-0000-0000-0000EF6E0000}"/>
    <cellStyle name="Goed" xfId="6013" xr:uid="{00000000-0005-0000-0000-0000F06E0000}"/>
    <cellStyle name="Goed 2" xfId="6014" xr:uid="{00000000-0005-0000-0000-0000F16E0000}"/>
    <cellStyle name="Goed 2 2" xfId="12039" xr:uid="{00000000-0005-0000-0000-0000F26E0000}"/>
    <cellStyle name="Goed 2 3" xfId="26877" xr:uid="{00000000-0005-0000-0000-0000F36E0000}"/>
    <cellStyle name="Goed 2_Balance sheet - Parent" xfId="39351" xr:uid="{00000000-0005-0000-0000-0000F46E0000}"/>
    <cellStyle name="Goed 3" xfId="12038" xr:uid="{00000000-0005-0000-0000-0000F56E0000}"/>
    <cellStyle name="Goed 4" xfId="26876" xr:uid="{00000000-0005-0000-0000-0000F66E0000}"/>
    <cellStyle name="Goed_Balance sheet - Parent" xfId="39350" xr:uid="{00000000-0005-0000-0000-0000F76E0000}"/>
    <cellStyle name="Good 2" xfId="6016" xr:uid="{00000000-0005-0000-0000-0000F86E0000}"/>
    <cellStyle name="Good 2 2" xfId="6017" xr:uid="{00000000-0005-0000-0000-0000F96E0000}"/>
    <cellStyle name="Good 2 2 2" xfId="6018" xr:uid="{00000000-0005-0000-0000-0000FA6E0000}"/>
    <cellStyle name="Good 2 2 2 2" xfId="6019" xr:uid="{00000000-0005-0000-0000-0000FB6E0000}"/>
    <cellStyle name="Good 2 2 2 2 2" xfId="26882" xr:uid="{00000000-0005-0000-0000-0000FC6E0000}"/>
    <cellStyle name="Good 2 2 2 3" xfId="15145" xr:uid="{00000000-0005-0000-0000-0000FD6E0000}"/>
    <cellStyle name="Good 2 2 2 4" xfId="4775" xr:uid="{00000000-0005-0000-0000-0000FE6E0000}"/>
    <cellStyle name="Good 2 2 2 5" xfId="26881" xr:uid="{00000000-0005-0000-0000-0000FF6E0000}"/>
    <cellStyle name="Good 2 2 3" xfId="12042" xr:uid="{00000000-0005-0000-0000-0000006F0000}"/>
    <cellStyle name="Good 2 2 4" xfId="4774" xr:uid="{00000000-0005-0000-0000-0000016F0000}"/>
    <cellStyle name="Good 2 2 5" xfId="26880" xr:uid="{00000000-0005-0000-0000-0000026F0000}"/>
    <cellStyle name="Good 2 3" xfId="12041" xr:uid="{00000000-0005-0000-0000-0000036F0000}"/>
    <cellStyle name="Good 2 3 2" xfId="4776" xr:uid="{00000000-0005-0000-0000-0000046F0000}"/>
    <cellStyle name="Good 2 4" xfId="26879" xr:uid="{00000000-0005-0000-0000-0000056F0000}"/>
    <cellStyle name="Good 2_Balance sheet - Parent" xfId="39352" xr:uid="{00000000-0005-0000-0000-0000066F0000}"/>
    <cellStyle name="Good 3" xfId="6020" xr:uid="{00000000-0005-0000-0000-0000076F0000}"/>
    <cellStyle name="Good 3 2" xfId="6021" xr:uid="{00000000-0005-0000-0000-0000086F0000}"/>
    <cellStyle name="Good 3 2 2" xfId="4778" xr:uid="{00000000-0005-0000-0000-0000096F0000}"/>
    <cellStyle name="Good 3 2 3" xfId="26884" xr:uid="{00000000-0005-0000-0000-00000A6F0000}"/>
    <cellStyle name="Good 3 3" xfId="6022" xr:uid="{00000000-0005-0000-0000-00000B6F0000}"/>
    <cellStyle name="Good 3 3 2" xfId="26885" xr:uid="{00000000-0005-0000-0000-00000C6F0000}"/>
    <cellStyle name="Good 3 4" xfId="12043" xr:uid="{00000000-0005-0000-0000-00000D6F0000}"/>
    <cellStyle name="Good 3 5" xfId="4777" xr:uid="{00000000-0005-0000-0000-00000E6F0000}"/>
    <cellStyle name="Good 3 6" xfId="26883" xr:uid="{00000000-0005-0000-0000-00000F6F0000}"/>
    <cellStyle name="Good 3_Balance sheet - Parent" xfId="39353" xr:uid="{00000000-0005-0000-0000-0000106F0000}"/>
    <cellStyle name="Good 4" xfId="6023" xr:uid="{00000000-0005-0000-0000-0000116F0000}"/>
    <cellStyle name="Good 4 2" xfId="4407" xr:uid="{00000000-0005-0000-0000-0000126F0000}"/>
    <cellStyle name="Good 4 3" xfId="26886" xr:uid="{00000000-0005-0000-0000-0000136F0000}"/>
    <cellStyle name="Good 5" xfId="12040" xr:uid="{00000000-0005-0000-0000-0000146F0000}"/>
    <cellStyle name="Good 5 2" xfId="4779" xr:uid="{00000000-0005-0000-0000-0000156F0000}"/>
    <cellStyle name="Good 6" xfId="26878" xr:uid="{00000000-0005-0000-0000-0000166F0000}"/>
    <cellStyle name="GPM_Allocation" xfId="6024" xr:uid="{00000000-0005-0000-0000-0000176F0000}"/>
    <cellStyle name="Grey" xfId="6025" xr:uid="{00000000-0005-0000-0000-0000186F0000}"/>
    <cellStyle name="Grey 2" xfId="12044" xr:uid="{00000000-0005-0000-0000-0000196F0000}"/>
    <cellStyle name="Grey 3" xfId="26887" xr:uid="{00000000-0005-0000-0000-00001A6F0000}"/>
    <cellStyle name="Grey_Balance sheet - Parent" xfId="39354" xr:uid="{00000000-0005-0000-0000-00001B6F0000}"/>
    <cellStyle name="greyed" xfId="6026" xr:uid="{00000000-0005-0000-0000-00001C6F0000}"/>
    <cellStyle name="greyed 2" xfId="4780" xr:uid="{00000000-0005-0000-0000-00001D6F0000}"/>
    <cellStyle name="greyed 2 2" xfId="25909" xr:uid="{00000000-0005-0000-0000-00001E6F0000}"/>
    <cellStyle name="greyed 3" xfId="26888" xr:uid="{00000000-0005-0000-0000-00001F6F0000}"/>
    <cellStyle name="Gut" xfId="6027" xr:uid="{00000000-0005-0000-0000-0000206F0000}"/>
    <cellStyle name="Gut 2" xfId="12045" xr:uid="{00000000-0005-0000-0000-0000216F0000}"/>
    <cellStyle name="Gut 3" xfId="26889" xr:uid="{00000000-0005-0000-0000-0000226F0000}"/>
    <cellStyle name="Gut_Balance sheet - Parent" xfId="39355" xr:uid="{00000000-0005-0000-0000-0000236F0000}"/>
    <cellStyle name="Header1" xfId="6028" xr:uid="{00000000-0005-0000-0000-0000246F0000}"/>
    <cellStyle name="Header1 2" xfId="12046" xr:uid="{00000000-0005-0000-0000-0000256F0000}"/>
    <cellStyle name="Header1 3" xfId="26890" xr:uid="{00000000-0005-0000-0000-0000266F0000}"/>
    <cellStyle name="Header1_Balance sheet - Parent" xfId="39356" xr:uid="{00000000-0005-0000-0000-0000276F0000}"/>
    <cellStyle name="Header2" xfId="6029" xr:uid="{00000000-0005-0000-0000-0000286F0000}"/>
    <cellStyle name="Header2 2" xfId="6030" xr:uid="{00000000-0005-0000-0000-0000296F0000}"/>
    <cellStyle name="Header2 2 2" xfId="12048" xr:uid="{00000000-0005-0000-0000-00002A6F0000}"/>
    <cellStyle name="Header2 2 3" xfId="26892" xr:uid="{00000000-0005-0000-0000-00002B6F0000}"/>
    <cellStyle name="Header2 2_Balance sheet - Parent" xfId="39358" xr:uid="{00000000-0005-0000-0000-00002C6F0000}"/>
    <cellStyle name="Header2 3" xfId="12047" xr:uid="{00000000-0005-0000-0000-00002D6F0000}"/>
    <cellStyle name="Header2 4" xfId="26891" xr:uid="{00000000-0005-0000-0000-00002E6F0000}"/>
    <cellStyle name="Header2_Balance sheet - Parent" xfId="39357" xr:uid="{00000000-0005-0000-0000-00002F6F0000}"/>
    <cellStyle name="Heading" xfId="6031" xr:uid="{00000000-0005-0000-0000-0000306F0000}"/>
    <cellStyle name="Heading 1" xfId="43317" builtinId="16" customBuiltin="1"/>
    <cellStyle name="Heading 1 10" xfId="45520" hidden="1" xr:uid="{00000000-0005-0000-0000-0000326F0000}"/>
    <cellStyle name="Heading 1 10" xfId="45768" hidden="1" xr:uid="{00000000-0005-0000-0000-0000336F0000}"/>
    <cellStyle name="Heading 1 10" xfId="46416" hidden="1" xr:uid="{00000000-0005-0000-0000-0000346F0000}"/>
    <cellStyle name="Heading 1 10" xfId="46805" hidden="1" xr:uid="{00000000-0005-0000-0000-0000356F0000}"/>
    <cellStyle name="Heading 1 10" xfId="47183" hidden="1" xr:uid="{00000000-0005-0000-0000-0000366F0000}"/>
    <cellStyle name="Heading 1 10" xfId="47554" hidden="1" xr:uid="{00000000-0005-0000-0000-0000376F0000}"/>
    <cellStyle name="Heading 1 10" xfId="47911" hidden="1" xr:uid="{00000000-0005-0000-0000-0000386F0000}"/>
    <cellStyle name="Heading 1 10" xfId="48266" hidden="1" xr:uid="{00000000-0005-0000-0000-0000396F0000}"/>
    <cellStyle name="Heading 1 10" xfId="49789" hidden="1" xr:uid="{00000000-0005-0000-0000-00003A6F0000}"/>
    <cellStyle name="Heading 1 10" xfId="50426" hidden="1" xr:uid="{00000000-0005-0000-0000-00003B6F0000}"/>
    <cellStyle name="Heading 1 10" xfId="50815" hidden="1" xr:uid="{00000000-0005-0000-0000-00003C6F0000}"/>
    <cellStyle name="Heading 1 10" xfId="51193" hidden="1" xr:uid="{00000000-0005-0000-0000-00003D6F0000}"/>
    <cellStyle name="Heading 1 10" xfId="51564" hidden="1" xr:uid="{00000000-0005-0000-0000-00003E6F0000}"/>
    <cellStyle name="Heading 1 10" xfId="51921" hidden="1" xr:uid="{00000000-0005-0000-0000-00003F6F0000}"/>
    <cellStyle name="Heading 1 10" xfId="52276" hidden="1" xr:uid="{00000000-0005-0000-0000-0000406F0000}"/>
    <cellStyle name="Heading 1 10" xfId="53352" hidden="1" xr:uid="{00000000-0005-0000-0000-0000416F0000}"/>
    <cellStyle name="Heading 1 10" xfId="53988" hidden="1" xr:uid="{00000000-0005-0000-0000-0000426F0000}"/>
    <cellStyle name="Heading 1 10" xfId="54377" hidden="1" xr:uid="{00000000-0005-0000-0000-0000436F0000}"/>
    <cellStyle name="Heading 1 10" xfId="54755" hidden="1" xr:uid="{00000000-0005-0000-0000-0000446F0000}"/>
    <cellStyle name="Heading 1 10" xfId="55126" hidden="1" xr:uid="{00000000-0005-0000-0000-0000456F0000}"/>
    <cellStyle name="Heading 1 10" xfId="55483" hidden="1" xr:uid="{00000000-0005-0000-0000-0000466F0000}"/>
    <cellStyle name="Heading 1 10" xfId="55838" xr:uid="{00000000-0005-0000-0000-0000476F0000}"/>
    <cellStyle name="Heading 1 11" xfId="45156" hidden="1" xr:uid="{00000000-0005-0000-0000-0000486F0000}"/>
    <cellStyle name="Heading 1 11" xfId="45852" hidden="1" xr:uid="{00000000-0005-0000-0000-0000496F0000}"/>
    <cellStyle name="Heading 1 11" xfId="46493" hidden="1" xr:uid="{00000000-0005-0000-0000-00004A6F0000}"/>
    <cellStyle name="Heading 1 11" xfId="46882" hidden="1" xr:uid="{00000000-0005-0000-0000-00004B6F0000}"/>
    <cellStyle name="Heading 1 11" xfId="47262" hidden="1" xr:uid="{00000000-0005-0000-0000-00004C6F0000}"/>
    <cellStyle name="Heading 1 11" xfId="47628" hidden="1" xr:uid="{00000000-0005-0000-0000-00004D6F0000}"/>
    <cellStyle name="Heading 1 11" xfId="47985" hidden="1" xr:uid="{00000000-0005-0000-0000-00004E6F0000}"/>
    <cellStyle name="Heading 1 11" xfId="48338" hidden="1" xr:uid="{00000000-0005-0000-0000-00004F6F0000}"/>
    <cellStyle name="Heading 1 11" xfId="49862" hidden="1" xr:uid="{00000000-0005-0000-0000-0000506F0000}"/>
    <cellStyle name="Heading 1 11" xfId="50503" hidden="1" xr:uid="{00000000-0005-0000-0000-0000516F0000}"/>
    <cellStyle name="Heading 1 11" xfId="50892" hidden="1" xr:uid="{00000000-0005-0000-0000-0000526F0000}"/>
    <cellStyle name="Heading 1 11" xfId="51272" hidden="1" xr:uid="{00000000-0005-0000-0000-0000536F0000}"/>
    <cellStyle name="Heading 1 11" xfId="51638" hidden="1" xr:uid="{00000000-0005-0000-0000-0000546F0000}"/>
    <cellStyle name="Heading 1 11" xfId="51995" hidden="1" xr:uid="{00000000-0005-0000-0000-0000556F0000}"/>
    <cellStyle name="Heading 1 11" xfId="52348" hidden="1" xr:uid="{00000000-0005-0000-0000-0000566F0000}"/>
    <cellStyle name="Heading 1 11" xfId="53424" hidden="1" xr:uid="{00000000-0005-0000-0000-0000576F0000}"/>
    <cellStyle name="Heading 1 11" xfId="54065" hidden="1" xr:uid="{00000000-0005-0000-0000-0000586F0000}"/>
    <cellStyle name="Heading 1 11" xfId="54454" hidden="1" xr:uid="{00000000-0005-0000-0000-0000596F0000}"/>
    <cellStyle name="Heading 1 11" xfId="54834" hidden="1" xr:uid="{00000000-0005-0000-0000-00005A6F0000}"/>
    <cellStyle name="Heading 1 11" xfId="55200" hidden="1" xr:uid="{00000000-0005-0000-0000-00005B6F0000}"/>
    <cellStyle name="Heading 1 11" xfId="55557" hidden="1" xr:uid="{00000000-0005-0000-0000-00005C6F0000}"/>
    <cellStyle name="Heading 1 11" xfId="55910" xr:uid="{00000000-0005-0000-0000-00005D6F0000}"/>
    <cellStyle name="Heading 1 12" xfId="45542" hidden="1" xr:uid="{00000000-0005-0000-0000-00005E6F0000}"/>
    <cellStyle name="Heading 1 12" xfId="46196" hidden="1" xr:uid="{00000000-0005-0000-0000-00005F6F0000}"/>
    <cellStyle name="Heading 1 12" xfId="46581" hidden="1" xr:uid="{00000000-0005-0000-0000-0000606F0000}"/>
    <cellStyle name="Heading 1 12" xfId="46964" hidden="1" xr:uid="{00000000-0005-0000-0000-0000616F0000}"/>
    <cellStyle name="Heading 1 12" xfId="47337" hidden="1" xr:uid="{00000000-0005-0000-0000-0000626F0000}"/>
    <cellStyle name="Heading 1 12" xfId="47694" hidden="1" xr:uid="{00000000-0005-0000-0000-0000636F0000}"/>
    <cellStyle name="Heading 1 12" xfId="48049" hidden="1" xr:uid="{00000000-0005-0000-0000-0000646F0000}"/>
    <cellStyle name="Heading 1 12" xfId="49568" hidden="1" xr:uid="{00000000-0005-0000-0000-0000656F0000}"/>
    <cellStyle name="Heading 1 12" xfId="50206" hidden="1" xr:uid="{00000000-0005-0000-0000-0000666F0000}"/>
    <cellStyle name="Heading 1 12" xfId="50591" hidden="1" xr:uid="{00000000-0005-0000-0000-0000676F0000}"/>
    <cellStyle name="Heading 1 12" xfId="50974" hidden="1" xr:uid="{00000000-0005-0000-0000-0000686F0000}"/>
    <cellStyle name="Heading 1 12" xfId="51347" hidden="1" xr:uid="{00000000-0005-0000-0000-0000696F0000}"/>
    <cellStyle name="Heading 1 12" xfId="51704" hidden="1" xr:uid="{00000000-0005-0000-0000-00006A6F0000}"/>
    <cellStyle name="Heading 1 12" xfId="52059" hidden="1" xr:uid="{00000000-0005-0000-0000-00006B6F0000}"/>
    <cellStyle name="Heading 1 12" xfId="53133" hidden="1" xr:uid="{00000000-0005-0000-0000-00006C6F0000}"/>
    <cellStyle name="Heading 1 12" xfId="53768" hidden="1" xr:uid="{00000000-0005-0000-0000-00006D6F0000}"/>
    <cellStyle name="Heading 1 12" xfId="54153" hidden="1" xr:uid="{00000000-0005-0000-0000-00006E6F0000}"/>
    <cellStyle name="Heading 1 12" xfId="54536" hidden="1" xr:uid="{00000000-0005-0000-0000-00006F6F0000}"/>
    <cellStyle name="Heading 1 12" xfId="54909" hidden="1" xr:uid="{00000000-0005-0000-0000-0000706F0000}"/>
    <cellStyle name="Heading 1 12" xfId="55266" hidden="1" xr:uid="{00000000-0005-0000-0000-0000716F0000}"/>
    <cellStyle name="Heading 1 12" xfId="55621" hidden="1" xr:uid="{00000000-0005-0000-0000-0000726F0000}"/>
    <cellStyle name="Heading 1 12" xfId="44682" xr:uid="{00000000-0005-0000-0000-0000736F0000}"/>
    <cellStyle name="Heading 1 13" xfId="45272" hidden="1" xr:uid="{00000000-0005-0000-0000-0000746F0000}"/>
    <cellStyle name="Heading 1 13" xfId="45935" hidden="1" xr:uid="{00000000-0005-0000-0000-0000756F0000}"/>
    <cellStyle name="Heading 1 13" xfId="44918" hidden="1" xr:uid="{00000000-0005-0000-0000-0000766F0000}"/>
    <cellStyle name="Heading 1 13" xfId="45419" hidden="1" xr:uid="{00000000-0005-0000-0000-0000776F0000}"/>
    <cellStyle name="Heading 1 13" xfId="46080" hidden="1" xr:uid="{00000000-0005-0000-0000-0000786F0000}"/>
    <cellStyle name="Heading 1 13" xfId="45009" hidden="1" xr:uid="{00000000-0005-0000-0000-0000796F0000}"/>
    <cellStyle name="Heading 1 13" xfId="46502" hidden="1" xr:uid="{00000000-0005-0000-0000-00007A6F0000}"/>
    <cellStyle name="Heading 1 13" xfId="49365" hidden="1" xr:uid="{00000000-0005-0000-0000-00007B6F0000}"/>
    <cellStyle name="Heading 1 13" xfId="49945" hidden="1" xr:uid="{00000000-0005-0000-0000-00007C6F0000}"/>
    <cellStyle name="Heading 1 13" xfId="49088" hidden="1" xr:uid="{00000000-0005-0000-0000-00007D6F0000}"/>
    <cellStyle name="Heading 1 13" xfId="49496" hidden="1" xr:uid="{00000000-0005-0000-0000-00007E6F0000}"/>
    <cellStyle name="Heading 1 13" xfId="50090" hidden="1" xr:uid="{00000000-0005-0000-0000-00007F6F0000}"/>
    <cellStyle name="Heading 1 13" xfId="49179" hidden="1" xr:uid="{00000000-0005-0000-0000-0000806F0000}"/>
    <cellStyle name="Heading 1 13" xfId="50512" hidden="1" xr:uid="{00000000-0005-0000-0000-0000816F0000}"/>
    <cellStyle name="Heading 1 13" xfId="52939" hidden="1" xr:uid="{00000000-0005-0000-0000-0000826F0000}"/>
    <cellStyle name="Heading 1 13" xfId="53507" hidden="1" xr:uid="{00000000-0005-0000-0000-0000836F0000}"/>
    <cellStyle name="Heading 1 13" xfId="52672" hidden="1" xr:uid="{00000000-0005-0000-0000-0000846F0000}"/>
    <cellStyle name="Heading 1 13" xfId="53069" hidden="1" xr:uid="{00000000-0005-0000-0000-0000856F0000}"/>
    <cellStyle name="Heading 1 13" xfId="53652" hidden="1" xr:uid="{00000000-0005-0000-0000-0000866F0000}"/>
    <cellStyle name="Heading 1 13" xfId="52764" hidden="1" xr:uid="{00000000-0005-0000-0000-0000876F0000}"/>
    <cellStyle name="Heading 1 13" xfId="54074" hidden="1" xr:uid="{00000000-0005-0000-0000-0000886F0000}"/>
    <cellStyle name="Heading 1 13" xfId="44333" xr:uid="{00000000-0005-0000-0000-0000896F0000}"/>
    <cellStyle name="Heading 1 14" xfId="45563" hidden="1" xr:uid="{00000000-0005-0000-0000-00008A6F0000}"/>
    <cellStyle name="Heading 1 14" xfId="46214" hidden="1" xr:uid="{00000000-0005-0000-0000-00008B6F0000}"/>
    <cellStyle name="Heading 1 14" xfId="46600" hidden="1" xr:uid="{00000000-0005-0000-0000-00008C6F0000}"/>
    <cellStyle name="Heading 1 14" xfId="46981" hidden="1" xr:uid="{00000000-0005-0000-0000-00008D6F0000}"/>
    <cellStyle name="Heading 1 14" xfId="47353" hidden="1" xr:uid="{00000000-0005-0000-0000-00008E6F0000}"/>
    <cellStyle name="Heading 1 14" xfId="47710" hidden="1" xr:uid="{00000000-0005-0000-0000-00008F6F0000}"/>
    <cellStyle name="Heading 1 14" xfId="48065" hidden="1" xr:uid="{00000000-0005-0000-0000-0000906F0000}"/>
    <cellStyle name="Heading 1 14" xfId="49585" hidden="1" xr:uid="{00000000-0005-0000-0000-0000916F0000}"/>
    <cellStyle name="Heading 1 14" xfId="50224" hidden="1" xr:uid="{00000000-0005-0000-0000-0000926F0000}"/>
    <cellStyle name="Heading 1 14" xfId="50610" hidden="1" xr:uid="{00000000-0005-0000-0000-0000936F0000}"/>
    <cellStyle name="Heading 1 14" xfId="50991" hidden="1" xr:uid="{00000000-0005-0000-0000-0000946F0000}"/>
    <cellStyle name="Heading 1 14" xfId="51363" hidden="1" xr:uid="{00000000-0005-0000-0000-0000956F0000}"/>
    <cellStyle name="Heading 1 14" xfId="51720" hidden="1" xr:uid="{00000000-0005-0000-0000-0000966F0000}"/>
    <cellStyle name="Heading 1 14" xfId="52075" hidden="1" xr:uid="{00000000-0005-0000-0000-0000976F0000}"/>
    <cellStyle name="Heading 1 14" xfId="53149" hidden="1" xr:uid="{00000000-0005-0000-0000-0000986F0000}"/>
    <cellStyle name="Heading 1 14" xfId="53786" hidden="1" xr:uid="{00000000-0005-0000-0000-0000996F0000}"/>
    <cellStyle name="Heading 1 14" xfId="54172" hidden="1" xr:uid="{00000000-0005-0000-0000-00009A6F0000}"/>
    <cellStyle name="Heading 1 14" xfId="54553" hidden="1" xr:uid="{00000000-0005-0000-0000-00009B6F0000}"/>
    <cellStyle name="Heading 1 14" xfId="54925" hidden="1" xr:uid="{00000000-0005-0000-0000-00009C6F0000}"/>
    <cellStyle name="Heading 1 14" xfId="55282" hidden="1" xr:uid="{00000000-0005-0000-0000-00009D6F0000}"/>
    <cellStyle name="Heading 1 14" xfId="55637" hidden="1" xr:uid="{00000000-0005-0000-0000-00009E6F0000}"/>
    <cellStyle name="Heading 1 14" xfId="44704" xr:uid="{00000000-0005-0000-0000-00009F6F0000}"/>
    <cellStyle name="Heading 1 15" xfId="45348" hidden="1" xr:uid="{00000000-0005-0000-0000-0000A06F0000}"/>
    <cellStyle name="Heading 1 15" xfId="46003" hidden="1" xr:uid="{00000000-0005-0000-0000-0000A16F0000}"/>
    <cellStyle name="Heading 1 15" xfId="45033" hidden="1" xr:uid="{00000000-0005-0000-0000-0000A26F0000}"/>
    <cellStyle name="Heading 1 15" xfId="44996" hidden="1" xr:uid="{00000000-0005-0000-0000-0000A36F0000}"/>
    <cellStyle name="Heading 1 15" xfId="44909" hidden="1" xr:uid="{00000000-0005-0000-0000-0000A46F0000}"/>
    <cellStyle name="Heading 1 15" xfId="45079" hidden="1" xr:uid="{00000000-0005-0000-0000-0000A56F0000}"/>
    <cellStyle name="Heading 1 15" xfId="46955" hidden="1" xr:uid="{00000000-0005-0000-0000-0000A66F0000}"/>
    <cellStyle name="Heading 1 15" xfId="49426" hidden="1" xr:uid="{00000000-0005-0000-0000-0000A76F0000}"/>
    <cellStyle name="Heading 1 15" xfId="50013" hidden="1" xr:uid="{00000000-0005-0000-0000-0000A86F0000}"/>
    <cellStyle name="Heading 1 15" xfId="49203" hidden="1" xr:uid="{00000000-0005-0000-0000-0000A96F0000}"/>
    <cellStyle name="Heading 1 15" xfId="49166" hidden="1" xr:uid="{00000000-0005-0000-0000-0000AA6F0000}"/>
    <cellStyle name="Heading 1 15" xfId="49079" hidden="1" xr:uid="{00000000-0005-0000-0000-0000AB6F0000}"/>
    <cellStyle name="Heading 1 15" xfId="49249" hidden="1" xr:uid="{00000000-0005-0000-0000-0000AC6F0000}"/>
    <cellStyle name="Heading 1 15" xfId="50965" hidden="1" xr:uid="{00000000-0005-0000-0000-0000AD6F0000}"/>
    <cellStyle name="Heading 1 15" xfId="52999" hidden="1" xr:uid="{00000000-0005-0000-0000-0000AE6F0000}"/>
    <cellStyle name="Heading 1 15" xfId="53575" hidden="1" xr:uid="{00000000-0005-0000-0000-0000AF6F0000}"/>
    <cellStyle name="Heading 1 15" xfId="52788" hidden="1" xr:uid="{00000000-0005-0000-0000-0000B06F0000}"/>
    <cellStyle name="Heading 1 15" xfId="52751" hidden="1" xr:uid="{00000000-0005-0000-0000-0000B16F0000}"/>
    <cellStyle name="Heading 1 15" xfId="52663" hidden="1" xr:uid="{00000000-0005-0000-0000-0000B26F0000}"/>
    <cellStyle name="Heading 1 15" xfId="52834" hidden="1" xr:uid="{00000000-0005-0000-0000-0000B36F0000}"/>
    <cellStyle name="Heading 1 15" xfId="54527" hidden="1" xr:uid="{00000000-0005-0000-0000-0000B46F0000}"/>
    <cellStyle name="Heading 1 15" xfId="44426" xr:uid="{00000000-0005-0000-0000-0000B56F0000}"/>
    <cellStyle name="Heading 1 16" xfId="45582" hidden="1" xr:uid="{00000000-0005-0000-0000-0000B66F0000}"/>
    <cellStyle name="Heading 1 16" xfId="46232" hidden="1" xr:uid="{00000000-0005-0000-0000-0000B76F0000}"/>
    <cellStyle name="Heading 1 16" xfId="46618" hidden="1" xr:uid="{00000000-0005-0000-0000-0000B86F0000}"/>
    <cellStyle name="Heading 1 16" xfId="46998" hidden="1" xr:uid="{00000000-0005-0000-0000-0000B96F0000}"/>
    <cellStyle name="Heading 1 16" xfId="47370" hidden="1" xr:uid="{00000000-0005-0000-0000-0000BA6F0000}"/>
    <cellStyle name="Heading 1 16" xfId="47727" hidden="1" xr:uid="{00000000-0005-0000-0000-0000BB6F0000}"/>
    <cellStyle name="Heading 1 16" xfId="48082" hidden="1" xr:uid="{00000000-0005-0000-0000-0000BC6F0000}"/>
    <cellStyle name="Heading 1 16" xfId="49603" hidden="1" xr:uid="{00000000-0005-0000-0000-0000BD6F0000}"/>
    <cellStyle name="Heading 1 16" xfId="50242" hidden="1" xr:uid="{00000000-0005-0000-0000-0000BE6F0000}"/>
    <cellStyle name="Heading 1 16" xfId="50628" hidden="1" xr:uid="{00000000-0005-0000-0000-0000BF6F0000}"/>
    <cellStyle name="Heading 1 16" xfId="51008" hidden="1" xr:uid="{00000000-0005-0000-0000-0000C06F0000}"/>
    <cellStyle name="Heading 1 16" xfId="51380" hidden="1" xr:uid="{00000000-0005-0000-0000-0000C16F0000}"/>
    <cellStyle name="Heading 1 16" xfId="51737" hidden="1" xr:uid="{00000000-0005-0000-0000-0000C26F0000}"/>
    <cellStyle name="Heading 1 16" xfId="52092" hidden="1" xr:uid="{00000000-0005-0000-0000-0000C36F0000}"/>
    <cellStyle name="Heading 1 16" xfId="53166" hidden="1" xr:uid="{00000000-0005-0000-0000-0000C46F0000}"/>
    <cellStyle name="Heading 1 16" xfId="53804" hidden="1" xr:uid="{00000000-0005-0000-0000-0000C56F0000}"/>
    <cellStyle name="Heading 1 16" xfId="54190" hidden="1" xr:uid="{00000000-0005-0000-0000-0000C66F0000}"/>
    <cellStyle name="Heading 1 16" xfId="54570" hidden="1" xr:uid="{00000000-0005-0000-0000-0000C76F0000}"/>
    <cellStyle name="Heading 1 16" xfId="54942" hidden="1" xr:uid="{00000000-0005-0000-0000-0000C86F0000}"/>
    <cellStyle name="Heading 1 16" xfId="55299" hidden="1" xr:uid="{00000000-0005-0000-0000-0000C96F0000}"/>
    <cellStyle name="Heading 1 16" xfId="55654" hidden="1" xr:uid="{00000000-0005-0000-0000-0000CA6F0000}"/>
    <cellStyle name="Heading 1 16" xfId="44725" xr:uid="{00000000-0005-0000-0000-0000CB6F0000}"/>
    <cellStyle name="Heading 1 17" xfId="44511" xr:uid="{00000000-0005-0000-0000-0000CC6F0000}"/>
    <cellStyle name="Heading 1 18" xfId="44744" xr:uid="{00000000-0005-0000-0000-0000CD6F0000}"/>
    <cellStyle name="Heading 1 19" xfId="48625" xr:uid="{00000000-0005-0000-0000-0000CE6F0000}"/>
    <cellStyle name="Heading 1 2" xfId="6032" xr:uid="{00000000-0005-0000-0000-0000CF6F0000}"/>
    <cellStyle name="Heading 1 2 10" xfId="46640" xr:uid="{00000000-0005-0000-0000-0000D06F0000}"/>
    <cellStyle name="Heading 1 2 11" xfId="47020" xr:uid="{00000000-0005-0000-0000-0000D16F0000}"/>
    <cellStyle name="Heading 1 2 12" xfId="47392" xr:uid="{00000000-0005-0000-0000-0000D26F0000}"/>
    <cellStyle name="Heading 1 2 13" xfId="47749" xr:uid="{00000000-0005-0000-0000-0000D36F0000}"/>
    <cellStyle name="Heading 1 2 14" xfId="48104" xr:uid="{00000000-0005-0000-0000-0000D46F0000}"/>
    <cellStyle name="Heading 1 2 15" xfId="49625" xr:uid="{00000000-0005-0000-0000-0000D56F0000}"/>
    <cellStyle name="Heading 1 2 16" xfId="50264" xr:uid="{00000000-0005-0000-0000-0000D66F0000}"/>
    <cellStyle name="Heading 1 2 17" xfId="50650" xr:uid="{00000000-0005-0000-0000-0000D76F0000}"/>
    <cellStyle name="Heading 1 2 18" xfId="51030" xr:uid="{00000000-0005-0000-0000-0000D86F0000}"/>
    <cellStyle name="Heading 1 2 19" xfId="51402" xr:uid="{00000000-0005-0000-0000-0000D96F0000}"/>
    <cellStyle name="Heading 1 2 2" xfId="6033" xr:uid="{00000000-0005-0000-0000-0000DA6F0000}"/>
    <cellStyle name="Heading 1 2 2 10" xfId="47068" xr:uid="{00000000-0005-0000-0000-0000DB6F0000}"/>
    <cellStyle name="Heading 1 2 2 11" xfId="47440" xr:uid="{00000000-0005-0000-0000-0000DC6F0000}"/>
    <cellStyle name="Heading 1 2 2 12" xfId="47797" xr:uid="{00000000-0005-0000-0000-0000DD6F0000}"/>
    <cellStyle name="Heading 1 2 2 13" xfId="48152" xr:uid="{00000000-0005-0000-0000-0000DE6F0000}"/>
    <cellStyle name="Heading 1 2 2 14" xfId="49673" xr:uid="{00000000-0005-0000-0000-0000DF6F0000}"/>
    <cellStyle name="Heading 1 2 2 15" xfId="50312" xr:uid="{00000000-0005-0000-0000-0000E06F0000}"/>
    <cellStyle name="Heading 1 2 2 16" xfId="50698" xr:uid="{00000000-0005-0000-0000-0000E16F0000}"/>
    <cellStyle name="Heading 1 2 2 17" xfId="51078" xr:uid="{00000000-0005-0000-0000-0000E26F0000}"/>
    <cellStyle name="Heading 1 2 2 18" xfId="51450" xr:uid="{00000000-0005-0000-0000-0000E36F0000}"/>
    <cellStyle name="Heading 1 2 2 19" xfId="51807" xr:uid="{00000000-0005-0000-0000-0000E46F0000}"/>
    <cellStyle name="Heading 1 2 2 2" xfId="6034" xr:uid="{00000000-0005-0000-0000-0000E56F0000}"/>
    <cellStyle name="Heading 1 2 2 2 2" xfId="4785" hidden="1" xr:uid="{00000000-0005-0000-0000-0000E66F0000}"/>
    <cellStyle name="Heading 1 2 2 2 3" xfId="26897" xr:uid="{00000000-0005-0000-0000-0000E76F0000}"/>
    <cellStyle name="Heading 1 2 2 20" xfId="52162" xr:uid="{00000000-0005-0000-0000-0000E86F0000}"/>
    <cellStyle name="Heading 1 2 2 21" xfId="53236" xr:uid="{00000000-0005-0000-0000-0000E96F0000}"/>
    <cellStyle name="Heading 1 2 2 22" xfId="53874" xr:uid="{00000000-0005-0000-0000-0000EA6F0000}"/>
    <cellStyle name="Heading 1 2 2 23" xfId="54260" xr:uid="{00000000-0005-0000-0000-0000EB6F0000}"/>
    <cellStyle name="Heading 1 2 2 24" xfId="54640" xr:uid="{00000000-0005-0000-0000-0000EC6F0000}"/>
    <cellStyle name="Heading 1 2 2 25" xfId="55012" xr:uid="{00000000-0005-0000-0000-0000ED6F0000}"/>
    <cellStyle name="Heading 1 2 2 26" xfId="55369" xr:uid="{00000000-0005-0000-0000-0000EE6F0000}"/>
    <cellStyle name="Heading 1 2 2 27" xfId="55724" xr:uid="{00000000-0005-0000-0000-0000EF6F0000}"/>
    <cellStyle name="Heading 1 2 2 3" xfId="6035" xr:uid="{00000000-0005-0000-0000-0000F06F0000}"/>
    <cellStyle name="Heading 1 2 2 3 2" xfId="26898" xr:uid="{00000000-0005-0000-0000-0000F16F0000}"/>
    <cellStyle name="Heading 1 2 2 4" xfId="12052" hidden="1" xr:uid="{00000000-0005-0000-0000-0000F26F0000}"/>
    <cellStyle name="Heading 1 2 2 4" xfId="44171" xr:uid="{00000000-0005-0000-0000-0000F36F0000}"/>
    <cellStyle name="Heading 1 2 2 5" xfId="4784" xr:uid="{00000000-0005-0000-0000-0000F46F0000}"/>
    <cellStyle name="Heading 1 2 2 6" xfId="26896" xr:uid="{00000000-0005-0000-0000-0000F56F0000}"/>
    <cellStyle name="Heading 1 2 2 7" xfId="45650" xr:uid="{00000000-0005-0000-0000-0000F66F0000}"/>
    <cellStyle name="Heading 1 2 2 8" xfId="46302" xr:uid="{00000000-0005-0000-0000-0000F76F0000}"/>
    <cellStyle name="Heading 1 2 2 9" xfId="46688" xr:uid="{00000000-0005-0000-0000-0000F86F0000}"/>
    <cellStyle name="Heading 1 2 20" xfId="51759" xr:uid="{00000000-0005-0000-0000-0000F96F0000}"/>
    <cellStyle name="Heading 1 2 21" xfId="52114" xr:uid="{00000000-0005-0000-0000-0000FA6F0000}"/>
    <cellStyle name="Heading 1 2 22" xfId="53188" xr:uid="{00000000-0005-0000-0000-0000FB6F0000}"/>
    <cellStyle name="Heading 1 2 23" xfId="53826" xr:uid="{00000000-0005-0000-0000-0000FC6F0000}"/>
    <cellStyle name="Heading 1 2 24" xfId="54212" xr:uid="{00000000-0005-0000-0000-0000FD6F0000}"/>
    <cellStyle name="Heading 1 2 25" xfId="54592" xr:uid="{00000000-0005-0000-0000-0000FE6F0000}"/>
    <cellStyle name="Heading 1 2 26" xfId="54964" xr:uid="{00000000-0005-0000-0000-0000FF6F0000}"/>
    <cellStyle name="Heading 1 2 27" xfId="55321" xr:uid="{00000000-0005-0000-0000-000000700000}"/>
    <cellStyle name="Heading 1 2 28" xfId="55676" xr:uid="{00000000-0005-0000-0000-000001700000}"/>
    <cellStyle name="Heading 1 2 3" xfId="6036" xr:uid="{00000000-0005-0000-0000-000002700000}"/>
    <cellStyle name="Heading 1 2 3 2" xfId="6037" xr:uid="{00000000-0005-0000-0000-000003700000}"/>
    <cellStyle name="Heading 1 2 3 2 2" xfId="26900" xr:uid="{00000000-0005-0000-0000-000004700000}"/>
    <cellStyle name="Heading 1 2 3 3" xfId="15146" xr:uid="{00000000-0005-0000-0000-000005700000}"/>
    <cellStyle name="Heading 1 2 3 4" xfId="4786" hidden="1" xr:uid="{00000000-0005-0000-0000-000006700000}"/>
    <cellStyle name="Heading 1 2 3 5" xfId="26899" xr:uid="{00000000-0005-0000-0000-000007700000}"/>
    <cellStyle name="Heading 1 2 4" xfId="6038" xr:uid="{00000000-0005-0000-0000-000008700000}"/>
    <cellStyle name="Heading 1 2 4 2" xfId="4787" xr:uid="{00000000-0005-0000-0000-000009700000}"/>
    <cellStyle name="Heading 1 2 4 3" xfId="26901" xr:uid="{00000000-0005-0000-0000-00000A700000}"/>
    <cellStyle name="Heading 1 2 5" xfId="12051" hidden="1" xr:uid="{00000000-0005-0000-0000-00000B700000}"/>
    <cellStyle name="Heading 1 2 5" xfId="43856" xr:uid="{00000000-0005-0000-0000-00000C700000}"/>
    <cellStyle name="Heading 1 2 6" xfId="4783" xr:uid="{00000000-0005-0000-0000-00000D700000}"/>
    <cellStyle name="Heading 1 2 7" xfId="26895" xr:uid="{00000000-0005-0000-0000-00000E700000}"/>
    <cellStyle name="Heading 1 2 8" xfId="45603" xr:uid="{00000000-0005-0000-0000-00000F700000}"/>
    <cellStyle name="Heading 1 2 9" xfId="46254" xr:uid="{00000000-0005-0000-0000-000010700000}"/>
    <cellStyle name="Heading 1 2_Balance sheet - Parent" xfId="39359" xr:uid="{00000000-0005-0000-0000-000011700000}"/>
    <cellStyle name="Heading 1 20" xfId="48781" xr:uid="{00000000-0005-0000-0000-000012700000}"/>
    <cellStyle name="Heading 1 21" xfId="48590" xr:uid="{00000000-0005-0000-0000-000013700000}"/>
    <cellStyle name="Heading 1 22" xfId="48852" xr:uid="{00000000-0005-0000-0000-000014700000}"/>
    <cellStyle name="Heading 1 23" xfId="48555" xr:uid="{00000000-0005-0000-0000-000015700000}"/>
    <cellStyle name="Heading 1 24" xfId="48874" xr:uid="{00000000-0005-0000-0000-000016700000}"/>
    <cellStyle name="Heading 1 25" xfId="48661" xr:uid="{00000000-0005-0000-0000-000017700000}"/>
    <cellStyle name="Heading 1 26" xfId="48895" xr:uid="{00000000-0005-0000-0000-000018700000}"/>
    <cellStyle name="Heading 1 27" xfId="48738" xr:uid="{00000000-0005-0000-0000-000019700000}"/>
    <cellStyle name="Heading 1 28" xfId="48914" xr:uid="{00000000-0005-0000-0000-00001A700000}"/>
    <cellStyle name="Heading 1 29" xfId="48475" xr:uid="{00000000-0005-0000-0000-00001B700000}"/>
    <cellStyle name="Heading 1 3" xfId="6039" xr:uid="{00000000-0005-0000-0000-00001C700000}"/>
    <cellStyle name="Heading 1 3 2" xfId="12053" xr:uid="{00000000-0005-0000-0000-00001D700000}"/>
    <cellStyle name="Heading 1 3 3" xfId="26902" xr:uid="{00000000-0005-0000-0000-00001E700000}"/>
    <cellStyle name="Heading 1 3_Balance sheet - Parent" xfId="39360" xr:uid="{00000000-0005-0000-0000-00001F700000}"/>
    <cellStyle name="Heading 1 30" xfId="52367" xr:uid="{00000000-0005-0000-0000-000020700000}"/>
    <cellStyle name="Heading 1 31" xfId="48381" xr:uid="{00000000-0005-0000-0000-000021700000}"/>
    <cellStyle name="Heading 1 32" xfId="52436" xr:uid="{00000000-0005-0000-0000-000022700000}"/>
    <cellStyle name="Heading 1 33" xfId="48366" xr:uid="{00000000-0005-0000-0000-000023700000}"/>
    <cellStyle name="Heading 1 34" xfId="52458" xr:uid="{00000000-0005-0000-0000-000024700000}"/>
    <cellStyle name="Heading 1 35" xfId="48520" xr:uid="{00000000-0005-0000-0000-000025700000}"/>
    <cellStyle name="Heading 1 36" xfId="52479" xr:uid="{00000000-0005-0000-0000-000026700000}"/>
    <cellStyle name="Heading 1 37" xfId="48417" xr:uid="{00000000-0005-0000-0000-000027700000}"/>
    <cellStyle name="Heading 1 38" xfId="52498" xr:uid="{00000000-0005-0000-0000-000028700000}"/>
    <cellStyle name="Heading 1 4" xfId="6040" xr:uid="{00000000-0005-0000-0000-000029700000}"/>
    <cellStyle name="Heading 1 4 2" xfId="12054" xr:uid="{00000000-0005-0000-0000-00002A700000}"/>
    <cellStyle name="Heading 1 4 3" xfId="26903" xr:uid="{00000000-0005-0000-0000-00002B700000}"/>
    <cellStyle name="Heading 1 4_Balance sheet - Parent" xfId="39361" xr:uid="{00000000-0005-0000-0000-00002C700000}"/>
    <cellStyle name="Heading 1 5" xfId="6041" xr:uid="{00000000-0005-0000-0000-00002D700000}"/>
    <cellStyle name="Heading 1 5 2" xfId="12055" xr:uid="{00000000-0005-0000-0000-00002E700000}"/>
    <cellStyle name="Heading 1 5 3" xfId="26904" xr:uid="{00000000-0005-0000-0000-00002F700000}"/>
    <cellStyle name="Heading 1 5_Balance sheet - Parent" xfId="39362" xr:uid="{00000000-0005-0000-0000-000030700000}"/>
    <cellStyle name="Heading 1 6" xfId="6042" xr:uid="{00000000-0005-0000-0000-000031700000}"/>
    <cellStyle name="Heading 1 6 2" xfId="4788" xr:uid="{00000000-0005-0000-0000-000032700000}"/>
    <cellStyle name="Heading 1 6 3" xfId="26905" xr:uid="{00000000-0005-0000-0000-000033700000}"/>
    <cellStyle name="Heading 1 6 4" xfId="45116" xr:uid="{00000000-0005-0000-0000-000034700000}"/>
    <cellStyle name="Heading 1 7" xfId="12050" xr:uid="{00000000-0005-0000-0000-000035700000}"/>
    <cellStyle name="Heading 1 7 2" xfId="45227" xr:uid="{00000000-0005-0000-0000-000036700000}"/>
    <cellStyle name="Heading 1 8" xfId="4862" xr:uid="{00000000-0005-0000-0000-000037700000}"/>
    <cellStyle name="Heading 1 8 2" xfId="45451" xr:uid="{00000000-0005-0000-0000-000038700000}"/>
    <cellStyle name="Heading 1 9" xfId="26894" xr:uid="{00000000-0005-0000-0000-000039700000}"/>
    <cellStyle name="Heading 1 9 2" xfId="45191" xr:uid="{00000000-0005-0000-0000-00003A700000}"/>
    <cellStyle name="Heading 10" xfId="20184" xr:uid="{00000000-0005-0000-0000-00003B700000}"/>
    <cellStyle name="Heading 11" xfId="20034" xr:uid="{00000000-0005-0000-0000-00003C700000}"/>
    <cellStyle name="Heading 12" xfId="15847" xr:uid="{00000000-0005-0000-0000-00003D700000}"/>
    <cellStyle name="Heading 13" xfId="15912" xr:uid="{00000000-0005-0000-0000-00003E700000}"/>
    <cellStyle name="Heading 14" xfId="20596" xr:uid="{00000000-0005-0000-0000-00003F700000}"/>
    <cellStyle name="Heading 15" xfId="16124" xr:uid="{00000000-0005-0000-0000-000040700000}"/>
    <cellStyle name="Heading 16" xfId="17743" xr:uid="{00000000-0005-0000-0000-000041700000}"/>
    <cellStyle name="Heading 17" xfId="16859" xr:uid="{00000000-0005-0000-0000-000042700000}"/>
    <cellStyle name="Heading 18" xfId="20470" xr:uid="{00000000-0005-0000-0000-000043700000}"/>
    <cellStyle name="Heading 19" xfId="20673" xr:uid="{00000000-0005-0000-0000-000044700000}"/>
    <cellStyle name="Heading 2" xfId="43318" builtinId="17" customBuiltin="1"/>
    <cellStyle name="Heading 2 10" xfId="45521" hidden="1" xr:uid="{00000000-0005-0000-0000-000046700000}"/>
    <cellStyle name="Heading 2 10" xfId="45668" hidden="1" xr:uid="{00000000-0005-0000-0000-000047700000}"/>
    <cellStyle name="Heading 2 10" xfId="46319" hidden="1" xr:uid="{00000000-0005-0000-0000-000048700000}"/>
    <cellStyle name="Heading 2 10" xfId="46706" hidden="1" xr:uid="{00000000-0005-0000-0000-000049700000}"/>
    <cellStyle name="Heading 2 10" xfId="47086" hidden="1" xr:uid="{00000000-0005-0000-0000-00004A700000}"/>
    <cellStyle name="Heading 2 10" xfId="47457" hidden="1" xr:uid="{00000000-0005-0000-0000-00004B700000}"/>
    <cellStyle name="Heading 2 10" xfId="47814" hidden="1" xr:uid="{00000000-0005-0000-0000-00004C700000}"/>
    <cellStyle name="Heading 2 10" xfId="48169" hidden="1" xr:uid="{00000000-0005-0000-0000-00004D700000}"/>
    <cellStyle name="Heading 2 10" xfId="49690" hidden="1" xr:uid="{00000000-0005-0000-0000-00004E700000}"/>
    <cellStyle name="Heading 2 10" xfId="50329" hidden="1" xr:uid="{00000000-0005-0000-0000-00004F700000}"/>
    <cellStyle name="Heading 2 10" xfId="50716" hidden="1" xr:uid="{00000000-0005-0000-0000-000050700000}"/>
    <cellStyle name="Heading 2 10" xfId="51096" hidden="1" xr:uid="{00000000-0005-0000-0000-000051700000}"/>
    <cellStyle name="Heading 2 10" xfId="51467" hidden="1" xr:uid="{00000000-0005-0000-0000-000052700000}"/>
    <cellStyle name="Heading 2 10" xfId="51824" hidden="1" xr:uid="{00000000-0005-0000-0000-000053700000}"/>
    <cellStyle name="Heading 2 10" xfId="52179" hidden="1" xr:uid="{00000000-0005-0000-0000-000054700000}"/>
    <cellStyle name="Heading 2 10" xfId="53253" hidden="1" xr:uid="{00000000-0005-0000-0000-000055700000}"/>
    <cellStyle name="Heading 2 10" xfId="53891" hidden="1" xr:uid="{00000000-0005-0000-0000-000056700000}"/>
    <cellStyle name="Heading 2 10" xfId="54278" hidden="1" xr:uid="{00000000-0005-0000-0000-000057700000}"/>
    <cellStyle name="Heading 2 10" xfId="54658" hidden="1" xr:uid="{00000000-0005-0000-0000-000058700000}"/>
    <cellStyle name="Heading 2 10" xfId="55029" hidden="1" xr:uid="{00000000-0005-0000-0000-000059700000}"/>
    <cellStyle name="Heading 2 10" xfId="55386" hidden="1" xr:uid="{00000000-0005-0000-0000-00005A700000}"/>
    <cellStyle name="Heading 2 10" xfId="55741" xr:uid="{00000000-0005-0000-0000-00005B700000}"/>
    <cellStyle name="Heading 2 11" xfId="45325" hidden="1" xr:uid="{00000000-0005-0000-0000-00005C700000}"/>
    <cellStyle name="Heading 2 11" xfId="45853" hidden="1" xr:uid="{00000000-0005-0000-0000-00005D700000}"/>
    <cellStyle name="Heading 2 11" xfId="46494" hidden="1" xr:uid="{00000000-0005-0000-0000-00005E700000}"/>
    <cellStyle name="Heading 2 11" xfId="46883" hidden="1" xr:uid="{00000000-0005-0000-0000-00005F700000}"/>
    <cellStyle name="Heading 2 11" xfId="47263" hidden="1" xr:uid="{00000000-0005-0000-0000-000060700000}"/>
    <cellStyle name="Heading 2 11" xfId="47629" hidden="1" xr:uid="{00000000-0005-0000-0000-000061700000}"/>
    <cellStyle name="Heading 2 11" xfId="47986" hidden="1" xr:uid="{00000000-0005-0000-0000-000062700000}"/>
    <cellStyle name="Heading 2 11" xfId="48339" hidden="1" xr:uid="{00000000-0005-0000-0000-000063700000}"/>
    <cellStyle name="Heading 2 11" xfId="49863" hidden="1" xr:uid="{00000000-0005-0000-0000-000064700000}"/>
    <cellStyle name="Heading 2 11" xfId="50504" hidden="1" xr:uid="{00000000-0005-0000-0000-000065700000}"/>
    <cellStyle name="Heading 2 11" xfId="50893" hidden="1" xr:uid="{00000000-0005-0000-0000-000066700000}"/>
    <cellStyle name="Heading 2 11" xfId="51273" hidden="1" xr:uid="{00000000-0005-0000-0000-000067700000}"/>
    <cellStyle name="Heading 2 11" xfId="51639" hidden="1" xr:uid="{00000000-0005-0000-0000-000068700000}"/>
    <cellStyle name="Heading 2 11" xfId="51996" hidden="1" xr:uid="{00000000-0005-0000-0000-000069700000}"/>
    <cellStyle name="Heading 2 11" xfId="52349" hidden="1" xr:uid="{00000000-0005-0000-0000-00006A700000}"/>
    <cellStyle name="Heading 2 11" xfId="53425" hidden="1" xr:uid="{00000000-0005-0000-0000-00006B700000}"/>
    <cellStyle name="Heading 2 11" xfId="54066" hidden="1" xr:uid="{00000000-0005-0000-0000-00006C700000}"/>
    <cellStyle name="Heading 2 11" xfId="54455" hidden="1" xr:uid="{00000000-0005-0000-0000-00006D700000}"/>
    <cellStyle name="Heading 2 11" xfId="54835" hidden="1" xr:uid="{00000000-0005-0000-0000-00006E700000}"/>
    <cellStyle name="Heading 2 11" xfId="55201" hidden="1" xr:uid="{00000000-0005-0000-0000-00006F700000}"/>
    <cellStyle name="Heading 2 11" xfId="55558" hidden="1" xr:uid="{00000000-0005-0000-0000-000070700000}"/>
    <cellStyle name="Heading 2 11" xfId="55911" xr:uid="{00000000-0005-0000-0000-000071700000}"/>
    <cellStyle name="Heading 2 12" xfId="45543" hidden="1" xr:uid="{00000000-0005-0000-0000-000072700000}"/>
    <cellStyle name="Heading 2 12" xfId="46197" hidden="1" xr:uid="{00000000-0005-0000-0000-000073700000}"/>
    <cellStyle name="Heading 2 12" xfId="46582" hidden="1" xr:uid="{00000000-0005-0000-0000-000074700000}"/>
    <cellStyle name="Heading 2 12" xfId="46965" hidden="1" xr:uid="{00000000-0005-0000-0000-000075700000}"/>
    <cellStyle name="Heading 2 12" xfId="47338" hidden="1" xr:uid="{00000000-0005-0000-0000-000076700000}"/>
    <cellStyle name="Heading 2 12" xfId="47695" hidden="1" xr:uid="{00000000-0005-0000-0000-000077700000}"/>
    <cellStyle name="Heading 2 12" xfId="48050" hidden="1" xr:uid="{00000000-0005-0000-0000-000078700000}"/>
    <cellStyle name="Heading 2 12" xfId="49569" hidden="1" xr:uid="{00000000-0005-0000-0000-000079700000}"/>
    <cellStyle name="Heading 2 12" xfId="50207" hidden="1" xr:uid="{00000000-0005-0000-0000-00007A700000}"/>
    <cellStyle name="Heading 2 12" xfId="50592" hidden="1" xr:uid="{00000000-0005-0000-0000-00007B700000}"/>
    <cellStyle name="Heading 2 12" xfId="50975" hidden="1" xr:uid="{00000000-0005-0000-0000-00007C700000}"/>
    <cellStyle name="Heading 2 12" xfId="51348" hidden="1" xr:uid="{00000000-0005-0000-0000-00007D700000}"/>
    <cellStyle name="Heading 2 12" xfId="51705" hidden="1" xr:uid="{00000000-0005-0000-0000-00007E700000}"/>
    <cellStyle name="Heading 2 12" xfId="52060" hidden="1" xr:uid="{00000000-0005-0000-0000-00007F700000}"/>
    <cellStyle name="Heading 2 12" xfId="53134" hidden="1" xr:uid="{00000000-0005-0000-0000-000080700000}"/>
    <cellStyle name="Heading 2 12" xfId="53769" hidden="1" xr:uid="{00000000-0005-0000-0000-000081700000}"/>
    <cellStyle name="Heading 2 12" xfId="54154" hidden="1" xr:uid="{00000000-0005-0000-0000-000082700000}"/>
    <cellStyle name="Heading 2 12" xfId="54537" hidden="1" xr:uid="{00000000-0005-0000-0000-000083700000}"/>
    <cellStyle name="Heading 2 12" xfId="54910" hidden="1" xr:uid="{00000000-0005-0000-0000-000084700000}"/>
    <cellStyle name="Heading 2 12" xfId="55267" hidden="1" xr:uid="{00000000-0005-0000-0000-000085700000}"/>
    <cellStyle name="Heading 2 12" xfId="55622" hidden="1" xr:uid="{00000000-0005-0000-0000-000086700000}"/>
    <cellStyle name="Heading 2 12" xfId="44609" xr:uid="{00000000-0005-0000-0000-000087700000}"/>
    <cellStyle name="Heading 2 13" xfId="45490" hidden="1" xr:uid="{00000000-0005-0000-0000-000088700000}"/>
    <cellStyle name="Heading 2 13" xfId="46161" hidden="1" xr:uid="{00000000-0005-0000-0000-000089700000}"/>
    <cellStyle name="Heading 2 13" xfId="46549" hidden="1" xr:uid="{00000000-0005-0000-0000-00008A700000}"/>
    <cellStyle name="Heading 2 13" xfId="46933" hidden="1" xr:uid="{00000000-0005-0000-0000-00008B700000}"/>
    <cellStyle name="Heading 2 13" xfId="47308" hidden="1" xr:uid="{00000000-0005-0000-0000-00008C700000}"/>
    <cellStyle name="Heading 2 13" xfId="47667" hidden="1" xr:uid="{00000000-0005-0000-0000-00008D700000}"/>
    <cellStyle name="Heading 2 13" xfId="48022" hidden="1" xr:uid="{00000000-0005-0000-0000-00008E700000}"/>
    <cellStyle name="Heading 2 13" xfId="49537" hidden="1" xr:uid="{00000000-0005-0000-0000-00008F700000}"/>
    <cellStyle name="Heading 2 13" xfId="50171" hidden="1" xr:uid="{00000000-0005-0000-0000-000090700000}"/>
    <cellStyle name="Heading 2 13" xfId="50559" hidden="1" xr:uid="{00000000-0005-0000-0000-000091700000}"/>
    <cellStyle name="Heading 2 13" xfId="50943" hidden="1" xr:uid="{00000000-0005-0000-0000-000092700000}"/>
    <cellStyle name="Heading 2 13" xfId="51318" hidden="1" xr:uid="{00000000-0005-0000-0000-000093700000}"/>
    <cellStyle name="Heading 2 13" xfId="51677" hidden="1" xr:uid="{00000000-0005-0000-0000-000094700000}"/>
    <cellStyle name="Heading 2 13" xfId="52032" hidden="1" xr:uid="{00000000-0005-0000-0000-000095700000}"/>
    <cellStyle name="Heading 2 13" xfId="53106" hidden="1" xr:uid="{00000000-0005-0000-0000-000096700000}"/>
    <cellStyle name="Heading 2 13" xfId="53733" hidden="1" xr:uid="{00000000-0005-0000-0000-000097700000}"/>
    <cellStyle name="Heading 2 13" xfId="54121" hidden="1" xr:uid="{00000000-0005-0000-0000-000098700000}"/>
    <cellStyle name="Heading 2 13" xfId="54505" hidden="1" xr:uid="{00000000-0005-0000-0000-000099700000}"/>
    <cellStyle name="Heading 2 13" xfId="54880" hidden="1" xr:uid="{00000000-0005-0000-0000-00009A700000}"/>
    <cellStyle name="Heading 2 13" xfId="55239" hidden="1" xr:uid="{00000000-0005-0000-0000-00009B700000}"/>
    <cellStyle name="Heading 2 13" xfId="55594" hidden="1" xr:uid="{00000000-0005-0000-0000-00009C700000}"/>
    <cellStyle name="Heading 2 13" xfId="44478" xr:uid="{00000000-0005-0000-0000-00009D700000}"/>
    <cellStyle name="Heading 2 14" xfId="45564" hidden="1" xr:uid="{00000000-0005-0000-0000-00009E700000}"/>
    <cellStyle name="Heading 2 14" xfId="46215" hidden="1" xr:uid="{00000000-0005-0000-0000-00009F700000}"/>
    <cellStyle name="Heading 2 14" xfId="46601" hidden="1" xr:uid="{00000000-0005-0000-0000-0000A0700000}"/>
    <cellStyle name="Heading 2 14" xfId="46982" hidden="1" xr:uid="{00000000-0005-0000-0000-0000A1700000}"/>
    <cellStyle name="Heading 2 14" xfId="47354" hidden="1" xr:uid="{00000000-0005-0000-0000-0000A2700000}"/>
    <cellStyle name="Heading 2 14" xfId="47711" hidden="1" xr:uid="{00000000-0005-0000-0000-0000A3700000}"/>
    <cellStyle name="Heading 2 14" xfId="48066" hidden="1" xr:uid="{00000000-0005-0000-0000-0000A4700000}"/>
    <cellStyle name="Heading 2 14" xfId="49586" hidden="1" xr:uid="{00000000-0005-0000-0000-0000A5700000}"/>
    <cellStyle name="Heading 2 14" xfId="50225" hidden="1" xr:uid="{00000000-0005-0000-0000-0000A6700000}"/>
    <cellStyle name="Heading 2 14" xfId="50611" hidden="1" xr:uid="{00000000-0005-0000-0000-0000A7700000}"/>
    <cellStyle name="Heading 2 14" xfId="50992" hidden="1" xr:uid="{00000000-0005-0000-0000-0000A8700000}"/>
    <cellStyle name="Heading 2 14" xfId="51364" hidden="1" xr:uid="{00000000-0005-0000-0000-0000A9700000}"/>
    <cellStyle name="Heading 2 14" xfId="51721" hidden="1" xr:uid="{00000000-0005-0000-0000-0000AA700000}"/>
    <cellStyle name="Heading 2 14" xfId="52076" hidden="1" xr:uid="{00000000-0005-0000-0000-0000AB700000}"/>
    <cellStyle name="Heading 2 14" xfId="53150" hidden="1" xr:uid="{00000000-0005-0000-0000-0000AC700000}"/>
    <cellStyle name="Heading 2 14" xfId="53787" hidden="1" xr:uid="{00000000-0005-0000-0000-0000AD700000}"/>
    <cellStyle name="Heading 2 14" xfId="54173" hidden="1" xr:uid="{00000000-0005-0000-0000-0000AE700000}"/>
    <cellStyle name="Heading 2 14" xfId="54554" hidden="1" xr:uid="{00000000-0005-0000-0000-0000AF700000}"/>
    <cellStyle name="Heading 2 14" xfId="54926" hidden="1" xr:uid="{00000000-0005-0000-0000-0000B0700000}"/>
    <cellStyle name="Heading 2 14" xfId="55283" hidden="1" xr:uid="{00000000-0005-0000-0000-0000B1700000}"/>
    <cellStyle name="Heading 2 14" xfId="55638" hidden="1" xr:uid="{00000000-0005-0000-0000-0000B2700000}"/>
    <cellStyle name="Heading 2 14" xfId="44683" xr:uid="{00000000-0005-0000-0000-0000B3700000}"/>
    <cellStyle name="Heading 2 15" xfId="45163" hidden="1" xr:uid="{00000000-0005-0000-0000-0000B4700000}"/>
    <cellStyle name="Heading 2 15" xfId="45861" hidden="1" xr:uid="{00000000-0005-0000-0000-0000B5700000}"/>
    <cellStyle name="Heading 2 15" xfId="45387" hidden="1" xr:uid="{00000000-0005-0000-0000-0000B6700000}"/>
    <cellStyle name="Heading 2 15" xfId="46038" hidden="1" xr:uid="{00000000-0005-0000-0000-0000B7700000}"/>
    <cellStyle name="Heading 2 15" xfId="44900" hidden="1" xr:uid="{00000000-0005-0000-0000-0000B8700000}"/>
    <cellStyle name="Heading 2 15" xfId="45377" hidden="1" xr:uid="{00000000-0005-0000-0000-0000B9700000}"/>
    <cellStyle name="Heading 2 15" xfId="44926" hidden="1" xr:uid="{00000000-0005-0000-0000-0000BA700000}"/>
    <cellStyle name="Heading 2 15" xfId="49306" hidden="1" xr:uid="{00000000-0005-0000-0000-0000BB700000}"/>
    <cellStyle name="Heading 2 15" xfId="49871" hidden="1" xr:uid="{00000000-0005-0000-0000-0000BC700000}"/>
    <cellStyle name="Heading 2 15" xfId="49464" hidden="1" xr:uid="{00000000-0005-0000-0000-0000BD700000}"/>
    <cellStyle name="Heading 2 15" xfId="50048" hidden="1" xr:uid="{00000000-0005-0000-0000-0000BE700000}"/>
    <cellStyle name="Heading 2 15" xfId="49070" hidden="1" xr:uid="{00000000-0005-0000-0000-0000BF700000}"/>
    <cellStyle name="Heading 2 15" xfId="49454" hidden="1" xr:uid="{00000000-0005-0000-0000-0000C0700000}"/>
    <cellStyle name="Heading 2 15" xfId="49096" hidden="1" xr:uid="{00000000-0005-0000-0000-0000C1700000}"/>
    <cellStyle name="Heading 2 15" xfId="52885" hidden="1" xr:uid="{00000000-0005-0000-0000-0000C2700000}"/>
    <cellStyle name="Heading 2 15" xfId="53433" hidden="1" xr:uid="{00000000-0005-0000-0000-0000C3700000}"/>
    <cellStyle name="Heading 2 15" xfId="53037" hidden="1" xr:uid="{00000000-0005-0000-0000-0000C4700000}"/>
    <cellStyle name="Heading 2 15" xfId="53610" hidden="1" xr:uid="{00000000-0005-0000-0000-0000C5700000}"/>
    <cellStyle name="Heading 2 15" xfId="52654" hidden="1" xr:uid="{00000000-0005-0000-0000-0000C6700000}"/>
    <cellStyle name="Heading 2 15" xfId="53027" hidden="1" xr:uid="{00000000-0005-0000-0000-0000C7700000}"/>
    <cellStyle name="Heading 2 15" xfId="52681" hidden="1" xr:uid="{00000000-0005-0000-0000-0000C8700000}"/>
    <cellStyle name="Heading 2 15" xfId="44488" xr:uid="{00000000-0005-0000-0000-0000C9700000}"/>
    <cellStyle name="Heading 2 16" xfId="45583" hidden="1" xr:uid="{00000000-0005-0000-0000-0000CA700000}"/>
    <cellStyle name="Heading 2 16" xfId="46233" hidden="1" xr:uid="{00000000-0005-0000-0000-0000CB700000}"/>
    <cellStyle name="Heading 2 16" xfId="46619" hidden="1" xr:uid="{00000000-0005-0000-0000-0000CC700000}"/>
    <cellStyle name="Heading 2 16" xfId="46999" hidden="1" xr:uid="{00000000-0005-0000-0000-0000CD700000}"/>
    <cellStyle name="Heading 2 16" xfId="47371" hidden="1" xr:uid="{00000000-0005-0000-0000-0000CE700000}"/>
    <cellStyle name="Heading 2 16" xfId="47728" hidden="1" xr:uid="{00000000-0005-0000-0000-0000CF700000}"/>
    <cellStyle name="Heading 2 16" xfId="48083" hidden="1" xr:uid="{00000000-0005-0000-0000-0000D0700000}"/>
    <cellStyle name="Heading 2 16" xfId="49604" hidden="1" xr:uid="{00000000-0005-0000-0000-0000D1700000}"/>
    <cellStyle name="Heading 2 16" xfId="50243" hidden="1" xr:uid="{00000000-0005-0000-0000-0000D2700000}"/>
    <cellStyle name="Heading 2 16" xfId="50629" hidden="1" xr:uid="{00000000-0005-0000-0000-0000D3700000}"/>
    <cellStyle name="Heading 2 16" xfId="51009" hidden="1" xr:uid="{00000000-0005-0000-0000-0000D4700000}"/>
    <cellStyle name="Heading 2 16" xfId="51381" hidden="1" xr:uid="{00000000-0005-0000-0000-0000D5700000}"/>
    <cellStyle name="Heading 2 16" xfId="51738" hidden="1" xr:uid="{00000000-0005-0000-0000-0000D6700000}"/>
    <cellStyle name="Heading 2 16" xfId="52093" hidden="1" xr:uid="{00000000-0005-0000-0000-0000D7700000}"/>
    <cellStyle name="Heading 2 16" xfId="53167" hidden="1" xr:uid="{00000000-0005-0000-0000-0000D8700000}"/>
    <cellStyle name="Heading 2 16" xfId="53805" hidden="1" xr:uid="{00000000-0005-0000-0000-0000D9700000}"/>
    <cellStyle name="Heading 2 16" xfId="54191" hidden="1" xr:uid="{00000000-0005-0000-0000-0000DA700000}"/>
    <cellStyle name="Heading 2 16" xfId="54571" hidden="1" xr:uid="{00000000-0005-0000-0000-0000DB700000}"/>
    <cellStyle name="Heading 2 16" xfId="54943" hidden="1" xr:uid="{00000000-0005-0000-0000-0000DC700000}"/>
    <cellStyle name="Heading 2 16" xfId="55300" hidden="1" xr:uid="{00000000-0005-0000-0000-0000DD700000}"/>
    <cellStyle name="Heading 2 16" xfId="55655" hidden="1" xr:uid="{00000000-0005-0000-0000-0000DE700000}"/>
    <cellStyle name="Heading 2 16" xfId="44705" xr:uid="{00000000-0005-0000-0000-0000DF700000}"/>
    <cellStyle name="Heading 2 17" xfId="44652" xr:uid="{00000000-0005-0000-0000-0000E0700000}"/>
    <cellStyle name="Heading 2 18" xfId="44726" xr:uid="{00000000-0005-0000-0000-0000E1700000}"/>
    <cellStyle name="Heading 2 19" xfId="44340" xr:uid="{00000000-0005-0000-0000-0000E2700000}"/>
    <cellStyle name="Heading 2 2" xfId="6043" xr:uid="{00000000-0005-0000-0000-0000E3700000}"/>
    <cellStyle name="Heading 2 2 10" xfId="45604" xr:uid="{00000000-0005-0000-0000-0000E4700000}"/>
    <cellStyle name="Heading 2 2 11" xfId="46255" xr:uid="{00000000-0005-0000-0000-0000E5700000}"/>
    <cellStyle name="Heading 2 2 12" xfId="46641" xr:uid="{00000000-0005-0000-0000-0000E6700000}"/>
    <cellStyle name="Heading 2 2 13" xfId="47021" xr:uid="{00000000-0005-0000-0000-0000E7700000}"/>
    <cellStyle name="Heading 2 2 14" xfId="47393" xr:uid="{00000000-0005-0000-0000-0000E8700000}"/>
    <cellStyle name="Heading 2 2 15" xfId="47750" xr:uid="{00000000-0005-0000-0000-0000E9700000}"/>
    <cellStyle name="Heading 2 2 16" xfId="48105" xr:uid="{00000000-0005-0000-0000-0000EA700000}"/>
    <cellStyle name="Heading 2 2 17" xfId="49626" xr:uid="{00000000-0005-0000-0000-0000EB700000}"/>
    <cellStyle name="Heading 2 2 18" xfId="50265" xr:uid="{00000000-0005-0000-0000-0000EC700000}"/>
    <cellStyle name="Heading 2 2 19" xfId="50651" xr:uid="{00000000-0005-0000-0000-0000ED700000}"/>
    <cellStyle name="Heading 2 2 2" xfId="6044" xr:uid="{00000000-0005-0000-0000-0000EE700000}"/>
    <cellStyle name="Heading 2 2 2 10" xfId="47069" xr:uid="{00000000-0005-0000-0000-0000EF700000}"/>
    <cellStyle name="Heading 2 2 2 11" xfId="47441" xr:uid="{00000000-0005-0000-0000-0000F0700000}"/>
    <cellStyle name="Heading 2 2 2 12" xfId="47798" xr:uid="{00000000-0005-0000-0000-0000F1700000}"/>
    <cellStyle name="Heading 2 2 2 13" xfId="48153" xr:uid="{00000000-0005-0000-0000-0000F2700000}"/>
    <cellStyle name="Heading 2 2 2 14" xfId="49674" xr:uid="{00000000-0005-0000-0000-0000F3700000}"/>
    <cellStyle name="Heading 2 2 2 15" xfId="50313" xr:uid="{00000000-0005-0000-0000-0000F4700000}"/>
    <cellStyle name="Heading 2 2 2 16" xfId="50699" xr:uid="{00000000-0005-0000-0000-0000F5700000}"/>
    <cellStyle name="Heading 2 2 2 17" xfId="51079" xr:uid="{00000000-0005-0000-0000-0000F6700000}"/>
    <cellStyle name="Heading 2 2 2 18" xfId="51451" xr:uid="{00000000-0005-0000-0000-0000F7700000}"/>
    <cellStyle name="Heading 2 2 2 19" xfId="51808" xr:uid="{00000000-0005-0000-0000-0000F8700000}"/>
    <cellStyle name="Heading 2 2 2 2" xfId="6045" xr:uid="{00000000-0005-0000-0000-0000F9700000}"/>
    <cellStyle name="Heading 2 2 2 2 2" xfId="4084" hidden="1" xr:uid="{00000000-0005-0000-0000-0000FA700000}"/>
    <cellStyle name="Heading 2 2 2 2 3" xfId="26909" xr:uid="{00000000-0005-0000-0000-0000FB700000}"/>
    <cellStyle name="Heading 2 2 2 20" xfId="52163" xr:uid="{00000000-0005-0000-0000-0000FC700000}"/>
    <cellStyle name="Heading 2 2 2 21" xfId="53237" xr:uid="{00000000-0005-0000-0000-0000FD700000}"/>
    <cellStyle name="Heading 2 2 2 22" xfId="53875" xr:uid="{00000000-0005-0000-0000-0000FE700000}"/>
    <cellStyle name="Heading 2 2 2 23" xfId="54261" xr:uid="{00000000-0005-0000-0000-0000FF700000}"/>
    <cellStyle name="Heading 2 2 2 24" xfId="54641" xr:uid="{00000000-0005-0000-0000-000000710000}"/>
    <cellStyle name="Heading 2 2 2 25" xfId="55013" xr:uid="{00000000-0005-0000-0000-000001710000}"/>
    <cellStyle name="Heading 2 2 2 26" xfId="55370" xr:uid="{00000000-0005-0000-0000-000002710000}"/>
    <cellStyle name="Heading 2 2 2 27" xfId="55725" xr:uid="{00000000-0005-0000-0000-000003710000}"/>
    <cellStyle name="Heading 2 2 2 3" xfId="6046" xr:uid="{00000000-0005-0000-0000-000004710000}"/>
    <cellStyle name="Heading 2 2 2 3 2" xfId="26910" xr:uid="{00000000-0005-0000-0000-000005710000}"/>
    <cellStyle name="Heading 2 2 2 4" xfId="12058" hidden="1" xr:uid="{00000000-0005-0000-0000-000006710000}"/>
    <cellStyle name="Heading 2 2 2 4" xfId="44172" xr:uid="{00000000-0005-0000-0000-000007710000}"/>
    <cellStyle name="Heading 2 2 2 5" xfId="4408" xr:uid="{00000000-0005-0000-0000-000008710000}"/>
    <cellStyle name="Heading 2 2 2 6" xfId="26908" xr:uid="{00000000-0005-0000-0000-000009710000}"/>
    <cellStyle name="Heading 2 2 2 7" xfId="45651" xr:uid="{00000000-0005-0000-0000-00000A710000}"/>
    <cellStyle name="Heading 2 2 2 8" xfId="46303" xr:uid="{00000000-0005-0000-0000-00000B710000}"/>
    <cellStyle name="Heading 2 2 2 9" xfId="46689" xr:uid="{00000000-0005-0000-0000-00000C710000}"/>
    <cellStyle name="Heading 2 2 2_Balance sheet - Parent" xfId="39364" xr:uid="{00000000-0005-0000-0000-00000D710000}"/>
    <cellStyle name="Heading 2 2 20" xfId="51031" xr:uid="{00000000-0005-0000-0000-00000E710000}"/>
    <cellStyle name="Heading 2 2 21" xfId="51403" xr:uid="{00000000-0005-0000-0000-00000F710000}"/>
    <cellStyle name="Heading 2 2 22" xfId="51760" xr:uid="{00000000-0005-0000-0000-000010710000}"/>
    <cellStyle name="Heading 2 2 23" xfId="52115" xr:uid="{00000000-0005-0000-0000-000011710000}"/>
    <cellStyle name="Heading 2 2 24" xfId="53189" xr:uid="{00000000-0005-0000-0000-000012710000}"/>
    <cellStyle name="Heading 2 2 25" xfId="53827" xr:uid="{00000000-0005-0000-0000-000013710000}"/>
    <cellStyle name="Heading 2 2 26" xfId="54213" xr:uid="{00000000-0005-0000-0000-000014710000}"/>
    <cellStyle name="Heading 2 2 27" xfId="54593" xr:uid="{00000000-0005-0000-0000-000015710000}"/>
    <cellStyle name="Heading 2 2 28" xfId="54965" xr:uid="{00000000-0005-0000-0000-000016710000}"/>
    <cellStyle name="Heading 2 2 29" xfId="55322" xr:uid="{00000000-0005-0000-0000-000017710000}"/>
    <cellStyle name="Heading 2 2 3" xfId="6047" xr:uid="{00000000-0005-0000-0000-000018710000}"/>
    <cellStyle name="Heading 2 2 3 2" xfId="6048" xr:uid="{00000000-0005-0000-0000-000019710000}"/>
    <cellStyle name="Heading 2 2 3 2 2" xfId="4072" xr:uid="{00000000-0005-0000-0000-00001A710000}"/>
    <cellStyle name="Heading 2 2 3 2 3" xfId="26912" xr:uid="{00000000-0005-0000-0000-00001B710000}"/>
    <cellStyle name="Heading 2 2 3 3" xfId="6049" xr:uid="{00000000-0005-0000-0000-00001C710000}"/>
    <cellStyle name="Heading 2 2 3 3 2" xfId="26913" xr:uid="{00000000-0005-0000-0000-00001D710000}"/>
    <cellStyle name="Heading 2 2 3 4" xfId="13916" xr:uid="{00000000-0005-0000-0000-00001E710000}"/>
    <cellStyle name="Heading 2 2 3 5" xfId="4071" xr:uid="{00000000-0005-0000-0000-00001F710000}"/>
    <cellStyle name="Heading 2 2 3 6" xfId="26911" xr:uid="{00000000-0005-0000-0000-000020710000}"/>
    <cellStyle name="Heading 2 2 3_Balance sheet - Parent" xfId="39365" xr:uid="{00000000-0005-0000-0000-000021710000}"/>
    <cellStyle name="Heading 2 2 30" xfId="55677" xr:uid="{00000000-0005-0000-0000-000022710000}"/>
    <cellStyle name="Heading 2 2 4" xfId="6050" xr:uid="{00000000-0005-0000-0000-000023710000}"/>
    <cellStyle name="Heading 2 2 4 2" xfId="6051" xr:uid="{00000000-0005-0000-0000-000024710000}"/>
    <cellStyle name="Heading 2 2 4 2 2" xfId="26915" xr:uid="{00000000-0005-0000-0000-000025710000}"/>
    <cellStyle name="Heading 2 2 4 3" xfId="6052" xr:uid="{00000000-0005-0000-0000-000026710000}"/>
    <cellStyle name="Heading 2 2 4 3 2" xfId="26916" xr:uid="{00000000-0005-0000-0000-000027710000}"/>
    <cellStyle name="Heading 2 2 4 4" xfId="15147" xr:uid="{00000000-0005-0000-0000-000028710000}"/>
    <cellStyle name="Heading 2 2 4 5" xfId="4073" xr:uid="{00000000-0005-0000-0000-000029710000}"/>
    <cellStyle name="Heading 2 2 4 6" xfId="26914" xr:uid="{00000000-0005-0000-0000-00002A710000}"/>
    <cellStyle name="Heading 2 2 5" xfId="6053" xr:uid="{00000000-0005-0000-0000-00002B710000}"/>
    <cellStyle name="Heading 2 2 5 2" xfId="4074" xr:uid="{00000000-0005-0000-0000-00002C710000}"/>
    <cellStyle name="Heading 2 2 5 3" xfId="26917" xr:uid="{00000000-0005-0000-0000-00002D710000}"/>
    <cellStyle name="Heading 2 2 6" xfId="12057" xr:uid="{00000000-0005-0000-0000-00002E710000}"/>
    <cellStyle name="Heading 2 2 7" xfId="4789" xr:uid="{00000000-0005-0000-0000-00002F710000}"/>
    <cellStyle name="Heading 2 2 8" xfId="26907" xr:uid="{00000000-0005-0000-0000-000030710000}"/>
    <cellStyle name="Heading 2 2 9" xfId="43857" xr:uid="{00000000-0005-0000-0000-000031710000}"/>
    <cellStyle name="Heading 2 2_Balance sheet - Parent" xfId="39363" xr:uid="{00000000-0005-0000-0000-000032710000}"/>
    <cellStyle name="Heading 2 20" xfId="44745" xr:uid="{00000000-0005-0000-0000-000033710000}"/>
    <cellStyle name="Heading 2 21" xfId="48626" xr:uid="{00000000-0005-0000-0000-000034710000}"/>
    <cellStyle name="Heading 2 22" xfId="48782" xr:uid="{00000000-0005-0000-0000-000035710000}"/>
    <cellStyle name="Heading 2 23" xfId="48708" xr:uid="{00000000-0005-0000-0000-000036710000}"/>
    <cellStyle name="Heading 2 24" xfId="48853" xr:uid="{00000000-0005-0000-0000-000037710000}"/>
    <cellStyle name="Heading 2 25" xfId="48715" xr:uid="{00000000-0005-0000-0000-000038710000}"/>
    <cellStyle name="Heading 2 26" xfId="48875" xr:uid="{00000000-0005-0000-0000-000039710000}"/>
    <cellStyle name="Heading 2 27" xfId="48822" xr:uid="{00000000-0005-0000-0000-00003A710000}"/>
    <cellStyle name="Heading 2 28" xfId="48896" xr:uid="{00000000-0005-0000-0000-00003B710000}"/>
    <cellStyle name="Heading 2 29" xfId="48562" xr:uid="{00000000-0005-0000-0000-00003C710000}"/>
    <cellStyle name="Heading 2 3" xfId="6054" xr:uid="{00000000-0005-0000-0000-00003D710000}"/>
    <cellStyle name="Heading 2 3 2" xfId="12059" xr:uid="{00000000-0005-0000-0000-00003E710000}"/>
    <cellStyle name="Heading 2 3 3" xfId="26918" xr:uid="{00000000-0005-0000-0000-00003F710000}"/>
    <cellStyle name="Heading 2 3_Balance sheet - Parent" xfId="39366" xr:uid="{00000000-0005-0000-0000-000040710000}"/>
    <cellStyle name="Heading 2 30" xfId="48915" xr:uid="{00000000-0005-0000-0000-000041710000}"/>
    <cellStyle name="Heading 2 31" xfId="48403" xr:uid="{00000000-0005-0000-0000-000042710000}"/>
    <cellStyle name="Heading 2 32" xfId="52368" xr:uid="{00000000-0005-0000-0000-000043710000}"/>
    <cellStyle name="Heading 2 33" xfId="48430" xr:uid="{00000000-0005-0000-0000-000044710000}"/>
    <cellStyle name="Heading 2 34" xfId="52437" xr:uid="{00000000-0005-0000-0000-000045710000}"/>
    <cellStyle name="Heading 2 35" xfId="48365" xr:uid="{00000000-0005-0000-0000-000046710000}"/>
    <cellStyle name="Heading 2 36" xfId="52459" xr:uid="{00000000-0005-0000-0000-000047710000}"/>
    <cellStyle name="Heading 2 37" xfId="52406" xr:uid="{00000000-0005-0000-0000-000048710000}"/>
    <cellStyle name="Heading 2 38" xfId="52480" xr:uid="{00000000-0005-0000-0000-000049710000}"/>
    <cellStyle name="Heading 2 39" xfId="48769" xr:uid="{00000000-0005-0000-0000-00004A710000}"/>
    <cellStyle name="Heading 2 4" xfId="6055" xr:uid="{00000000-0005-0000-0000-00004B710000}"/>
    <cellStyle name="Heading 2 4 2" xfId="12060" xr:uid="{00000000-0005-0000-0000-00004C710000}"/>
    <cellStyle name="Heading 2 4 3" xfId="26919" xr:uid="{00000000-0005-0000-0000-00004D710000}"/>
    <cellStyle name="Heading 2 4_Balance sheet - Parent" xfId="39367" xr:uid="{00000000-0005-0000-0000-00004E710000}"/>
    <cellStyle name="Heading 2 40" xfId="52499" xr:uid="{00000000-0005-0000-0000-00004F710000}"/>
    <cellStyle name="Heading 2 5" xfId="6056" xr:uid="{00000000-0005-0000-0000-000050710000}"/>
    <cellStyle name="Heading 2 5 2" xfId="12061" xr:uid="{00000000-0005-0000-0000-000051710000}"/>
    <cellStyle name="Heading 2 5 3" xfId="26920" xr:uid="{00000000-0005-0000-0000-000052710000}"/>
    <cellStyle name="Heading 2 5_Balance sheet - Parent" xfId="39368" xr:uid="{00000000-0005-0000-0000-000053710000}"/>
    <cellStyle name="Heading 2 6" xfId="6057" xr:uid="{00000000-0005-0000-0000-000054710000}"/>
    <cellStyle name="Heading 2 6 2" xfId="4075" xr:uid="{00000000-0005-0000-0000-000055710000}"/>
    <cellStyle name="Heading 2 6 3" xfId="26921" xr:uid="{00000000-0005-0000-0000-000056710000}"/>
    <cellStyle name="Heading 2 6 4" xfId="45117" xr:uid="{00000000-0005-0000-0000-000057710000}"/>
    <cellStyle name="Heading 2 7" xfId="12056" xr:uid="{00000000-0005-0000-0000-000058710000}"/>
    <cellStyle name="Heading 2 7 2" xfId="45228" xr:uid="{00000000-0005-0000-0000-000059710000}"/>
    <cellStyle name="Heading 2 8" xfId="4856" xr:uid="{00000000-0005-0000-0000-00005A710000}"/>
    <cellStyle name="Heading 2 8 2" xfId="45452" xr:uid="{00000000-0005-0000-0000-00005B710000}"/>
    <cellStyle name="Heading 2 9" xfId="26906" xr:uid="{00000000-0005-0000-0000-00005C710000}"/>
    <cellStyle name="Heading 2 9 2" xfId="45317" xr:uid="{00000000-0005-0000-0000-00005D710000}"/>
    <cellStyle name="Heading 20" xfId="20657" xr:uid="{00000000-0005-0000-0000-00005E710000}"/>
    <cellStyle name="Heading 21" xfId="20659" xr:uid="{00000000-0005-0000-0000-00005F710000}"/>
    <cellStyle name="Heading 22" xfId="20669" xr:uid="{00000000-0005-0000-0000-000060710000}"/>
    <cellStyle name="Heading 23" xfId="20048" xr:uid="{00000000-0005-0000-0000-000061710000}"/>
    <cellStyle name="Heading 24" xfId="20656" xr:uid="{00000000-0005-0000-0000-000062710000}"/>
    <cellStyle name="Heading 25" xfId="20667" xr:uid="{00000000-0005-0000-0000-000063710000}"/>
    <cellStyle name="Heading 26" xfId="16450" xr:uid="{00000000-0005-0000-0000-000064710000}"/>
    <cellStyle name="Heading 27" xfId="16850" xr:uid="{00000000-0005-0000-0000-000065710000}"/>
    <cellStyle name="Heading 28" xfId="20678" xr:uid="{00000000-0005-0000-0000-000066710000}"/>
    <cellStyle name="Heading 29" xfId="20353" xr:uid="{00000000-0005-0000-0000-000067710000}"/>
    <cellStyle name="Heading 3" xfId="43319" builtinId="18" customBuiltin="1"/>
    <cellStyle name="Heading 3 10" xfId="45522" hidden="1" xr:uid="{00000000-0005-0000-0000-000069710000}"/>
    <cellStyle name="Heading 3 10" xfId="45753" hidden="1" xr:uid="{00000000-0005-0000-0000-00006A710000}"/>
    <cellStyle name="Heading 3 10" xfId="46401" hidden="1" xr:uid="{00000000-0005-0000-0000-00006B710000}"/>
    <cellStyle name="Heading 3 10" xfId="46790" hidden="1" xr:uid="{00000000-0005-0000-0000-00006C710000}"/>
    <cellStyle name="Heading 3 10" xfId="47168" hidden="1" xr:uid="{00000000-0005-0000-0000-00006D710000}"/>
    <cellStyle name="Heading 3 10" xfId="47539" hidden="1" xr:uid="{00000000-0005-0000-0000-00006E710000}"/>
    <cellStyle name="Heading 3 10" xfId="47896" hidden="1" xr:uid="{00000000-0005-0000-0000-00006F710000}"/>
    <cellStyle name="Heading 3 10" xfId="48251" hidden="1" xr:uid="{00000000-0005-0000-0000-000070710000}"/>
    <cellStyle name="Heading 3 10" xfId="49774" hidden="1" xr:uid="{00000000-0005-0000-0000-000071710000}"/>
    <cellStyle name="Heading 3 10" xfId="50411" hidden="1" xr:uid="{00000000-0005-0000-0000-000072710000}"/>
    <cellStyle name="Heading 3 10" xfId="50800" hidden="1" xr:uid="{00000000-0005-0000-0000-000073710000}"/>
    <cellStyle name="Heading 3 10" xfId="51178" hidden="1" xr:uid="{00000000-0005-0000-0000-000074710000}"/>
    <cellStyle name="Heading 3 10" xfId="51549" hidden="1" xr:uid="{00000000-0005-0000-0000-000075710000}"/>
    <cellStyle name="Heading 3 10" xfId="51906" hidden="1" xr:uid="{00000000-0005-0000-0000-000076710000}"/>
    <cellStyle name="Heading 3 10" xfId="52261" hidden="1" xr:uid="{00000000-0005-0000-0000-000077710000}"/>
    <cellStyle name="Heading 3 10" xfId="53337" hidden="1" xr:uid="{00000000-0005-0000-0000-000078710000}"/>
    <cellStyle name="Heading 3 10" xfId="53973" hidden="1" xr:uid="{00000000-0005-0000-0000-000079710000}"/>
    <cellStyle name="Heading 3 10" xfId="54362" hidden="1" xr:uid="{00000000-0005-0000-0000-00007A710000}"/>
    <cellStyle name="Heading 3 10" xfId="54740" hidden="1" xr:uid="{00000000-0005-0000-0000-00007B710000}"/>
    <cellStyle name="Heading 3 10" xfId="55111" hidden="1" xr:uid="{00000000-0005-0000-0000-00007C710000}"/>
    <cellStyle name="Heading 3 10" xfId="55468" hidden="1" xr:uid="{00000000-0005-0000-0000-00007D710000}"/>
    <cellStyle name="Heading 3 10" xfId="55823" xr:uid="{00000000-0005-0000-0000-00007E710000}"/>
    <cellStyle name="Heading 3 11" xfId="45273" hidden="1" xr:uid="{00000000-0005-0000-0000-00007F710000}"/>
    <cellStyle name="Heading 3 11" xfId="45854" hidden="1" xr:uid="{00000000-0005-0000-0000-000080710000}"/>
    <cellStyle name="Heading 3 11" xfId="46495" hidden="1" xr:uid="{00000000-0005-0000-0000-000081710000}"/>
    <cellStyle name="Heading 3 11" xfId="46884" hidden="1" xr:uid="{00000000-0005-0000-0000-000082710000}"/>
    <cellStyle name="Heading 3 11" xfId="47264" hidden="1" xr:uid="{00000000-0005-0000-0000-000083710000}"/>
    <cellStyle name="Heading 3 11" xfId="47630" hidden="1" xr:uid="{00000000-0005-0000-0000-000084710000}"/>
    <cellStyle name="Heading 3 11" xfId="47987" hidden="1" xr:uid="{00000000-0005-0000-0000-000085710000}"/>
    <cellStyle name="Heading 3 11" xfId="48340" hidden="1" xr:uid="{00000000-0005-0000-0000-000086710000}"/>
    <cellStyle name="Heading 3 11" xfId="49864" hidden="1" xr:uid="{00000000-0005-0000-0000-000087710000}"/>
    <cellStyle name="Heading 3 11" xfId="50505" hidden="1" xr:uid="{00000000-0005-0000-0000-000088710000}"/>
    <cellStyle name="Heading 3 11" xfId="50894" hidden="1" xr:uid="{00000000-0005-0000-0000-000089710000}"/>
    <cellStyle name="Heading 3 11" xfId="51274" hidden="1" xr:uid="{00000000-0005-0000-0000-00008A710000}"/>
    <cellStyle name="Heading 3 11" xfId="51640" hidden="1" xr:uid="{00000000-0005-0000-0000-00008B710000}"/>
    <cellStyle name="Heading 3 11" xfId="51997" hidden="1" xr:uid="{00000000-0005-0000-0000-00008C710000}"/>
    <cellStyle name="Heading 3 11" xfId="52350" hidden="1" xr:uid="{00000000-0005-0000-0000-00008D710000}"/>
    <cellStyle name="Heading 3 11" xfId="53426" hidden="1" xr:uid="{00000000-0005-0000-0000-00008E710000}"/>
    <cellStyle name="Heading 3 11" xfId="54067" hidden="1" xr:uid="{00000000-0005-0000-0000-00008F710000}"/>
    <cellStyle name="Heading 3 11" xfId="54456" hidden="1" xr:uid="{00000000-0005-0000-0000-000090710000}"/>
    <cellStyle name="Heading 3 11" xfId="54836" hidden="1" xr:uid="{00000000-0005-0000-0000-000091710000}"/>
    <cellStyle name="Heading 3 11" xfId="55202" hidden="1" xr:uid="{00000000-0005-0000-0000-000092710000}"/>
    <cellStyle name="Heading 3 11" xfId="55559" hidden="1" xr:uid="{00000000-0005-0000-0000-000093710000}"/>
    <cellStyle name="Heading 3 11" xfId="55912" xr:uid="{00000000-0005-0000-0000-000094710000}"/>
    <cellStyle name="Heading 3 12" xfId="45544" hidden="1" xr:uid="{00000000-0005-0000-0000-000095710000}"/>
    <cellStyle name="Heading 3 12" xfId="46198" hidden="1" xr:uid="{00000000-0005-0000-0000-000096710000}"/>
    <cellStyle name="Heading 3 12" xfId="46583" hidden="1" xr:uid="{00000000-0005-0000-0000-000097710000}"/>
    <cellStyle name="Heading 3 12" xfId="46966" hidden="1" xr:uid="{00000000-0005-0000-0000-000098710000}"/>
    <cellStyle name="Heading 3 12" xfId="47339" hidden="1" xr:uid="{00000000-0005-0000-0000-000099710000}"/>
    <cellStyle name="Heading 3 12" xfId="47696" hidden="1" xr:uid="{00000000-0005-0000-0000-00009A710000}"/>
    <cellStyle name="Heading 3 12" xfId="48051" hidden="1" xr:uid="{00000000-0005-0000-0000-00009B710000}"/>
    <cellStyle name="Heading 3 12" xfId="49570" hidden="1" xr:uid="{00000000-0005-0000-0000-00009C710000}"/>
    <cellStyle name="Heading 3 12" xfId="50208" hidden="1" xr:uid="{00000000-0005-0000-0000-00009D710000}"/>
    <cellStyle name="Heading 3 12" xfId="50593" hidden="1" xr:uid="{00000000-0005-0000-0000-00009E710000}"/>
    <cellStyle name="Heading 3 12" xfId="50976" hidden="1" xr:uid="{00000000-0005-0000-0000-00009F710000}"/>
    <cellStyle name="Heading 3 12" xfId="51349" hidden="1" xr:uid="{00000000-0005-0000-0000-0000A0710000}"/>
    <cellStyle name="Heading 3 12" xfId="51706" hidden="1" xr:uid="{00000000-0005-0000-0000-0000A1710000}"/>
    <cellStyle name="Heading 3 12" xfId="52061" hidden="1" xr:uid="{00000000-0005-0000-0000-0000A2710000}"/>
    <cellStyle name="Heading 3 12" xfId="53135" hidden="1" xr:uid="{00000000-0005-0000-0000-0000A3710000}"/>
    <cellStyle name="Heading 3 12" xfId="53770" hidden="1" xr:uid="{00000000-0005-0000-0000-0000A4710000}"/>
    <cellStyle name="Heading 3 12" xfId="54155" hidden="1" xr:uid="{00000000-0005-0000-0000-0000A5710000}"/>
    <cellStyle name="Heading 3 12" xfId="54538" hidden="1" xr:uid="{00000000-0005-0000-0000-0000A6710000}"/>
    <cellStyle name="Heading 3 12" xfId="54911" hidden="1" xr:uid="{00000000-0005-0000-0000-0000A7710000}"/>
    <cellStyle name="Heading 3 12" xfId="55268" hidden="1" xr:uid="{00000000-0005-0000-0000-0000A8710000}"/>
    <cellStyle name="Heading 3 12" xfId="55623" hidden="1" xr:uid="{00000000-0005-0000-0000-0000A9710000}"/>
    <cellStyle name="Heading 3 12" xfId="44610" xr:uid="{00000000-0005-0000-0000-0000AA710000}"/>
    <cellStyle name="Heading 3 13" xfId="45159" hidden="1" xr:uid="{00000000-0005-0000-0000-0000AB710000}"/>
    <cellStyle name="Heading 3 13" xfId="44951" hidden="1" xr:uid="{00000000-0005-0000-0000-0000AC710000}"/>
    <cellStyle name="Heading 3 13" xfId="44764" hidden="1" xr:uid="{00000000-0005-0000-0000-0000AD710000}"/>
    <cellStyle name="Heading 3 13" xfId="45065" hidden="1" xr:uid="{00000000-0005-0000-0000-0000AE710000}"/>
    <cellStyle name="Heading 3 13" xfId="44876" hidden="1" xr:uid="{00000000-0005-0000-0000-0000AF710000}"/>
    <cellStyle name="Heading 3 13" xfId="46023" hidden="1" xr:uid="{00000000-0005-0000-0000-0000B0710000}"/>
    <cellStyle name="Heading 3 13" xfId="44753" hidden="1" xr:uid="{00000000-0005-0000-0000-0000B1710000}"/>
    <cellStyle name="Heading 3 13" xfId="49302" hidden="1" xr:uid="{00000000-0005-0000-0000-0000B2710000}"/>
    <cellStyle name="Heading 3 13" xfId="49121" hidden="1" xr:uid="{00000000-0005-0000-0000-0000B3710000}"/>
    <cellStyle name="Heading 3 13" xfId="48934" hidden="1" xr:uid="{00000000-0005-0000-0000-0000B4710000}"/>
    <cellStyle name="Heading 3 13" xfId="49235" hidden="1" xr:uid="{00000000-0005-0000-0000-0000B5710000}"/>
    <cellStyle name="Heading 3 13" xfId="49046" hidden="1" xr:uid="{00000000-0005-0000-0000-0000B6710000}"/>
    <cellStyle name="Heading 3 13" xfId="50033" hidden="1" xr:uid="{00000000-0005-0000-0000-0000B7710000}"/>
    <cellStyle name="Heading 3 13" xfId="48923" hidden="1" xr:uid="{00000000-0005-0000-0000-0000B8710000}"/>
    <cellStyle name="Heading 3 13" xfId="52881" hidden="1" xr:uid="{00000000-0005-0000-0000-0000B9710000}"/>
    <cellStyle name="Heading 3 13" xfId="52706" hidden="1" xr:uid="{00000000-0005-0000-0000-0000BA710000}"/>
    <cellStyle name="Heading 3 13" xfId="52518" hidden="1" xr:uid="{00000000-0005-0000-0000-0000BB710000}"/>
    <cellStyle name="Heading 3 13" xfId="52820" hidden="1" xr:uid="{00000000-0005-0000-0000-0000BC710000}"/>
    <cellStyle name="Heading 3 13" xfId="52630" hidden="1" xr:uid="{00000000-0005-0000-0000-0000BD710000}"/>
    <cellStyle name="Heading 3 13" xfId="53595" hidden="1" xr:uid="{00000000-0005-0000-0000-0000BE710000}"/>
    <cellStyle name="Heading 3 13" xfId="52507" hidden="1" xr:uid="{00000000-0005-0000-0000-0000BF710000}"/>
    <cellStyle name="Heading 3 13" xfId="44365" xr:uid="{00000000-0005-0000-0000-0000C0710000}"/>
    <cellStyle name="Heading 3 14" xfId="45565" hidden="1" xr:uid="{00000000-0005-0000-0000-0000C1710000}"/>
    <cellStyle name="Heading 3 14" xfId="46216" hidden="1" xr:uid="{00000000-0005-0000-0000-0000C2710000}"/>
    <cellStyle name="Heading 3 14" xfId="46602" hidden="1" xr:uid="{00000000-0005-0000-0000-0000C3710000}"/>
    <cellStyle name="Heading 3 14" xfId="46983" hidden="1" xr:uid="{00000000-0005-0000-0000-0000C4710000}"/>
    <cellStyle name="Heading 3 14" xfId="47355" hidden="1" xr:uid="{00000000-0005-0000-0000-0000C5710000}"/>
    <cellStyle name="Heading 3 14" xfId="47712" hidden="1" xr:uid="{00000000-0005-0000-0000-0000C6710000}"/>
    <cellStyle name="Heading 3 14" xfId="48067" hidden="1" xr:uid="{00000000-0005-0000-0000-0000C7710000}"/>
    <cellStyle name="Heading 3 14" xfId="49587" hidden="1" xr:uid="{00000000-0005-0000-0000-0000C8710000}"/>
    <cellStyle name="Heading 3 14" xfId="50226" hidden="1" xr:uid="{00000000-0005-0000-0000-0000C9710000}"/>
    <cellStyle name="Heading 3 14" xfId="50612" hidden="1" xr:uid="{00000000-0005-0000-0000-0000CA710000}"/>
    <cellStyle name="Heading 3 14" xfId="50993" hidden="1" xr:uid="{00000000-0005-0000-0000-0000CB710000}"/>
    <cellStyle name="Heading 3 14" xfId="51365" hidden="1" xr:uid="{00000000-0005-0000-0000-0000CC710000}"/>
    <cellStyle name="Heading 3 14" xfId="51722" hidden="1" xr:uid="{00000000-0005-0000-0000-0000CD710000}"/>
    <cellStyle name="Heading 3 14" xfId="52077" hidden="1" xr:uid="{00000000-0005-0000-0000-0000CE710000}"/>
    <cellStyle name="Heading 3 14" xfId="53151" hidden="1" xr:uid="{00000000-0005-0000-0000-0000CF710000}"/>
    <cellStyle name="Heading 3 14" xfId="53788" hidden="1" xr:uid="{00000000-0005-0000-0000-0000D0710000}"/>
    <cellStyle name="Heading 3 14" xfId="54174" hidden="1" xr:uid="{00000000-0005-0000-0000-0000D1710000}"/>
    <cellStyle name="Heading 3 14" xfId="54555" hidden="1" xr:uid="{00000000-0005-0000-0000-0000D2710000}"/>
    <cellStyle name="Heading 3 14" xfId="54927" hidden="1" xr:uid="{00000000-0005-0000-0000-0000D3710000}"/>
    <cellStyle name="Heading 3 14" xfId="55284" hidden="1" xr:uid="{00000000-0005-0000-0000-0000D4710000}"/>
    <cellStyle name="Heading 3 14" xfId="55639" hidden="1" xr:uid="{00000000-0005-0000-0000-0000D5710000}"/>
    <cellStyle name="Heading 3 14" xfId="44684" xr:uid="{00000000-0005-0000-0000-0000D6710000}"/>
    <cellStyle name="Heading 3 15" xfId="45331" hidden="1" xr:uid="{00000000-0005-0000-0000-0000D7710000}"/>
    <cellStyle name="Heading 3 15" xfId="45986" hidden="1" xr:uid="{00000000-0005-0000-0000-0000D8710000}"/>
    <cellStyle name="Heading 3 15" xfId="45094" hidden="1" xr:uid="{00000000-0005-0000-0000-0000D9710000}"/>
    <cellStyle name="Heading 3 15" xfId="46053" hidden="1" xr:uid="{00000000-0005-0000-0000-0000DA710000}"/>
    <cellStyle name="Heading 3 15" xfId="45405" hidden="1" xr:uid="{00000000-0005-0000-0000-0000DB710000}"/>
    <cellStyle name="Heading 3 15" xfId="46181" hidden="1" xr:uid="{00000000-0005-0000-0000-0000DC710000}"/>
    <cellStyle name="Heading 3 15" xfId="44779" hidden="1" xr:uid="{00000000-0005-0000-0000-0000DD710000}"/>
    <cellStyle name="Heading 3 15" xfId="49410" hidden="1" xr:uid="{00000000-0005-0000-0000-0000DE710000}"/>
    <cellStyle name="Heading 3 15" xfId="49996" hidden="1" xr:uid="{00000000-0005-0000-0000-0000DF710000}"/>
    <cellStyle name="Heading 3 15" xfId="49264" hidden="1" xr:uid="{00000000-0005-0000-0000-0000E0710000}"/>
    <cellStyle name="Heading 3 15" xfId="50063" hidden="1" xr:uid="{00000000-0005-0000-0000-0000E1710000}"/>
    <cellStyle name="Heading 3 15" xfId="49482" hidden="1" xr:uid="{00000000-0005-0000-0000-0000E2710000}"/>
    <cellStyle name="Heading 3 15" xfId="50191" hidden="1" xr:uid="{00000000-0005-0000-0000-0000E3710000}"/>
    <cellStyle name="Heading 3 15" xfId="48949" hidden="1" xr:uid="{00000000-0005-0000-0000-0000E4710000}"/>
    <cellStyle name="Heading 3 15" xfId="52983" hidden="1" xr:uid="{00000000-0005-0000-0000-0000E5710000}"/>
    <cellStyle name="Heading 3 15" xfId="53558" hidden="1" xr:uid="{00000000-0005-0000-0000-0000E6710000}"/>
    <cellStyle name="Heading 3 15" xfId="52849" hidden="1" xr:uid="{00000000-0005-0000-0000-0000E7710000}"/>
    <cellStyle name="Heading 3 15" xfId="53625" hidden="1" xr:uid="{00000000-0005-0000-0000-0000E8710000}"/>
    <cellStyle name="Heading 3 15" xfId="53055" hidden="1" xr:uid="{00000000-0005-0000-0000-0000E9710000}"/>
    <cellStyle name="Heading 3 15" xfId="53753" hidden="1" xr:uid="{00000000-0005-0000-0000-0000EA710000}"/>
    <cellStyle name="Heading 3 15" xfId="52533" hidden="1" xr:uid="{00000000-0005-0000-0000-0000EB710000}"/>
    <cellStyle name="Heading 3 15" xfId="44427" xr:uid="{00000000-0005-0000-0000-0000EC710000}"/>
    <cellStyle name="Heading 3 16" xfId="45584" hidden="1" xr:uid="{00000000-0005-0000-0000-0000ED710000}"/>
    <cellStyle name="Heading 3 16" xfId="46234" hidden="1" xr:uid="{00000000-0005-0000-0000-0000EE710000}"/>
    <cellStyle name="Heading 3 16" xfId="46620" hidden="1" xr:uid="{00000000-0005-0000-0000-0000EF710000}"/>
    <cellStyle name="Heading 3 16" xfId="47000" hidden="1" xr:uid="{00000000-0005-0000-0000-0000F0710000}"/>
    <cellStyle name="Heading 3 16" xfId="47372" hidden="1" xr:uid="{00000000-0005-0000-0000-0000F1710000}"/>
    <cellStyle name="Heading 3 16" xfId="47729" hidden="1" xr:uid="{00000000-0005-0000-0000-0000F2710000}"/>
    <cellStyle name="Heading 3 16" xfId="48084" hidden="1" xr:uid="{00000000-0005-0000-0000-0000F3710000}"/>
    <cellStyle name="Heading 3 16" xfId="49605" hidden="1" xr:uid="{00000000-0005-0000-0000-0000F4710000}"/>
    <cellStyle name="Heading 3 16" xfId="50244" hidden="1" xr:uid="{00000000-0005-0000-0000-0000F5710000}"/>
    <cellStyle name="Heading 3 16" xfId="50630" hidden="1" xr:uid="{00000000-0005-0000-0000-0000F6710000}"/>
    <cellStyle name="Heading 3 16" xfId="51010" hidden="1" xr:uid="{00000000-0005-0000-0000-0000F7710000}"/>
    <cellStyle name="Heading 3 16" xfId="51382" hidden="1" xr:uid="{00000000-0005-0000-0000-0000F8710000}"/>
    <cellStyle name="Heading 3 16" xfId="51739" hidden="1" xr:uid="{00000000-0005-0000-0000-0000F9710000}"/>
    <cellStyle name="Heading 3 16" xfId="52094" hidden="1" xr:uid="{00000000-0005-0000-0000-0000FA710000}"/>
    <cellStyle name="Heading 3 16" xfId="53168" hidden="1" xr:uid="{00000000-0005-0000-0000-0000FB710000}"/>
    <cellStyle name="Heading 3 16" xfId="53806" hidden="1" xr:uid="{00000000-0005-0000-0000-0000FC710000}"/>
    <cellStyle name="Heading 3 16" xfId="54192" hidden="1" xr:uid="{00000000-0005-0000-0000-0000FD710000}"/>
    <cellStyle name="Heading 3 16" xfId="54572" hidden="1" xr:uid="{00000000-0005-0000-0000-0000FE710000}"/>
    <cellStyle name="Heading 3 16" xfId="54944" hidden="1" xr:uid="{00000000-0005-0000-0000-0000FF710000}"/>
    <cellStyle name="Heading 3 16" xfId="55301" hidden="1" xr:uid="{00000000-0005-0000-0000-000000720000}"/>
    <cellStyle name="Heading 3 16" xfId="55656" hidden="1" xr:uid="{00000000-0005-0000-0000-000001720000}"/>
    <cellStyle name="Heading 3 16" xfId="44706" xr:uid="{00000000-0005-0000-0000-000002720000}"/>
    <cellStyle name="Heading 3 17" xfId="44336" xr:uid="{00000000-0005-0000-0000-000003720000}"/>
    <cellStyle name="Heading 3 18" xfId="44727" xr:uid="{00000000-0005-0000-0000-000004720000}"/>
    <cellStyle name="Heading 3 19" xfId="44494" xr:uid="{00000000-0005-0000-0000-000005720000}"/>
    <cellStyle name="Heading 3 2" xfId="6058" xr:uid="{00000000-0005-0000-0000-000006720000}"/>
    <cellStyle name="Heading 3 2 10" xfId="45605" xr:uid="{00000000-0005-0000-0000-000007720000}"/>
    <cellStyle name="Heading 3 2 11" xfId="46256" xr:uid="{00000000-0005-0000-0000-000008720000}"/>
    <cellStyle name="Heading 3 2 12" xfId="46642" xr:uid="{00000000-0005-0000-0000-000009720000}"/>
    <cellStyle name="Heading 3 2 13" xfId="47022" xr:uid="{00000000-0005-0000-0000-00000A720000}"/>
    <cellStyle name="Heading 3 2 14" xfId="47394" xr:uid="{00000000-0005-0000-0000-00000B720000}"/>
    <cellStyle name="Heading 3 2 15" xfId="47751" xr:uid="{00000000-0005-0000-0000-00000C720000}"/>
    <cellStyle name="Heading 3 2 16" xfId="48106" xr:uid="{00000000-0005-0000-0000-00000D720000}"/>
    <cellStyle name="Heading 3 2 17" xfId="49627" xr:uid="{00000000-0005-0000-0000-00000E720000}"/>
    <cellStyle name="Heading 3 2 18" xfId="50266" xr:uid="{00000000-0005-0000-0000-00000F720000}"/>
    <cellStyle name="Heading 3 2 19" xfId="50652" xr:uid="{00000000-0005-0000-0000-000010720000}"/>
    <cellStyle name="Heading 3 2 2" xfId="6059" xr:uid="{00000000-0005-0000-0000-000011720000}"/>
    <cellStyle name="Heading 3 2 2 10" xfId="47070" xr:uid="{00000000-0005-0000-0000-000012720000}"/>
    <cellStyle name="Heading 3 2 2 11" xfId="47442" xr:uid="{00000000-0005-0000-0000-000013720000}"/>
    <cellStyle name="Heading 3 2 2 12" xfId="47799" xr:uid="{00000000-0005-0000-0000-000014720000}"/>
    <cellStyle name="Heading 3 2 2 13" xfId="48154" xr:uid="{00000000-0005-0000-0000-000015720000}"/>
    <cellStyle name="Heading 3 2 2 14" xfId="49675" xr:uid="{00000000-0005-0000-0000-000016720000}"/>
    <cellStyle name="Heading 3 2 2 15" xfId="50314" xr:uid="{00000000-0005-0000-0000-000017720000}"/>
    <cellStyle name="Heading 3 2 2 16" xfId="50700" xr:uid="{00000000-0005-0000-0000-000018720000}"/>
    <cellStyle name="Heading 3 2 2 17" xfId="51080" xr:uid="{00000000-0005-0000-0000-000019720000}"/>
    <cellStyle name="Heading 3 2 2 18" xfId="51452" xr:uid="{00000000-0005-0000-0000-00001A720000}"/>
    <cellStyle name="Heading 3 2 2 19" xfId="51809" xr:uid="{00000000-0005-0000-0000-00001B720000}"/>
    <cellStyle name="Heading 3 2 2 2" xfId="6060" xr:uid="{00000000-0005-0000-0000-00001C720000}"/>
    <cellStyle name="Heading 3 2 2 2 2" xfId="4076" hidden="1" xr:uid="{00000000-0005-0000-0000-00001D720000}"/>
    <cellStyle name="Heading 3 2 2 2 3" xfId="26925" xr:uid="{00000000-0005-0000-0000-00001E720000}"/>
    <cellStyle name="Heading 3 2 2 20" xfId="52164" xr:uid="{00000000-0005-0000-0000-00001F720000}"/>
    <cellStyle name="Heading 3 2 2 21" xfId="53238" xr:uid="{00000000-0005-0000-0000-000020720000}"/>
    <cellStyle name="Heading 3 2 2 22" xfId="53876" xr:uid="{00000000-0005-0000-0000-000021720000}"/>
    <cellStyle name="Heading 3 2 2 23" xfId="54262" xr:uid="{00000000-0005-0000-0000-000022720000}"/>
    <cellStyle name="Heading 3 2 2 24" xfId="54642" xr:uid="{00000000-0005-0000-0000-000023720000}"/>
    <cellStyle name="Heading 3 2 2 25" xfId="55014" xr:uid="{00000000-0005-0000-0000-000024720000}"/>
    <cellStyle name="Heading 3 2 2 26" xfId="55371" xr:uid="{00000000-0005-0000-0000-000025720000}"/>
    <cellStyle name="Heading 3 2 2 27" xfId="55726" xr:uid="{00000000-0005-0000-0000-000026720000}"/>
    <cellStyle name="Heading 3 2 2 3" xfId="6061" xr:uid="{00000000-0005-0000-0000-000027720000}"/>
    <cellStyle name="Heading 3 2 2 3 2" xfId="26926" xr:uid="{00000000-0005-0000-0000-000028720000}"/>
    <cellStyle name="Heading 3 2 2 4" xfId="12064" hidden="1" xr:uid="{00000000-0005-0000-0000-000029720000}"/>
    <cellStyle name="Heading 3 2 2 4" xfId="44173" xr:uid="{00000000-0005-0000-0000-00002A720000}"/>
    <cellStyle name="Heading 3 2 2 5" xfId="4083" xr:uid="{00000000-0005-0000-0000-00002B720000}"/>
    <cellStyle name="Heading 3 2 2 6" xfId="26924" xr:uid="{00000000-0005-0000-0000-00002C720000}"/>
    <cellStyle name="Heading 3 2 2 7" xfId="45652" xr:uid="{00000000-0005-0000-0000-00002D720000}"/>
    <cellStyle name="Heading 3 2 2 8" xfId="46304" xr:uid="{00000000-0005-0000-0000-00002E720000}"/>
    <cellStyle name="Heading 3 2 2 9" xfId="46690" xr:uid="{00000000-0005-0000-0000-00002F720000}"/>
    <cellStyle name="Heading 3 2 2_Balance sheet - Parent" xfId="39370" xr:uid="{00000000-0005-0000-0000-000030720000}"/>
    <cellStyle name="Heading 3 2 20" xfId="51032" xr:uid="{00000000-0005-0000-0000-000031720000}"/>
    <cellStyle name="Heading 3 2 21" xfId="51404" xr:uid="{00000000-0005-0000-0000-000032720000}"/>
    <cellStyle name="Heading 3 2 22" xfId="51761" xr:uid="{00000000-0005-0000-0000-000033720000}"/>
    <cellStyle name="Heading 3 2 23" xfId="52116" xr:uid="{00000000-0005-0000-0000-000034720000}"/>
    <cellStyle name="Heading 3 2 24" xfId="53190" xr:uid="{00000000-0005-0000-0000-000035720000}"/>
    <cellStyle name="Heading 3 2 25" xfId="53828" xr:uid="{00000000-0005-0000-0000-000036720000}"/>
    <cellStyle name="Heading 3 2 26" xfId="54214" xr:uid="{00000000-0005-0000-0000-000037720000}"/>
    <cellStyle name="Heading 3 2 27" xfId="54594" xr:uid="{00000000-0005-0000-0000-000038720000}"/>
    <cellStyle name="Heading 3 2 28" xfId="54966" xr:uid="{00000000-0005-0000-0000-000039720000}"/>
    <cellStyle name="Heading 3 2 29" xfId="55323" xr:uid="{00000000-0005-0000-0000-00003A720000}"/>
    <cellStyle name="Heading 3 2 3" xfId="6062" xr:uid="{00000000-0005-0000-0000-00003B720000}"/>
    <cellStyle name="Heading 3 2 3 2" xfId="6063" xr:uid="{00000000-0005-0000-0000-00003C720000}"/>
    <cellStyle name="Heading 3 2 3 2 2" xfId="4078" xr:uid="{00000000-0005-0000-0000-00003D720000}"/>
    <cellStyle name="Heading 3 2 3 2 3" xfId="26928" xr:uid="{00000000-0005-0000-0000-00003E720000}"/>
    <cellStyle name="Heading 3 2 3 3" xfId="6064" xr:uid="{00000000-0005-0000-0000-00003F720000}"/>
    <cellStyle name="Heading 3 2 3 3 2" xfId="26929" xr:uid="{00000000-0005-0000-0000-000040720000}"/>
    <cellStyle name="Heading 3 2 3 4" xfId="13917" xr:uid="{00000000-0005-0000-0000-000041720000}"/>
    <cellStyle name="Heading 3 2 3 5" xfId="4077" xr:uid="{00000000-0005-0000-0000-000042720000}"/>
    <cellStyle name="Heading 3 2 3 6" xfId="26927" xr:uid="{00000000-0005-0000-0000-000043720000}"/>
    <cellStyle name="Heading 3 2 3_Balance sheet - Parent" xfId="39371" xr:uid="{00000000-0005-0000-0000-000044720000}"/>
    <cellStyle name="Heading 3 2 30" xfId="55678" xr:uid="{00000000-0005-0000-0000-000045720000}"/>
    <cellStyle name="Heading 3 2 4" xfId="6065" xr:uid="{00000000-0005-0000-0000-000046720000}"/>
    <cellStyle name="Heading 3 2 4 2" xfId="6066" xr:uid="{00000000-0005-0000-0000-000047720000}"/>
    <cellStyle name="Heading 3 2 4 2 2" xfId="26931" xr:uid="{00000000-0005-0000-0000-000048720000}"/>
    <cellStyle name="Heading 3 2 4 3" xfId="6067" xr:uid="{00000000-0005-0000-0000-000049720000}"/>
    <cellStyle name="Heading 3 2 4 3 2" xfId="26932" xr:uid="{00000000-0005-0000-0000-00004A720000}"/>
    <cellStyle name="Heading 3 2 4 4" xfId="15148" xr:uid="{00000000-0005-0000-0000-00004B720000}"/>
    <cellStyle name="Heading 3 2 4 5" xfId="4079" xr:uid="{00000000-0005-0000-0000-00004C720000}"/>
    <cellStyle name="Heading 3 2 4 6" xfId="26930" xr:uid="{00000000-0005-0000-0000-00004D720000}"/>
    <cellStyle name="Heading 3 2 5" xfId="6068" xr:uid="{00000000-0005-0000-0000-00004E720000}"/>
    <cellStyle name="Heading 3 2 5 2" xfId="4080" xr:uid="{00000000-0005-0000-0000-00004F720000}"/>
    <cellStyle name="Heading 3 2 5 3" xfId="26933" xr:uid="{00000000-0005-0000-0000-000050720000}"/>
    <cellStyle name="Heading 3 2 6" xfId="12063" xr:uid="{00000000-0005-0000-0000-000051720000}"/>
    <cellStyle name="Heading 3 2 7" xfId="4560" xr:uid="{00000000-0005-0000-0000-000052720000}"/>
    <cellStyle name="Heading 3 2 8" xfId="26923" xr:uid="{00000000-0005-0000-0000-000053720000}"/>
    <cellStyle name="Heading 3 2 9" xfId="43858" xr:uid="{00000000-0005-0000-0000-000054720000}"/>
    <cellStyle name="Heading 3 2_Balance sheet - Parent" xfId="39369" xr:uid="{00000000-0005-0000-0000-000055720000}"/>
    <cellStyle name="Heading 3 20" xfId="44746" xr:uid="{00000000-0005-0000-0000-000056720000}"/>
    <cellStyle name="Heading 3 21" xfId="48627" xr:uid="{00000000-0005-0000-0000-000057720000}"/>
    <cellStyle name="Heading 3 22" xfId="48783" xr:uid="{00000000-0005-0000-0000-000058720000}"/>
    <cellStyle name="Heading 3 23" xfId="48589" xr:uid="{00000000-0005-0000-0000-000059720000}"/>
    <cellStyle name="Heading 3 24" xfId="48854" xr:uid="{00000000-0005-0000-0000-00005A720000}"/>
    <cellStyle name="Heading 3 25" xfId="48662" xr:uid="{00000000-0005-0000-0000-00005B720000}"/>
    <cellStyle name="Heading 3 26" xfId="48876" xr:uid="{00000000-0005-0000-0000-00005C720000}"/>
    <cellStyle name="Heading 3 27" xfId="48558" xr:uid="{00000000-0005-0000-0000-00005D720000}"/>
    <cellStyle name="Heading 3 28" xfId="48897" xr:uid="{00000000-0005-0000-0000-00005E720000}"/>
    <cellStyle name="Heading 3 29" xfId="48721" xr:uid="{00000000-0005-0000-0000-00005F720000}"/>
    <cellStyle name="Heading 3 3" xfId="6069" xr:uid="{00000000-0005-0000-0000-000060720000}"/>
    <cellStyle name="Heading 3 3 2" xfId="12065" xr:uid="{00000000-0005-0000-0000-000061720000}"/>
    <cellStyle name="Heading 3 3 3" xfId="26934" xr:uid="{00000000-0005-0000-0000-000062720000}"/>
    <cellStyle name="Heading 3 3_Balance sheet - Parent" xfId="39372" xr:uid="{00000000-0005-0000-0000-000063720000}"/>
    <cellStyle name="Heading 3 30" xfId="48916" xr:uid="{00000000-0005-0000-0000-000064720000}"/>
    <cellStyle name="Heading 3 31" xfId="48349" xr:uid="{00000000-0005-0000-0000-000065720000}"/>
    <cellStyle name="Heading 3 32" xfId="52369" xr:uid="{00000000-0005-0000-0000-000066720000}"/>
    <cellStyle name="Heading 3 33" xfId="48382" xr:uid="{00000000-0005-0000-0000-000067720000}"/>
    <cellStyle name="Heading 3 34" xfId="52438" xr:uid="{00000000-0005-0000-0000-000068720000}"/>
    <cellStyle name="Heading 3 35" xfId="48670" xr:uid="{00000000-0005-0000-0000-000069720000}"/>
    <cellStyle name="Heading 3 36" xfId="52460" xr:uid="{00000000-0005-0000-0000-00006A720000}"/>
    <cellStyle name="Heading 3 37" xfId="48494" xr:uid="{00000000-0005-0000-0000-00006B720000}"/>
    <cellStyle name="Heading 3 38" xfId="52481" xr:uid="{00000000-0005-0000-0000-00006C720000}"/>
    <cellStyle name="Heading 3 39" xfId="48424" xr:uid="{00000000-0005-0000-0000-00006D720000}"/>
    <cellStyle name="Heading 3 4" xfId="6070" xr:uid="{00000000-0005-0000-0000-00006E720000}"/>
    <cellStyle name="Heading 3 4 2" xfId="12066" xr:uid="{00000000-0005-0000-0000-00006F720000}"/>
    <cellStyle name="Heading 3 4 3" xfId="26935" xr:uid="{00000000-0005-0000-0000-000070720000}"/>
    <cellStyle name="Heading 3 4_Balance sheet - Parent" xfId="39373" xr:uid="{00000000-0005-0000-0000-000071720000}"/>
    <cellStyle name="Heading 3 40" xfId="52500" xr:uid="{00000000-0005-0000-0000-000072720000}"/>
    <cellStyle name="Heading 3 5" xfId="6071" xr:uid="{00000000-0005-0000-0000-000073720000}"/>
    <cellStyle name="Heading 3 5 2" xfId="12067" xr:uid="{00000000-0005-0000-0000-000074720000}"/>
    <cellStyle name="Heading 3 5 3" xfId="26936" xr:uid="{00000000-0005-0000-0000-000075720000}"/>
    <cellStyle name="Heading 3 5_Balance sheet - Parent" xfId="39374" xr:uid="{00000000-0005-0000-0000-000076720000}"/>
    <cellStyle name="Heading 3 6" xfId="6072" xr:uid="{00000000-0005-0000-0000-000077720000}"/>
    <cellStyle name="Heading 3 6 2" xfId="4081" xr:uid="{00000000-0005-0000-0000-000078720000}"/>
    <cellStyle name="Heading 3 6 3" xfId="26937" xr:uid="{00000000-0005-0000-0000-000079720000}"/>
    <cellStyle name="Heading 3 6 4" xfId="45118" xr:uid="{00000000-0005-0000-0000-00007A720000}"/>
    <cellStyle name="Heading 3 7" xfId="12062" xr:uid="{00000000-0005-0000-0000-00007B720000}"/>
    <cellStyle name="Heading 3 7 2" xfId="45229" xr:uid="{00000000-0005-0000-0000-00007C720000}"/>
    <cellStyle name="Heading 3 8" xfId="4852" xr:uid="{00000000-0005-0000-0000-00007D720000}"/>
    <cellStyle name="Heading 3 8 2" xfId="45453" xr:uid="{00000000-0005-0000-0000-00007E720000}"/>
    <cellStyle name="Heading 3 9" xfId="26922" xr:uid="{00000000-0005-0000-0000-00007F720000}"/>
    <cellStyle name="Heading 3 9 2" xfId="45190" xr:uid="{00000000-0005-0000-0000-000080720000}"/>
    <cellStyle name="Heading 30" xfId="20677" xr:uid="{00000000-0005-0000-0000-000081720000}"/>
    <cellStyle name="Heading 31" xfId="20668" xr:uid="{00000000-0005-0000-0000-000082720000}"/>
    <cellStyle name="Heading 32" xfId="19782" xr:uid="{00000000-0005-0000-0000-000083720000}"/>
    <cellStyle name="Heading 33" xfId="26893" xr:uid="{00000000-0005-0000-0000-000084720000}"/>
    <cellStyle name="Heading 34" xfId="21142" xr:uid="{00000000-0005-0000-0000-000085720000}"/>
    <cellStyle name="Heading 35" xfId="38038" xr:uid="{00000000-0005-0000-0000-000086720000}"/>
    <cellStyle name="Heading 36" xfId="38153" xr:uid="{00000000-0005-0000-0000-000087720000}"/>
    <cellStyle name="Heading 37" xfId="38175" xr:uid="{00000000-0005-0000-0000-000088720000}"/>
    <cellStyle name="Heading 38" xfId="38164" xr:uid="{00000000-0005-0000-0000-000089720000}"/>
    <cellStyle name="Heading 39" xfId="38067" xr:uid="{00000000-0005-0000-0000-00008A720000}"/>
    <cellStyle name="Heading 4" xfId="43320" builtinId="19" customBuiltin="1"/>
    <cellStyle name="Heading 4 10" xfId="45523" hidden="1" xr:uid="{00000000-0005-0000-0000-00008C720000}"/>
    <cellStyle name="Heading 4 10" xfId="45830" hidden="1" xr:uid="{00000000-0005-0000-0000-00008D720000}"/>
    <cellStyle name="Heading 4 10" xfId="46471" hidden="1" xr:uid="{00000000-0005-0000-0000-00008E720000}"/>
    <cellStyle name="Heading 4 10" xfId="46860" hidden="1" xr:uid="{00000000-0005-0000-0000-00008F720000}"/>
    <cellStyle name="Heading 4 10" xfId="47240" hidden="1" xr:uid="{00000000-0005-0000-0000-000090720000}"/>
    <cellStyle name="Heading 4 10" xfId="47606" hidden="1" xr:uid="{00000000-0005-0000-0000-000091720000}"/>
    <cellStyle name="Heading 4 10" xfId="47963" hidden="1" xr:uid="{00000000-0005-0000-0000-000092720000}"/>
    <cellStyle name="Heading 4 10" xfId="48316" hidden="1" xr:uid="{00000000-0005-0000-0000-000093720000}"/>
    <cellStyle name="Heading 4 10" xfId="49840" hidden="1" xr:uid="{00000000-0005-0000-0000-000094720000}"/>
    <cellStyle name="Heading 4 10" xfId="50481" hidden="1" xr:uid="{00000000-0005-0000-0000-000095720000}"/>
    <cellStyle name="Heading 4 10" xfId="50870" hidden="1" xr:uid="{00000000-0005-0000-0000-000096720000}"/>
    <cellStyle name="Heading 4 10" xfId="51250" hidden="1" xr:uid="{00000000-0005-0000-0000-000097720000}"/>
    <cellStyle name="Heading 4 10" xfId="51616" hidden="1" xr:uid="{00000000-0005-0000-0000-000098720000}"/>
    <cellStyle name="Heading 4 10" xfId="51973" hidden="1" xr:uid="{00000000-0005-0000-0000-000099720000}"/>
    <cellStyle name="Heading 4 10" xfId="52326" hidden="1" xr:uid="{00000000-0005-0000-0000-00009A720000}"/>
    <cellStyle name="Heading 4 10" xfId="53402" hidden="1" xr:uid="{00000000-0005-0000-0000-00009B720000}"/>
    <cellStyle name="Heading 4 10" xfId="54043" hidden="1" xr:uid="{00000000-0005-0000-0000-00009C720000}"/>
    <cellStyle name="Heading 4 10" xfId="54432" hidden="1" xr:uid="{00000000-0005-0000-0000-00009D720000}"/>
    <cellStyle name="Heading 4 10" xfId="54812" hidden="1" xr:uid="{00000000-0005-0000-0000-00009E720000}"/>
    <cellStyle name="Heading 4 10" xfId="55178" hidden="1" xr:uid="{00000000-0005-0000-0000-00009F720000}"/>
    <cellStyle name="Heading 4 10" xfId="55535" hidden="1" xr:uid="{00000000-0005-0000-0000-0000A0720000}"/>
    <cellStyle name="Heading 4 10" xfId="55888" xr:uid="{00000000-0005-0000-0000-0000A1720000}"/>
    <cellStyle name="Heading 4 11" xfId="45203" hidden="1" xr:uid="{00000000-0005-0000-0000-0000A2720000}"/>
    <cellStyle name="Heading 4 11" xfId="45855" hidden="1" xr:uid="{00000000-0005-0000-0000-0000A3720000}"/>
    <cellStyle name="Heading 4 11" xfId="46496" hidden="1" xr:uid="{00000000-0005-0000-0000-0000A4720000}"/>
    <cellStyle name="Heading 4 11" xfId="46885" hidden="1" xr:uid="{00000000-0005-0000-0000-0000A5720000}"/>
    <cellStyle name="Heading 4 11" xfId="47265" hidden="1" xr:uid="{00000000-0005-0000-0000-0000A6720000}"/>
    <cellStyle name="Heading 4 11" xfId="47631" hidden="1" xr:uid="{00000000-0005-0000-0000-0000A7720000}"/>
    <cellStyle name="Heading 4 11" xfId="47988" hidden="1" xr:uid="{00000000-0005-0000-0000-0000A8720000}"/>
    <cellStyle name="Heading 4 11" xfId="48341" hidden="1" xr:uid="{00000000-0005-0000-0000-0000A9720000}"/>
    <cellStyle name="Heading 4 11" xfId="49865" hidden="1" xr:uid="{00000000-0005-0000-0000-0000AA720000}"/>
    <cellStyle name="Heading 4 11" xfId="50506" hidden="1" xr:uid="{00000000-0005-0000-0000-0000AB720000}"/>
    <cellStyle name="Heading 4 11" xfId="50895" hidden="1" xr:uid="{00000000-0005-0000-0000-0000AC720000}"/>
    <cellStyle name="Heading 4 11" xfId="51275" hidden="1" xr:uid="{00000000-0005-0000-0000-0000AD720000}"/>
    <cellStyle name="Heading 4 11" xfId="51641" hidden="1" xr:uid="{00000000-0005-0000-0000-0000AE720000}"/>
    <cellStyle name="Heading 4 11" xfId="51998" hidden="1" xr:uid="{00000000-0005-0000-0000-0000AF720000}"/>
    <cellStyle name="Heading 4 11" xfId="52351" hidden="1" xr:uid="{00000000-0005-0000-0000-0000B0720000}"/>
    <cellStyle name="Heading 4 11" xfId="53427" hidden="1" xr:uid="{00000000-0005-0000-0000-0000B1720000}"/>
    <cellStyle name="Heading 4 11" xfId="54068" hidden="1" xr:uid="{00000000-0005-0000-0000-0000B2720000}"/>
    <cellStyle name="Heading 4 11" xfId="54457" hidden="1" xr:uid="{00000000-0005-0000-0000-0000B3720000}"/>
    <cellStyle name="Heading 4 11" xfId="54837" hidden="1" xr:uid="{00000000-0005-0000-0000-0000B4720000}"/>
    <cellStyle name="Heading 4 11" xfId="55203" hidden="1" xr:uid="{00000000-0005-0000-0000-0000B5720000}"/>
    <cellStyle name="Heading 4 11" xfId="55560" hidden="1" xr:uid="{00000000-0005-0000-0000-0000B6720000}"/>
    <cellStyle name="Heading 4 11" xfId="55913" xr:uid="{00000000-0005-0000-0000-0000B7720000}"/>
    <cellStyle name="Heading 4 12" xfId="45545" hidden="1" xr:uid="{00000000-0005-0000-0000-0000B8720000}"/>
    <cellStyle name="Heading 4 12" xfId="46199" hidden="1" xr:uid="{00000000-0005-0000-0000-0000B9720000}"/>
    <cellStyle name="Heading 4 12" xfId="46584" hidden="1" xr:uid="{00000000-0005-0000-0000-0000BA720000}"/>
    <cellStyle name="Heading 4 12" xfId="46967" hidden="1" xr:uid="{00000000-0005-0000-0000-0000BB720000}"/>
    <cellStyle name="Heading 4 12" xfId="47340" hidden="1" xr:uid="{00000000-0005-0000-0000-0000BC720000}"/>
    <cellStyle name="Heading 4 12" xfId="47697" hidden="1" xr:uid="{00000000-0005-0000-0000-0000BD720000}"/>
    <cellStyle name="Heading 4 12" xfId="48052" hidden="1" xr:uid="{00000000-0005-0000-0000-0000BE720000}"/>
    <cellStyle name="Heading 4 12" xfId="49571" hidden="1" xr:uid="{00000000-0005-0000-0000-0000BF720000}"/>
    <cellStyle name="Heading 4 12" xfId="50209" hidden="1" xr:uid="{00000000-0005-0000-0000-0000C0720000}"/>
    <cellStyle name="Heading 4 12" xfId="50594" hidden="1" xr:uid="{00000000-0005-0000-0000-0000C1720000}"/>
    <cellStyle name="Heading 4 12" xfId="50977" hidden="1" xr:uid="{00000000-0005-0000-0000-0000C2720000}"/>
    <cellStyle name="Heading 4 12" xfId="51350" hidden="1" xr:uid="{00000000-0005-0000-0000-0000C3720000}"/>
    <cellStyle name="Heading 4 12" xfId="51707" hidden="1" xr:uid="{00000000-0005-0000-0000-0000C4720000}"/>
    <cellStyle name="Heading 4 12" xfId="52062" hidden="1" xr:uid="{00000000-0005-0000-0000-0000C5720000}"/>
    <cellStyle name="Heading 4 12" xfId="53136" hidden="1" xr:uid="{00000000-0005-0000-0000-0000C6720000}"/>
    <cellStyle name="Heading 4 12" xfId="53771" hidden="1" xr:uid="{00000000-0005-0000-0000-0000C7720000}"/>
    <cellStyle name="Heading 4 12" xfId="54156" hidden="1" xr:uid="{00000000-0005-0000-0000-0000C8720000}"/>
    <cellStyle name="Heading 4 12" xfId="54539" hidden="1" xr:uid="{00000000-0005-0000-0000-0000C9720000}"/>
    <cellStyle name="Heading 4 12" xfId="54912" hidden="1" xr:uid="{00000000-0005-0000-0000-0000CA720000}"/>
    <cellStyle name="Heading 4 12" xfId="55269" hidden="1" xr:uid="{00000000-0005-0000-0000-0000CB720000}"/>
    <cellStyle name="Heading 4 12" xfId="55624" hidden="1" xr:uid="{00000000-0005-0000-0000-0000CC720000}"/>
    <cellStyle name="Heading 4 12" xfId="44685" xr:uid="{00000000-0005-0000-0000-0000CD720000}"/>
    <cellStyle name="Heading 4 13" xfId="45491" hidden="1" xr:uid="{00000000-0005-0000-0000-0000CE720000}"/>
    <cellStyle name="Heading 4 13" xfId="46162" hidden="1" xr:uid="{00000000-0005-0000-0000-0000CF720000}"/>
    <cellStyle name="Heading 4 13" xfId="46550" hidden="1" xr:uid="{00000000-0005-0000-0000-0000D0720000}"/>
    <cellStyle name="Heading 4 13" xfId="46934" hidden="1" xr:uid="{00000000-0005-0000-0000-0000D1720000}"/>
    <cellStyle name="Heading 4 13" xfId="47309" hidden="1" xr:uid="{00000000-0005-0000-0000-0000D2720000}"/>
    <cellStyle name="Heading 4 13" xfId="47668" hidden="1" xr:uid="{00000000-0005-0000-0000-0000D3720000}"/>
    <cellStyle name="Heading 4 13" xfId="48023" hidden="1" xr:uid="{00000000-0005-0000-0000-0000D4720000}"/>
    <cellStyle name="Heading 4 13" xfId="49538" hidden="1" xr:uid="{00000000-0005-0000-0000-0000D5720000}"/>
    <cellStyle name="Heading 4 13" xfId="50172" hidden="1" xr:uid="{00000000-0005-0000-0000-0000D6720000}"/>
    <cellStyle name="Heading 4 13" xfId="50560" hidden="1" xr:uid="{00000000-0005-0000-0000-0000D7720000}"/>
    <cellStyle name="Heading 4 13" xfId="50944" hidden="1" xr:uid="{00000000-0005-0000-0000-0000D8720000}"/>
    <cellStyle name="Heading 4 13" xfId="51319" hidden="1" xr:uid="{00000000-0005-0000-0000-0000D9720000}"/>
    <cellStyle name="Heading 4 13" xfId="51678" hidden="1" xr:uid="{00000000-0005-0000-0000-0000DA720000}"/>
    <cellStyle name="Heading 4 13" xfId="52033" hidden="1" xr:uid="{00000000-0005-0000-0000-0000DB720000}"/>
    <cellStyle name="Heading 4 13" xfId="53107" hidden="1" xr:uid="{00000000-0005-0000-0000-0000DC720000}"/>
    <cellStyle name="Heading 4 13" xfId="53734" hidden="1" xr:uid="{00000000-0005-0000-0000-0000DD720000}"/>
    <cellStyle name="Heading 4 13" xfId="54122" hidden="1" xr:uid="{00000000-0005-0000-0000-0000DE720000}"/>
    <cellStyle name="Heading 4 13" xfId="54506" hidden="1" xr:uid="{00000000-0005-0000-0000-0000DF720000}"/>
    <cellStyle name="Heading 4 13" xfId="54881" hidden="1" xr:uid="{00000000-0005-0000-0000-0000E0720000}"/>
    <cellStyle name="Heading 4 13" xfId="55240" hidden="1" xr:uid="{00000000-0005-0000-0000-0000E1720000}"/>
    <cellStyle name="Heading 4 13" xfId="55595" hidden="1" xr:uid="{00000000-0005-0000-0000-0000E2720000}"/>
    <cellStyle name="Heading 4 13" xfId="44377" xr:uid="{00000000-0005-0000-0000-0000E3720000}"/>
    <cellStyle name="Heading 4 14" xfId="45566" hidden="1" xr:uid="{00000000-0005-0000-0000-0000E4720000}"/>
    <cellStyle name="Heading 4 14" xfId="46217" hidden="1" xr:uid="{00000000-0005-0000-0000-0000E5720000}"/>
    <cellStyle name="Heading 4 14" xfId="46603" hidden="1" xr:uid="{00000000-0005-0000-0000-0000E6720000}"/>
    <cellStyle name="Heading 4 14" xfId="46984" hidden="1" xr:uid="{00000000-0005-0000-0000-0000E7720000}"/>
    <cellStyle name="Heading 4 14" xfId="47356" hidden="1" xr:uid="{00000000-0005-0000-0000-0000E8720000}"/>
    <cellStyle name="Heading 4 14" xfId="47713" hidden="1" xr:uid="{00000000-0005-0000-0000-0000E9720000}"/>
    <cellStyle name="Heading 4 14" xfId="48068" hidden="1" xr:uid="{00000000-0005-0000-0000-0000EA720000}"/>
    <cellStyle name="Heading 4 14" xfId="49588" hidden="1" xr:uid="{00000000-0005-0000-0000-0000EB720000}"/>
    <cellStyle name="Heading 4 14" xfId="50227" hidden="1" xr:uid="{00000000-0005-0000-0000-0000EC720000}"/>
    <cellStyle name="Heading 4 14" xfId="50613" hidden="1" xr:uid="{00000000-0005-0000-0000-0000ED720000}"/>
    <cellStyle name="Heading 4 14" xfId="50994" hidden="1" xr:uid="{00000000-0005-0000-0000-0000EE720000}"/>
    <cellStyle name="Heading 4 14" xfId="51366" hidden="1" xr:uid="{00000000-0005-0000-0000-0000EF720000}"/>
    <cellStyle name="Heading 4 14" xfId="51723" hidden="1" xr:uid="{00000000-0005-0000-0000-0000F0720000}"/>
    <cellStyle name="Heading 4 14" xfId="52078" hidden="1" xr:uid="{00000000-0005-0000-0000-0000F1720000}"/>
    <cellStyle name="Heading 4 14" xfId="53152" hidden="1" xr:uid="{00000000-0005-0000-0000-0000F2720000}"/>
    <cellStyle name="Heading 4 14" xfId="53789" hidden="1" xr:uid="{00000000-0005-0000-0000-0000F3720000}"/>
    <cellStyle name="Heading 4 14" xfId="54175" hidden="1" xr:uid="{00000000-0005-0000-0000-0000F4720000}"/>
    <cellStyle name="Heading 4 14" xfId="54556" hidden="1" xr:uid="{00000000-0005-0000-0000-0000F5720000}"/>
    <cellStyle name="Heading 4 14" xfId="54928" hidden="1" xr:uid="{00000000-0005-0000-0000-0000F6720000}"/>
    <cellStyle name="Heading 4 14" xfId="55285" hidden="1" xr:uid="{00000000-0005-0000-0000-0000F7720000}"/>
    <cellStyle name="Heading 4 14" xfId="55640" hidden="1" xr:uid="{00000000-0005-0000-0000-0000F8720000}"/>
    <cellStyle name="Heading 4 14" xfId="44707" xr:uid="{00000000-0005-0000-0000-0000F9720000}"/>
    <cellStyle name="Heading 4 15" xfId="45508" hidden="1" xr:uid="{00000000-0005-0000-0000-0000FA720000}"/>
    <cellStyle name="Heading 4 15" xfId="46177" hidden="1" xr:uid="{00000000-0005-0000-0000-0000FB720000}"/>
    <cellStyle name="Heading 4 15" xfId="46564" hidden="1" xr:uid="{00000000-0005-0000-0000-0000FC720000}"/>
    <cellStyle name="Heading 4 15" xfId="46949" hidden="1" xr:uid="{00000000-0005-0000-0000-0000FD720000}"/>
    <cellStyle name="Heading 4 15" xfId="47323" hidden="1" xr:uid="{00000000-0005-0000-0000-0000FE720000}"/>
    <cellStyle name="Heading 4 15" xfId="47682" hidden="1" xr:uid="{00000000-0005-0000-0000-0000FF720000}"/>
    <cellStyle name="Heading 4 15" xfId="48037" hidden="1" xr:uid="{00000000-0005-0000-0000-000000730000}"/>
    <cellStyle name="Heading 4 15" xfId="49553" hidden="1" xr:uid="{00000000-0005-0000-0000-000001730000}"/>
    <cellStyle name="Heading 4 15" xfId="50187" hidden="1" xr:uid="{00000000-0005-0000-0000-000002730000}"/>
    <cellStyle name="Heading 4 15" xfId="50574" hidden="1" xr:uid="{00000000-0005-0000-0000-000003730000}"/>
    <cellStyle name="Heading 4 15" xfId="50959" hidden="1" xr:uid="{00000000-0005-0000-0000-000004730000}"/>
    <cellStyle name="Heading 4 15" xfId="51333" hidden="1" xr:uid="{00000000-0005-0000-0000-000005730000}"/>
    <cellStyle name="Heading 4 15" xfId="51692" hidden="1" xr:uid="{00000000-0005-0000-0000-000006730000}"/>
    <cellStyle name="Heading 4 15" xfId="52047" hidden="1" xr:uid="{00000000-0005-0000-0000-000007730000}"/>
    <cellStyle name="Heading 4 15" xfId="53121" hidden="1" xr:uid="{00000000-0005-0000-0000-000008730000}"/>
    <cellStyle name="Heading 4 15" xfId="53749" hidden="1" xr:uid="{00000000-0005-0000-0000-000009730000}"/>
    <cellStyle name="Heading 4 15" xfId="54136" hidden="1" xr:uid="{00000000-0005-0000-0000-00000A730000}"/>
    <cellStyle name="Heading 4 15" xfId="54521" hidden="1" xr:uid="{00000000-0005-0000-0000-00000B730000}"/>
    <cellStyle name="Heading 4 15" xfId="54895" hidden="1" xr:uid="{00000000-0005-0000-0000-00000C730000}"/>
    <cellStyle name="Heading 4 15" xfId="55254" hidden="1" xr:uid="{00000000-0005-0000-0000-00000D730000}"/>
    <cellStyle name="Heading 4 15" xfId="55609" hidden="1" xr:uid="{00000000-0005-0000-0000-00000E730000}"/>
    <cellStyle name="Heading 4 15" xfId="44653" xr:uid="{00000000-0005-0000-0000-00000F730000}"/>
    <cellStyle name="Heading 4 16" xfId="45585" hidden="1" xr:uid="{00000000-0005-0000-0000-000010730000}"/>
    <cellStyle name="Heading 4 16" xfId="46235" hidden="1" xr:uid="{00000000-0005-0000-0000-000011730000}"/>
    <cellStyle name="Heading 4 16" xfId="46621" hidden="1" xr:uid="{00000000-0005-0000-0000-000012730000}"/>
    <cellStyle name="Heading 4 16" xfId="47001" hidden="1" xr:uid="{00000000-0005-0000-0000-000013730000}"/>
    <cellStyle name="Heading 4 16" xfId="47373" hidden="1" xr:uid="{00000000-0005-0000-0000-000014730000}"/>
    <cellStyle name="Heading 4 16" xfId="47730" hidden="1" xr:uid="{00000000-0005-0000-0000-000015730000}"/>
    <cellStyle name="Heading 4 16" xfId="48085" hidden="1" xr:uid="{00000000-0005-0000-0000-000016730000}"/>
    <cellStyle name="Heading 4 16" xfId="49606" hidden="1" xr:uid="{00000000-0005-0000-0000-000017730000}"/>
    <cellStyle name="Heading 4 16" xfId="50245" hidden="1" xr:uid="{00000000-0005-0000-0000-000018730000}"/>
    <cellStyle name="Heading 4 16" xfId="50631" hidden="1" xr:uid="{00000000-0005-0000-0000-000019730000}"/>
    <cellStyle name="Heading 4 16" xfId="51011" hidden="1" xr:uid="{00000000-0005-0000-0000-00001A730000}"/>
    <cellStyle name="Heading 4 16" xfId="51383" hidden="1" xr:uid="{00000000-0005-0000-0000-00001B730000}"/>
    <cellStyle name="Heading 4 16" xfId="51740" hidden="1" xr:uid="{00000000-0005-0000-0000-00001C730000}"/>
    <cellStyle name="Heading 4 16" xfId="52095" hidden="1" xr:uid="{00000000-0005-0000-0000-00001D730000}"/>
    <cellStyle name="Heading 4 16" xfId="53169" hidden="1" xr:uid="{00000000-0005-0000-0000-00001E730000}"/>
    <cellStyle name="Heading 4 16" xfId="53807" hidden="1" xr:uid="{00000000-0005-0000-0000-00001F730000}"/>
    <cellStyle name="Heading 4 16" xfId="54193" hidden="1" xr:uid="{00000000-0005-0000-0000-000020730000}"/>
    <cellStyle name="Heading 4 16" xfId="54573" hidden="1" xr:uid="{00000000-0005-0000-0000-000021730000}"/>
    <cellStyle name="Heading 4 16" xfId="54945" hidden="1" xr:uid="{00000000-0005-0000-0000-000022730000}"/>
    <cellStyle name="Heading 4 16" xfId="55302" hidden="1" xr:uid="{00000000-0005-0000-0000-000023730000}"/>
    <cellStyle name="Heading 4 16" xfId="55657" hidden="1" xr:uid="{00000000-0005-0000-0000-000024730000}"/>
    <cellStyle name="Heading 4 16" xfId="44728" xr:uid="{00000000-0005-0000-0000-000025730000}"/>
    <cellStyle name="Heading 4 17" xfId="44670" xr:uid="{00000000-0005-0000-0000-000026730000}"/>
    <cellStyle name="Heading 4 18" xfId="44747" xr:uid="{00000000-0005-0000-0000-000027730000}"/>
    <cellStyle name="Heading 4 19" xfId="48628" xr:uid="{00000000-0005-0000-0000-000028730000}"/>
    <cellStyle name="Heading 4 2" xfId="6073" xr:uid="{00000000-0005-0000-0000-000029730000}"/>
    <cellStyle name="Heading 4 2 10" xfId="46643" xr:uid="{00000000-0005-0000-0000-00002A730000}"/>
    <cellStyle name="Heading 4 2 11" xfId="47023" xr:uid="{00000000-0005-0000-0000-00002B730000}"/>
    <cellStyle name="Heading 4 2 12" xfId="47395" xr:uid="{00000000-0005-0000-0000-00002C730000}"/>
    <cellStyle name="Heading 4 2 13" xfId="47752" xr:uid="{00000000-0005-0000-0000-00002D730000}"/>
    <cellStyle name="Heading 4 2 14" xfId="48107" xr:uid="{00000000-0005-0000-0000-00002E730000}"/>
    <cellStyle name="Heading 4 2 15" xfId="49628" xr:uid="{00000000-0005-0000-0000-00002F730000}"/>
    <cellStyle name="Heading 4 2 16" xfId="50267" xr:uid="{00000000-0005-0000-0000-000030730000}"/>
    <cellStyle name="Heading 4 2 17" xfId="50653" xr:uid="{00000000-0005-0000-0000-000031730000}"/>
    <cellStyle name="Heading 4 2 18" xfId="51033" xr:uid="{00000000-0005-0000-0000-000032730000}"/>
    <cellStyle name="Heading 4 2 19" xfId="51405" xr:uid="{00000000-0005-0000-0000-000033730000}"/>
    <cellStyle name="Heading 4 2 2" xfId="6074" xr:uid="{00000000-0005-0000-0000-000034730000}"/>
    <cellStyle name="Heading 4 2 2 10" xfId="47071" xr:uid="{00000000-0005-0000-0000-000035730000}"/>
    <cellStyle name="Heading 4 2 2 11" xfId="47443" xr:uid="{00000000-0005-0000-0000-000036730000}"/>
    <cellStyle name="Heading 4 2 2 12" xfId="47800" xr:uid="{00000000-0005-0000-0000-000037730000}"/>
    <cellStyle name="Heading 4 2 2 13" xfId="48155" xr:uid="{00000000-0005-0000-0000-000038730000}"/>
    <cellStyle name="Heading 4 2 2 14" xfId="49676" xr:uid="{00000000-0005-0000-0000-000039730000}"/>
    <cellStyle name="Heading 4 2 2 15" xfId="50315" xr:uid="{00000000-0005-0000-0000-00003A730000}"/>
    <cellStyle name="Heading 4 2 2 16" xfId="50701" xr:uid="{00000000-0005-0000-0000-00003B730000}"/>
    <cellStyle name="Heading 4 2 2 17" xfId="51081" xr:uid="{00000000-0005-0000-0000-00003C730000}"/>
    <cellStyle name="Heading 4 2 2 18" xfId="51453" xr:uid="{00000000-0005-0000-0000-00003D730000}"/>
    <cellStyle name="Heading 4 2 2 19" xfId="51810" xr:uid="{00000000-0005-0000-0000-00003E730000}"/>
    <cellStyle name="Heading 4 2 2 2" xfId="6075" xr:uid="{00000000-0005-0000-0000-00003F730000}"/>
    <cellStyle name="Heading 4 2 2 2 2" xfId="4791" hidden="1" xr:uid="{00000000-0005-0000-0000-000040730000}"/>
    <cellStyle name="Heading 4 2 2 2 3" xfId="26941" xr:uid="{00000000-0005-0000-0000-000041730000}"/>
    <cellStyle name="Heading 4 2 2 20" xfId="52165" xr:uid="{00000000-0005-0000-0000-000042730000}"/>
    <cellStyle name="Heading 4 2 2 21" xfId="53239" xr:uid="{00000000-0005-0000-0000-000043730000}"/>
    <cellStyle name="Heading 4 2 2 22" xfId="53877" xr:uid="{00000000-0005-0000-0000-000044730000}"/>
    <cellStyle name="Heading 4 2 2 23" xfId="54263" xr:uid="{00000000-0005-0000-0000-000045730000}"/>
    <cellStyle name="Heading 4 2 2 24" xfId="54643" xr:uid="{00000000-0005-0000-0000-000046730000}"/>
    <cellStyle name="Heading 4 2 2 25" xfId="55015" xr:uid="{00000000-0005-0000-0000-000047730000}"/>
    <cellStyle name="Heading 4 2 2 26" xfId="55372" xr:uid="{00000000-0005-0000-0000-000048730000}"/>
    <cellStyle name="Heading 4 2 2 27" xfId="55727" xr:uid="{00000000-0005-0000-0000-000049730000}"/>
    <cellStyle name="Heading 4 2 2 3" xfId="6076" xr:uid="{00000000-0005-0000-0000-00004A730000}"/>
    <cellStyle name="Heading 4 2 2 3 2" xfId="26942" xr:uid="{00000000-0005-0000-0000-00004B730000}"/>
    <cellStyle name="Heading 4 2 2 4" xfId="12070" hidden="1" xr:uid="{00000000-0005-0000-0000-00004C730000}"/>
    <cellStyle name="Heading 4 2 2 4" xfId="44174" xr:uid="{00000000-0005-0000-0000-00004D730000}"/>
    <cellStyle name="Heading 4 2 2 5" xfId="4790" xr:uid="{00000000-0005-0000-0000-00004E730000}"/>
    <cellStyle name="Heading 4 2 2 6" xfId="26940" xr:uid="{00000000-0005-0000-0000-00004F730000}"/>
    <cellStyle name="Heading 4 2 2 7" xfId="45653" xr:uid="{00000000-0005-0000-0000-000050730000}"/>
    <cellStyle name="Heading 4 2 2 8" xfId="46305" xr:uid="{00000000-0005-0000-0000-000051730000}"/>
    <cellStyle name="Heading 4 2 2 9" xfId="46691" xr:uid="{00000000-0005-0000-0000-000052730000}"/>
    <cellStyle name="Heading 4 2 20" xfId="51762" xr:uid="{00000000-0005-0000-0000-000053730000}"/>
    <cellStyle name="Heading 4 2 21" xfId="52117" xr:uid="{00000000-0005-0000-0000-000054730000}"/>
    <cellStyle name="Heading 4 2 22" xfId="53191" xr:uid="{00000000-0005-0000-0000-000055730000}"/>
    <cellStyle name="Heading 4 2 23" xfId="53829" xr:uid="{00000000-0005-0000-0000-000056730000}"/>
    <cellStyle name="Heading 4 2 24" xfId="54215" xr:uid="{00000000-0005-0000-0000-000057730000}"/>
    <cellStyle name="Heading 4 2 25" xfId="54595" xr:uid="{00000000-0005-0000-0000-000058730000}"/>
    <cellStyle name="Heading 4 2 26" xfId="54967" xr:uid="{00000000-0005-0000-0000-000059730000}"/>
    <cellStyle name="Heading 4 2 27" xfId="55324" xr:uid="{00000000-0005-0000-0000-00005A730000}"/>
    <cellStyle name="Heading 4 2 28" xfId="55679" xr:uid="{00000000-0005-0000-0000-00005B730000}"/>
    <cellStyle name="Heading 4 2 3" xfId="6077" xr:uid="{00000000-0005-0000-0000-00005C730000}"/>
    <cellStyle name="Heading 4 2 3 2" xfId="6078" xr:uid="{00000000-0005-0000-0000-00005D730000}"/>
    <cellStyle name="Heading 4 2 3 2 2" xfId="26944" xr:uid="{00000000-0005-0000-0000-00005E730000}"/>
    <cellStyle name="Heading 4 2 3 3" xfId="15149" xr:uid="{00000000-0005-0000-0000-00005F730000}"/>
    <cellStyle name="Heading 4 2 3 4" xfId="4792" hidden="1" xr:uid="{00000000-0005-0000-0000-000060730000}"/>
    <cellStyle name="Heading 4 2 3 5" xfId="26943" xr:uid="{00000000-0005-0000-0000-000061730000}"/>
    <cellStyle name="Heading 4 2 4" xfId="6079" xr:uid="{00000000-0005-0000-0000-000062730000}"/>
    <cellStyle name="Heading 4 2 4 2" xfId="4793" xr:uid="{00000000-0005-0000-0000-000063730000}"/>
    <cellStyle name="Heading 4 2 4 3" xfId="26945" xr:uid="{00000000-0005-0000-0000-000064730000}"/>
    <cellStyle name="Heading 4 2 5" xfId="12069" hidden="1" xr:uid="{00000000-0005-0000-0000-000065730000}"/>
    <cellStyle name="Heading 4 2 5" xfId="43859" xr:uid="{00000000-0005-0000-0000-000066730000}"/>
    <cellStyle name="Heading 4 2 6" xfId="4082" xr:uid="{00000000-0005-0000-0000-000067730000}"/>
    <cellStyle name="Heading 4 2 7" xfId="26939" xr:uid="{00000000-0005-0000-0000-000068730000}"/>
    <cellStyle name="Heading 4 2 8" xfId="45606" xr:uid="{00000000-0005-0000-0000-000069730000}"/>
    <cellStyle name="Heading 4 2 9" xfId="46257" xr:uid="{00000000-0005-0000-0000-00006A730000}"/>
    <cellStyle name="Heading 4 2_Balance sheet - Parent" xfId="39375" xr:uid="{00000000-0005-0000-0000-00006B730000}"/>
    <cellStyle name="Heading 4 20" xfId="48784" xr:uid="{00000000-0005-0000-0000-00006C730000}"/>
    <cellStyle name="Heading 4 21" xfId="48588" xr:uid="{00000000-0005-0000-0000-00006D730000}"/>
    <cellStyle name="Heading 4 22" xfId="48855" xr:uid="{00000000-0005-0000-0000-00006E730000}"/>
    <cellStyle name="Heading 4 23" xfId="48602" xr:uid="{00000000-0005-0000-0000-00006F730000}"/>
    <cellStyle name="Heading 4 24" xfId="48877" xr:uid="{00000000-0005-0000-0000-000070730000}"/>
    <cellStyle name="Heading 4 25" xfId="48823" xr:uid="{00000000-0005-0000-0000-000071730000}"/>
    <cellStyle name="Heading 4 26" xfId="48898" xr:uid="{00000000-0005-0000-0000-000072730000}"/>
    <cellStyle name="Heading 4 27" xfId="48840" xr:uid="{00000000-0005-0000-0000-000073730000}"/>
    <cellStyle name="Heading 4 28" xfId="48917" xr:uid="{00000000-0005-0000-0000-000074730000}"/>
    <cellStyle name="Heading 4 29" xfId="48474" xr:uid="{00000000-0005-0000-0000-000075730000}"/>
    <cellStyle name="Heading 4 3" xfId="6080" xr:uid="{00000000-0005-0000-0000-000076730000}"/>
    <cellStyle name="Heading 4 3 2" xfId="12071" xr:uid="{00000000-0005-0000-0000-000077730000}"/>
    <cellStyle name="Heading 4 3 3" xfId="26946" xr:uid="{00000000-0005-0000-0000-000078730000}"/>
    <cellStyle name="Heading 4 3_Balance sheet - Parent" xfId="39376" xr:uid="{00000000-0005-0000-0000-000079730000}"/>
    <cellStyle name="Heading 4 30" xfId="52370" xr:uid="{00000000-0005-0000-0000-00007A730000}"/>
    <cellStyle name="Heading 4 31" xfId="48529" xr:uid="{00000000-0005-0000-0000-00007B730000}"/>
    <cellStyle name="Heading 4 32" xfId="52439" xr:uid="{00000000-0005-0000-0000-00007C730000}"/>
    <cellStyle name="Heading 4 33" xfId="48378" xr:uid="{00000000-0005-0000-0000-00007D730000}"/>
    <cellStyle name="Heading 4 34" xfId="52461" xr:uid="{00000000-0005-0000-0000-00007E730000}"/>
    <cellStyle name="Heading 4 35" xfId="52407" xr:uid="{00000000-0005-0000-0000-00007F730000}"/>
    <cellStyle name="Heading 4 36" xfId="52482" xr:uid="{00000000-0005-0000-0000-000080730000}"/>
    <cellStyle name="Heading 4 37" xfId="52424" xr:uid="{00000000-0005-0000-0000-000081730000}"/>
    <cellStyle name="Heading 4 38" xfId="52501" xr:uid="{00000000-0005-0000-0000-000082730000}"/>
    <cellStyle name="Heading 4 4" xfId="6081" xr:uid="{00000000-0005-0000-0000-000083730000}"/>
    <cellStyle name="Heading 4 4 2" xfId="12072" xr:uid="{00000000-0005-0000-0000-000084730000}"/>
    <cellStyle name="Heading 4 4 3" xfId="26947" xr:uid="{00000000-0005-0000-0000-000085730000}"/>
    <cellStyle name="Heading 4 4_Balance sheet - Parent" xfId="39377" xr:uid="{00000000-0005-0000-0000-000086730000}"/>
    <cellStyle name="Heading 4 5" xfId="6082" xr:uid="{00000000-0005-0000-0000-000087730000}"/>
    <cellStyle name="Heading 4 5 2" xfId="12073" xr:uid="{00000000-0005-0000-0000-000088730000}"/>
    <cellStyle name="Heading 4 5 3" xfId="26948" xr:uid="{00000000-0005-0000-0000-000089730000}"/>
    <cellStyle name="Heading 4 5_Balance sheet - Parent" xfId="39378" xr:uid="{00000000-0005-0000-0000-00008A730000}"/>
    <cellStyle name="Heading 4 6" xfId="6083" xr:uid="{00000000-0005-0000-0000-00008B730000}"/>
    <cellStyle name="Heading 4 6 2" xfId="4794" xr:uid="{00000000-0005-0000-0000-00008C730000}"/>
    <cellStyle name="Heading 4 6 3" xfId="26949" xr:uid="{00000000-0005-0000-0000-00008D730000}"/>
    <cellStyle name="Heading 4 6 4" xfId="45119" xr:uid="{00000000-0005-0000-0000-00008E730000}"/>
    <cellStyle name="Heading 4 7" xfId="12068" xr:uid="{00000000-0005-0000-0000-00008F730000}"/>
    <cellStyle name="Heading 4 7 2" xfId="45230" xr:uid="{00000000-0005-0000-0000-000090730000}"/>
    <cellStyle name="Heading 4 8" xfId="4849" xr:uid="{00000000-0005-0000-0000-000091730000}"/>
    <cellStyle name="Heading 4 8 2" xfId="45454" xr:uid="{00000000-0005-0000-0000-000092730000}"/>
    <cellStyle name="Heading 4 9" xfId="26938" xr:uid="{00000000-0005-0000-0000-000093730000}"/>
    <cellStyle name="Heading 4 9 2" xfId="45189" xr:uid="{00000000-0005-0000-0000-000094730000}"/>
    <cellStyle name="Heading 40" xfId="38113" xr:uid="{00000000-0005-0000-0000-000095730000}"/>
    <cellStyle name="Heading 41" xfId="38169" xr:uid="{00000000-0005-0000-0000-000096730000}"/>
    <cellStyle name="Heading 42" xfId="38146" xr:uid="{00000000-0005-0000-0000-000097730000}"/>
    <cellStyle name="Heading 43" xfId="38161" xr:uid="{00000000-0005-0000-0000-000098730000}"/>
    <cellStyle name="Heading 44" xfId="38133" xr:uid="{00000000-0005-0000-0000-000099730000}"/>
    <cellStyle name="Heading 45" xfId="38176" xr:uid="{00000000-0005-0000-0000-00009A730000}"/>
    <cellStyle name="Heading 46" xfId="38131" xr:uid="{00000000-0005-0000-0000-00009B730000}"/>
    <cellStyle name="Heading 47" xfId="38215" xr:uid="{00000000-0005-0000-0000-00009C730000}"/>
    <cellStyle name="Heading 48" xfId="38305" xr:uid="{00000000-0005-0000-0000-00009D730000}"/>
    <cellStyle name="Heading 49" xfId="38310" xr:uid="{00000000-0005-0000-0000-00009E730000}"/>
    <cellStyle name="Heading 5" xfId="12049" xr:uid="{00000000-0005-0000-0000-00009F730000}"/>
    <cellStyle name="Heading 50" xfId="38350" xr:uid="{00000000-0005-0000-0000-0000A0730000}"/>
    <cellStyle name="Heading 51" xfId="38380" xr:uid="{00000000-0005-0000-0000-0000A1730000}"/>
    <cellStyle name="Heading 52" xfId="38442" xr:uid="{00000000-0005-0000-0000-0000A2730000}"/>
    <cellStyle name="Heading 53" xfId="38453" xr:uid="{00000000-0005-0000-0000-0000A3730000}"/>
    <cellStyle name="Heading 54" xfId="38443" xr:uid="{00000000-0005-0000-0000-0000A4730000}"/>
    <cellStyle name="Heading 55" xfId="38449" xr:uid="{00000000-0005-0000-0000-0000A5730000}"/>
    <cellStyle name="Heading 56" xfId="38496" xr:uid="{00000000-0005-0000-0000-0000A6730000}"/>
    <cellStyle name="Heading 57" xfId="43359" xr:uid="{00000000-0005-0000-0000-0000A7730000}"/>
    <cellStyle name="Heading 58" xfId="43468" xr:uid="{00000000-0005-0000-0000-0000A8730000}"/>
    <cellStyle name="Heading 59" xfId="43791" xr:uid="{00000000-0005-0000-0000-0000A9730000}"/>
    <cellStyle name="Heading 6" xfId="4863" xr:uid="{00000000-0005-0000-0000-0000AA730000}"/>
    <cellStyle name="Heading 60" xfId="43488" xr:uid="{00000000-0005-0000-0000-0000AB730000}"/>
    <cellStyle name="Heading 61" xfId="43822" xr:uid="{00000000-0005-0000-0000-0000AC730000}"/>
    <cellStyle name="Heading 62" xfId="43903" xr:uid="{00000000-0005-0000-0000-0000AD730000}"/>
    <cellStyle name="Heading 7" xfId="4781" xr:uid="{00000000-0005-0000-0000-0000AE730000}"/>
    <cellStyle name="Heading 8" xfId="15806" xr:uid="{00000000-0005-0000-0000-0000AF730000}"/>
    <cellStyle name="Heading 9" xfId="16797" xr:uid="{00000000-0005-0000-0000-0000B0730000}"/>
    <cellStyle name="HeadingTable" xfId="6084" xr:uid="{00000000-0005-0000-0000-0000B1730000}"/>
    <cellStyle name="HeadingTable 2" xfId="4795" xr:uid="{00000000-0005-0000-0000-0000B2730000}"/>
    <cellStyle name="HeadingTable 3" xfId="26950" xr:uid="{00000000-0005-0000-0000-0000B3730000}"/>
    <cellStyle name="highlightExposure" xfId="6085" xr:uid="{00000000-0005-0000-0000-0000B4730000}"/>
    <cellStyle name="highlightExposure 2" xfId="4796" xr:uid="{00000000-0005-0000-0000-0000B5730000}"/>
    <cellStyle name="highlightExposure 2 2" xfId="25911" xr:uid="{00000000-0005-0000-0000-0000B6730000}"/>
    <cellStyle name="highlightExposure 3" xfId="26951" xr:uid="{00000000-0005-0000-0000-0000B7730000}"/>
    <cellStyle name="highlightPD" xfId="6086" xr:uid="{00000000-0005-0000-0000-0000B8730000}"/>
    <cellStyle name="highlightPD 2" xfId="4797" xr:uid="{00000000-0005-0000-0000-0000B9730000}"/>
    <cellStyle name="highlightPD 2 2" xfId="25912" xr:uid="{00000000-0005-0000-0000-0000BA730000}"/>
    <cellStyle name="highlightPD 3" xfId="26952" xr:uid="{00000000-0005-0000-0000-0000BB730000}"/>
    <cellStyle name="highlightPercentage" xfId="6087" xr:uid="{00000000-0005-0000-0000-0000BC730000}"/>
    <cellStyle name="highlightPercentage 2" xfId="4798" xr:uid="{00000000-0005-0000-0000-0000BD730000}"/>
    <cellStyle name="highlightPercentage 2 2" xfId="25913" xr:uid="{00000000-0005-0000-0000-0000BE730000}"/>
    <cellStyle name="highlightPercentage 3" xfId="26953" xr:uid="{00000000-0005-0000-0000-0000BF730000}"/>
    <cellStyle name="highlightText" xfId="6088" xr:uid="{00000000-0005-0000-0000-0000C0730000}"/>
    <cellStyle name="highlightText 2" xfId="4799" xr:uid="{00000000-0005-0000-0000-0000C1730000}"/>
    <cellStyle name="highlightText 2 2" xfId="25914" xr:uid="{00000000-0005-0000-0000-0000C2730000}"/>
    <cellStyle name="highlightText 3" xfId="26954" xr:uid="{00000000-0005-0000-0000-0000C3730000}"/>
    <cellStyle name="Hiperłącze 2" xfId="6089" xr:uid="{00000000-0005-0000-0000-0000C4730000}"/>
    <cellStyle name="Hiperłącze 2 2" xfId="12074" xr:uid="{00000000-0005-0000-0000-0000C5730000}"/>
    <cellStyle name="Hiperłącze 2 3" xfId="26955" xr:uid="{00000000-0005-0000-0000-0000C6730000}"/>
    <cellStyle name="Hyperlink" xfId="17320" xr:uid="{00000000-0005-0000-0000-0000C7730000}"/>
    <cellStyle name="Hyperlink 2" xfId="6090" xr:uid="{00000000-0005-0000-0000-0000C8730000}"/>
    <cellStyle name="Hyperlink 2 2" xfId="6091" xr:uid="{00000000-0005-0000-0000-0000C9730000}"/>
    <cellStyle name="Hyperlink 2 2 2" xfId="12077" xr:uid="{00000000-0005-0000-0000-0000CA730000}"/>
    <cellStyle name="Hyperlink 2 2 3" xfId="26957" xr:uid="{00000000-0005-0000-0000-0000CB730000}"/>
    <cellStyle name="Hyperlink 2 3" xfId="12076" xr:uid="{00000000-0005-0000-0000-0000CC730000}"/>
    <cellStyle name="Hyperlink 2 4" xfId="26956" xr:uid="{00000000-0005-0000-0000-0000CD730000}"/>
    <cellStyle name="Hyperlink 2 5" xfId="44175" xr:uid="{00000000-0005-0000-0000-0000CE730000}"/>
    <cellStyle name="Hyperlink 2_Balance sheet - Parent" xfId="39379" xr:uid="{00000000-0005-0000-0000-0000CF730000}"/>
    <cellStyle name="Hyperlink 3" xfId="6092" xr:uid="{00000000-0005-0000-0000-0000D0730000}"/>
    <cellStyle name="Hyperlink 3 2" xfId="12078" xr:uid="{00000000-0005-0000-0000-0000D1730000}"/>
    <cellStyle name="Hyperlink 3 3" xfId="26958" xr:uid="{00000000-0005-0000-0000-0000D2730000}"/>
    <cellStyle name="Hyperlink 3_Balance sheet - Parent" xfId="39380" xr:uid="{00000000-0005-0000-0000-0000D3730000}"/>
    <cellStyle name="Hyperlink 4" xfId="6093" xr:uid="{00000000-0005-0000-0000-0000D4730000}"/>
    <cellStyle name="Hyperlink 4 2" xfId="26959" xr:uid="{00000000-0005-0000-0000-0000D5730000}"/>
    <cellStyle name="Hyperlink 4 3" xfId="55976" xr:uid="{00000000-0005-0000-0000-0000D6730000}"/>
    <cellStyle name="Hyperlink 5" xfId="12075" xr:uid="{00000000-0005-0000-0000-0000D7730000}"/>
    <cellStyle name="Hyperlänk 2" xfId="6094" xr:uid="{00000000-0005-0000-0000-0000D8730000}"/>
    <cellStyle name="Hyperlänk 2 2" xfId="6095" xr:uid="{00000000-0005-0000-0000-0000D9730000}"/>
    <cellStyle name="Hyperlänk 2 2 2" xfId="6096" xr:uid="{00000000-0005-0000-0000-0000DA730000}"/>
    <cellStyle name="Hyperlänk 2 2 2 2" xfId="26962" xr:uid="{00000000-0005-0000-0000-0000DB730000}"/>
    <cellStyle name="Hyperlänk 2 2 3" xfId="4409" xr:uid="{00000000-0005-0000-0000-0000DC730000}"/>
    <cellStyle name="Hyperlänk 2 2 4" xfId="26961" xr:uid="{00000000-0005-0000-0000-0000DD730000}"/>
    <cellStyle name="Hyperlänk 2 3" xfId="6097" xr:uid="{00000000-0005-0000-0000-0000DE730000}"/>
    <cellStyle name="Hyperlänk 2 3 2" xfId="4800" xr:uid="{00000000-0005-0000-0000-0000DF730000}"/>
    <cellStyle name="Hyperlänk 2 3 3" xfId="26963" xr:uid="{00000000-0005-0000-0000-0000E0730000}"/>
    <cellStyle name="Hyperlänk 2 4" xfId="13918" xr:uid="{00000000-0005-0000-0000-0000E1730000}"/>
    <cellStyle name="Hyperlänk 2 5" xfId="4559" xr:uid="{00000000-0005-0000-0000-0000E2730000}"/>
    <cellStyle name="Hyperlänk 2 6" xfId="26960" xr:uid="{00000000-0005-0000-0000-0000E3730000}"/>
    <cellStyle name="Hyperlänk 2_Balance sheet - Parent" xfId="39381" xr:uid="{00000000-0005-0000-0000-0000E4730000}"/>
    <cellStyle name="In#" xfId="6098" xr:uid="{00000000-0005-0000-0000-0000E5730000}"/>
    <cellStyle name="In# 2" xfId="12079" xr:uid="{00000000-0005-0000-0000-0000E6730000}"/>
    <cellStyle name="In# 3" xfId="26964" xr:uid="{00000000-0005-0000-0000-0000E7730000}"/>
    <cellStyle name="In#_Balance sheet - Parent" xfId="39382" xr:uid="{00000000-0005-0000-0000-0000E8730000}"/>
    <cellStyle name="Indata" xfId="6304" xr:uid="{00000000-0005-0000-0000-0000E9730000}"/>
    <cellStyle name="Indata 10" xfId="44522" xr:uid="{00000000-0005-0000-0000-0000EA730000}"/>
    <cellStyle name="Indata 100" xfId="50025" xr:uid="{00000000-0005-0000-0000-0000EB730000}"/>
    <cellStyle name="Indata 101" xfId="50364" xr:uid="{00000000-0005-0000-0000-0000EC730000}"/>
    <cellStyle name="Indata 102" xfId="50346" xr:uid="{00000000-0005-0000-0000-0000ED730000}"/>
    <cellStyle name="Indata 103" xfId="50466" xr:uid="{00000000-0005-0000-0000-0000EE730000}"/>
    <cellStyle name="Indata 104" xfId="50328" xr:uid="{00000000-0005-0000-0000-0000EF730000}"/>
    <cellStyle name="Indata 105" xfId="50435" xr:uid="{00000000-0005-0000-0000-0000F0730000}"/>
    <cellStyle name="Indata 106" xfId="48988" xr:uid="{00000000-0005-0000-0000-0000F1730000}"/>
    <cellStyle name="Indata 107" xfId="49090" xr:uid="{00000000-0005-0000-0000-0000F2730000}"/>
    <cellStyle name="Indata 108" xfId="50555" xr:uid="{00000000-0005-0000-0000-0000F3730000}"/>
    <cellStyle name="Indata 109" xfId="49192" xr:uid="{00000000-0005-0000-0000-0000F4730000}"/>
    <cellStyle name="Indata 11" xfId="45226" xr:uid="{00000000-0005-0000-0000-0000F5730000}"/>
    <cellStyle name="Indata 110" xfId="48985" xr:uid="{00000000-0005-0000-0000-0000F6730000}"/>
    <cellStyle name="Indata 111" xfId="50751" xr:uid="{00000000-0005-0000-0000-0000F7730000}"/>
    <cellStyle name="Indata 112" xfId="50733" xr:uid="{00000000-0005-0000-0000-0000F8730000}"/>
    <cellStyle name="Indata 113" xfId="50855" xr:uid="{00000000-0005-0000-0000-0000F9730000}"/>
    <cellStyle name="Indata 114" xfId="50715" xr:uid="{00000000-0005-0000-0000-0000FA730000}"/>
    <cellStyle name="Indata 115" xfId="50824" xr:uid="{00000000-0005-0000-0000-0000FB730000}"/>
    <cellStyle name="Indata 116" xfId="49028" xr:uid="{00000000-0005-0000-0000-0000FC730000}"/>
    <cellStyle name="Indata 117" xfId="49216" xr:uid="{00000000-0005-0000-0000-0000FD730000}"/>
    <cellStyle name="Indata 118" xfId="50939" xr:uid="{00000000-0005-0000-0000-0000FE730000}"/>
    <cellStyle name="Indata 119" xfId="50047" xr:uid="{00000000-0005-0000-0000-0000FF730000}"/>
    <cellStyle name="Indata 12" xfId="45192" xr:uid="{00000000-0005-0000-0000-000000740000}"/>
    <cellStyle name="Indata 120" xfId="50078" xr:uid="{00000000-0005-0000-0000-000001740000}"/>
    <cellStyle name="Indata 121" xfId="51131" xr:uid="{00000000-0005-0000-0000-000002740000}"/>
    <cellStyle name="Indata 122" xfId="51113" xr:uid="{00000000-0005-0000-0000-000003740000}"/>
    <cellStyle name="Indata 123" xfId="51235" xr:uid="{00000000-0005-0000-0000-000004740000}"/>
    <cellStyle name="Indata 124" xfId="51095" xr:uid="{00000000-0005-0000-0000-000005740000}"/>
    <cellStyle name="Indata 125" xfId="51202" xr:uid="{00000000-0005-0000-0000-000006740000}"/>
    <cellStyle name="Indata 126" xfId="48986" xr:uid="{00000000-0005-0000-0000-000007740000}"/>
    <cellStyle name="Indata 127" xfId="48974" xr:uid="{00000000-0005-0000-0000-000008740000}"/>
    <cellStyle name="Indata 128" xfId="51314" xr:uid="{00000000-0005-0000-0000-000009740000}"/>
    <cellStyle name="Indata 129" xfId="50091" xr:uid="{00000000-0005-0000-0000-00000A740000}"/>
    <cellStyle name="Indata 13" xfId="45486" xr:uid="{00000000-0005-0000-0000-00000B740000}"/>
    <cellStyle name="Indata 130" xfId="49221" xr:uid="{00000000-0005-0000-0000-00000C740000}"/>
    <cellStyle name="Indata 131" xfId="51502" xr:uid="{00000000-0005-0000-0000-00000D740000}"/>
    <cellStyle name="Indata 132" xfId="51484" xr:uid="{00000000-0005-0000-0000-00000E740000}"/>
    <cellStyle name="Indata 133" xfId="51601" xr:uid="{00000000-0005-0000-0000-00000F740000}"/>
    <cellStyle name="Indata 134" xfId="51466" xr:uid="{00000000-0005-0000-0000-000010740000}"/>
    <cellStyle name="Indata 135" xfId="51573" xr:uid="{00000000-0005-0000-0000-000011740000}"/>
    <cellStyle name="Indata 136" xfId="50926" xr:uid="{00000000-0005-0000-0000-000012740000}"/>
    <cellStyle name="Indata 137" xfId="49933" xr:uid="{00000000-0005-0000-0000-000013740000}"/>
    <cellStyle name="Indata 138" xfId="51673" xr:uid="{00000000-0005-0000-0000-000014740000}"/>
    <cellStyle name="Indata 139" xfId="49150" xr:uid="{00000000-0005-0000-0000-000015740000}"/>
    <cellStyle name="Indata 14" xfId="45162" xr:uid="{00000000-0005-0000-0000-000016740000}"/>
    <cellStyle name="Indata 140" xfId="49924" xr:uid="{00000000-0005-0000-0000-000017740000}"/>
    <cellStyle name="Indata 141" xfId="51859" xr:uid="{00000000-0005-0000-0000-000018740000}"/>
    <cellStyle name="Indata 142" xfId="51841" xr:uid="{00000000-0005-0000-0000-000019740000}"/>
    <cellStyle name="Indata 143" xfId="51958" xr:uid="{00000000-0005-0000-0000-00001A740000}"/>
    <cellStyle name="Indata 144" xfId="51823" xr:uid="{00000000-0005-0000-0000-00001B740000}"/>
    <cellStyle name="Indata 145" xfId="51930" xr:uid="{00000000-0005-0000-0000-00001C740000}"/>
    <cellStyle name="Indata 146" xfId="50524" xr:uid="{00000000-0005-0000-0000-00001D740000}"/>
    <cellStyle name="Indata 147" xfId="50576" xr:uid="{00000000-0005-0000-0000-00001E740000}"/>
    <cellStyle name="Indata 148" xfId="52028" xr:uid="{00000000-0005-0000-0000-00001F740000}"/>
    <cellStyle name="Indata 149" xfId="50115" xr:uid="{00000000-0005-0000-0000-000020740000}"/>
    <cellStyle name="Indata 15" xfId="45359" xr:uid="{00000000-0005-0000-0000-000021740000}"/>
    <cellStyle name="Indata 150" xfId="50527" xr:uid="{00000000-0005-0000-0000-000022740000}"/>
    <cellStyle name="Indata 151" xfId="52214" xr:uid="{00000000-0005-0000-0000-000023740000}"/>
    <cellStyle name="Indata 152" xfId="52196" xr:uid="{00000000-0005-0000-0000-000024740000}"/>
    <cellStyle name="Indata 153" xfId="52311" xr:uid="{00000000-0005-0000-0000-000025740000}"/>
    <cellStyle name="Indata 154" xfId="52178" xr:uid="{00000000-0005-0000-0000-000026740000}"/>
    <cellStyle name="Indata 155" xfId="52285" xr:uid="{00000000-0005-0000-0000-000027740000}"/>
    <cellStyle name="Indata 156" xfId="48476" xr:uid="{00000000-0005-0000-0000-000028740000}"/>
    <cellStyle name="Indata 157" xfId="48395" xr:uid="{00000000-0005-0000-0000-000029740000}"/>
    <cellStyle name="Indata 158" xfId="52402" xr:uid="{00000000-0005-0000-0000-00002A740000}"/>
    <cellStyle name="Indata 159" xfId="48491" xr:uid="{00000000-0005-0000-0000-00002B740000}"/>
    <cellStyle name="Indata 16" xfId="45703" xr:uid="{00000000-0005-0000-0000-00002C740000}"/>
    <cellStyle name="Indata 160" xfId="48411" xr:uid="{00000000-0005-0000-0000-00002D740000}"/>
    <cellStyle name="Indata 161" xfId="52928" xr:uid="{00000000-0005-0000-0000-00002E740000}"/>
    <cellStyle name="Indata 162" xfId="52902" xr:uid="{00000000-0005-0000-0000-00002F740000}"/>
    <cellStyle name="Indata 163" xfId="53102" xr:uid="{00000000-0005-0000-0000-000030740000}"/>
    <cellStyle name="Indata 164" xfId="52884" xr:uid="{00000000-0005-0000-0000-000031740000}"/>
    <cellStyle name="Indata 165" xfId="53009" xr:uid="{00000000-0005-0000-0000-000032740000}"/>
    <cellStyle name="Indata 166" xfId="53288" xr:uid="{00000000-0005-0000-0000-000033740000}"/>
    <cellStyle name="Indata 167" xfId="53270" xr:uid="{00000000-0005-0000-0000-000034740000}"/>
    <cellStyle name="Indata 168" xfId="53387" xr:uid="{00000000-0005-0000-0000-000035740000}"/>
    <cellStyle name="Indata 169" xfId="53252" xr:uid="{00000000-0005-0000-0000-000036740000}"/>
    <cellStyle name="Indata 17" xfId="45685" xr:uid="{00000000-0005-0000-0000-000037740000}"/>
    <cellStyle name="Indata 170" xfId="53361" xr:uid="{00000000-0005-0000-0000-000038740000}"/>
    <cellStyle name="Indata 171" xfId="53485" xr:uid="{00000000-0005-0000-0000-000039740000}"/>
    <cellStyle name="Indata 172" xfId="53454" xr:uid="{00000000-0005-0000-0000-00003A740000}"/>
    <cellStyle name="Indata 173" xfId="53729" xr:uid="{00000000-0005-0000-0000-00003B740000}"/>
    <cellStyle name="Indata 174" xfId="53432" xr:uid="{00000000-0005-0000-0000-00003C740000}"/>
    <cellStyle name="Indata 175" xfId="53587" xr:uid="{00000000-0005-0000-0000-00003D740000}"/>
    <cellStyle name="Indata 176" xfId="53926" xr:uid="{00000000-0005-0000-0000-00003E740000}"/>
    <cellStyle name="Indata 177" xfId="53908" xr:uid="{00000000-0005-0000-0000-00003F740000}"/>
    <cellStyle name="Indata 178" xfId="54028" xr:uid="{00000000-0005-0000-0000-000040740000}"/>
    <cellStyle name="Indata 179" xfId="53890" xr:uid="{00000000-0005-0000-0000-000041740000}"/>
    <cellStyle name="Indata 18" xfId="45815" xr:uid="{00000000-0005-0000-0000-000042740000}"/>
    <cellStyle name="Indata 180" xfId="53997" xr:uid="{00000000-0005-0000-0000-000043740000}"/>
    <cellStyle name="Indata 181" xfId="52572" xr:uid="{00000000-0005-0000-0000-000044740000}"/>
    <cellStyle name="Indata 182" xfId="52674" xr:uid="{00000000-0005-0000-0000-000045740000}"/>
    <cellStyle name="Indata 183" xfId="54117" xr:uid="{00000000-0005-0000-0000-000046740000}"/>
    <cellStyle name="Indata 184" xfId="52777" xr:uid="{00000000-0005-0000-0000-000047740000}"/>
    <cellStyle name="Indata 185" xfId="52569" xr:uid="{00000000-0005-0000-0000-000048740000}"/>
    <cellStyle name="Indata 186" xfId="54313" xr:uid="{00000000-0005-0000-0000-000049740000}"/>
    <cellStyle name="Indata 187" xfId="54295" xr:uid="{00000000-0005-0000-0000-00004A740000}"/>
    <cellStyle name="Indata 188" xfId="54417" xr:uid="{00000000-0005-0000-0000-00004B740000}"/>
    <cellStyle name="Indata 189" xfId="54277" xr:uid="{00000000-0005-0000-0000-00004C740000}"/>
    <cellStyle name="Indata 19" xfId="45667" xr:uid="{00000000-0005-0000-0000-00004D740000}"/>
    <cellStyle name="Indata 190" xfId="54386" xr:uid="{00000000-0005-0000-0000-00004E740000}"/>
    <cellStyle name="Indata 191" xfId="52612" xr:uid="{00000000-0005-0000-0000-00004F740000}"/>
    <cellStyle name="Indata 192" xfId="52801" xr:uid="{00000000-0005-0000-0000-000050740000}"/>
    <cellStyle name="Indata 193" xfId="54501" xr:uid="{00000000-0005-0000-0000-000051740000}"/>
    <cellStyle name="Indata 194" xfId="53609" xr:uid="{00000000-0005-0000-0000-000052740000}"/>
    <cellStyle name="Indata 195" xfId="53640" xr:uid="{00000000-0005-0000-0000-000053740000}"/>
    <cellStyle name="Indata 196" xfId="54693" xr:uid="{00000000-0005-0000-0000-000054740000}"/>
    <cellStyle name="Indata 197" xfId="54675" xr:uid="{00000000-0005-0000-0000-000055740000}"/>
    <cellStyle name="Indata 198" xfId="54797" xr:uid="{00000000-0005-0000-0000-000056740000}"/>
    <cellStyle name="Indata 199" xfId="54657" xr:uid="{00000000-0005-0000-0000-000057740000}"/>
    <cellStyle name="Indata 2" xfId="6099" xr:uid="{00000000-0005-0000-0000-000058740000}"/>
    <cellStyle name="Indata 2 2" xfId="6100" xr:uid="{00000000-0005-0000-0000-000059740000}"/>
    <cellStyle name="Indata 2 2 2" xfId="6101" xr:uid="{00000000-0005-0000-0000-00005A740000}"/>
    <cellStyle name="Indata 2 2 2 2" xfId="26968" xr:uid="{00000000-0005-0000-0000-00005B740000}"/>
    <cellStyle name="Indata 2 2 3" xfId="4802" hidden="1" xr:uid="{00000000-0005-0000-0000-00005C740000}"/>
    <cellStyle name="Indata 2 2 4" xfId="26967" xr:uid="{00000000-0005-0000-0000-00005D740000}"/>
    <cellStyle name="Indata 2 3" xfId="6102" xr:uid="{00000000-0005-0000-0000-00005E740000}"/>
    <cellStyle name="Indata 2 3 2" xfId="4803" xr:uid="{00000000-0005-0000-0000-00005F740000}"/>
    <cellStyle name="Indata 2 3 3" xfId="26969" xr:uid="{00000000-0005-0000-0000-000060740000}"/>
    <cellStyle name="Indata 2 4" xfId="12080" hidden="1" xr:uid="{00000000-0005-0000-0000-000061740000}"/>
    <cellStyle name="Indata 2 4" xfId="43879" xr:uid="{00000000-0005-0000-0000-000062740000}"/>
    <cellStyle name="Indata 2 5" xfId="4801" xr:uid="{00000000-0005-0000-0000-000063740000}"/>
    <cellStyle name="Indata 2 6" xfId="26966" xr:uid="{00000000-0005-0000-0000-000064740000}"/>
    <cellStyle name="Indata 2_Balance sheet - Parent" xfId="39384" xr:uid="{00000000-0005-0000-0000-000065740000}"/>
    <cellStyle name="Indata 20" xfId="45777" xr:uid="{00000000-0005-0000-0000-000066740000}"/>
    <cellStyle name="Indata 200" xfId="54764" xr:uid="{00000000-0005-0000-0000-000067740000}"/>
    <cellStyle name="Indata 201" xfId="52570" xr:uid="{00000000-0005-0000-0000-000068740000}"/>
    <cellStyle name="Indata 202" xfId="52558" xr:uid="{00000000-0005-0000-0000-000069740000}"/>
    <cellStyle name="Indata 203" xfId="54876" xr:uid="{00000000-0005-0000-0000-00006A740000}"/>
    <cellStyle name="Indata 204" xfId="53653" xr:uid="{00000000-0005-0000-0000-00006B740000}"/>
    <cellStyle name="Indata 205" xfId="52806" xr:uid="{00000000-0005-0000-0000-00006C740000}"/>
    <cellStyle name="Indata 206" xfId="55064" xr:uid="{00000000-0005-0000-0000-00006D740000}"/>
    <cellStyle name="Indata 207" xfId="55046" xr:uid="{00000000-0005-0000-0000-00006E740000}"/>
    <cellStyle name="Indata 208" xfId="55163" xr:uid="{00000000-0005-0000-0000-00006F740000}"/>
    <cellStyle name="Indata 209" xfId="55028" xr:uid="{00000000-0005-0000-0000-000070740000}"/>
    <cellStyle name="Indata 21" xfId="45913" xr:uid="{00000000-0005-0000-0000-000071740000}"/>
    <cellStyle name="Indata 210" xfId="55135" xr:uid="{00000000-0005-0000-0000-000072740000}"/>
    <cellStyle name="Indata 211" xfId="54488" xr:uid="{00000000-0005-0000-0000-000073740000}"/>
    <cellStyle name="Indata 212" xfId="53495" xr:uid="{00000000-0005-0000-0000-000074740000}"/>
    <cellStyle name="Indata 213" xfId="55235" xr:uid="{00000000-0005-0000-0000-000075740000}"/>
    <cellStyle name="Indata 214" xfId="52735" xr:uid="{00000000-0005-0000-0000-000076740000}"/>
    <cellStyle name="Indata 215" xfId="53486" xr:uid="{00000000-0005-0000-0000-000077740000}"/>
    <cellStyle name="Indata 216" xfId="55421" xr:uid="{00000000-0005-0000-0000-000078740000}"/>
    <cellStyle name="Indata 217" xfId="55403" xr:uid="{00000000-0005-0000-0000-000079740000}"/>
    <cellStyle name="Indata 218" xfId="55520" xr:uid="{00000000-0005-0000-0000-00007A740000}"/>
    <cellStyle name="Indata 219" xfId="55385" xr:uid="{00000000-0005-0000-0000-00007B740000}"/>
    <cellStyle name="Indata 22" xfId="45882" xr:uid="{00000000-0005-0000-0000-00007C740000}"/>
    <cellStyle name="Indata 220" xfId="55492" xr:uid="{00000000-0005-0000-0000-00007D740000}"/>
    <cellStyle name="Indata 221" xfId="54086" xr:uid="{00000000-0005-0000-0000-00007E740000}"/>
    <cellStyle name="Indata 222" xfId="54138" xr:uid="{00000000-0005-0000-0000-00007F740000}"/>
    <cellStyle name="Indata 223" xfId="55590" xr:uid="{00000000-0005-0000-0000-000080740000}"/>
    <cellStyle name="Indata 224" xfId="53677" xr:uid="{00000000-0005-0000-0000-000081740000}"/>
    <cellStyle name="Indata 225" xfId="54089" xr:uid="{00000000-0005-0000-0000-000082740000}"/>
    <cellStyle name="Indata 226" xfId="55776" xr:uid="{00000000-0005-0000-0000-000083740000}"/>
    <cellStyle name="Indata 227" xfId="55758" xr:uid="{00000000-0005-0000-0000-000084740000}"/>
    <cellStyle name="Indata 228" xfId="55873" xr:uid="{00000000-0005-0000-0000-000085740000}"/>
    <cellStyle name="Indata 229" xfId="55740" xr:uid="{00000000-0005-0000-0000-000086740000}"/>
    <cellStyle name="Indata 23" xfId="46157" xr:uid="{00000000-0005-0000-0000-000087740000}"/>
    <cellStyle name="Indata 230" xfId="55847" xr:uid="{00000000-0005-0000-0000-000088740000}"/>
    <cellStyle name="Indata 24" xfId="45860" xr:uid="{00000000-0005-0000-0000-000089740000}"/>
    <cellStyle name="Indata 25" xfId="46015" xr:uid="{00000000-0005-0000-0000-00008A740000}"/>
    <cellStyle name="Indata 26" xfId="46354" xr:uid="{00000000-0005-0000-0000-00008B740000}"/>
    <cellStyle name="Indata 27" xfId="46336" xr:uid="{00000000-0005-0000-0000-00008C740000}"/>
    <cellStyle name="Indata 28" xfId="46456" xr:uid="{00000000-0005-0000-0000-00008D740000}"/>
    <cellStyle name="Indata 29" xfId="46318" xr:uid="{00000000-0005-0000-0000-00008E740000}"/>
    <cellStyle name="Indata 3" xfId="6103" xr:uid="{00000000-0005-0000-0000-00008F740000}"/>
    <cellStyle name="Indata 3 10" xfId="6104" xr:uid="{00000000-0005-0000-0000-000090740000}"/>
    <cellStyle name="Indata 3 10 2" xfId="6105" xr:uid="{00000000-0005-0000-0000-000091740000}"/>
    <cellStyle name="Indata 3 10 2 2" xfId="6106" xr:uid="{00000000-0005-0000-0000-000092740000}"/>
    <cellStyle name="Indata 3 10 2 2 2" xfId="26973" xr:uid="{00000000-0005-0000-0000-000093740000}"/>
    <cellStyle name="Indata 3 10 2 3" xfId="17515" xr:uid="{00000000-0005-0000-0000-000094740000}"/>
    <cellStyle name="Indata 3 10 2 4" xfId="26972" xr:uid="{00000000-0005-0000-0000-000095740000}"/>
    <cellStyle name="Indata 3 10 2_Balance sheet - Parent" xfId="39387" xr:uid="{00000000-0005-0000-0000-000096740000}"/>
    <cellStyle name="Indata 3 10 3" xfId="6107" xr:uid="{00000000-0005-0000-0000-000097740000}"/>
    <cellStyle name="Indata 3 10 3 2" xfId="17230" xr:uid="{00000000-0005-0000-0000-000098740000}"/>
    <cellStyle name="Indata 3 10 3 3" xfId="26974" xr:uid="{00000000-0005-0000-0000-000099740000}"/>
    <cellStyle name="Indata 3 10 3_Balance sheet - Parent" xfId="39388" xr:uid="{00000000-0005-0000-0000-00009A740000}"/>
    <cellStyle name="Indata 3 10 4" xfId="6108" xr:uid="{00000000-0005-0000-0000-00009B740000}"/>
    <cellStyle name="Indata 3 10 4 2" xfId="18335" xr:uid="{00000000-0005-0000-0000-00009C740000}"/>
    <cellStyle name="Indata 3 10 4 3" xfId="26975" xr:uid="{00000000-0005-0000-0000-00009D740000}"/>
    <cellStyle name="Indata 3 10 4_Balance sheet - Parent" xfId="39389" xr:uid="{00000000-0005-0000-0000-00009E740000}"/>
    <cellStyle name="Indata 3 10 5" xfId="4804" xr:uid="{00000000-0005-0000-0000-00009F740000}"/>
    <cellStyle name="Indata 3 10 6" xfId="16534" xr:uid="{00000000-0005-0000-0000-0000A0740000}"/>
    <cellStyle name="Indata 3 10 7" xfId="26971" xr:uid="{00000000-0005-0000-0000-0000A1740000}"/>
    <cellStyle name="Indata 3 10_Balance sheet - Parent" xfId="39386" xr:uid="{00000000-0005-0000-0000-0000A2740000}"/>
    <cellStyle name="Indata 3 11" xfId="12081" xr:uid="{00000000-0005-0000-0000-0000A3740000}"/>
    <cellStyle name="Indata 3 12" xfId="26970" xr:uid="{00000000-0005-0000-0000-0000A4740000}"/>
    <cellStyle name="Indata 3 13" xfId="43860" xr:uid="{00000000-0005-0000-0000-0000A5740000}"/>
    <cellStyle name="Indata 3 2" xfId="6109" xr:uid="{00000000-0005-0000-0000-0000A6740000}"/>
    <cellStyle name="Indata 3 2 10" xfId="6110" xr:uid="{00000000-0005-0000-0000-0000A7740000}"/>
    <cellStyle name="Indata 3 2 10 2" xfId="6111" xr:uid="{00000000-0005-0000-0000-0000A8740000}"/>
    <cellStyle name="Indata 3 2 10 2 2" xfId="17193" xr:uid="{00000000-0005-0000-0000-0000A9740000}"/>
    <cellStyle name="Indata 3 2 10 2 3" xfId="26978" xr:uid="{00000000-0005-0000-0000-0000AA740000}"/>
    <cellStyle name="Indata 3 2 10 2_Balance sheet - Parent" xfId="39392" xr:uid="{00000000-0005-0000-0000-0000AB740000}"/>
    <cellStyle name="Indata 3 2 10 3" xfId="6112" xr:uid="{00000000-0005-0000-0000-0000AC740000}"/>
    <cellStyle name="Indata 3 2 10 3 2" xfId="19186" xr:uid="{00000000-0005-0000-0000-0000AD740000}"/>
    <cellStyle name="Indata 3 2 10 3 3" xfId="26979" xr:uid="{00000000-0005-0000-0000-0000AE740000}"/>
    <cellStyle name="Indata 3 2 10 3_Balance sheet - Parent" xfId="39393" xr:uid="{00000000-0005-0000-0000-0000AF740000}"/>
    <cellStyle name="Indata 3 2 10 4" xfId="6113" xr:uid="{00000000-0005-0000-0000-0000B0740000}"/>
    <cellStyle name="Indata 3 2 10 4 2" xfId="18415" xr:uid="{00000000-0005-0000-0000-0000B1740000}"/>
    <cellStyle name="Indata 3 2 10 4 3" xfId="26980" xr:uid="{00000000-0005-0000-0000-0000B2740000}"/>
    <cellStyle name="Indata 3 2 10 4_Balance sheet - Parent" xfId="39394" xr:uid="{00000000-0005-0000-0000-0000B3740000}"/>
    <cellStyle name="Indata 3 2 10 5" xfId="16613" xr:uid="{00000000-0005-0000-0000-0000B4740000}"/>
    <cellStyle name="Indata 3 2 10 6" xfId="26977" xr:uid="{00000000-0005-0000-0000-0000B5740000}"/>
    <cellStyle name="Indata 3 2 10_Balance sheet - Parent" xfId="39391" xr:uid="{00000000-0005-0000-0000-0000B6740000}"/>
    <cellStyle name="Indata 3 2 11" xfId="6114" xr:uid="{00000000-0005-0000-0000-0000B7740000}"/>
    <cellStyle name="Indata 3 2 11 2" xfId="6115" xr:uid="{00000000-0005-0000-0000-0000B8740000}"/>
    <cellStyle name="Indata 3 2 11 2 2" xfId="18509" xr:uid="{00000000-0005-0000-0000-0000B9740000}"/>
    <cellStyle name="Indata 3 2 11 2 3" xfId="26982" xr:uid="{00000000-0005-0000-0000-0000BA740000}"/>
    <cellStyle name="Indata 3 2 11 2_Balance sheet - Parent" xfId="39396" xr:uid="{00000000-0005-0000-0000-0000BB740000}"/>
    <cellStyle name="Indata 3 2 11 3" xfId="6116" xr:uid="{00000000-0005-0000-0000-0000BC740000}"/>
    <cellStyle name="Indata 3 2 11 3 2" xfId="18529" xr:uid="{00000000-0005-0000-0000-0000BD740000}"/>
    <cellStyle name="Indata 3 2 11 3 3" xfId="26983" xr:uid="{00000000-0005-0000-0000-0000BE740000}"/>
    <cellStyle name="Indata 3 2 11 3_Balance sheet - Parent" xfId="39397" xr:uid="{00000000-0005-0000-0000-0000BF740000}"/>
    <cellStyle name="Indata 3 2 11 4" xfId="16663" xr:uid="{00000000-0005-0000-0000-0000C0740000}"/>
    <cellStyle name="Indata 3 2 11 5" xfId="26981" xr:uid="{00000000-0005-0000-0000-0000C1740000}"/>
    <cellStyle name="Indata 3 2 11_Balance sheet - Parent" xfId="39395" xr:uid="{00000000-0005-0000-0000-0000C2740000}"/>
    <cellStyle name="Indata 3 2 12" xfId="12082" xr:uid="{00000000-0005-0000-0000-0000C3740000}"/>
    <cellStyle name="Indata 3 2 13" xfId="26976" xr:uid="{00000000-0005-0000-0000-0000C4740000}"/>
    <cellStyle name="Indata 3 2 2" xfId="6117" xr:uid="{00000000-0005-0000-0000-0000C5740000}"/>
    <cellStyle name="Indata 3 2 2 2" xfId="6118" xr:uid="{00000000-0005-0000-0000-0000C6740000}"/>
    <cellStyle name="Indata 3 2 2 2 2" xfId="6119" xr:uid="{00000000-0005-0000-0000-0000C7740000}"/>
    <cellStyle name="Indata 3 2 2 2 2 2" xfId="6120" xr:uid="{00000000-0005-0000-0000-0000C8740000}"/>
    <cellStyle name="Indata 3 2 2 2 2 2 2" xfId="18100" xr:uid="{00000000-0005-0000-0000-0000C9740000}"/>
    <cellStyle name="Indata 3 2 2 2 2 2 3" xfId="26987" xr:uid="{00000000-0005-0000-0000-0000CA740000}"/>
    <cellStyle name="Indata 3 2 2 2 2 2_Balance sheet - Parent" xfId="39401" xr:uid="{00000000-0005-0000-0000-0000CB740000}"/>
    <cellStyle name="Indata 3 2 2 2 2 3" xfId="6121" xr:uid="{00000000-0005-0000-0000-0000CC740000}"/>
    <cellStyle name="Indata 3 2 2 2 2 3 2" xfId="17884" xr:uid="{00000000-0005-0000-0000-0000CD740000}"/>
    <cellStyle name="Indata 3 2 2 2 2 3 3" xfId="26988" xr:uid="{00000000-0005-0000-0000-0000CE740000}"/>
    <cellStyle name="Indata 3 2 2 2 2 3_Balance sheet - Parent" xfId="39402" xr:uid="{00000000-0005-0000-0000-0000CF740000}"/>
    <cellStyle name="Indata 3 2 2 2 2 4" xfId="13204" xr:uid="{00000000-0005-0000-0000-0000D0740000}"/>
    <cellStyle name="Indata 3 2 2 2 2 5" xfId="26986" xr:uid="{00000000-0005-0000-0000-0000D1740000}"/>
    <cellStyle name="Indata 3 2 2 2 2_Balance sheet - Parent" xfId="39400" xr:uid="{00000000-0005-0000-0000-0000D2740000}"/>
    <cellStyle name="Indata 3 2 2 2 3" xfId="12084" xr:uid="{00000000-0005-0000-0000-0000D3740000}"/>
    <cellStyle name="Indata 3 2 2 2 4" xfId="26985" xr:uid="{00000000-0005-0000-0000-0000D4740000}"/>
    <cellStyle name="Indata 3 2 2 2_Balance sheet - Parent" xfId="39399" xr:uid="{00000000-0005-0000-0000-0000D5740000}"/>
    <cellStyle name="Indata 3 2 2 3" xfId="6122" xr:uid="{00000000-0005-0000-0000-0000D6740000}"/>
    <cellStyle name="Indata 3 2 2 3 2" xfId="6123" xr:uid="{00000000-0005-0000-0000-0000D7740000}"/>
    <cellStyle name="Indata 3 2 2 3 2 2" xfId="17531" xr:uid="{00000000-0005-0000-0000-0000D8740000}"/>
    <cellStyle name="Indata 3 2 2 3 2 3" xfId="26990" xr:uid="{00000000-0005-0000-0000-0000D9740000}"/>
    <cellStyle name="Indata 3 2 2 3 2_Balance sheet - Parent" xfId="39404" xr:uid="{00000000-0005-0000-0000-0000DA740000}"/>
    <cellStyle name="Indata 3 2 2 3 3" xfId="6124" xr:uid="{00000000-0005-0000-0000-0000DB740000}"/>
    <cellStyle name="Indata 3 2 2 3 3 2" xfId="17489" xr:uid="{00000000-0005-0000-0000-0000DC740000}"/>
    <cellStyle name="Indata 3 2 2 3 3 3" xfId="26991" xr:uid="{00000000-0005-0000-0000-0000DD740000}"/>
    <cellStyle name="Indata 3 2 2 3 3_Balance sheet - Parent" xfId="39405" xr:uid="{00000000-0005-0000-0000-0000DE740000}"/>
    <cellStyle name="Indata 3 2 2 3 4" xfId="13203" xr:uid="{00000000-0005-0000-0000-0000DF740000}"/>
    <cellStyle name="Indata 3 2 2 3 5" xfId="26989" xr:uid="{00000000-0005-0000-0000-0000E0740000}"/>
    <cellStyle name="Indata 3 2 2 3_Balance sheet - Parent" xfId="39403" xr:uid="{00000000-0005-0000-0000-0000E1740000}"/>
    <cellStyle name="Indata 3 2 2 4" xfId="12083" xr:uid="{00000000-0005-0000-0000-0000E2740000}"/>
    <cellStyle name="Indata 3 2 2 5" xfId="26984" xr:uid="{00000000-0005-0000-0000-0000E3740000}"/>
    <cellStyle name="Indata 3 2 2_Balance sheet - Parent" xfId="39398" xr:uid="{00000000-0005-0000-0000-0000E4740000}"/>
    <cellStyle name="Indata 3 2 3" xfId="6125" xr:uid="{00000000-0005-0000-0000-0000E5740000}"/>
    <cellStyle name="Indata 3 2 3 2" xfId="6126" xr:uid="{00000000-0005-0000-0000-0000E6740000}"/>
    <cellStyle name="Indata 3 2 3 2 2" xfId="6127" xr:uid="{00000000-0005-0000-0000-0000E7740000}"/>
    <cellStyle name="Indata 3 2 3 2 2 2" xfId="6128" xr:uid="{00000000-0005-0000-0000-0000E8740000}"/>
    <cellStyle name="Indata 3 2 3 2 2 2 2" xfId="17335" xr:uid="{00000000-0005-0000-0000-0000E9740000}"/>
    <cellStyle name="Indata 3 2 3 2 2 2 3" xfId="26995" xr:uid="{00000000-0005-0000-0000-0000EA740000}"/>
    <cellStyle name="Indata 3 2 3 2 2 2_Balance sheet - Parent" xfId="39409" xr:uid="{00000000-0005-0000-0000-0000EB740000}"/>
    <cellStyle name="Indata 3 2 3 2 2 3" xfId="6129" xr:uid="{00000000-0005-0000-0000-0000EC740000}"/>
    <cellStyle name="Indata 3 2 3 2 2 3 2" xfId="17000" xr:uid="{00000000-0005-0000-0000-0000ED740000}"/>
    <cellStyle name="Indata 3 2 3 2 2 3 3" xfId="26996" xr:uid="{00000000-0005-0000-0000-0000EE740000}"/>
    <cellStyle name="Indata 3 2 3 2 2 3_Balance sheet - Parent" xfId="39410" xr:uid="{00000000-0005-0000-0000-0000EF740000}"/>
    <cellStyle name="Indata 3 2 3 2 2 4" xfId="13206" xr:uid="{00000000-0005-0000-0000-0000F0740000}"/>
    <cellStyle name="Indata 3 2 3 2 2 5" xfId="26994" xr:uid="{00000000-0005-0000-0000-0000F1740000}"/>
    <cellStyle name="Indata 3 2 3 2 2_Balance sheet - Parent" xfId="39408" xr:uid="{00000000-0005-0000-0000-0000F2740000}"/>
    <cellStyle name="Indata 3 2 3 2 3" xfId="12086" xr:uid="{00000000-0005-0000-0000-0000F3740000}"/>
    <cellStyle name="Indata 3 2 3 2 4" xfId="26993" xr:uid="{00000000-0005-0000-0000-0000F4740000}"/>
    <cellStyle name="Indata 3 2 3 2_Balance sheet - Parent" xfId="39407" xr:uid="{00000000-0005-0000-0000-0000F5740000}"/>
    <cellStyle name="Indata 3 2 3 3" xfId="6130" xr:uid="{00000000-0005-0000-0000-0000F6740000}"/>
    <cellStyle name="Indata 3 2 3 3 2" xfId="6131" xr:uid="{00000000-0005-0000-0000-0000F7740000}"/>
    <cellStyle name="Indata 3 2 3 3 2 2" xfId="17991" xr:uid="{00000000-0005-0000-0000-0000F8740000}"/>
    <cellStyle name="Indata 3 2 3 3 2 3" xfId="26998" xr:uid="{00000000-0005-0000-0000-0000F9740000}"/>
    <cellStyle name="Indata 3 2 3 3 2_Balance sheet - Parent" xfId="39412" xr:uid="{00000000-0005-0000-0000-0000FA740000}"/>
    <cellStyle name="Indata 3 2 3 3 3" xfId="6132" xr:uid="{00000000-0005-0000-0000-0000FB740000}"/>
    <cellStyle name="Indata 3 2 3 3 3 2" xfId="18952" xr:uid="{00000000-0005-0000-0000-0000FC740000}"/>
    <cellStyle name="Indata 3 2 3 3 3 3" xfId="26999" xr:uid="{00000000-0005-0000-0000-0000FD740000}"/>
    <cellStyle name="Indata 3 2 3 3 3_Balance sheet - Parent" xfId="39413" xr:uid="{00000000-0005-0000-0000-0000FE740000}"/>
    <cellStyle name="Indata 3 2 3 3 4" xfId="13205" xr:uid="{00000000-0005-0000-0000-0000FF740000}"/>
    <cellStyle name="Indata 3 2 3 3 5" xfId="26997" xr:uid="{00000000-0005-0000-0000-000000750000}"/>
    <cellStyle name="Indata 3 2 3 3_Balance sheet - Parent" xfId="39411" xr:uid="{00000000-0005-0000-0000-000001750000}"/>
    <cellStyle name="Indata 3 2 3 4" xfId="12085" xr:uid="{00000000-0005-0000-0000-000002750000}"/>
    <cellStyle name="Indata 3 2 3 5" xfId="26992" xr:uid="{00000000-0005-0000-0000-000003750000}"/>
    <cellStyle name="Indata 3 2 3_Balance sheet - Parent" xfId="39406" xr:uid="{00000000-0005-0000-0000-000004750000}"/>
    <cellStyle name="Indata 3 2 4" xfId="6133" xr:uid="{00000000-0005-0000-0000-000005750000}"/>
    <cellStyle name="Indata 3 2 4 2" xfId="6134" xr:uid="{00000000-0005-0000-0000-000006750000}"/>
    <cellStyle name="Indata 3 2 4 2 2" xfId="6135" xr:uid="{00000000-0005-0000-0000-000007750000}"/>
    <cellStyle name="Indata 3 2 4 2 2 2" xfId="6136" xr:uid="{00000000-0005-0000-0000-000008750000}"/>
    <cellStyle name="Indata 3 2 4 2 2 2 2" xfId="17564" xr:uid="{00000000-0005-0000-0000-000009750000}"/>
    <cellStyle name="Indata 3 2 4 2 2 2 3" xfId="27003" xr:uid="{00000000-0005-0000-0000-00000A750000}"/>
    <cellStyle name="Indata 3 2 4 2 2 2_Balance sheet - Parent" xfId="39417" xr:uid="{00000000-0005-0000-0000-00000B750000}"/>
    <cellStyle name="Indata 3 2 4 2 2 3" xfId="6137" xr:uid="{00000000-0005-0000-0000-00000C750000}"/>
    <cellStyle name="Indata 3 2 4 2 2 3 2" xfId="17522" xr:uid="{00000000-0005-0000-0000-00000D750000}"/>
    <cellStyle name="Indata 3 2 4 2 2 3 3" xfId="27004" xr:uid="{00000000-0005-0000-0000-00000E750000}"/>
    <cellStyle name="Indata 3 2 4 2 2 3_Balance sheet - Parent" xfId="39418" xr:uid="{00000000-0005-0000-0000-00000F750000}"/>
    <cellStyle name="Indata 3 2 4 2 2 4" xfId="13208" xr:uid="{00000000-0005-0000-0000-000010750000}"/>
    <cellStyle name="Indata 3 2 4 2 2 5" xfId="27002" xr:uid="{00000000-0005-0000-0000-000011750000}"/>
    <cellStyle name="Indata 3 2 4 2 2_Balance sheet - Parent" xfId="39416" xr:uid="{00000000-0005-0000-0000-000012750000}"/>
    <cellStyle name="Indata 3 2 4 2 3" xfId="12088" xr:uid="{00000000-0005-0000-0000-000013750000}"/>
    <cellStyle name="Indata 3 2 4 2 4" xfId="27001" xr:uid="{00000000-0005-0000-0000-000014750000}"/>
    <cellStyle name="Indata 3 2 4 2_Balance sheet - Parent" xfId="39415" xr:uid="{00000000-0005-0000-0000-000015750000}"/>
    <cellStyle name="Indata 3 2 4 3" xfId="6138" xr:uid="{00000000-0005-0000-0000-000016750000}"/>
    <cellStyle name="Indata 3 2 4 3 2" xfId="6139" xr:uid="{00000000-0005-0000-0000-000017750000}"/>
    <cellStyle name="Indata 3 2 4 3 2 2" xfId="17213" xr:uid="{00000000-0005-0000-0000-000018750000}"/>
    <cellStyle name="Indata 3 2 4 3 2 3" xfId="27006" xr:uid="{00000000-0005-0000-0000-000019750000}"/>
    <cellStyle name="Indata 3 2 4 3 2_Balance sheet - Parent" xfId="39420" xr:uid="{00000000-0005-0000-0000-00001A750000}"/>
    <cellStyle name="Indata 3 2 4 3 3" xfId="6140" xr:uid="{00000000-0005-0000-0000-00001B750000}"/>
    <cellStyle name="Indata 3 2 4 3 3 2" xfId="17073" xr:uid="{00000000-0005-0000-0000-00001C750000}"/>
    <cellStyle name="Indata 3 2 4 3 3 3" xfId="27007" xr:uid="{00000000-0005-0000-0000-00001D750000}"/>
    <cellStyle name="Indata 3 2 4 3 3_Balance sheet - Parent" xfId="39421" xr:uid="{00000000-0005-0000-0000-00001E750000}"/>
    <cellStyle name="Indata 3 2 4 3 4" xfId="13207" xr:uid="{00000000-0005-0000-0000-00001F750000}"/>
    <cellStyle name="Indata 3 2 4 3 5" xfId="27005" xr:uid="{00000000-0005-0000-0000-000020750000}"/>
    <cellStyle name="Indata 3 2 4 3_Balance sheet - Parent" xfId="39419" xr:uid="{00000000-0005-0000-0000-000021750000}"/>
    <cellStyle name="Indata 3 2 4 4" xfId="12087" xr:uid="{00000000-0005-0000-0000-000022750000}"/>
    <cellStyle name="Indata 3 2 4 5" xfId="27000" xr:uid="{00000000-0005-0000-0000-000023750000}"/>
    <cellStyle name="Indata 3 2 4_Balance sheet - Parent" xfId="39414" xr:uid="{00000000-0005-0000-0000-000024750000}"/>
    <cellStyle name="Indata 3 2 5" xfId="6141" xr:uid="{00000000-0005-0000-0000-000025750000}"/>
    <cellStyle name="Indata 3 2 5 2" xfId="6142" xr:uid="{00000000-0005-0000-0000-000026750000}"/>
    <cellStyle name="Indata 3 2 5 2 2" xfId="6143" xr:uid="{00000000-0005-0000-0000-000027750000}"/>
    <cellStyle name="Indata 3 2 5 2 2 2" xfId="17014" xr:uid="{00000000-0005-0000-0000-000028750000}"/>
    <cellStyle name="Indata 3 2 5 2 2 3" xfId="27010" xr:uid="{00000000-0005-0000-0000-000029750000}"/>
    <cellStyle name="Indata 3 2 5 2 2_Balance sheet - Parent" xfId="39424" xr:uid="{00000000-0005-0000-0000-00002A750000}"/>
    <cellStyle name="Indata 3 2 5 2 3" xfId="6144" xr:uid="{00000000-0005-0000-0000-00002B750000}"/>
    <cellStyle name="Indata 3 2 5 2 3 2" xfId="17677" xr:uid="{00000000-0005-0000-0000-00002C750000}"/>
    <cellStyle name="Indata 3 2 5 2 3 3" xfId="27011" xr:uid="{00000000-0005-0000-0000-00002D750000}"/>
    <cellStyle name="Indata 3 2 5 2 3_Balance sheet - Parent" xfId="39425" xr:uid="{00000000-0005-0000-0000-00002E750000}"/>
    <cellStyle name="Indata 3 2 5 2 4" xfId="13209" xr:uid="{00000000-0005-0000-0000-00002F750000}"/>
    <cellStyle name="Indata 3 2 5 2 5" xfId="27009" xr:uid="{00000000-0005-0000-0000-000030750000}"/>
    <cellStyle name="Indata 3 2 5 2_Balance sheet - Parent" xfId="39423" xr:uid="{00000000-0005-0000-0000-000031750000}"/>
    <cellStyle name="Indata 3 2 5 3" xfId="12089" xr:uid="{00000000-0005-0000-0000-000032750000}"/>
    <cellStyle name="Indata 3 2 5 4" xfId="27008" xr:uid="{00000000-0005-0000-0000-000033750000}"/>
    <cellStyle name="Indata 3 2 5_Balance sheet - Parent" xfId="39422" xr:uid="{00000000-0005-0000-0000-000034750000}"/>
    <cellStyle name="Indata 3 2 6" xfId="6145" xr:uid="{00000000-0005-0000-0000-000035750000}"/>
    <cellStyle name="Indata 3 2 6 2" xfId="6146" xr:uid="{00000000-0005-0000-0000-000036750000}"/>
    <cellStyle name="Indata 3 2 6 2 2" xfId="6147" xr:uid="{00000000-0005-0000-0000-000037750000}"/>
    <cellStyle name="Indata 3 2 6 2 2 2" xfId="18161" xr:uid="{00000000-0005-0000-0000-000038750000}"/>
    <cellStyle name="Indata 3 2 6 2 2 3" xfId="27014" xr:uid="{00000000-0005-0000-0000-000039750000}"/>
    <cellStyle name="Indata 3 2 6 2 2_Balance sheet - Parent" xfId="39428" xr:uid="{00000000-0005-0000-0000-00003A750000}"/>
    <cellStyle name="Indata 3 2 6 2 3" xfId="6148" xr:uid="{00000000-0005-0000-0000-00003B750000}"/>
    <cellStyle name="Indata 3 2 6 2 3 2" xfId="16993" xr:uid="{00000000-0005-0000-0000-00003C750000}"/>
    <cellStyle name="Indata 3 2 6 2 3 3" xfId="27015" xr:uid="{00000000-0005-0000-0000-00003D750000}"/>
    <cellStyle name="Indata 3 2 6 2 3_Balance sheet - Parent" xfId="39429" xr:uid="{00000000-0005-0000-0000-00003E750000}"/>
    <cellStyle name="Indata 3 2 6 2 4" xfId="13210" xr:uid="{00000000-0005-0000-0000-00003F750000}"/>
    <cellStyle name="Indata 3 2 6 2 5" xfId="27013" xr:uid="{00000000-0005-0000-0000-000040750000}"/>
    <cellStyle name="Indata 3 2 6 2_Balance sheet - Parent" xfId="39427" xr:uid="{00000000-0005-0000-0000-000041750000}"/>
    <cellStyle name="Indata 3 2 6 3" xfId="12090" xr:uid="{00000000-0005-0000-0000-000042750000}"/>
    <cellStyle name="Indata 3 2 6 4" xfId="27012" xr:uid="{00000000-0005-0000-0000-000043750000}"/>
    <cellStyle name="Indata 3 2 6_Balance sheet - Parent" xfId="39426" xr:uid="{00000000-0005-0000-0000-000044750000}"/>
    <cellStyle name="Indata 3 2 7" xfId="6149" xr:uid="{00000000-0005-0000-0000-000045750000}"/>
    <cellStyle name="Indata 3 2 7 2" xfId="6150" xr:uid="{00000000-0005-0000-0000-000046750000}"/>
    <cellStyle name="Indata 3 2 7 2 2" xfId="17594" xr:uid="{00000000-0005-0000-0000-000047750000}"/>
    <cellStyle name="Indata 3 2 7 2 3" xfId="27017" xr:uid="{00000000-0005-0000-0000-000048750000}"/>
    <cellStyle name="Indata 3 2 7 2_Balance sheet - Parent" xfId="39431" xr:uid="{00000000-0005-0000-0000-000049750000}"/>
    <cellStyle name="Indata 3 2 7 3" xfId="6151" xr:uid="{00000000-0005-0000-0000-00004A750000}"/>
    <cellStyle name="Indata 3 2 7 3 2" xfId="17059" xr:uid="{00000000-0005-0000-0000-00004B750000}"/>
    <cellStyle name="Indata 3 2 7 3 3" xfId="27018" xr:uid="{00000000-0005-0000-0000-00004C750000}"/>
    <cellStyle name="Indata 3 2 7 3_Balance sheet - Parent" xfId="39432" xr:uid="{00000000-0005-0000-0000-00004D750000}"/>
    <cellStyle name="Indata 3 2 7 4" xfId="6152" xr:uid="{00000000-0005-0000-0000-00004E750000}"/>
    <cellStyle name="Indata 3 2 7 4 2" xfId="18257" xr:uid="{00000000-0005-0000-0000-00004F750000}"/>
    <cellStyle name="Indata 3 2 7 4 3" xfId="27019" xr:uid="{00000000-0005-0000-0000-000050750000}"/>
    <cellStyle name="Indata 3 2 7 4_Balance sheet - Parent" xfId="39433" xr:uid="{00000000-0005-0000-0000-000051750000}"/>
    <cellStyle name="Indata 3 2 7 5" xfId="13202" xr:uid="{00000000-0005-0000-0000-000052750000}"/>
    <cellStyle name="Indata 3 2 7 6" xfId="27016" xr:uid="{00000000-0005-0000-0000-000053750000}"/>
    <cellStyle name="Indata 3 2 7_Balance sheet - Parent" xfId="39430" xr:uid="{00000000-0005-0000-0000-000054750000}"/>
    <cellStyle name="Indata 3 2 8" xfId="6153" xr:uid="{00000000-0005-0000-0000-000055750000}"/>
    <cellStyle name="Indata 3 2 8 2" xfId="6154" xr:uid="{00000000-0005-0000-0000-000056750000}"/>
    <cellStyle name="Indata 3 2 8 2 2" xfId="17211" xr:uid="{00000000-0005-0000-0000-000057750000}"/>
    <cellStyle name="Indata 3 2 8 2 3" xfId="27021" xr:uid="{00000000-0005-0000-0000-000058750000}"/>
    <cellStyle name="Indata 3 2 8 2_Balance sheet - Parent" xfId="39435" xr:uid="{00000000-0005-0000-0000-000059750000}"/>
    <cellStyle name="Indata 3 2 8 3" xfId="6155" xr:uid="{00000000-0005-0000-0000-00005A750000}"/>
    <cellStyle name="Indata 3 2 8 3 2" xfId="19004" xr:uid="{00000000-0005-0000-0000-00005B750000}"/>
    <cellStyle name="Indata 3 2 8 3 3" xfId="27022" xr:uid="{00000000-0005-0000-0000-00005C750000}"/>
    <cellStyle name="Indata 3 2 8 3_Balance sheet - Parent" xfId="39436" xr:uid="{00000000-0005-0000-0000-00005D750000}"/>
    <cellStyle name="Indata 3 2 8 4" xfId="6156" xr:uid="{00000000-0005-0000-0000-00005E750000}"/>
    <cellStyle name="Indata 3 2 8 4 2" xfId="18308" xr:uid="{00000000-0005-0000-0000-00005F750000}"/>
    <cellStyle name="Indata 3 2 8 4 3" xfId="27023" xr:uid="{00000000-0005-0000-0000-000060750000}"/>
    <cellStyle name="Indata 3 2 8 4_Balance sheet - Parent" xfId="39437" xr:uid="{00000000-0005-0000-0000-000061750000}"/>
    <cellStyle name="Indata 3 2 8 5" xfId="16512" xr:uid="{00000000-0005-0000-0000-000062750000}"/>
    <cellStyle name="Indata 3 2 8 6" xfId="27020" xr:uid="{00000000-0005-0000-0000-000063750000}"/>
    <cellStyle name="Indata 3 2 8_Balance sheet - Parent" xfId="39434" xr:uid="{00000000-0005-0000-0000-000064750000}"/>
    <cellStyle name="Indata 3 2 9" xfId="6157" xr:uid="{00000000-0005-0000-0000-000065750000}"/>
    <cellStyle name="Indata 3 2 9 2" xfId="6158" xr:uid="{00000000-0005-0000-0000-000066750000}"/>
    <cellStyle name="Indata 3 2 9 2 2" xfId="18485" xr:uid="{00000000-0005-0000-0000-000067750000}"/>
    <cellStyle name="Indata 3 2 9 2 3" xfId="27025" xr:uid="{00000000-0005-0000-0000-000068750000}"/>
    <cellStyle name="Indata 3 2 9 2_Balance sheet - Parent" xfId="39439" xr:uid="{00000000-0005-0000-0000-000069750000}"/>
    <cellStyle name="Indata 3 2 9 3" xfId="6159" xr:uid="{00000000-0005-0000-0000-00006A750000}"/>
    <cellStyle name="Indata 3 2 9 3 2" xfId="19201" xr:uid="{00000000-0005-0000-0000-00006B750000}"/>
    <cellStyle name="Indata 3 2 9 3 3" xfId="27026" xr:uid="{00000000-0005-0000-0000-00006C750000}"/>
    <cellStyle name="Indata 3 2 9 3_Balance sheet - Parent" xfId="39440" xr:uid="{00000000-0005-0000-0000-00006D750000}"/>
    <cellStyle name="Indata 3 2 9 4" xfId="6160" xr:uid="{00000000-0005-0000-0000-00006E750000}"/>
    <cellStyle name="Indata 3 2 9 4 2" xfId="18363" xr:uid="{00000000-0005-0000-0000-00006F750000}"/>
    <cellStyle name="Indata 3 2 9 4 3" xfId="27027" xr:uid="{00000000-0005-0000-0000-000070750000}"/>
    <cellStyle name="Indata 3 2 9 4_Balance sheet - Parent" xfId="39441" xr:uid="{00000000-0005-0000-0000-000071750000}"/>
    <cellStyle name="Indata 3 2 9 5" xfId="16560" xr:uid="{00000000-0005-0000-0000-000072750000}"/>
    <cellStyle name="Indata 3 2 9 6" xfId="27024" xr:uid="{00000000-0005-0000-0000-000073750000}"/>
    <cellStyle name="Indata 3 2 9_Balance sheet - Parent" xfId="39438" xr:uid="{00000000-0005-0000-0000-000074750000}"/>
    <cellStyle name="Indata 3 2_Balance sheet - Parent" xfId="39390" xr:uid="{00000000-0005-0000-0000-000075750000}"/>
    <cellStyle name="Indata 3 3" xfId="6161" xr:uid="{00000000-0005-0000-0000-000076750000}"/>
    <cellStyle name="Indata 3 3 10" xfId="6162" xr:uid="{00000000-0005-0000-0000-000077750000}"/>
    <cellStyle name="Indata 3 3 10 2" xfId="6163" xr:uid="{00000000-0005-0000-0000-000078750000}"/>
    <cellStyle name="Indata 3 3 10 2 2" xfId="18506" xr:uid="{00000000-0005-0000-0000-000079750000}"/>
    <cellStyle name="Indata 3 3 10 2 3" xfId="27030" xr:uid="{00000000-0005-0000-0000-00007A750000}"/>
    <cellStyle name="Indata 3 3 10 2_Balance sheet - Parent" xfId="39444" xr:uid="{00000000-0005-0000-0000-00007B750000}"/>
    <cellStyle name="Indata 3 3 10 3" xfId="6164" xr:uid="{00000000-0005-0000-0000-00007C750000}"/>
    <cellStyle name="Indata 3 3 10 3 2" xfId="18890" xr:uid="{00000000-0005-0000-0000-00007D750000}"/>
    <cellStyle name="Indata 3 3 10 3 3" xfId="27031" xr:uid="{00000000-0005-0000-0000-00007E750000}"/>
    <cellStyle name="Indata 3 3 10 3_Balance sheet - Parent" xfId="39445" xr:uid="{00000000-0005-0000-0000-00007F750000}"/>
    <cellStyle name="Indata 3 3 10 4" xfId="6165" xr:uid="{00000000-0005-0000-0000-000080750000}"/>
    <cellStyle name="Indata 3 3 10 4 2" xfId="18412" xr:uid="{00000000-0005-0000-0000-000081750000}"/>
    <cellStyle name="Indata 3 3 10 4 3" xfId="27032" xr:uid="{00000000-0005-0000-0000-000082750000}"/>
    <cellStyle name="Indata 3 3 10 4_Balance sheet - Parent" xfId="39446" xr:uid="{00000000-0005-0000-0000-000083750000}"/>
    <cellStyle name="Indata 3 3 10 5" xfId="16609" xr:uid="{00000000-0005-0000-0000-000084750000}"/>
    <cellStyle name="Indata 3 3 10 6" xfId="27029" xr:uid="{00000000-0005-0000-0000-000085750000}"/>
    <cellStyle name="Indata 3 3 10_Balance sheet - Parent" xfId="39443" xr:uid="{00000000-0005-0000-0000-000086750000}"/>
    <cellStyle name="Indata 3 3 11" xfId="6166" xr:uid="{00000000-0005-0000-0000-000087750000}"/>
    <cellStyle name="Indata 3 3 11 2" xfId="6167" xr:uid="{00000000-0005-0000-0000-000088750000}"/>
    <cellStyle name="Indata 3 3 11 2 2" xfId="17124" xr:uid="{00000000-0005-0000-0000-000089750000}"/>
    <cellStyle name="Indata 3 3 11 2 3" xfId="27034" xr:uid="{00000000-0005-0000-0000-00008A750000}"/>
    <cellStyle name="Indata 3 3 11 2_Balance sheet - Parent" xfId="39448" xr:uid="{00000000-0005-0000-0000-00008B750000}"/>
    <cellStyle name="Indata 3 3 11 3" xfId="6168" xr:uid="{00000000-0005-0000-0000-00008C750000}"/>
    <cellStyle name="Indata 3 3 11 3 2" xfId="18979" xr:uid="{00000000-0005-0000-0000-00008D750000}"/>
    <cellStyle name="Indata 3 3 11 3 3" xfId="27035" xr:uid="{00000000-0005-0000-0000-00008E750000}"/>
    <cellStyle name="Indata 3 3 11 3_Balance sheet - Parent" xfId="39449" xr:uid="{00000000-0005-0000-0000-00008F750000}"/>
    <cellStyle name="Indata 3 3 11 4" xfId="16659" xr:uid="{00000000-0005-0000-0000-000090750000}"/>
    <cellStyle name="Indata 3 3 11 5" xfId="27033" xr:uid="{00000000-0005-0000-0000-000091750000}"/>
    <cellStyle name="Indata 3 3 11_Balance sheet - Parent" xfId="39447" xr:uid="{00000000-0005-0000-0000-000092750000}"/>
    <cellStyle name="Indata 3 3 12" xfId="12091" xr:uid="{00000000-0005-0000-0000-000093750000}"/>
    <cellStyle name="Indata 3 3 13" xfId="27028" xr:uid="{00000000-0005-0000-0000-000094750000}"/>
    <cellStyle name="Indata 3 3 2" xfId="6169" xr:uid="{00000000-0005-0000-0000-000095750000}"/>
    <cellStyle name="Indata 3 3 2 2" xfId="6170" xr:uid="{00000000-0005-0000-0000-000096750000}"/>
    <cellStyle name="Indata 3 3 2 2 2" xfId="6171" xr:uid="{00000000-0005-0000-0000-000097750000}"/>
    <cellStyle name="Indata 3 3 2 2 2 2" xfId="6172" xr:uid="{00000000-0005-0000-0000-000098750000}"/>
    <cellStyle name="Indata 3 3 2 2 2 2 2" xfId="17385" xr:uid="{00000000-0005-0000-0000-000099750000}"/>
    <cellStyle name="Indata 3 3 2 2 2 2 3" xfId="27039" xr:uid="{00000000-0005-0000-0000-00009A750000}"/>
    <cellStyle name="Indata 3 3 2 2 2 2_Balance sheet - Parent" xfId="39453" xr:uid="{00000000-0005-0000-0000-00009B750000}"/>
    <cellStyle name="Indata 3 3 2 2 2 3" xfId="6173" xr:uid="{00000000-0005-0000-0000-00009C750000}"/>
    <cellStyle name="Indata 3 3 2 2 2 3 2" xfId="17319" xr:uid="{00000000-0005-0000-0000-00009D750000}"/>
    <cellStyle name="Indata 3 3 2 2 2 3 3" xfId="27040" xr:uid="{00000000-0005-0000-0000-00009E750000}"/>
    <cellStyle name="Indata 3 3 2 2 2 3_Balance sheet - Parent" xfId="39454" xr:uid="{00000000-0005-0000-0000-00009F750000}"/>
    <cellStyle name="Indata 3 3 2 2 2 4" xfId="13213" xr:uid="{00000000-0005-0000-0000-0000A0750000}"/>
    <cellStyle name="Indata 3 3 2 2 2 5" xfId="27038" xr:uid="{00000000-0005-0000-0000-0000A1750000}"/>
    <cellStyle name="Indata 3 3 2 2 2_Balance sheet - Parent" xfId="39452" xr:uid="{00000000-0005-0000-0000-0000A2750000}"/>
    <cellStyle name="Indata 3 3 2 2 3" xfId="12093" xr:uid="{00000000-0005-0000-0000-0000A3750000}"/>
    <cellStyle name="Indata 3 3 2 2 4" xfId="27037" xr:uid="{00000000-0005-0000-0000-0000A4750000}"/>
    <cellStyle name="Indata 3 3 2 2_Balance sheet - Parent" xfId="39451" xr:uid="{00000000-0005-0000-0000-0000A5750000}"/>
    <cellStyle name="Indata 3 3 2 3" xfId="6174" xr:uid="{00000000-0005-0000-0000-0000A6750000}"/>
    <cellStyle name="Indata 3 3 2 3 2" xfId="6175" xr:uid="{00000000-0005-0000-0000-0000A7750000}"/>
    <cellStyle name="Indata 3 3 2 3 2 2" xfId="18449" xr:uid="{00000000-0005-0000-0000-0000A8750000}"/>
    <cellStyle name="Indata 3 3 2 3 2 3" xfId="27042" xr:uid="{00000000-0005-0000-0000-0000A9750000}"/>
    <cellStyle name="Indata 3 3 2 3 2_Balance sheet - Parent" xfId="39456" xr:uid="{00000000-0005-0000-0000-0000AA750000}"/>
    <cellStyle name="Indata 3 3 2 3 3" xfId="6176" xr:uid="{00000000-0005-0000-0000-0000AB750000}"/>
    <cellStyle name="Indata 3 3 2 3 3 2" xfId="17950" xr:uid="{00000000-0005-0000-0000-0000AC750000}"/>
    <cellStyle name="Indata 3 3 2 3 3 3" xfId="27043" xr:uid="{00000000-0005-0000-0000-0000AD750000}"/>
    <cellStyle name="Indata 3 3 2 3 3_Balance sheet - Parent" xfId="39457" xr:uid="{00000000-0005-0000-0000-0000AE750000}"/>
    <cellStyle name="Indata 3 3 2 3 4" xfId="13212" xr:uid="{00000000-0005-0000-0000-0000AF750000}"/>
    <cellStyle name="Indata 3 3 2 3 5" xfId="27041" xr:uid="{00000000-0005-0000-0000-0000B0750000}"/>
    <cellStyle name="Indata 3 3 2 3_Balance sheet - Parent" xfId="39455" xr:uid="{00000000-0005-0000-0000-0000B1750000}"/>
    <cellStyle name="Indata 3 3 2 4" xfId="12092" xr:uid="{00000000-0005-0000-0000-0000B2750000}"/>
    <cellStyle name="Indata 3 3 2 5" xfId="27036" xr:uid="{00000000-0005-0000-0000-0000B3750000}"/>
    <cellStyle name="Indata 3 3 2_Balance sheet - Parent" xfId="39450" xr:uid="{00000000-0005-0000-0000-0000B4750000}"/>
    <cellStyle name="Indata 3 3 3" xfId="6177" xr:uid="{00000000-0005-0000-0000-0000B5750000}"/>
    <cellStyle name="Indata 3 3 3 2" xfId="6178" xr:uid="{00000000-0005-0000-0000-0000B6750000}"/>
    <cellStyle name="Indata 3 3 3 2 2" xfId="6179" xr:uid="{00000000-0005-0000-0000-0000B7750000}"/>
    <cellStyle name="Indata 3 3 3 2 2 2" xfId="6180" xr:uid="{00000000-0005-0000-0000-0000B8750000}"/>
    <cellStyle name="Indata 3 3 3 2 2 2 2" xfId="17336" xr:uid="{00000000-0005-0000-0000-0000B9750000}"/>
    <cellStyle name="Indata 3 3 3 2 2 2 3" xfId="27047" xr:uid="{00000000-0005-0000-0000-0000BA750000}"/>
    <cellStyle name="Indata 3 3 3 2 2 2_Balance sheet - Parent" xfId="39461" xr:uid="{00000000-0005-0000-0000-0000BB750000}"/>
    <cellStyle name="Indata 3 3 3 2 2 3" xfId="6181" xr:uid="{00000000-0005-0000-0000-0000BC750000}"/>
    <cellStyle name="Indata 3 3 3 2 2 3 2" xfId="18938" xr:uid="{00000000-0005-0000-0000-0000BD750000}"/>
    <cellStyle name="Indata 3 3 3 2 2 3 3" xfId="27048" xr:uid="{00000000-0005-0000-0000-0000BE750000}"/>
    <cellStyle name="Indata 3 3 3 2 2 3_Balance sheet - Parent" xfId="39462" xr:uid="{00000000-0005-0000-0000-0000BF750000}"/>
    <cellStyle name="Indata 3 3 3 2 2 4" xfId="13215" xr:uid="{00000000-0005-0000-0000-0000C0750000}"/>
    <cellStyle name="Indata 3 3 3 2 2 5" xfId="27046" xr:uid="{00000000-0005-0000-0000-0000C1750000}"/>
    <cellStyle name="Indata 3 3 3 2 2_Balance sheet - Parent" xfId="39460" xr:uid="{00000000-0005-0000-0000-0000C2750000}"/>
    <cellStyle name="Indata 3 3 3 2 3" xfId="12095" xr:uid="{00000000-0005-0000-0000-0000C3750000}"/>
    <cellStyle name="Indata 3 3 3 2 4" xfId="27045" xr:uid="{00000000-0005-0000-0000-0000C4750000}"/>
    <cellStyle name="Indata 3 3 3 2_Balance sheet - Parent" xfId="39459" xr:uid="{00000000-0005-0000-0000-0000C5750000}"/>
    <cellStyle name="Indata 3 3 3 3" xfId="6182" xr:uid="{00000000-0005-0000-0000-0000C6750000}"/>
    <cellStyle name="Indata 3 3 3 3 2" xfId="6183" xr:uid="{00000000-0005-0000-0000-0000C7750000}"/>
    <cellStyle name="Indata 3 3 3 3 2 2" xfId="17992" xr:uid="{00000000-0005-0000-0000-0000C8750000}"/>
    <cellStyle name="Indata 3 3 3 3 2 3" xfId="27050" xr:uid="{00000000-0005-0000-0000-0000C9750000}"/>
    <cellStyle name="Indata 3 3 3 3 2_Balance sheet - Parent" xfId="39464" xr:uid="{00000000-0005-0000-0000-0000CA750000}"/>
    <cellStyle name="Indata 3 3 3 3 3" xfId="6184" xr:uid="{00000000-0005-0000-0000-0000CB750000}"/>
    <cellStyle name="Indata 3 3 3 3 3 2" xfId="17942" xr:uid="{00000000-0005-0000-0000-0000CC750000}"/>
    <cellStyle name="Indata 3 3 3 3 3 3" xfId="27051" xr:uid="{00000000-0005-0000-0000-0000CD750000}"/>
    <cellStyle name="Indata 3 3 3 3 3_Balance sheet - Parent" xfId="39465" xr:uid="{00000000-0005-0000-0000-0000CE750000}"/>
    <cellStyle name="Indata 3 3 3 3 4" xfId="13214" xr:uid="{00000000-0005-0000-0000-0000CF750000}"/>
    <cellStyle name="Indata 3 3 3 3 5" xfId="27049" xr:uid="{00000000-0005-0000-0000-0000D0750000}"/>
    <cellStyle name="Indata 3 3 3 3_Balance sheet - Parent" xfId="39463" xr:uid="{00000000-0005-0000-0000-0000D1750000}"/>
    <cellStyle name="Indata 3 3 3 4" xfId="12094" xr:uid="{00000000-0005-0000-0000-0000D2750000}"/>
    <cellStyle name="Indata 3 3 3 5" xfId="27044" xr:uid="{00000000-0005-0000-0000-0000D3750000}"/>
    <cellStyle name="Indata 3 3 3_Balance sheet - Parent" xfId="39458" xr:uid="{00000000-0005-0000-0000-0000D4750000}"/>
    <cellStyle name="Indata 3 3 4" xfId="6185" xr:uid="{00000000-0005-0000-0000-0000D5750000}"/>
    <cellStyle name="Indata 3 3 4 2" xfId="6186" xr:uid="{00000000-0005-0000-0000-0000D6750000}"/>
    <cellStyle name="Indata 3 3 4 2 2" xfId="6187" xr:uid="{00000000-0005-0000-0000-0000D7750000}"/>
    <cellStyle name="Indata 3 3 4 2 2 2" xfId="6188" xr:uid="{00000000-0005-0000-0000-0000D8750000}"/>
    <cellStyle name="Indata 3 3 4 2 2 2 2" xfId="17214" xr:uid="{00000000-0005-0000-0000-0000D9750000}"/>
    <cellStyle name="Indata 3 3 4 2 2 2 3" xfId="27055" xr:uid="{00000000-0005-0000-0000-0000DA750000}"/>
    <cellStyle name="Indata 3 3 4 2 2 2_Balance sheet - Parent" xfId="39469" xr:uid="{00000000-0005-0000-0000-0000DB750000}"/>
    <cellStyle name="Indata 3 3 4 2 2 3" xfId="6189" xr:uid="{00000000-0005-0000-0000-0000DC750000}"/>
    <cellStyle name="Indata 3 3 4 2 2 3 2" xfId="17897" xr:uid="{00000000-0005-0000-0000-0000DD750000}"/>
    <cellStyle name="Indata 3 3 4 2 2 3 3" xfId="27056" xr:uid="{00000000-0005-0000-0000-0000DE750000}"/>
    <cellStyle name="Indata 3 3 4 2 2 3_Balance sheet - Parent" xfId="39470" xr:uid="{00000000-0005-0000-0000-0000DF750000}"/>
    <cellStyle name="Indata 3 3 4 2 2 4" xfId="13217" xr:uid="{00000000-0005-0000-0000-0000E0750000}"/>
    <cellStyle name="Indata 3 3 4 2 2 5" xfId="27054" xr:uid="{00000000-0005-0000-0000-0000E1750000}"/>
    <cellStyle name="Indata 3 3 4 2 2_Balance sheet - Parent" xfId="39468" xr:uid="{00000000-0005-0000-0000-0000E2750000}"/>
    <cellStyle name="Indata 3 3 4 2 3" xfId="12097" xr:uid="{00000000-0005-0000-0000-0000E3750000}"/>
    <cellStyle name="Indata 3 3 4 2 4" xfId="27053" xr:uid="{00000000-0005-0000-0000-0000E4750000}"/>
    <cellStyle name="Indata 3 3 4 2_Balance sheet - Parent" xfId="39467" xr:uid="{00000000-0005-0000-0000-0000E5750000}"/>
    <cellStyle name="Indata 3 3 4 3" xfId="6190" xr:uid="{00000000-0005-0000-0000-0000E6750000}"/>
    <cellStyle name="Indata 3 3 4 3 2" xfId="6191" xr:uid="{00000000-0005-0000-0000-0000E7750000}"/>
    <cellStyle name="Indata 3 3 4 3 2 2" xfId="18016" xr:uid="{00000000-0005-0000-0000-0000E8750000}"/>
    <cellStyle name="Indata 3 3 4 3 2 3" xfId="27058" xr:uid="{00000000-0005-0000-0000-0000E9750000}"/>
    <cellStyle name="Indata 3 3 4 3 2_Balance sheet - Parent" xfId="39472" xr:uid="{00000000-0005-0000-0000-0000EA750000}"/>
    <cellStyle name="Indata 3 3 4 3 3" xfId="6192" xr:uid="{00000000-0005-0000-0000-0000EB750000}"/>
    <cellStyle name="Indata 3 3 4 3 3 2" xfId="17570" xr:uid="{00000000-0005-0000-0000-0000EC750000}"/>
    <cellStyle name="Indata 3 3 4 3 3 3" xfId="27059" xr:uid="{00000000-0005-0000-0000-0000ED750000}"/>
    <cellStyle name="Indata 3 3 4 3 3_Balance sheet - Parent" xfId="39473" xr:uid="{00000000-0005-0000-0000-0000EE750000}"/>
    <cellStyle name="Indata 3 3 4 3 4" xfId="13216" xr:uid="{00000000-0005-0000-0000-0000EF750000}"/>
    <cellStyle name="Indata 3 3 4 3 5" xfId="27057" xr:uid="{00000000-0005-0000-0000-0000F0750000}"/>
    <cellStyle name="Indata 3 3 4 3_Balance sheet - Parent" xfId="39471" xr:uid="{00000000-0005-0000-0000-0000F1750000}"/>
    <cellStyle name="Indata 3 3 4 4" xfId="12096" xr:uid="{00000000-0005-0000-0000-0000F2750000}"/>
    <cellStyle name="Indata 3 3 4 5" xfId="27052" xr:uid="{00000000-0005-0000-0000-0000F3750000}"/>
    <cellStyle name="Indata 3 3 4_Balance sheet - Parent" xfId="39466" xr:uid="{00000000-0005-0000-0000-0000F4750000}"/>
    <cellStyle name="Indata 3 3 5" xfId="6193" xr:uid="{00000000-0005-0000-0000-0000F5750000}"/>
    <cellStyle name="Indata 3 3 5 2" xfId="6194" xr:uid="{00000000-0005-0000-0000-0000F6750000}"/>
    <cellStyle name="Indata 3 3 5 2 2" xfId="6195" xr:uid="{00000000-0005-0000-0000-0000F7750000}"/>
    <cellStyle name="Indata 3 3 5 2 2 2" xfId="17041" xr:uid="{00000000-0005-0000-0000-0000F8750000}"/>
    <cellStyle name="Indata 3 3 5 2 2 3" xfId="27062" xr:uid="{00000000-0005-0000-0000-0000F9750000}"/>
    <cellStyle name="Indata 3 3 5 2 2_Balance sheet - Parent" xfId="39476" xr:uid="{00000000-0005-0000-0000-0000FA750000}"/>
    <cellStyle name="Indata 3 3 5 2 3" xfId="6196" xr:uid="{00000000-0005-0000-0000-0000FB750000}"/>
    <cellStyle name="Indata 3 3 5 2 3 2" xfId="17092" xr:uid="{00000000-0005-0000-0000-0000FC750000}"/>
    <cellStyle name="Indata 3 3 5 2 3 3" xfId="27063" xr:uid="{00000000-0005-0000-0000-0000FD750000}"/>
    <cellStyle name="Indata 3 3 5 2 3_Balance sheet - Parent" xfId="39477" xr:uid="{00000000-0005-0000-0000-0000FE750000}"/>
    <cellStyle name="Indata 3 3 5 2 4" xfId="13218" xr:uid="{00000000-0005-0000-0000-0000FF750000}"/>
    <cellStyle name="Indata 3 3 5 2 5" xfId="27061" xr:uid="{00000000-0005-0000-0000-000000760000}"/>
    <cellStyle name="Indata 3 3 5 2_Balance sheet - Parent" xfId="39475" xr:uid="{00000000-0005-0000-0000-000001760000}"/>
    <cellStyle name="Indata 3 3 5 3" xfId="12098" xr:uid="{00000000-0005-0000-0000-000002760000}"/>
    <cellStyle name="Indata 3 3 5 4" xfId="27060" xr:uid="{00000000-0005-0000-0000-000003760000}"/>
    <cellStyle name="Indata 3 3 5_Balance sheet - Parent" xfId="39474" xr:uid="{00000000-0005-0000-0000-000004760000}"/>
    <cellStyle name="Indata 3 3 6" xfId="6197" xr:uid="{00000000-0005-0000-0000-000005760000}"/>
    <cellStyle name="Indata 3 3 6 2" xfId="6198" xr:uid="{00000000-0005-0000-0000-000006760000}"/>
    <cellStyle name="Indata 3 3 6 2 2" xfId="6199" xr:uid="{00000000-0005-0000-0000-000007760000}"/>
    <cellStyle name="Indata 3 3 6 2 2 2" xfId="17250" xr:uid="{00000000-0005-0000-0000-000008760000}"/>
    <cellStyle name="Indata 3 3 6 2 2 3" xfId="27066" xr:uid="{00000000-0005-0000-0000-000009760000}"/>
    <cellStyle name="Indata 3 3 6 2 2_Balance sheet - Parent" xfId="39480" xr:uid="{00000000-0005-0000-0000-00000A760000}"/>
    <cellStyle name="Indata 3 3 6 2 3" xfId="6200" xr:uid="{00000000-0005-0000-0000-00000B760000}"/>
    <cellStyle name="Indata 3 3 6 2 3 2" xfId="18499" xr:uid="{00000000-0005-0000-0000-00000C760000}"/>
    <cellStyle name="Indata 3 3 6 2 3 3" xfId="27067" xr:uid="{00000000-0005-0000-0000-00000D760000}"/>
    <cellStyle name="Indata 3 3 6 2 3_Balance sheet - Parent" xfId="39481" xr:uid="{00000000-0005-0000-0000-00000E760000}"/>
    <cellStyle name="Indata 3 3 6 2 4" xfId="13219" xr:uid="{00000000-0005-0000-0000-00000F760000}"/>
    <cellStyle name="Indata 3 3 6 2 5" xfId="27065" xr:uid="{00000000-0005-0000-0000-000010760000}"/>
    <cellStyle name="Indata 3 3 6 2_Balance sheet - Parent" xfId="39479" xr:uid="{00000000-0005-0000-0000-000011760000}"/>
    <cellStyle name="Indata 3 3 6 3" xfId="12099" xr:uid="{00000000-0005-0000-0000-000012760000}"/>
    <cellStyle name="Indata 3 3 6 4" xfId="27064" xr:uid="{00000000-0005-0000-0000-000013760000}"/>
    <cellStyle name="Indata 3 3 6_Balance sheet - Parent" xfId="39478" xr:uid="{00000000-0005-0000-0000-000014760000}"/>
    <cellStyle name="Indata 3 3 7" xfId="6201" xr:uid="{00000000-0005-0000-0000-000015760000}"/>
    <cellStyle name="Indata 3 3 7 2" xfId="6202" xr:uid="{00000000-0005-0000-0000-000016760000}"/>
    <cellStyle name="Indata 3 3 7 2 2" xfId="18040" xr:uid="{00000000-0005-0000-0000-000017760000}"/>
    <cellStyle name="Indata 3 3 7 2 3" xfId="27069" xr:uid="{00000000-0005-0000-0000-000018760000}"/>
    <cellStyle name="Indata 3 3 7 2_Balance sheet - Parent" xfId="39483" xr:uid="{00000000-0005-0000-0000-000019760000}"/>
    <cellStyle name="Indata 3 3 7 3" xfId="6203" xr:uid="{00000000-0005-0000-0000-00001A760000}"/>
    <cellStyle name="Indata 3 3 7 3 2" xfId="19101" xr:uid="{00000000-0005-0000-0000-00001B760000}"/>
    <cellStyle name="Indata 3 3 7 3 3" xfId="27070" xr:uid="{00000000-0005-0000-0000-00001C760000}"/>
    <cellStyle name="Indata 3 3 7 3_Balance sheet - Parent" xfId="39484" xr:uid="{00000000-0005-0000-0000-00001D760000}"/>
    <cellStyle name="Indata 3 3 7 4" xfId="6204" xr:uid="{00000000-0005-0000-0000-00001E760000}"/>
    <cellStyle name="Indata 3 3 7 4 2" xfId="18252" xr:uid="{00000000-0005-0000-0000-00001F760000}"/>
    <cellStyle name="Indata 3 3 7 4 3" xfId="27071" xr:uid="{00000000-0005-0000-0000-000020760000}"/>
    <cellStyle name="Indata 3 3 7 4_Balance sheet - Parent" xfId="39485" xr:uid="{00000000-0005-0000-0000-000021760000}"/>
    <cellStyle name="Indata 3 3 7 5" xfId="13211" xr:uid="{00000000-0005-0000-0000-000022760000}"/>
    <cellStyle name="Indata 3 3 7 6" xfId="27068" xr:uid="{00000000-0005-0000-0000-000023760000}"/>
    <cellStyle name="Indata 3 3 7_Balance sheet - Parent" xfId="39482" xr:uid="{00000000-0005-0000-0000-000024760000}"/>
    <cellStyle name="Indata 3 3 8" xfId="6205" xr:uid="{00000000-0005-0000-0000-000025760000}"/>
    <cellStyle name="Indata 3 3 8 2" xfId="6206" xr:uid="{00000000-0005-0000-0000-000026760000}"/>
    <cellStyle name="Indata 3 3 8 2 2" xfId="17209" xr:uid="{00000000-0005-0000-0000-000027760000}"/>
    <cellStyle name="Indata 3 3 8 2 3" xfId="27073" xr:uid="{00000000-0005-0000-0000-000028760000}"/>
    <cellStyle name="Indata 3 3 8 2_Balance sheet - Parent" xfId="39487" xr:uid="{00000000-0005-0000-0000-000029760000}"/>
    <cellStyle name="Indata 3 3 8 3" xfId="6207" xr:uid="{00000000-0005-0000-0000-00002A760000}"/>
    <cellStyle name="Indata 3 3 8 3 2" xfId="17885" xr:uid="{00000000-0005-0000-0000-00002B760000}"/>
    <cellStyle name="Indata 3 3 8 3 3" xfId="27074" xr:uid="{00000000-0005-0000-0000-00002C760000}"/>
    <cellStyle name="Indata 3 3 8 3_Balance sheet - Parent" xfId="39488" xr:uid="{00000000-0005-0000-0000-00002D760000}"/>
    <cellStyle name="Indata 3 3 8 4" xfId="6208" xr:uid="{00000000-0005-0000-0000-00002E760000}"/>
    <cellStyle name="Indata 3 3 8 4 2" xfId="18304" xr:uid="{00000000-0005-0000-0000-00002F760000}"/>
    <cellStyle name="Indata 3 3 8 4 3" xfId="27075" xr:uid="{00000000-0005-0000-0000-000030760000}"/>
    <cellStyle name="Indata 3 3 8 4_Balance sheet - Parent" xfId="39489" xr:uid="{00000000-0005-0000-0000-000031760000}"/>
    <cellStyle name="Indata 3 3 8 5" xfId="16508" xr:uid="{00000000-0005-0000-0000-000032760000}"/>
    <cellStyle name="Indata 3 3 8 6" xfId="27072" xr:uid="{00000000-0005-0000-0000-000033760000}"/>
    <cellStyle name="Indata 3 3 8_Balance sheet - Parent" xfId="39486" xr:uid="{00000000-0005-0000-0000-000034760000}"/>
    <cellStyle name="Indata 3 3 9" xfId="6209" xr:uid="{00000000-0005-0000-0000-000035760000}"/>
    <cellStyle name="Indata 3 3 9 2" xfId="6210" xr:uid="{00000000-0005-0000-0000-000036760000}"/>
    <cellStyle name="Indata 3 3 9 2 2" xfId="18646" xr:uid="{00000000-0005-0000-0000-000037760000}"/>
    <cellStyle name="Indata 3 3 9 2 3" xfId="27077" xr:uid="{00000000-0005-0000-0000-000038760000}"/>
    <cellStyle name="Indata 3 3 9 2_Balance sheet - Parent" xfId="39491" xr:uid="{00000000-0005-0000-0000-000039760000}"/>
    <cellStyle name="Indata 3 3 9 3" xfId="6211" xr:uid="{00000000-0005-0000-0000-00003A760000}"/>
    <cellStyle name="Indata 3 3 9 3 2" xfId="18505" xr:uid="{00000000-0005-0000-0000-00003B760000}"/>
    <cellStyle name="Indata 3 3 9 3 3" xfId="27078" xr:uid="{00000000-0005-0000-0000-00003C760000}"/>
    <cellStyle name="Indata 3 3 9 3_Balance sheet - Parent" xfId="39492" xr:uid="{00000000-0005-0000-0000-00003D760000}"/>
    <cellStyle name="Indata 3 3 9 4" xfId="6212" xr:uid="{00000000-0005-0000-0000-00003E760000}"/>
    <cellStyle name="Indata 3 3 9 4 2" xfId="18359" xr:uid="{00000000-0005-0000-0000-00003F760000}"/>
    <cellStyle name="Indata 3 3 9 4 3" xfId="27079" xr:uid="{00000000-0005-0000-0000-000040760000}"/>
    <cellStyle name="Indata 3 3 9 4_Balance sheet - Parent" xfId="39493" xr:uid="{00000000-0005-0000-0000-000041760000}"/>
    <cellStyle name="Indata 3 3 9 5" xfId="16557" xr:uid="{00000000-0005-0000-0000-000042760000}"/>
    <cellStyle name="Indata 3 3 9 6" xfId="27076" xr:uid="{00000000-0005-0000-0000-000043760000}"/>
    <cellStyle name="Indata 3 3 9_Balance sheet - Parent" xfId="39490" xr:uid="{00000000-0005-0000-0000-000044760000}"/>
    <cellStyle name="Indata 3 3_Balance sheet - Parent" xfId="39442" xr:uid="{00000000-0005-0000-0000-000045760000}"/>
    <cellStyle name="Indata 3 4" xfId="6213" xr:uid="{00000000-0005-0000-0000-000046760000}"/>
    <cellStyle name="Indata 3 4 2" xfId="6214" xr:uid="{00000000-0005-0000-0000-000047760000}"/>
    <cellStyle name="Indata 3 4 2 2" xfId="6215" xr:uid="{00000000-0005-0000-0000-000048760000}"/>
    <cellStyle name="Indata 3 4 2 2 2" xfId="6216" xr:uid="{00000000-0005-0000-0000-000049760000}"/>
    <cellStyle name="Indata 3 4 2 2 2 2" xfId="17772" xr:uid="{00000000-0005-0000-0000-00004A760000}"/>
    <cellStyle name="Indata 3 4 2 2 2 3" xfId="27083" xr:uid="{00000000-0005-0000-0000-00004B760000}"/>
    <cellStyle name="Indata 3 4 2 2 2_Balance sheet - Parent" xfId="39497" xr:uid="{00000000-0005-0000-0000-00004C760000}"/>
    <cellStyle name="Indata 3 4 2 2 3" xfId="6217" xr:uid="{00000000-0005-0000-0000-00004D760000}"/>
    <cellStyle name="Indata 3 4 2 2 3 2" xfId="17881" xr:uid="{00000000-0005-0000-0000-00004E760000}"/>
    <cellStyle name="Indata 3 4 2 2 3 3" xfId="27084" xr:uid="{00000000-0005-0000-0000-00004F760000}"/>
    <cellStyle name="Indata 3 4 2 2 3_Balance sheet - Parent" xfId="39498" xr:uid="{00000000-0005-0000-0000-000050760000}"/>
    <cellStyle name="Indata 3 4 2 2 4" xfId="13221" xr:uid="{00000000-0005-0000-0000-000051760000}"/>
    <cellStyle name="Indata 3 4 2 2 5" xfId="27082" xr:uid="{00000000-0005-0000-0000-000052760000}"/>
    <cellStyle name="Indata 3 4 2 2_Balance sheet - Parent" xfId="39496" xr:uid="{00000000-0005-0000-0000-000053760000}"/>
    <cellStyle name="Indata 3 4 2 3" xfId="12101" xr:uid="{00000000-0005-0000-0000-000054760000}"/>
    <cellStyle name="Indata 3 4 2 4" xfId="27081" xr:uid="{00000000-0005-0000-0000-000055760000}"/>
    <cellStyle name="Indata 3 4 2_Balance sheet - Parent" xfId="39495" xr:uid="{00000000-0005-0000-0000-000056760000}"/>
    <cellStyle name="Indata 3 4 3" xfId="6218" xr:uid="{00000000-0005-0000-0000-000057760000}"/>
    <cellStyle name="Indata 3 4 3 2" xfId="6219" xr:uid="{00000000-0005-0000-0000-000058760000}"/>
    <cellStyle name="Indata 3 4 3 2 2" xfId="17141" xr:uid="{00000000-0005-0000-0000-000059760000}"/>
    <cellStyle name="Indata 3 4 3 2 3" xfId="27086" xr:uid="{00000000-0005-0000-0000-00005A760000}"/>
    <cellStyle name="Indata 3 4 3 2_Balance sheet - Parent" xfId="39500" xr:uid="{00000000-0005-0000-0000-00005B760000}"/>
    <cellStyle name="Indata 3 4 3 3" xfId="6220" xr:uid="{00000000-0005-0000-0000-00005C760000}"/>
    <cellStyle name="Indata 3 4 3 3 2" xfId="18911" xr:uid="{00000000-0005-0000-0000-00005D760000}"/>
    <cellStyle name="Indata 3 4 3 3 3" xfId="27087" xr:uid="{00000000-0005-0000-0000-00005E760000}"/>
    <cellStyle name="Indata 3 4 3 3_Balance sheet - Parent" xfId="39501" xr:uid="{00000000-0005-0000-0000-00005F760000}"/>
    <cellStyle name="Indata 3 4 3 4" xfId="13220" xr:uid="{00000000-0005-0000-0000-000060760000}"/>
    <cellStyle name="Indata 3 4 3 5" xfId="27085" xr:uid="{00000000-0005-0000-0000-000061760000}"/>
    <cellStyle name="Indata 3 4 3_Balance sheet - Parent" xfId="39499" xr:uid="{00000000-0005-0000-0000-000062760000}"/>
    <cellStyle name="Indata 3 4 4" xfId="12100" xr:uid="{00000000-0005-0000-0000-000063760000}"/>
    <cellStyle name="Indata 3 4 5" xfId="27080" xr:uid="{00000000-0005-0000-0000-000064760000}"/>
    <cellStyle name="Indata 3 4_Balance sheet - Parent" xfId="39494" xr:uid="{00000000-0005-0000-0000-000065760000}"/>
    <cellStyle name="Indata 3 5" xfId="6221" xr:uid="{00000000-0005-0000-0000-000066760000}"/>
    <cellStyle name="Indata 3 5 2" xfId="6222" xr:uid="{00000000-0005-0000-0000-000067760000}"/>
    <cellStyle name="Indata 3 5 2 2" xfId="6223" xr:uid="{00000000-0005-0000-0000-000068760000}"/>
    <cellStyle name="Indata 3 5 2 2 2" xfId="17142" xr:uid="{00000000-0005-0000-0000-000069760000}"/>
    <cellStyle name="Indata 3 5 2 2 3" xfId="27090" xr:uid="{00000000-0005-0000-0000-00006A760000}"/>
    <cellStyle name="Indata 3 5 2 2_Balance sheet - Parent" xfId="39504" xr:uid="{00000000-0005-0000-0000-00006B760000}"/>
    <cellStyle name="Indata 3 5 2 3" xfId="6224" xr:uid="{00000000-0005-0000-0000-00006C760000}"/>
    <cellStyle name="Indata 3 5 2 3 2" xfId="17189" xr:uid="{00000000-0005-0000-0000-00006D760000}"/>
    <cellStyle name="Indata 3 5 2 3 3" xfId="27091" xr:uid="{00000000-0005-0000-0000-00006E760000}"/>
    <cellStyle name="Indata 3 5 2 3_Balance sheet - Parent" xfId="39505" xr:uid="{00000000-0005-0000-0000-00006F760000}"/>
    <cellStyle name="Indata 3 5 2 4" xfId="13533" xr:uid="{00000000-0005-0000-0000-000070760000}"/>
    <cellStyle name="Indata 3 5 2 5" xfId="27089" xr:uid="{00000000-0005-0000-0000-000071760000}"/>
    <cellStyle name="Indata 3 5 2_Balance sheet - Parent" xfId="39503" xr:uid="{00000000-0005-0000-0000-000072760000}"/>
    <cellStyle name="Indata 3 5 3" xfId="6225" xr:uid="{00000000-0005-0000-0000-000073760000}"/>
    <cellStyle name="Indata 3 5 3 2" xfId="6226" xr:uid="{00000000-0005-0000-0000-000074760000}"/>
    <cellStyle name="Indata 3 5 3 2 2" xfId="4807" xr:uid="{00000000-0005-0000-0000-000075760000}"/>
    <cellStyle name="Indata 3 5 3 2 3" xfId="27093" xr:uid="{00000000-0005-0000-0000-000076760000}"/>
    <cellStyle name="Indata 3 5 3 3" xfId="13532" xr:uid="{00000000-0005-0000-0000-000077760000}"/>
    <cellStyle name="Indata 3 5 3 4" xfId="4806" xr:uid="{00000000-0005-0000-0000-000078760000}"/>
    <cellStyle name="Indata 3 5 3 5" xfId="27092" xr:uid="{00000000-0005-0000-0000-000079760000}"/>
    <cellStyle name="Indata 3 5 4" xfId="6227" xr:uid="{00000000-0005-0000-0000-00007A760000}"/>
    <cellStyle name="Indata 3 5 4 2" xfId="4808" xr:uid="{00000000-0005-0000-0000-00007B760000}"/>
    <cellStyle name="Indata 3 5 4 3" xfId="27094" xr:uid="{00000000-0005-0000-0000-00007C760000}"/>
    <cellStyle name="Indata 3 5 5" xfId="12102" xr:uid="{00000000-0005-0000-0000-00007D760000}"/>
    <cellStyle name="Indata 3 5 6" xfId="27088" xr:uid="{00000000-0005-0000-0000-00007E760000}"/>
    <cellStyle name="Indata 3 5 7" xfId="55926" xr:uid="{00000000-0005-0000-0000-00007F760000}"/>
    <cellStyle name="Indata 3 5_Balance sheet - Parent" xfId="39502" xr:uid="{00000000-0005-0000-0000-000080760000}"/>
    <cellStyle name="Indata 3 6" xfId="6228" xr:uid="{00000000-0005-0000-0000-000081760000}"/>
    <cellStyle name="Indata 3 6 2" xfId="6229" xr:uid="{00000000-0005-0000-0000-000082760000}"/>
    <cellStyle name="Indata 3 6 2 2" xfId="6230" xr:uid="{00000000-0005-0000-0000-000083760000}"/>
    <cellStyle name="Indata 3 6 2 2 2" xfId="18815" xr:uid="{00000000-0005-0000-0000-000084760000}"/>
    <cellStyle name="Indata 3 6 2 2 3" xfId="27097" xr:uid="{00000000-0005-0000-0000-000085760000}"/>
    <cellStyle name="Indata 3 6 2 2_Balance sheet - Parent" xfId="39508" xr:uid="{00000000-0005-0000-0000-000086760000}"/>
    <cellStyle name="Indata 3 6 2 3" xfId="6231" xr:uid="{00000000-0005-0000-0000-000087760000}"/>
    <cellStyle name="Indata 3 6 2 3 2" xfId="18486" xr:uid="{00000000-0005-0000-0000-000088760000}"/>
    <cellStyle name="Indata 3 6 2 3 3" xfId="27098" xr:uid="{00000000-0005-0000-0000-000089760000}"/>
    <cellStyle name="Indata 3 6 2 3_Balance sheet - Parent" xfId="39509" xr:uid="{00000000-0005-0000-0000-00008A760000}"/>
    <cellStyle name="Indata 3 6 2 4" xfId="13222" xr:uid="{00000000-0005-0000-0000-00008B760000}"/>
    <cellStyle name="Indata 3 6 2 5" xfId="27096" xr:uid="{00000000-0005-0000-0000-00008C760000}"/>
    <cellStyle name="Indata 3 6 2_Balance sheet - Parent" xfId="39507" xr:uid="{00000000-0005-0000-0000-00008D760000}"/>
    <cellStyle name="Indata 3 6 3" xfId="12103" xr:uid="{00000000-0005-0000-0000-00008E760000}"/>
    <cellStyle name="Indata 3 6 4" xfId="27095" xr:uid="{00000000-0005-0000-0000-00008F760000}"/>
    <cellStyle name="Indata 3 6_Balance sheet - Parent" xfId="39506" xr:uid="{00000000-0005-0000-0000-000090760000}"/>
    <cellStyle name="Indata 3 7" xfId="6232" xr:uid="{00000000-0005-0000-0000-000091760000}"/>
    <cellStyle name="Indata 3 7 2" xfId="6233" xr:uid="{00000000-0005-0000-0000-000092760000}"/>
    <cellStyle name="Indata 3 7 2 2" xfId="6234" xr:uid="{00000000-0005-0000-0000-000093760000}"/>
    <cellStyle name="Indata 3 7 2 2 2" xfId="18816" xr:uid="{00000000-0005-0000-0000-000094760000}"/>
    <cellStyle name="Indata 3 7 2 2 3" xfId="27101" xr:uid="{00000000-0005-0000-0000-000095760000}"/>
    <cellStyle name="Indata 3 7 2 2_Balance sheet - Parent" xfId="39512" xr:uid="{00000000-0005-0000-0000-000096760000}"/>
    <cellStyle name="Indata 3 7 2 3" xfId="6235" xr:uid="{00000000-0005-0000-0000-000097760000}"/>
    <cellStyle name="Indata 3 7 2 3 2" xfId="18947" xr:uid="{00000000-0005-0000-0000-000098760000}"/>
    <cellStyle name="Indata 3 7 2 3 3" xfId="27102" xr:uid="{00000000-0005-0000-0000-000099760000}"/>
    <cellStyle name="Indata 3 7 2 3_Balance sheet - Parent" xfId="39513" xr:uid="{00000000-0005-0000-0000-00009A760000}"/>
    <cellStyle name="Indata 3 7 2 4" xfId="13223" xr:uid="{00000000-0005-0000-0000-00009B760000}"/>
    <cellStyle name="Indata 3 7 2 5" xfId="27100" xr:uid="{00000000-0005-0000-0000-00009C760000}"/>
    <cellStyle name="Indata 3 7 2_Balance sheet - Parent" xfId="39511" xr:uid="{00000000-0005-0000-0000-00009D760000}"/>
    <cellStyle name="Indata 3 7 3" xfId="12104" xr:uid="{00000000-0005-0000-0000-00009E760000}"/>
    <cellStyle name="Indata 3 7 4" xfId="27099" xr:uid="{00000000-0005-0000-0000-00009F760000}"/>
    <cellStyle name="Indata 3 7_Balance sheet - Parent" xfId="39510" xr:uid="{00000000-0005-0000-0000-0000A0760000}"/>
    <cellStyle name="Indata 3 8" xfId="6236" xr:uid="{00000000-0005-0000-0000-0000A1760000}"/>
    <cellStyle name="Indata 3 8 2" xfId="6237" xr:uid="{00000000-0005-0000-0000-0000A2760000}"/>
    <cellStyle name="Indata 3 8 2 2" xfId="6238" xr:uid="{00000000-0005-0000-0000-0000A3760000}"/>
    <cellStyle name="Indata 3 8 2 2 2" xfId="17757" xr:uid="{00000000-0005-0000-0000-0000A4760000}"/>
    <cellStyle name="Indata 3 8 2 2 3" xfId="27105" xr:uid="{00000000-0005-0000-0000-0000A5760000}"/>
    <cellStyle name="Indata 3 8 2 2_Balance sheet - Parent" xfId="39516" xr:uid="{00000000-0005-0000-0000-0000A6760000}"/>
    <cellStyle name="Indata 3 8 2 3" xfId="6239" xr:uid="{00000000-0005-0000-0000-0000A7760000}"/>
    <cellStyle name="Indata 3 8 2 3 2" xfId="17190" xr:uid="{00000000-0005-0000-0000-0000A8760000}"/>
    <cellStyle name="Indata 3 8 2 3 3" xfId="27106" xr:uid="{00000000-0005-0000-0000-0000A9760000}"/>
    <cellStyle name="Indata 3 8 2 3_Balance sheet - Parent" xfId="39517" xr:uid="{00000000-0005-0000-0000-0000AA760000}"/>
    <cellStyle name="Indata 3 8 2 4" xfId="13224" xr:uid="{00000000-0005-0000-0000-0000AB760000}"/>
    <cellStyle name="Indata 3 8 2 5" xfId="27104" xr:uid="{00000000-0005-0000-0000-0000AC760000}"/>
    <cellStyle name="Indata 3 8 2_Balance sheet - Parent" xfId="39515" xr:uid="{00000000-0005-0000-0000-0000AD760000}"/>
    <cellStyle name="Indata 3 8 3" xfId="12105" xr:uid="{00000000-0005-0000-0000-0000AE760000}"/>
    <cellStyle name="Indata 3 8 4" xfId="27103" xr:uid="{00000000-0005-0000-0000-0000AF760000}"/>
    <cellStyle name="Indata 3 8_Balance sheet - Parent" xfId="39514" xr:uid="{00000000-0005-0000-0000-0000B0760000}"/>
    <cellStyle name="Indata 3 9" xfId="6240" xr:uid="{00000000-0005-0000-0000-0000B1760000}"/>
    <cellStyle name="Indata 3 9 2" xfId="6241" xr:uid="{00000000-0005-0000-0000-0000B2760000}"/>
    <cellStyle name="Indata 3 9 2 2" xfId="13225" xr:uid="{00000000-0005-0000-0000-0000B3760000}"/>
    <cellStyle name="Indata 3 9 2 3" xfId="27108" xr:uid="{00000000-0005-0000-0000-0000B4760000}"/>
    <cellStyle name="Indata 3 9 2_Balance sheet - Parent" xfId="39519" xr:uid="{00000000-0005-0000-0000-0000B5760000}"/>
    <cellStyle name="Indata 3 9 3" xfId="6242" xr:uid="{00000000-0005-0000-0000-0000B6760000}"/>
    <cellStyle name="Indata 3 9 3 2" xfId="18504" xr:uid="{00000000-0005-0000-0000-0000B7760000}"/>
    <cellStyle name="Indata 3 9 3 3" xfId="27109" xr:uid="{00000000-0005-0000-0000-0000B8760000}"/>
    <cellStyle name="Indata 3 9 3_Balance sheet - Parent" xfId="39520" xr:uid="{00000000-0005-0000-0000-0000B9760000}"/>
    <cellStyle name="Indata 3 9 4" xfId="6243" xr:uid="{00000000-0005-0000-0000-0000BA760000}"/>
    <cellStyle name="Indata 3 9 4 2" xfId="18172" xr:uid="{00000000-0005-0000-0000-0000BB760000}"/>
    <cellStyle name="Indata 3 9 4 3" xfId="27110" xr:uid="{00000000-0005-0000-0000-0000BC760000}"/>
    <cellStyle name="Indata 3 9 4_Balance sheet - Parent" xfId="39521" xr:uid="{00000000-0005-0000-0000-0000BD760000}"/>
    <cellStyle name="Indata 3 9 5" xfId="12106" xr:uid="{00000000-0005-0000-0000-0000BE760000}"/>
    <cellStyle name="Indata 3 9 6" xfId="27107" xr:uid="{00000000-0005-0000-0000-0000BF760000}"/>
    <cellStyle name="Indata 3 9_Balance sheet - Parent" xfId="39518" xr:uid="{00000000-0005-0000-0000-0000C0760000}"/>
    <cellStyle name="Indata 3_Balance sheet - Parent" xfId="39385" xr:uid="{00000000-0005-0000-0000-0000C1760000}"/>
    <cellStyle name="Indata 30" xfId="46425" xr:uid="{00000000-0005-0000-0000-0000C2760000}"/>
    <cellStyle name="Indata 31" xfId="44818" xr:uid="{00000000-0005-0000-0000-0000C3760000}"/>
    <cellStyle name="Indata 32" xfId="44920" xr:uid="{00000000-0005-0000-0000-0000C4760000}"/>
    <cellStyle name="Indata 33" xfId="46545" xr:uid="{00000000-0005-0000-0000-0000C5760000}"/>
    <cellStyle name="Indata 34" xfId="45022" xr:uid="{00000000-0005-0000-0000-0000C6760000}"/>
    <cellStyle name="Indata 35" xfId="44815" xr:uid="{00000000-0005-0000-0000-0000C7760000}"/>
    <cellStyle name="Indata 36" xfId="46741" xr:uid="{00000000-0005-0000-0000-0000C8760000}"/>
    <cellStyle name="Indata 37" xfId="46723" xr:uid="{00000000-0005-0000-0000-0000C9760000}"/>
    <cellStyle name="Indata 38" xfId="46845" xr:uid="{00000000-0005-0000-0000-0000CA760000}"/>
    <cellStyle name="Indata 39" xfId="46705" xr:uid="{00000000-0005-0000-0000-0000CB760000}"/>
    <cellStyle name="Indata 4" xfId="6244" xr:uid="{00000000-0005-0000-0000-0000CC760000}"/>
    <cellStyle name="Indata 4 10" xfId="6245" xr:uid="{00000000-0005-0000-0000-0000CD760000}"/>
    <cellStyle name="Indata 4 10 2" xfId="6246" xr:uid="{00000000-0005-0000-0000-0000CE760000}"/>
    <cellStyle name="Indata 4 10 2 2" xfId="17810" xr:uid="{00000000-0005-0000-0000-0000CF760000}"/>
    <cellStyle name="Indata 4 10 2 3" xfId="27113" xr:uid="{00000000-0005-0000-0000-0000D0760000}"/>
    <cellStyle name="Indata 4 10 2_Balance sheet - Parent" xfId="39524" xr:uid="{00000000-0005-0000-0000-0000D1760000}"/>
    <cellStyle name="Indata 4 10 3" xfId="6247" xr:uid="{00000000-0005-0000-0000-0000D2760000}"/>
    <cellStyle name="Indata 4 10 3 2" xfId="17714" xr:uid="{00000000-0005-0000-0000-0000D3760000}"/>
    <cellStyle name="Indata 4 10 3 3" xfId="27114" xr:uid="{00000000-0005-0000-0000-0000D4760000}"/>
    <cellStyle name="Indata 4 10 3_Balance sheet - Parent" xfId="39525" xr:uid="{00000000-0005-0000-0000-0000D5760000}"/>
    <cellStyle name="Indata 4 10 4" xfId="6248" xr:uid="{00000000-0005-0000-0000-0000D6760000}"/>
    <cellStyle name="Indata 4 10 4 2" xfId="18338" xr:uid="{00000000-0005-0000-0000-0000D7760000}"/>
    <cellStyle name="Indata 4 10 4 3" xfId="27115" xr:uid="{00000000-0005-0000-0000-0000D8760000}"/>
    <cellStyle name="Indata 4 10 4_Balance sheet - Parent" xfId="39526" xr:uid="{00000000-0005-0000-0000-0000D9760000}"/>
    <cellStyle name="Indata 4 10 5" xfId="16537" xr:uid="{00000000-0005-0000-0000-0000DA760000}"/>
    <cellStyle name="Indata 4 10 6" xfId="27112" xr:uid="{00000000-0005-0000-0000-0000DB760000}"/>
    <cellStyle name="Indata 4 10_Balance sheet - Parent" xfId="39523" xr:uid="{00000000-0005-0000-0000-0000DC760000}"/>
    <cellStyle name="Indata 4 11" xfId="6249" xr:uid="{00000000-0005-0000-0000-0000DD760000}"/>
    <cellStyle name="Indata 4 11 2" xfId="6250" xr:uid="{00000000-0005-0000-0000-0000DE760000}"/>
    <cellStyle name="Indata 4 11 2 2" xfId="17114" xr:uid="{00000000-0005-0000-0000-0000DF760000}"/>
    <cellStyle name="Indata 4 11 2 3" xfId="27117" xr:uid="{00000000-0005-0000-0000-0000E0760000}"/>
    <cellStyle name="Indata 4 11 2_Balance sheet - Parent" xfId="39528" xr:uid="{00000000-0005-0000-0000-0000E1760000}"/>
    <cellStyle name="Indata 4 11 3" xfId="6251" xr:uid="{00000000-0005-0000-0000-0000E2760000}"/>
    <cellStyle name="Indata 4 11 3 2" xfId="18596" xr:uid="{00000000-0005-0000-0000-0000E3760000}"/>
    <cellStyle name="Indata 4 11 3 3" xfId="27118" xr:uid="{00000000-0005-0000-0000-0000E4760000}"/>
    <cellStyle name="Indata 4 11 3_Balance sheet - Parent" xfId="39529" xr:uid="{00000000-0005-0000-0000-0000E5760000}"/>
    <cellStyle name="Indata 4 11 4" xfId="6252" xr:uid="{00000000-0005-0000-0000-0000E6760000}"/>
    <cellStyle name="Indata 4 11 4 2" xfId="18388" xr:uid="{00000000-0005-0000-0000-0000E7760000}"/>
    <cellStyle name="Indata 4 11 4 3" xfId="27119" xr:uid="{00000000-0005-0000-0000-0000E8760000}"/>
    <cellStyle name="Indata 4 11 4_Balance sheet - Parent" xfId="39530" xr:uid="{00000000-0005-0000-0000-0000E9760000}"/>
    <cellStyle name="Indata 4 11 5" xfId="16586" xr:uid="{00000000-0005-0000-0000-0000EA760000}"/>
    <cellStyle name="Indata 4 11 6" xfId="27116" xr:uid="{00000000-0005-0000-0000-0000EB760000}"/>
    <cellStyle name="Indata 4 11_Balance sheet - Parent" xfId="39527" xr:uid="{00000000-0005-0000-0000-0000EC760000}"/>
    <cellStyle name="Indata 4 12" xfId="6253" xr:uid="{00000000-0005-0000-0000-0000ED760000}"/>
    <cellStyle name="Indata 4 12 2" xfId="6254" xr:uid="{00000000-0005-0000-0000-0000EE760000}"/>
    <cellStyle name="Indata 4 12 2 2" xfId="17195" xr:uid="{00000000-0005-0000-0000-0000EF760000}"/>
    <cellStyle name="Indata 4 12 2 3" xfId="27121" xr:uid="{00000000-0005-0000-0000-0000F0760000}"/>
    <cellStyle name="Indata 4 12 2_Balance sheet - Parent" xfId="39532" xr:uid="{00000000-0005-0000-0000-0000F1760000}"/>
    <cellStyle name="Indata 4 12 3" xfId="6255" xr:uid="{00000000-0005-0000-0000-0000F2760000}"/>
    <cellStyle name="Indata 4 12 3 2" xfId="19043" xr:uid="{00000000-0005-0000-0000-0000F3760000}"/>
    <cellStyle name="Indata 4 12 3 3" xfId="27122" xr:uid="{00000000-0005-0000-0000-0000F4760000}"/>
    <cellStyle name="Indata 4 12 3_Balance sheet - Parent" xfId="39533" xr:uid="{00000000-0005-0000-0000-0000F5760000}"/>
    <cellStyle name="Indata 4 12 4" xfId="16638" xr:uid="{00000000-0005-0000-0000-0000F6760000}"/>
    <cellStyle name="Indata 4 12 5" xfId="27120" xr:uid="{00000000-0005-0000-0000-0000F7760000}"/>
    <cellStyle name="Indata 4 12_Balance sheet - Parent" xfId="39531" xr:uid="{00000000-0005-0000-0000-0000F8760000}"/>
    <cellStyle name="Indata 4 13" xfId="12107" xr:uid="{00000000-0005-0000-0000-0000F9760000}"/>
    <cellStyle name="Indata 4 14" xfId="27111" xr:uid="{00000000-0005-0000-0000-0000FA760000}"/>
    <cellStyle name="Indata 4 2" xfId="6256" xr:uid="{00000000-0005-0000-0000-0000FB760000}"/>
    <cellStyle name="Indata 4 2 2" xfId="6257" xr:uid="{00000000-0005-0000-0000-0000FC760000}"/>
    <cellStyle name="Indata 4 2 2 2" xfId="6258" xr:uid="{00000000-0005-0000-0000-0000FD760000}"/>
    <cellStyle name="Indata 4 2 2 2 2" xfId="6259" xr:uid="{00000000-0005-0000-0000-0000FE760000}"/>
    <cellStyle name="Indata 4 2 2 2 2 2" xfId="18773" xr:uid="{00000000-0005-0000-0000-0000FF760000}"/>
    <cellStyle name="Indata 4 2 2 2 2 3" xfId="27126" xr:uid="{00000000-0005-0000-0000-000000770000}"/>
    <cellStyle name="Indata 4 2 2 2 2_Balance sheet - Parent" xfId="39537" xr:uid="{00000000-0005-0000-0000-000001770000}"/>
    <cellStyle name="Indata 4 2 2 2 3" xfId="6260" xr:uid="{00000000-0005-0000-0000-000002770000}"/>
    <cellStyle name="Indata 4 2 2 2 3 2" xfId="18709" xr:uid="{00000000-0005-0000-0000-000003770000}"/>
    <cellStyle name="Indata 4 2 2 2 3 3" xfId="27127" xr:uid="{00000000-0005-0000-0000-000004770000}"/>
    <cellStyle name="Indata 4 2 2 2 3_Balance sheet - Parent" xfId="39538" xr:uid="{00000000-0005-0000-0000-000005770000}"/>
    <cellStyle name="Indata 4 2 2 2 4" xfId="13228" xr:uid="{00000000-0005-0000-0000-000006770000}"/>
    <cellStyle name="Indata 4 2 2 2 5" xfId="27125" xr:uid="{00000000-0005-0000-0000-000007770000}"/>
    <cellStyle name="Indata 4 2 2 2_Balance sheet - Parent" xfId="39536" xr:uid="{00000000-0005-0000-0000-000008770000}"/>
    <cellStyle name="Indata 4 2 2 3" xfId="12109" xr:uid="{00000000-0005-0000-0000-000009770000}"/>
    <cellStyle name="Indata 4 2 2 4" xfId="27124" xr:uid="{00000000-0005-0000-0000-00000A770000}"/>
    <cellStyle name="Indata 4 2 2_Balance sheet - Parent" xfId="39535" xr:uid="{00000000-0005-0000-0000-00000B770000}"/>
    <cellStyle name="Indata 4 2 3" xfId="6261" xr:uid="{00000000-0005-0000-0000-00000C770000}"/>
    <cellStyle name="Indata 4 2 3 2" xfId="6262" xr:uid="{00000000-0005-0000-0000-00000D770000}"/>
    <cellStyle name="Indata 4 2 3 2 2" xfId="17558" xr:uid="{00000000-0005-0000-0000-00000E770000}"/>
    <cellStyle name="Indata 4 2 3 2 3" xfId="27129" xr:uid="{00000000-0005-0000-0000-00000F770000}"/>
    <cellStyle name="Indata 4 2 3 2_Balance sheet - Parent" xfId="39540" xr:uid="{00000000-0005-0000-0000-000010770000}"/>
    <cellStyle name="Indata 4 2 3 3" xfId="6263" xr:uid="{00000000-0005-0000-0000-000011770000}"/>
    <cellStyle name="Indata 4 2 3 3 2" xfId="19011" xr:uid="{00000000-0005-0000-0000-000012770000}"/>
    <cellStyle name="Indata 4 2 3 3 3" xfId="27130" xr:uid="{00000000-0005-0000-0000-000013770000}"/>
    <cellStyle name="Indata 4 2 3 3_Balance sheet - Parent" xfId="39541" xr:uid="{00000000-0005-0000-0000-000014770000}"/>
    <cellStyle name="Indata 4 2 3 4" xfId="13227" xr:uid="{00000000-0005-0000-0000-000015770000}"/>
    <cellStyle name="Indata 4 2 3 5" xfId="27128" xr:uid="{00000000-0005-0000-0000-000016770000}"/>
    <cellStyle name="Indata 4 2 3_Balance sheet - Parent" xfId="39539" xr:uid="{00000000-0005-0000-0000-000017770000}"/>
    <cellStyle name="Indata 4 2 4" xfId="12108" xr:uid="{00000000-0005-0000-0000-000018770000}"/>
    <cellStyle name="Indata 4 2 5" xfId="27123" xr:uid="{00000000-0005-0000-0000-000019770000}"/>
    <cellStyle name="Indata 4 2_Balance sheet - Parent" xfId="39534" xr:uid="{00000000-0005-0000-0000-00001A770000}"/>
    <cellStyle name="Indata 4 3" xfId="6264" xr:uid="{00000000-0005-0000-0000-00001B770000}"/>
    <cellStyle name="Indata 4 3 2" xfId="6265" xr:uid="{00000000-0005-0000-0000-00001C770000}"/>
    <cellStyle name="Indata 4 3 2 2" xfId="6266" xr:uid="{00000000-0005-0000-0000-00001D770000}"/>
    <cellStyle name="Indata 4 3 2 2 2" xfId="6267" xr:uid="{00000000-0005-0000-0000-00001E770000}"/>
    <cellStyle name="Indata 4 3 2 2 2 2" xfId="18774" xr:uid="{00000000-0005-0000-0000-00001F770000}"/>
    <cellStyle name="Indata 4 3 2 2 2 3" xfId="27134" xr:uid="{00000000-0005-0000-0000-000020770000}"/>
    <cellStyle name="Indata 4 3 2 2 2_Balance sheet - Parent" xfId="39545" xr:uid="{00000000-0005-0000-0000-000021770000}"/>
    <cellStyle name="Indata 4 3 2 2 3" xfId="6268" xr:uid="{00000000-0005-0000-0000-000022770000}"/>
    <cellStyle name="Indata 4 3 2 2 3 2" xfId="18149" xr:uid="{00000000-0005-0000-0000-000023770000}"/>
    <cellStyle name="Indata 4 3 2 2 3 3" xfId="27135" xr:uid="{00000000-0005-0000-0000-000024770000}"/>
    <cellStyle name="Indata 4 3 2 2 3_Balance sheet - Parent" xfId="39546" xr:uid="{00000000-0005-0000-0000-000025770000}"/>
    <cellStyle name="Indata 4 3 2 2 4" xfId="13230" xr:uid="{00000000-0005-0000-0000-000026770000}"/>
    <cellStyle name="Indata 4 3 2 2 5" xfId="27133" xr:uid="{00000000-0005-0000-0000-000027770000}"/>
    <cellStyle name="Indata 4 3 2 2_Balance sheet - Parent" xfId="39544" xr:uid="{00000000-0005-0000-0000-000028770000}"/>
    <cellStyle name="Indata 4 3 2 3" xfId="12111" xr:uid="{00000000-0005-0000-0000-000029770000}"/>
    <cellStyle name="Indata 4 3 2 4" xfId="27132" xr:uid="{00000000-0005-0000-0000-00002A770000}"/>
    <cellStyle name="Indata 4 3 2_Balance sheet - Parent" xfId="39543" xr:uid="{00000000-0005-0000-0000-00002B770000}"/>
    <cellStyle name="Indata 4 3 3" xfId="6269" xr:uid="{00000000-0005-0000-0000-00002C770000}"/>
    <cellStyle name="Indata 4 3 3 2" xfId="6270" xr:uid="{00000000-0005-0000-0000-00002D770000}"/>
    <cellStyle name="Indata 4 3 3 2 2" xfId="17003" xr:uid="{00000000-0005-0000-0000-00002E770000}"/>
    <cellStyle name="Indata 4 3 3 2 3" xfId="27137" xr:uid="{00000000-0005-0000-0000-00002F770000}"/>
    <cellStyle name="Indata 4 3 3 2_Balance sheet - Parent" xfId="39548" xr:uid="{00000000-0005-0000-0000-000030770000}"/>
    <cellStyle name="Indata 4 3 3 3" xfId="6271" xr:uid="{00000000-0005-0000-0000-000031770000}"/>
    <cellStyle name="Indata 4 3 3 3 2" xfId="18994" xr:uid="{00000000-0005-0000-0000-000032770000}"/>
    <cellStyle name="Indata 4 3 3 3 3" xfId="27138" xr:uid="{00000000-0005-0000-0000-000033770000}"/>
    <cellStyle name="Indata 4 3 3 3_Balance sheet - Parent" xfId="39549" xr:uid="{00000000-0005-0000-0000-000034770000}"/>
    <cellStyle name="Indata 4 3 3 4" xfId="13229" xr:uid="{00000000-0005-0000-0000-000035770000}"/>
    <cellStyle name="Indata 4 3 3 5" xfId="27136" xr:uid="{00000000-0005-0000-0000-000036770000}"/>
    <cellStyle name="Indata 4 3 3_Balance sheet - Parent" xfId="39547" xr:uid="{00000000-0005-0000-0000-000037770000}"/>
    <cellStyle name="Indata 4 3 4" xfId="12110" xr:uid="{00000000-0005-0000-0000-000038770000}"/>
    <cellStyle name="Indata 4 3 5" xfId="27131" xr:uid="{00000000-0005-0000-0000-000039770000}"/>
    <cellStyle name="Indata 4 3_Balance sheet - Parent" xfId="39542" xr:uid="{00000000-0005-0000-0000-00003A770000}"/>
    <cellStyle name="Indata 4 4" xfId="6272" xr:uid="{00000000-0005-0000-0000-00003B770000}"/>
    <cellStyle name="Indata 4 4 2" xfId="6273" xr:uid="{00000000-0005-0000-0000-00003C770000}"/>
    <cellStyle name="Indata 4 4 2 2" xfId="6274" xr:uid="{00000000-0005-0000-0000-00003D770000}"/>
    <cellStyle name="Indata 4 4 2 2 2" xfId="6275" xr:uid="{00000000-0005-0000-0000-00003E770000}"/>
    <cellStyle name="Indata 4 4 2 2 2 2" xfId="18162" xr:uid="{00000000-0005-0000-0000-00003F770000}"/>
    <cellStyle name="Indata 4 4 2 2 2 3" xfId="27142" xr:uid="{00000000-0005-0000-0000-000040770000}"/>
    <cellStyle name="Indata 4 4 2 2 2_Balance sheet - Parent" xfId="39553" xr:uid="{00000000-0005-0000-0000-000041770000}"/>
    <cellStyle name="Indata 4 4 2 2 3" xfId="6276" xr:uid="{00000000-0005-0000-0000-000042770000}"/>
    <cellStyle name="Indata 4 4 2 2 3 2" xfId="17520" xr:uid="{00000000-0005-0000-0000-000043770000}"/>
    <cellStyle name="Indata 4 4 2 2 3 3" xfId="27143" xr:uid="{00000000-0005-0000-0000-000044770000}"/>
    <cellStyle name="Indata 4 4 2 2 3_Balance sheet - Parent" xfId="39554" xr:uid="{00000000-0005-0000-0000-000045770000}"/>
    <cellStyle name="Indata 4 4 2 2 4" xfId="13232" xr:uid="{00000000-0005-0000-0000-000046770000}"/>
    <cellStyle name="Indata 4 4 2 2 5" xfId="27141" xr:uid="{00000000-0005-0000-0000-000047770000}"/>
    <cellStyle name="Indata 4 4 2 2_Balance sheet - Parent" xfId="39552" xr:uid="{00000000-0005-0000-0000-000048770000}"/>
    <cellStyle name="Indata 4 4 2 3" xfId="12113" xr:uid="{00000000-0005-0000-0000-000049770000}"/>
    <cellStyle name="Indata 4 4 2 4" xfId="27140" xr:uid="{00000000-0005-0000-0000-00004A770000}"/>
    <cellStyle name="Indata 4 4 2_Balance sheet - Parent" xfId="39551" xr:uid="{00000000-0005-0000-0000-00004B770000}"/>
    <cellStyle name="Indata 4 4 3" xfId="6277" xr:uid="{00000000-0005-0000-0000-00004C770000}"/>
    <cellStyle name="Indata 4 4 3 2" xfId="6278" xr:uid="{00000000-0005-0000-0000-00004D770000}"/>
    <cellStyle name="Indata 4 4 3 2 2" xfId="17143" xr:uid="{00000000-0005-0000-0000-00004E770000}"/>
    <cellStyle name="Indata 4 4 3 2 3" xfId="27145" xr:uid="{00000000-0005-0000-0000-00004F770000}"/>
    <cellStyle name="Indata 4 4 3 2_Balance sheet - Parent" xfId="39556" xr:uid="{00000000-0005-0000-0000-000050770000}"/>
    <cellStyle name="Indata 4 4 3 3" xfId="6279" xr:uid="{00000000-0005-0000-0000-000051770000}"/>
    <cellStyle name="Indata 4 4 3 3 2" xfId="19088" xr:uid="{00000000-0005-0000-0000-000052770000}"/>
    <cellStyle name="Indata 4 4 3 3 3" xfId="27146" xr:uid="{00000000-0005-0000-0000-000053770000}"/>
    <cellStyle name="Indata 4 4 3 3_Balance sheet - Parent" xfId="39557" xr:uid="{00000000-0005-0000-0000-000054770000}"/>
    <cellStyle name="Indata 4 4 3 4" xfId="13231" xr:uid="{00000000-0005-0000-0000-000055770000}"/>
    <cellStyle name="Indata 4 4 3 5" xfId="27144" xr:uid="{00000000-0005-0000-0000-000056770000}"/>
    <cellStyle name="Indata 4 4 3_Balance sheet - Parent" xfId="39555" xr:uid="{00000000-0005-0000-0000-000057770000}"/>
    <cellStyle name="Indata 4 4 4" xfId="12112" xr:uid="{00000000-0005-0000-0000-000058770000}"/>
    <cellStyle name="Indata 4 4 5" xfId="27139" xr:uid="{00000000-0005-0000-0000-000059770000}"/>
    <cellStyle name="Indata 4 4_Balance sheet - Parent" xfId="39550" xr:uid="{00000000-0005-0000-0000-00005A770000}"/>
    <cellStyle name="Indata 4 5" xfId="6280" xr:uid="{00000000-0005-0000-0000-00005B770000}"/>
    <cellStyle name="Indata 4 5 2" xfId="6281" xr:uid="{00000000-0005-0000-0000-00005C770000}"/>
    <cellStyle name="Indata 4 5 2 2" xfId="6282" xr:uid="{00000000-0005-0000-0000-00005D770000}"/>
    <cellStyle name="Indata 4 5 2 2 2" xfId="18734" xr:uid="{00000000-0005-0000-0000-00005E770000}"/>
    <cellStyle name="Indata 4 5 2 2 3" xfId="27149" xr:uid="{00000000-0005-0000-0000-00005F770000}"/>
    <cellStyle name="Indata 4 5 2 2_Balance sheet - Parent" xfId="39560" xr:uid="{00000000-0005-0000-0000-000060770000}"/>
    <cellStyle name="Indata 4 5 2 3" xfId="6283" xr:uid="{00000000-0005-0000-0000-000061770000}"/>
    <cellStyle name="Indata 4 5 2 3 2" xfId="18561" xr:uid="{00000000-0005-0000-0000-000062770000}"/>
    <cellStyle name="Indata 4 5 2 3 3" xfId="27150" xr:uid="{00000000-0005-0000-0000-000063770000}"/>
    <cellStyle name="Indata 4 5 2 3_Balance sheet - Parent" xfId="39561" xr:uid="{00000000-0005-0000-0000-000064770000}"/>
    <cellStyle name="Indata 4 5 2 4" xfId="13233" xr:uid="{00000000-0005-0000-0000-000065770000}"/>
    <cellStyle name="Indata 4 5 2 5" xfId="27148" xr:uid="{00000000-0005-0000-0000-000066770000}"/>
    <cellStyle name="Indata 4 5 2_Balance sheet - Parent" xfId="39559" xr:uid="{00000000-0005-0000-0000-000067770000}"/>
    <cellStyle name="Indata 4 5 3" xfId="12114" xr:uid="{00000000-0005-0000-0000-000068770000}"/>
    <cellStyle name="Indata 4 5 4" xfId="27147" xr:uid="{00000000-0005-0000-0000-000069770000}"/>
    <cellStyle name="Indata 4 5_Balance sheet - Parent" xfId="39558" xr:uid="{00000000-0005-0000-0000-00006A770000}"/>
    <cellStyle name="Indata 4 6" xfId="6284" xr:uid="{00000000-0005-0000-0000-00006B770000}"/>
    <cellStyle name="Indata 4 6 2" xfId="6285" xr:uid="{00000000-0005-0000-0000-00006C770000}"/>
    <cellStyle name="Indata 4 6 2 2" xfId="6286" xr:uid="{00000000-0005-0000-0000-00006D770000}"/>
    <cellStyle name="Indata 4 6 2 2 2" xfId="18814" xr:uid="{00000000-0005-0000-0000-00006E770000}"/>
    <cellStyle name="Indata 4 6 2 2 3" xfId="27153" xr:uid="{00000000-0005-0000-0000-00006F770000}"/>
    <cellStyle name="Indata 4 6 2 2_Balance sheet - Parent" xfId="39564" xr:uid="{00000000-0005-0000-0000-000070770000}"/>
    <cellStyle name="Indata 4 6 2 3" xfId="6287" xr:uid="{00000000-0005-0000-0000-000071770000}"/>
    <cellStyle name="Indata 4 6 2 3 2" xfId="19087" xr:uid="{00000000-0005-0000-0000-000072770000}"/>
    <cellStyle name="Indata 4 6 2 3 3" xfId="27154" xr:uid="{00000000-0005-0000-0000-000073770000}"/>
    <cellStyle name="Indata 4 6 2 3_Balance sheet - Parent" xfId="39565" xr:uid="{00000000-0005-0000-0000-000074770000}"/>
    <cellStyle name="Indata 4 6 2 4" xfId="13234" xr:uid="{00000000-0005-0000-0000-000075770000}"/>
    <cellStyle name="Indata 4 6 2 5" xfId="27152" xr:uid="{00000000-0005-0000-0000-000076770000}"/>
    <cellStyle name="Indata 4 6 2_Balance sheet - Parent" xfId="39563" xr:uid="{00000000-0005-0000-0000-000077770000}"/>
    <cellStyle name="Indata 4 6 3" xfId="12115" xr:uid="{00000000-0005-0000-0000-000078770000}"/>
    <cellStyle name="Indata 4 6 4" xfId="27151" xr:uid="{00000000-0005-0000-0000-000079770000}"/>
    <cellStyle name="Indata 4 6_Balance sheet - Parent" xfId="39562" xr:uid="{00000000-0005-0000-0000-00007A770000}"/>
    <cellStyle name="Indata 4 7" xfId="6288" xr:uid="{00000000-0005-0000-0000-00007B770000}"/>
    <cellStyle name="Indata 4 7 2" xfId="6289" xr:uid="{00000000-0005-0000-0000-00007C770000}"/>
    <cellStyle name="Indata 4 7 2 2" xfId="6290" xr:uid="{00000000-0005-0000-0000-00007D770000}"/>
    <cellStyle name="Indata 4 7 2 2 2" xfId="17144" xr:uid="{00000000-0005-0000-0000-00007E770000}"/>
    <cellStyle name="Indata 4 7 2 2 3" xfId="27157" xr:uid="{00000000-0005-0000-0000-00007F770000}"/>
    <cellStyle name="Indata 4 7 2 2_Balance sheet - Parent" xfId="39568" xr:uid="{00000000-0005-0000-0000-000080770000}"/>
    <cellStyle name="Indata 4 7 2 3" xfId="6291" xr:uid="{00000000-0005-0000-0000-000081770000}"/>
    <cellStyle name="Indata 4 7 2 3 2" xfId="18865" xr:uid="{00000000-0005-0000-0000-000082770000}"/>
    <cellStyle name="Indata 4 7 2 3 3" xfId="27158" xr:uid="{00000000-0005-0000-0000-000083770000}"/>
    <cellStyle name="Indata 4 7 2 3_Balance sheet - Parent" xfId="39569" xr:uid="{00000000-0005-0000-0000-000084770000}"/>
    <cellStyle name="Indata 4 7 2 4" xfId="13235" xr:uid="{00000000-0005-0000-0000-000085770000}"/>
    <cellStyle name="Indata 4 7 2 5" xfId="27156" xr:uid="{00000000-0005-0000-0000-000086770000}"/>
    <cellStyle name="Indata 4 7 2_Balance sheet - Parent" xfId="39567" xr:uid="{00000000-0005-0000-0000-000087770000}"/>
    <cellStyle name="Indata 4 7 3" xfId="12116" xr:uid="{00000000-0005-0000-0000-000088770000}"/>
    <cellStyle name="Indata 4 7 4" xfId="27155" xr:uid="{00000000-0005-0000-0000-000089770000}"/>
    <cellStyle name="Indata 4 7_Balance sheet - Parent" xfId="39566" xr:uid="{00000000-0005-0000-0000-00008A770000}"/>
    <cellStyle name="Indata 4 8" xfId="6292" xr:uid="{00000000-0005-0000-0000-00008B770000}"/>
    <cellStyle name="Indata 4 8 2" xfId="6293" xr:uid="{00000000-0005-0000-0000-00008C770000}"/>
    <cellStyle name="Indata 4 8 2 2" xfId="18442" xr:uid="{00000000-0005-0000-0000-00008D770000}"/>
    <cellStyle name="Indata 4 8 2 3" xfId="27160" xr:uid="{00000000-0005-0000-0000-00008E770000}"/>
    <cellStyle name="Indata 4 8 2_Balance sheet - Parent" xfId="39571" xr:uid="{00000000-0005-0000-0000-00008F770000}"/>
    <cellStyle name="Indata 4 8 3" xfId="6294" xr:uid="{00000000-0005-0000-0000-000090770000}"/>
    <cellStyle name="Indata 4 8 3 2" xfId="19105" xr:uid="{00000000-0005-0000-0000-000091770000}"/>
    <cellStyle name="Indata 4 8 3 3" xfId="27161" xr:uid="{00000000-0005-0000-0000-000092770000}"/>
    <cellStyle name="Indata 4 8 3_Balance sheet - Parent" xfId="39572" xr:uid="{00000000-0005-0000-0000-000093770000}"/>
    <cellStyle name="Indata 4 8 4" xfId="6295" xr:uid="{00000000-0005-0000-0000-000094770000}"/>
    <cellStyle name="Indata 4 8 4 2" xfId="18229" xr:uid="{00000000-0005-0000-0000-000095770000}"/>
    <cellStyle name="Indata 4 8 4 3" xfId="27162" xr:uid="{00000000-0005-0000-0000-000096770000}"/>
    <cellStyle name="Indata 4 8 4_Balance sheet - Parent" xfId="39573" xr:uid="{00000000-0005-0000-0000-000097770000}"/>
    <cellStyle name="Indata 4 8 5" xfId="13226" xr:uid="{00000000-0005-0000-0000-000098770000}"/>
    <cellStyle name="Indata 4 8 6" xfId="27159" xr:uid="{00000000-0005-0000-0000-000099770000}"/>
    <cellStyle name="Indata 4 8_Balance sheet - Parent" xfId="39570" xr:uid="{00000000-0005-0000-0000-00009A770000}"/>
    <cellStyle name="Indata 4 9" xfId="6296" xr:uid="{00000000-0005-0000-0000-00009B770000}"/>
    <cellStyle name="Indata 4 9 2" xfId="6297" xr:uid="{00000000-0005-0000-0000-00009C770000}"/>
    <cellStyle name="Indata 4 9 2 2" xfId="17642" xr:uid="{00000000-0005-0000-0000-00009D770000}"/>
    <cellStyle name="Indata 4 9 2 3" xfId="27164" xr:uid="{00000000-0005-0000-0000-00009E770000}"/>
    <cellStyle name="Indata 4 9 2_Balance sheet - Parent" xfId="39575" xr:uid="{00000000-0005-0000-0000-00009F770000}"/>
    <cellStyle name="Indata 4 9 3" xfId="6298" xr:uid="{00000000-0005-0000-0000-0000A0770000}"/>
    <cellStyle name="Indata 4 9 3 2" xfId="17626" xr:uid="{00000000-0005-0000-0000-0000A1770000}"/>
    <cellStyle name="Indata 4 9 3 3" xfId="27165" xr:uid="{00000000-0005-0000-0000-0000A2770000}"/>
    <cellStyle name="Indata 4 9 3_Balance sheet - Parent" xfId="39576" xr:uid="{00000000-0005-0000-0000-0000A3770000}"/>
    <cellStyle name="Indata 4 9 4" xfId="6299" xr:uid="{00000000-0005-0000-0000-0000A4770000}"/>
    <cellStyle name="Indata 4 9 4 2" xfId="18283" xr:uid="{00000000-0005-0000-0000-0000A5770000}"/>
    <cellStyle name="Indata 4 9 4 3" xfId="27166" xr:uid="{00000000-0005-0000-0000-0000A6770000}"/>
    <cellStyle name="Indata 4 9 4_Balance sheet - Parent" xfId="39577" xr:uid="{00000000-0005-0000-0000-0000A7770000}"/>
    <cellStyle name="Indata 4 9 5" xfId="16488" xr:uid="{00000000-0005-0000-0000-0000A8770000}"/>
    <cellStyle name="Indata 4 9 6" xfId="27163" xr:uid="{00000000-0005-0000-0000-0000A9770000}"/>
    <cellStyle name="Indata 4 9_Balance sheet - Parent" xfId="39574" xr:uid="{00000000-0005-0000-0000-0000AA770000}"/>
    <cellStyle name="Indata 4_Balance sheet - Parent" xfId="39522" xr:uid="{00000000-0005-0000-0000-0000AB770000}"/>
    <cellStyle name="Indata 40" xfId="46814" xr:uid="{00000000-0005-0000-0000-0000AC770000}"/>
    <cellStyle name="Indata 41" xfId="44858" xr:uid="{00000000-0005-0000-0000-0000AD770000}"/>
    <cellStyle name="Indata 42" xfId="45046" xr:uid="{00000000-0005-0000-0000-0000AE770000}"/>
    <cellStyle name="Indata 43" xfId="46929" xr:uid="{00000000-0005-0000-0000-0000AF770000}"/>
    <cellStyle name="Indata 44" xfId="46037" xr:uid="{00000000-0005-0000-0000-0000B0770000}"/>
    <cellStyle name="Indata 45" xfId="46068" xr:uid="{00000000-0005-0000-0000-0000B1770000}"/>
    <cellStyle name="Indata 46" xfId="47121" xr:uid="{00000000-0005-0000-0000-0000B2770000}"/>
    <cellStyle name="Indata 47" xfId="47103" xr:uid="{00000000-0005-0000-0000-0000B3770000}"/>
    <cellStyle name="Indata 48" xfId="47225" xr:uid="{00000000-0005-0000-0000-0000B4770000}"/>
    <cellStyle name="Indata 49" xfId="47085" xr:uid="{00000000-0005-0000-0000-0000B5770000}"/>
    <cellStyle name="Indata 5" xfId="6300" xr:uid="{00000000-0005-0000-0000-0000B6770000}"/>
    <cellStyle name="Indata 5 2" xfId="6301" xr:uid="{00000000-0005-0000-0000-0000B7770000}"/>
    <cellStyle name="Indata 5 2 2" xfId="4086" xr:uid="{00000000-0005-0000-0000-0000B8770000}"/>
    <cellStyle name="Indata 5 2 3" xfId="27168" xr:uid="{00000000-0005-0000-0000-0000B9770000}"/>
    <cellStyle name="Indata 5 3" xfId="6302" xr:uid="{00000000-0005-0000-0000-0000BA770000}"/>
    <cellStyle name="Indata 5 3 2" xfId="27169" xr:uid="{00000000-0005-0000-0000-0000BB770000}"/>
    <cellStyle name="Indata 5 4" xfId="13531" xr:uid="{00000000-0005-0000-0000-0000BC770000}"/>
    <cellStyle name="Indata 5 5" xfId="4085" xr:uid="{00000000-0005-0000-0000-0000BD770000}"/>
    <cellStyle name="Indata 5 6" xfId="27167" xr:uid="{00000000-0005-0000-0000-0000BE770000}"/>
    <cellStyle name="Indata 50" xfId="47192" xr:uid="{00000000-0005-0000-0000-0000BF770000}"/>
    <cellStyle name="Indata 51" xfId="44816" xr:uid="{00000000-0005-0000-0000-0000C0770000}"/>
    <cellStyle name="Indata 52" xfId="44804" xr:uid="{00000000-0005-0000-0000-0000C1770000}"/>
    <cellStyle name="Indata 53" xfId="47304" xr:uid="{00000000-0005-0000-0000-0000C2770000}"/>
    <cellStyle name="Indata 54" xfId="46081" xr:uid="{00000000-0005-0000-0000-0000C3770000}"/>
    <cellStyle name="Indata 55" xfId="45051" xr:uid="{00000000-0005-0000-0000-0000C4770000}"/>
    <cellStyle name="Indata 56" xfId="47492" xr:uid="{00000000-0005-0000-0000-0000C5770000}"/>
    <cellStyle name="Indata 57" xfId="47474" xr:uid="{00000000-0005-0000-0000-0000C6770000}"/>
    <cellStyle name="Indata 58" xfId="47591" xr:uid="{00000000-0005-0000-0000-0000C7770000}"/>
    <cellStyle name="Indata 59" xfId="47456" xr:uid="{00000000-0005-0000-0000-0000C8770000}"/>
    <cellStyle name="Indata 6" xfId="26965" xr:uid="{00000000-0005-0000-0000-0000C9770000}"/>
    <cellStyle name="Indata 60" xfId="47563" xr:uid="{00000000-0005-0000-0000-0000CA770000}"/>
    <cellStyle name="Indata 61" xfId="46916" xr:uid="{00000000-0005-0000-0000-0000CB770000}"/>
    <cellStyle name="Indata 62" xfId="45923" xr:uid="{00000000-0005-0000-0000-0000CC770000}"/>
    <cellStyle name="Indata 63" xfId="47663" xr:uid="{00000000-0005-0000-0000-0000CD770000}"/>
    <cellStyle name="Indata 64" xfId="44980" xr:uid="{00000000-0005-0000-0000-0000CE770000}"/>
    <cellStyle name="Indata 65" xfId="45914" xr:uid="{00000000-0005-0000-0000-0000CF770000}"/>
    <cellStyle name="Indata 66" xfId="47849" xr:uid="{00000000-0005-0000-0000-0000D0770000}"/>
    <cellStyle name="Indata 67" xfId="47831" xr:uid="{00000000-0005-0000-0000-0000D1770000}"/>
    <cellStyle name="Indata 68" xfId="47948" xr:uid="{00000000-0005-0000-0000-0000D2770000}"/>
    <cellStyle name="Indata 69" xfId="47813" xr:uid="{00000000-0005-0000-0000-0000D3770000}"/>
    <cellStyle name="Indata 7" xfId="44366" xr:uid="{00000000-0005-0000-0000-0000D4770000}"/>
    <cellStyle name="Indata 70" xfId="47920" xr:uid="{00000000-0005-0000-0000-0000D5770000}"/>
    <cellStyle name="Indata 71" xfId="46514" xr:uid="{00000000-0005-0000-0000-0000D6770000}"/>
    <cellStyle name="Indata 72" xfId="46566" xr:uid="{00000000-0005-0000-0000-0000D7770000}"/>
    <cellStyle name="Indata 73" xfId="48018" xr:uid="{00000000-0005-0000-0000-0000D8770000}"/>
    <cellStyle name="Indata 74" xfId="46105" xr:uid="{00000000-0005-0000-0000-0000D9770000}"/>
    <cellStyle name="Indata 75" xfId="46517" xr:uid="{00000000-0005-0000-0000-0000DA770000}"/>
    <cellStyle name="Indata 76" xfId="48204" xr:uid="{00000000-0005-0000-0000-0000DB770000}"/>
    <cellStyle name="Indata 77" xfId="48186" xr:uid="{00000000-0005-0000-0000-0000DC770000}"/>
    <cellStyle name="Indata 78" xfId="48301" xr:uid="{00000000-0005-0000-0000-0000DD770000}"/>
    <cellStyle name="Indata 79" xfId="48168" xr:uid="{00000000-0005-0000-0000-0000DE770000}"/>
    <cellStyle name="Indata 8" xfId="44648" xr:uid="{00000000-0005-0000-0000-0000DF770000}"/>
    <cellStyle name="Indata 80" xfId="48275" xr:uid="{00000000-0005-0000-0000-0000E0770000}"/>
    <cellStyle name="Indata 81" xfId="48624" xr:uid="{00000000-0005-0000-0000-0000E1770000}"/>
    <cellStyle name="Indata 82" xfId="48591" xr:uid="{00000000-0005-0000-0000-0000E2770000}"/>
    <cellStyle name="Indata 83" xfId="48818" xr:uid="{00000000-0005-0000-0000-0000E3770000}"/>
    <cellStyle name="Indata 84" xfId="48561" xr:uid="{00000000-0005-0000-0000-0000E4770000}"/>
    <cellStyle name="Indata 85" xfId="48749" xr:uid="{00000000-0005-0000-0000-0000E5770000}"/>
    <cellStyle name="Indata 86" xfId="49351" xr:uid="{00000000-0005-0000-0000-0000E6770000}"/>
    <cellStyle name="Indata 87" xfId="49325" xr:uid="{00000000-0005-0000-0000-0000E7770000}"/>
    <cellStyle name="Indata 88" xfId="49533" xr:uid="{00000000-0005-0000-0000-0000E8770000}"/>
    <cellStyle name="Indata 89" xfId="49305" xr:uid="{00000000-0005-0000-0000-0000E9770000}"/>
    <cellStyle name="Indata 9" xfId="44339" xr:uid="{00000000-0005-0000-0000-0000EA770000}"/>
    <cellStyle name="Indata 90" xfId="49436" xr:uid="{00000000-0005-0000-0000-0000EB770000}"/>
    <cellStyle name="Indata 91" xfId="49725" xr:uid="{00000000-0005-0000-0000-0000EC770000}"/>
    <cellStyle name="Indata 92" xfId="49707" xr:uid="{00000000-0005-0000-0000-0000ED770000}"/>
    <cellStyle name="Indata 93" xfId="49825" xr:uid="{00000000-0005-0000-0000-0000EE770000}"/>
    <cellStyle name="Indata 94" xfId="49689" xr:uid="{00000000-0005-0000-0000-0000EF770000}"/>
    <cellStyle name="Indata 95" xfId="49798" xr:uid="{00000000-0005-0000-0000-0000F0770000}"/>
    <cellStyle name="Indata 96" xfId="49923" xr:uid="{00000000-0005-0000-0000-0000F1770000}"/>
    <cellStyle name="Indata 97" xfId="49892" xr:uid="{00000000-0005-0000-0000-0000F2770000}"/>
    <cellStyle name="Indata 98" xfId="50167" xr:uid="{00000000-0005-0000-0000-0000F3770000}"/>
    <cellStyle name="Indata 99" xfId="49870" xr:uid="{00000000-0005-0000-0000-0000F4770000}"/>
    <cellStyle name="Indata_Balance sheet - Parent" xfId="39383" xr:uid="{00000000-0005-0000-0000-0000F5770000}"/>
    <cellStyle name="Inmatning" xfId="6303" xr:uid="{00000000-0005-0000-0000-0000F6770000}"/>
    <cellStyle name="Inmatning 2" xfId="12117" xr:uid="{00000000-0005-0000-0000-0000F7770000}"/>
    <cellStyle name="Inmatning 3" xfId="27170" xr:uid="{00000000-0005-0000-0000-0000F8770000}"/>
    <cellStyle name="Inmatning_Balance sheet - Parent" xfId="39578" xr:uid="{00000000-0005-0000-0000-0000F9770000}"/>
    <cellStyle name="Input [yellow]" xfId="6305" xr:uid="{00000000-0005-0000-0000-0000FA770000}"/>
    <cellStyle name="Input [yellow] 2" xfId="6306" xr:uid="{00000000-0005-0000-0000-0000FB770000}"/>
    <cellStyle name="Input [yellow] 2 2" xfId="6307" xr:uid="{00000000-0005-0000-0000-0000FC770000}"/>
    <cellStyle name="Input [yellow] 2 2 2" xfId="16861" xr:uid="{00000000-0005-0000-0000-0000FD770000}"/>
    <cellStyle name="Input [yellow] 2 2 3" xfId="27174" xr:uid="{00000000-0005-0000-0000-0000FE770000}"/>
    <cellStyle name="Input [yellow] 2 2_Balance sheet - Parent" xfId="39581" xr:uid="{00000000-0005-0000-0000-0000FF770000}"/>
    <cellStyle name="Input [yellow] 2 3" xfId="12120" xr:uid="{00000000-0005-0000-0000-000000780000}"/>
    <cellStyle name="Input [yellow] 2 4" xfId="27173" xr:uid="{00000000-0005-0000-0000-000001780000}"/>
    <cellStyle name="Input [yellow] 2_Balance sheet - Parent" xfId="39580" xr:uid="{00000000-0005-0000-0000-000002780000}"/>
    <cellStyle name="Input [yellow] 3" xfId="6308" xr:uid="{00000000-0005-0000-0000-000003780000}"/>
    <cellStyle name="Input [yellow] 3 2" xfId="16737" xr:uid="{00000000-0005-0000-0000-000004780000}"/>
    <cellStyle name="Input [yellow] 3 3" xfId="27175" xr:uid="{00000000-0005-0000-0000-000005780000}"/>
    <cellStyle name="Input [yellow] 3_Balance sheet - Parent" xfId="39582" xr:uid="{00000000-0005-0000-0000-000006780000}"/>
    <cellStyle name="Input [yellow] 4" xfId="12119" xr:uid="{00000000-0005-0000-0000-000007780000}"/>
    <cellStyle name="Input [yellow] 5" xfId="27172" xr:uid="{00000000-0005-0000-0000-000008780000}"/>
    <cellStyle name="Input [yellow]_Balance sheet - Parent" xfId="39579" xr:uid="{00000000-0005-0000-0000-000009780000}"/>
    <cellStyle name="Input 10" xfId="6309" xr:uid="{00000000-0005-0000-0000-00000A780000}"/>
    <cellStyle name="Input 10 2" xfId="4087" xr:uid="{00000000-0005-0000-0000-00000B780000}"/>
    <cellStyle name="Input 10 3" xfId="27176" xr:uid="{00000000-0005-0000-0000-00000C780000}"/>
    <cellStyle name="Input 11" xfId="6310" xr:uid="{00000000-0005-0000-0000-00000D780000}"/>
    <cellStyle name="Input 11 2" xfId="4088" xr:uid="{00000000-0005-0000-0000-00000E780000}"/>
    <cellStyle name="Input 11 3" xfId="27177" xr:uid="{00000000-0005-0000-0000-00000F780000}"/>
    <cellStyle name="Input 12" xfId="6311" xr:uid="{00000000-0005-0000-0000-000010780000}"/>
    <cellStyle name="Input 12 2" xfId="4089" xr:uid="{00000000-0005-0000-0000-000011780000}"/>
    <cellStyle name="Input 12 3" xfId="27178" xr:uid="{00000000-0005-0000-0000-000012780000}"/>
    <cellStyle name="Input 13" xfId="6312" xr:uid="{00000000-0005-0000-0000-000013780000}"/>
    <cellStyle name="Input 13 2" xfId="27179" xr:uid="{00000000-0005-0000-0000-000014780000}"/>
    <cellStyle name="Input 14" xfId="12118" xr:uid="{00000000-0005-0000-0000-000015780000}"/>
    <cellStyle name="Input 15" xfId="4828" xr:uid="{00000000-0005-0000-0000-000016780000}"/>
    <cellStyle name="Input 16" xfId="16750" xr:uid="{00000000-0005-0000-0000-000017780000}"/>
    <cellStyle name="Input 17" xfId="27171" xr:uid="{00000000-0005-0000-0000-000018780000}"/>
    <cellStyle name="Input 18" xfId="21143" xr:uid="{00000000-0005-0000-0000-000019780000}"/>
    <cellStyle name="Input 19" xfId="44331" xr:uid="{00000000-0005-0000-0000-00001A780000}"/>
    <cellStyle name="Input 2" xfId="6313" xr:uid="{00000000-0005-0000-0000-00001B780000}"/>
    <cellStyle name="Input 2 2" xfId="6314" xr:uid="{00000000-0005-0000-0000-00001C780000}"/>
    <cellStyle name="Input 2 2 2" xfId="6315" xr:uid="{00000000-0005-0000-0000-00001D780000}"/>
    <cellStyle name="Input 2 2 2 2" xfId="6316" xr:uid="{00000000-0005-0000-0000-00001E780000}"/>
    <cellStyle name="Input 2 2 2 2 2" xfId="17993" xr:uid="{00000000-0005-0000-0000-00001F780000}"/>
    <cellStyle name="Input 2 2 2 2 3" xfId="27183" xr:uid="{00000000-0005-0000-0000-000020780000}"/>
    <cellStyle name="Input 2 2 2 2_Balance sheet - Parent" xfId="39586" xr:uid="{00000000-0005-0000-0000-000021780000}"/>
    <cellStyle name="Input 2 2 2 3" xfId="6317" xr:uid="{00000000-0005-0000-0000-000022780000}"/>
    <cellStyle name="Input 2 2 2 3 2" xfId="18950" xr:uid="{00000000-0005-0000-0000-000023780000}"/>
    <cellStyle name="Input 2 2 2 3 3" xfId="27184" xr:uid="{00000000-0005-0000-0000-000024780000}"/>
    <cellStyle name="Input 2 2 2 3_Balance sheet - Parent" xfId="39587" xr:uid="{00000000-0005-0000-0000-000025780000}"/>
    <cellStyle name="Input 2 2 2 4" xfId="13237" xr:uid="{00000000-0005-0000-0000-000026780000}"/>
    <cellStyle name="Input 2 2 2 5" xfId="27182" xr:uid="{00000000-0005-0000-0000-000027780000}"/>
    <cellStyle name="Input 2 2 2_Balance sheet - Parent" xfId="39585" xr:uid="{00000000-0005-0000-0000-000028780000}"/>
    <cellStyle name="Input 2 2 3" xfId="12122" xr:uid="{00000000-0005-0000-0000-000029780000}"/>
    <cellStyle name="Input 2 2 4" xfId="27181" xr:uid="{00000000-0005-0000-0000-00002A780000}"/>
    <cellStyle name="Input 2 2_Balance sheet - Parent" xfId="39584" xr:uid="{00000000-0005-0000-0000-00002B780000}"/>
    <cellStyle name="Input 2 3" xfId="6318" xr:uid="{00000000-0005-0000-0000-00002C780000}"/>
    <cellStyle name="Input 2 3 2" xfId="6319" xr:uid="{00000000-0005-0000-0000-00002D780000}"/>
    <cellStyle name="Input 2 3 2 2" xfId="17430" xr:uid="{00000000-0005-0000-0000-00002E780000}"/>
    <cellStyle name="Input 2 3 2 3" xfId="27186" xr:uid="{00000000-0005-0000-0000-00002F780000}"/>
    <cellStyle name="Input 2 3 2_Balance sheet - Parent" xfId="39589" xr:uid="{00000000-0005-0000-0000-000030780000}"/>
    <cellStyle name="Input 2 3 3" xfId="6320" xr:uid="{00000000-0005-0000-0000-000031780000}"/>
    <cellStyle name="Input 2 3 3 2" xfId="17290" xr:uid="{00000000-0005-0000-0000-000032780000}"/>
    <cellStyle name="Input 2 3 3 3" xfId="27187" xr:uid="{00000000-0005-0000-0000-000033780000}"/>
    <cellStyle name="Input 2 3 3_Balance sheet - Parent" xfId="39590" xr:uid="{00000000-0005-0000-0000-000034780000}"/>
    <cellStyle name="Input 2 3 4" xfId="13236" xr:uid="{00000000-0005-0000-0000-000035780000}"/>
    <cellStyle name="Input 2 3 5" xfId="27185" xr:uid="{00000000-0005-0000-0000-000036780000}"/>
    <cellStyle name="Input 2 3_Balance sheet - Parent" xfId="39588" xr:uid="{00000000-0005-0000-0000-000037780000}"/>
    <cellStyle name="Input 2 4" xfId="12121" xr:uid="{00000000-0005-0000-0000-000038780000}"/>
    <cellStyle name="Input 2 4 2" xfId="4090" xr:uid="{00000000-0005-0000-0000-000039780000}"/>
    <cellStyle name="Input 2 5" xfId="27180" xr:uid="{00000000-0005-0000-0000-00003A780000}"/>
    <cellStyle name="Input 2_Balance sheet - Parent" xfId="39583" xr:uid="{00000000-0005-0000-0000-00003B780000}"/>
    <cellStyle name="Input 3" xfId="6321" xr:uid="{00000000-0005-0000-0000-00003C780000}"/>
    <cellStyle name="Input 3 2" xfId="6322" xr:uid="{00000000-0005-0000-0000-00003D780000}"/>
    <cellStyle name="Input 3 2 2" xfId="4092" xr:uid="{00000000-0005-0000-0000-00003E780000}"/>
    <cellStyle name="Input 3 2 3" xfId="27189" xr:uid="{00000000-0005-0000-0000-00003F780000}"/>
    <cellStyle name="Input 3 3" xfId="6323" xr:uid="{00000000-0005-0000-0000-000040780000}"/>
    <cellStyle name="Input 3 3 2" xfId="27190" xr:uid="{00000000-0005-0000-0000-000041780000}"/>
    <cellStyle name="Input 3 4" xfId="12123" xr:uid="{00000000-0005-0000-0000-000042780000}"/>
    <cellStyle name="Input 3 5" xfId="4091" xr:uid="{00000000-0005-0000-0000-000043780000}"/>
    <cellStyle name="Input 3 6" xfId="27188" xr:uid="{00000000-0005-0000-0000-000044780000}"/>
    <cellStyle name="Input 3_Balance sheet - Parent" xfId="39591" xr:uid="{00000000-0005-0000-0000-000045780000}"/>
    <cellStyle name="Input 4" xfId="6324" xr:uid="{00000000-0005-0000-0000-000046780000}"/>
    <cellStyle name="Input 4 2" xfId="6325" xr:uid="{00000000-0005-0000-0000-000047780000}"/>
    <cellStyle name="Input 4 2 2" xfId="4809" xr:uid="{00000000-0005-0000-0000-000048780000}"/>
    <cellStyle name="Input 4 2 3" xfId="27192" xr:uid="{00000000-0005-0000-0000-000049780000}"/>
    <cellStyle name="Input 4 3" xfId="6326" xr:uid="{00000000-0005-0000-0000-00004A780000}"/>
    <cellStyle name="Input 4 3 2" xfId="27193" xr:uid="{00000000-0005-0000-0000-00004B780000}"/>
    <cellStyle name="Input 4 4" xfId="12124" xr:uid="{00000000-0005-0000-0000-00004C780000}"/>
    <cellStyle name="Input 4 5" xfId="4093" xr:uid="{00000000-0005-0000-0000-00004D780000}"/>
    <cellStyle name="Input 4 6" xfId="27191" xr:uid="{00000000-0005-0000-0000-00004E780000}"/>
    <cellStyle name="Input 4_Balance sheet - Parent" xfId="39592" xr:uid="{00000000-0005-0000-0000-00004F780000}"/>
    <cellStyle name="Input 5" xfId="6327" xr:uid="{00000000-0005-0000-0000-000050780000}"/>
    <cellStyle name="Input 5 2" xfId="4810" xr:uid="{00000000-0005-0000-0000-000051780000}"/>
    <cellStyle name="Input 5 3" xfId="27194" xr:uid="{00000000-0005-0000-0000-000052780000}"/>
    <cellStyle name="Input 6" xfId="6328" xr:uid="{00000000-0005-0000-0000-000053780000}"/>
    <cellStyle name="Input 6 2" xfId="4811" xr:uid="{00000000-0005-0000-0000-000054780000}"/>
    <cellStyle name="Input 6 3" xfId="27195" xr:uid="{00000000-0005-0000-0000-000055780000}"/>
    <cellStyle name="Input 7" xfId="6329" xr:uid="{00000000-0005-0000-0000-000056780000}"/>
    <cellStyle name="Input 7 2" xfId="4812" xr:uid="{00000000-0005-0000-0000-000057780000}"/>
    <cellStyle name="Input 7 3" xfId="27196" xr:uid="{00000000-0005-0000-0000-000058780000}"/>
    <cellStyle name="Input 8" xfId="6330" xr:uid="{00000000-0005-0000-0000-000059780000}"/>
    <cellStyle name="Input 8 2" xfId="4813" xr:uid="{00000000-0005-0000-0000-00005A780000}"/>
    <cellStyle name="Input 8 3" xfId="27197" xr:uid="{00000000-0005-0000-0000-00005B780000}"/>
    <cellStyle name="Input 9" xfId="6331" xr:uid="{00000000-0005-0000-0000-00005C780000}"/>
    <cellStyle name="Input 9 2" xfId="4814" xr:uid="{00000000-0005-0000-0000-00005D780000}"/>
    <cellStyle name="Input 9 3" xfId="27198" xr:uid="{00000000-0005-0000-0000-00005E780000}"/>
    <cellStyle name="Input Cells" xfId="6332" xr:uid="{00000000-0005-0000-0000-00005F780000}"/>
    <cellStyle name="Input Cells 2" xfId="6333" xr:uid="{00000000-0005-0000-0000-000060780000}"/>
    <cellStyle name="Input Cells 2 2" xfId="6334" xr:uid="{00000000-0005-0000-0000-000061780000}"/>
    <cellStyle name="Input Cells 2 2 2" xfId="16862" xr:uid="{00000000-0005-0000-0000-000062780000}"/>
    <cellStyle name="Input Cells 2 2 3" xfId="27201" xr:uid="{00000000-0005-0000-0000-000063780000}"/>
    <cellStyle name="Input Cells 2 2_Balance sheet - Parent" xfId="39595" xr:uid="{00000000-0005-0000-0000-000064780000}"/>
    <cellStyle name="Input Cells 2 3" xfId="12126" xr:uid="{00000000-0005-0000-0000-000065780000}"/>
    <cellStyle name="Input Cells 2 4" xfId="27200" xr:uid="{00000000-0005-0000-0000-000066780000}"/>
    <cellStyle name="Input Cells 2_Balance sheet - Parent" xfId="39594" xr:uid="{00000000-0005-0000-0000-000067780000}"/>
    <cellStyle name="Input Cells 3" xfId="6335" xr:uid="{00000000-0005-0000-0000-000068780000}"/>
    <cellStyle name="Input Cells 3 2" xfId="16738" xr:uid="{00000000-0005-0000-0000-000069780000}"/>
    <cellStyle name="Input Cells 3 3" xfId="27202" xr:uid="{00000000-0005-0000-0000-00006A780000}"/>
    <cellStyle name="Input Cells 3_Balance sheet - Parent" xfId="39596" xr:uid="{00000000-0005-0000-0000-00006B780000}"/>
    <cellStyle name="Input Cells 4" xfId="12125" xr:uid="{00000000-0005-0000-0000-00006C780000}"/>
    <cellStyle name="Input Cells 5" xfId="27199" xr:uid="{00000000-0005-0000-0000-00006D780000}"/>
    <cellStyle name="Input Cells_Balance sheet - Parent" xfId="39593" xr:uid="{00000000-0005-0000-0000-00006E780000}"/>
    <cellStyle name="Input optional" xfId="6336" xr:uid="{00000000-0005-0000-0000-00006F780000}"/>
    <cellStyle name="Input optional 2" xfId="6337" xr:uid="{00000000-0005-0000-0000-000070780000}"/>
    <cellStyle name="Input optional 2 2" xfId="4816" xr:uid="{00000000-0005-0000-0000-000071780000}"/>
    <cellStyle name="Input optional 2 3" xfId="27204" xr:uid="{00000000-0005-0000-0000-000072780000}"/>
    <cellStyle name="Input optional 3" xfId="6338" xr:uid="{00000000-0005-0000-0000-000073780000}"/>
    <cellStyle name="Input optional 3 2" xfId="27205" xr:uid="{00000000-0005-0000-0000-000074780000}"/>
    <cellStyle name="Input optional 4" xfId="12127" xr:uid="{00000000-0005-0000-0000-000075780000}"/>
    <cellStyle name="Input optional 5" xfId="4815" xr:uid="{00000000-0005-0000-0000-000076780000}"/>
    <cellStyle name="Input optional 6" xfId="27203" xr:uid="{00000000-0005-0000-0000-000077780000}"/>
    <cellStyle name="Input optional FVM!" xfId="6339" xr:uid="{00000000-0005-0000-0000-000078780000}"/>
    <cellStyle name="Input optional FVM! 2" xfId="6340" xr:uid="{00000000-0005-0000-0000-000079780000}"/>
    <cellStyle name="Input optional FVM! 2 2" xfId="4818" xr:uid="{00000000-0005-0000-0000-00007A780000}"/>
    <cellStyle name="Input optional FVM! 2 3" xfId="27207" xr:uid="{00000000-0005-0000-0000-00007B780000}"/>
    <cellStyle name="Input optional FVM! 3" xfId="6341" xr:uid="{00000000-0005-0000-0000-00007C780000}"/>
    <cellStyle name="Input optional FVM! 3 2" xfId="27208" xr:uid="{00000000-0005-0000-0000-00007D780000}"/>
    <cellStyle name="Input optional FVM! 4" xfId="12128" xr:uid="{00000000-0005-0000-0000-00007E780000}"/>
    <cellStyle name="Input optional FVM! 5" xfId="4817" xr:uid="{00000000-0005-0000-0000-00007F780000}"/>
    <cellStyle name="Input optional FVM! 6" xfId="27206" xr:uid="{00000000-0005-0000-0000-000080780000}"/>
    <cellStyle name="Input optional FVM!_Balance sheet - Parent" xfId="39598" xr:uid="{00000000-0005-0000-0000-000081780000}"/>
    <cellStyle name="Input optional_Balance sheet - Parent" xfId="39597" xr:uid="{00000000-0005-0000-0000-000082780000}"/>
    <cellStyle name="Input%" xfId="6342" xr:uid="{00000000-0005-0000-0000-000083780000}"/>
    <cellStyle name="Input% 2" xfId="4819" xr:uid="{00000000-0005-0000-0000-000084780000}"/>
    <cellStyle name="Input% 3" xfId="27209" xr:uid="{00000000-0005-0000-0000-000085780000}"/>
    <cellStyle name="inputDate" xfId="6343" xr:uid="{00000000-0005-0000-0000-000086780000}"/>
    <cellStyle name="InputDate 2" xfId="6344" xr:uid="{00000000-0005-0000-0000-000087780000}"/>
    <cellStyle name="InputDate 2 2" xfId="4821" xr:uid="{00000000-0005-0000-0000-000088780000}"/>
    <cellStyle name="InputDate 2 3" xfId="27211" xr:uid="{00000000-0005-0000-0000-000089780000}"/>
    <cellStyle name="inputDate 3" xfId="4820" xr:uid="{00000000-0005-0000-0000-00008A780000}"/>
    <cellStyle name="inputDate 3 2" xfId="25915" xr:uid="{00000000-0005-0000-0000-00008B780000}"/>
    <cellStyle name="inputDate 4" xfId="27210" xr:uid="{00000000-0005-0000-0000-00008C780000}"/>
    <cellStyle name="InputDecimal" xfId="6345" xr:uid="{00000000-0005-0000-0000-00008D780000}"/>
    <cellStyle name="InputDecimal 2" xfId="4822" xr:uid="{00000000-0005-0000-0000-00008E780000}"/>
    <cellStyle name="InputDecimal 3" xfId="27212" xr:uid="{00000000-0005-0000-0000-00008F780000}"/>
    <cellStyle name="inputExposure" xfId="6346" xr:uid="{00000000-0005-0000-0000-000090780000}"/>
    <cellStyle name="inputExposure 2" xfId="4823" xr:uid="{00000000-0005-0000-0000-000091780000}"/>
    <cellStyle name="inputExposure 2 2" xfId="25916" xr:uid="{00000000-0005-0000-0000-000092780000}"/>
    <cellStyle name="inputExposure 3" xfId="27213" xr:uid="{00000000-0005-0000-0000-000093780000}"/>
    <cellStyle name="inputMaturity" xfId="6347" xr:uid="{00000000-0005-0000-0000-000094780000}"/>
    <cellStyle name="inputMaturity 2" xfId="4414" xr:uid="{00000000-0005-0000-0000-000095780000}"/>
    <cellStyle name="inputMaturity 2 2" xfId="25777" xr:uid="{00000000-0005-0000-0000-000096780000}"/>
    <cellStyle name="inputMaturity 3" xfId="27214" xr:uid="{00000000-0005-0000-0000-000097780000}"/>
    <cellStyle name="inputParameterE" xfId="6348" xr:uid="{00000000-0005-0000-0000-000098780000}"/>
    <cellStyle name="inputParameterE 2" xfId="4410" xr:uid="{00000000-0005-0000-0000-000099780000}"/>
    <cellStyle name="inputParameterE 2 2" xfId="25775" xr:uid="{00000000-0005-0000-0000-00009A780000}"/>
    <cellStyle name="inputParameterE 3" xfId="27215" xr:uid="{00000000-0005-0000-0000-00009B780000}"/>
    <cellStyle name="inputPD" xfId="6349" xr:uid="{00000000-0005-0000-0000-00009C780000}"/>
    <cellStyle name="inputPD 2" xfId="4589" xr:uid="{00000000-0005-0000-0000-00009D780000}"/>
    <cellStyle name="inputPD 2 2" xfId="25839" xr:uid="{00000000-0005-0000-0000-00009E780000}"/>
    <cellStyle name="inputPD 3" xfId="27216" xr:uid="{00000000-0005-0000-0000-00009F780000}"/>
    <cellStyle name="inputPercentage" xfId="6350" xr:uid="{00000000-0005-0000-0000-0000A0780000}"/>
    <cellStyle name="inputPercentage 2" xfId="4824" xr:uid="{00000000-0005-0000-0000-0000A1780000}"/>
    <cellStyle name="inputPercentage 2 2" xfId="25917" xr:uid="{00000000-0005-0000-0000-0000A2780000}"/>
    <cellStyle name="inputPercentage 3" xfId="27217" xr:uid="{00000000-0005-0000-0000-0000A3780000}"/>
    <cellStyle name="inputPercentageL" xfId="6351" xr:uid="{00000000-0005-0000-0000-0000A4780000}"/>
    <cellStyle name="inputPercentageL 2" xfId="4411" xr:uid="{00000000-0005-0000-0000-0000A5780000}"/>
    <cellStyle name="inputPercentageL 2 2" xfId="25776" xr:uid="{00000000-0005-0000-0000-0000A6780000}"/>
    <cellStyle name="inputPercentageL 3" xfId="27218" xr:uid="{00000000-0005-0000-0000-0000A7780000}"/>
    <cellStyle name="inputPercentageS" xfId="6352" xr:uid="{00000000-0005-0000-0000-0000A8780000}"/>
    <cellStyle name="inputPercentageS 2" xfId="4590" xr:uid="{00000000-0005-0000-0000-0000A9780000}"/>
    <cellStyle name="inputPercentageS 2 2" xfId="25840" xr:uid="{00000000-0005-0000-0000-0000AA780000}"/>
    <cellStyle name="inputPercentageS 3" xfId="27219" xr:uid="{00000000-0005-0000-0000-0000AB780000}"/>
    <cellStyle name="Inputs" xfId="6353" xr:uid="{00000000-0005-0000-0000-0000AC780000}"/>
    <cellStyle name="Inputs 2" xfId="6354" xr:uid="{00000000-0005-0000-0000-0000AD780000}"/>
    <cellStyle name="Inputs 2 2" xfId="4412" xr:uid="{00000000-0005-0000-0000-0000AE780000}"/>
    <cellStyle name="Inputs 2 3" xfId="27221" xr:uid="{00000000-0005-0000-0000-0000AF780000}"/>
    <cellStyle name="Inputs 3" xfId="6355" xr:uid="{00000000-0005-0000-0000-0000B0780000}"/>
    <cellStyle name="Inputs 3 2" xfId="27222" xr:uid="{00000000-0005-0000-0000-0000B1780000}"/>
    <cellStyle name="Inputs 4" xfId="12129" xr:uid="{00000000-0005-0000-0000-0000B2780000}"/>
    <cellStyle name="Inputs 5" xfId="4825" xr:uid="{00000000-0005-0000-0000-0000B3780000}"/>
    <cellStyle name="Inputs 6" xfId="27220" xr:uid="{00000000-0005-0000-0000-0000B4780000}"/>
    <cellStyle name="Inputs FVM!" xfId="6356" xr:uid="{00000000-0005-0000-0000-0000B5780000}"/>
    <cellStyle name="Inputs FVM! 2" xfId="6357" xr:uid="{00000000-0005-0000-0000-0000B6780000}"/>
    <cellStyle name="Inputs FVM! 2 2" xfId="4826" xr:uid="{00000000-0005-0000-0000-0000B7780000}"/>
    <cellStyle name="Inputs FVM! 2 3" xfId="27224" xr:uid="{00000000-0005-0000-0000-0000B8780000}"/>
    <cellStyle name="Inputs FVM! 3" xfId="6358" xr:uid="{00000000-0005-0000-0000-0000B9780000}"/>
    <cellStyle name="Inputs FVM! 3 2" xfId="27225" xr:uid="{00000000-0005-0000-0000-0000BA780000}"/>
    <cellStyle name="Inputs FVM! 4" xfId="12130" xr:uid="{00000000-0005-0000-0000-0000BB780000}"/>
    <cellStyle name="Inputs FVM! 5" xfId="4591" xr:uid="{00000000-0005-0000-0000-0000BC780000}"/>
    <cellStyle name="Inputs FVM! 6" xfId="27223" xr:uid="{00000000-0005-0000-0000-0000BD780000}"/>
    <cellStyle name="Inputs FVM!_Balance sheet - Parent" xfId="39600" xr:uid="{00000000-0005-0000-0000-0000BE780000}"/>
    <cellStyle name="Inputs_Balance sheet - Parent" xfId="39599" xr:uid="{00000000-0005-0000-0000-0000BF780000}"/>
    <cellStyle name="inputSelection" xfId="6359" xr:uid="{00000000-0005-0000-0000-0000C0780000}"/>
    <cellStyle name="inputSelection 2" xfId="4592" xr:uid="{00000000-0005-0000-0000-0000C1780000}"/>
    <cellStyle name="inputSelection 2 2" xfId="25841" xr:uid="{00000000-0005-0000-0000-0000C2780000}"/>
    <cellStyle name="inputSelection 3" xfId="27226" xr:uid="{00000000-0005-0000-0000-0000C3780000}"/>
    <cellStyle name="inputText" xfId="6360" xr:uid="{00000000-0005-0000-0000-0000C4780000}"/>
    <cellStyle name="inputText 2" xfId="4827" xr:uid="{00000000-0005-0000-0000-0000C5780000}"/>
    <cellStyle name="inputText 2 2" xfId="25918" xr:uid="{00000000-0005-0000-0000-0000C6780000}"/>
    <cellStyle name="inputText 3" xfId="27227" xr:uid="{00000000-0005-0000-0000-0000C7780000}"/>
    <cellStyle name="InputValue" xfId="6361" xr:uid="{00000000-0005-0000-0000-0000C8780000}"/>
    <cellStyle name="InputValue 2" xfId="4413" xr:uid="{00000000-0005-0000-0000-0000C9780000}"/>
    <cellStyle name="InputValue 3" xfId="27228" xr:uid="{00000000-0005-0000-0000-0000CA780000}"/>
    <cellStyle name="Invoer" xfId="6362" xr:uid="{00000000-0005-0000-0000-0000CB780000}"/>
    <cellStyle name="Invoer 10" xfId="6363" xr:uid="{00000000-0005-0000-0000-0000CC780000}"/>
    <cellStyle name="Invoer 10 2" xfId="6364" xr:uid="{00000000-0005-0000-0000-0000CD780000}"/>
    <cellStyle name="Invoer 10 2 2" xfId="17899" xr:uid="{00000000-0005-0000-0000-0000CE780000}"/>
    <cellStyle name="Invoer 10 2 3" xfId="27231" xr:uid="{00000000-0005-0000-0000-0000CF780000}"/>
    <cellStyle name="Invoer 10 2_Balance sheet - Parent" xfId="39603" xr:uid="{00000000-0005-0000-0000-0000D0780000}"/>
    <cellStyle name="Invoer 10 3" xfId="6365" xr:uid="{00000000-0005-0000-0000-0000D1780000}"/>
    <cellStyle name="Invoer 10 3 2" xfId="19108" xr:uid="{00000000-0005-0000-0000-0000D2780000}"/>
    <cellStyle name="Invoer 10 3 3" xfId="27232" xr:uid="{00000000-0005-0000-0000-0000D3780000}"/>
    <cellStyle name="Invoer 10 3_Balance sheet - Parent" xfId="39604" xr:uid="{00000000-0005-0000-0000-0000D4780000}"/>
    <cellStyle name="Invoer 10 4" xfId="6366" xr:uid="{00000000-0005-0000-0000-0000D5780000}"/>
    <cellStyle name="Invoer 10 4 2" xfId="18171" xr:uid="{00000000-0005-0000-0000-0000D6780000}"/>
    <cellStyle name="Invoer 10 4 3" xfId="27233" xr:uid="{00000000-0005-0000-0000-0000D7780000}"/>
    <cellStyle name="Invoer 10 4_Balance sheet - Parent" xfId="39605" xr:uid="{00000000-0005-0000-0000-0000D8780000}"/>
    <cellStyle name="Invoer 10 5" xfId="13238" xr:uid="{00000000-0005-0000-0000-0000D9780000}"/>
    <cellStyle name="Invoer 10 6" xfId="27230" xr:uid="{00000000-0005-0000-0000-0000DA780000}"/>
    <cellStyle name="Invoer 10_Balance sheet - Parent" xfId="39602" xr:uid="{00000000-0005-0000-0000-0000DB780000}"/>
    <cellStyle name="Invoer 11" xfId="6367" xr:uid="{00000000-0005-0000-0000-0000DC780000}"/>
    <cellStyle name="Invoer 11 2" xfId="6368" xr:uid="{00000000-0005-0000-0000-0000DD780000}"/>
    <cellStyle name="Invoer 11 2 2" xfId="17821" xr:uid="{00000000-0005-0000-0000-0000DE780000}"/>
    <cellStyle name="Invoer 11 2 3" xfId="27235" xr:uid="{00000000-0005-0000-0000-0000DF780000}"/>
    <cellStyle name="Invoer 11 2_Balance sheet - Parent" xfId="39607" xr:uid="{00000000-0005-0000-0000-0000E0780000}"/>
    <cellStyle name="Invoer 11 3" xfId="6369" xr:uid="{00000000-0005-0000-0000-0000E1780000}"/>
    <cellStyle name="Invoer 11 3 2" xfId="17491" xr:uid="{00000000-0005-0000-0000-0000E2780000}"/>
    <cellStyle name="Invoer 11 3 3" xfId="27236" xr:uid="{00000000-0005-0000-0000-0000E3780000}"/>
    <cellStyle name="Invoer 11 3_Balance sheet - Parent" xfId="39608" xr:uid="{00000000-0005-0000-0000-0000E4780000}"/>
    <cellStyle name="Invoer 11 4" xfId="6370" xr:uid="{00000000-0005-0000-0000-0000E5780000}"/>
    <cellStyle name="Invoer 11 4 2" xfId="18189" xr:uid="{00000000-0005-0000-0000-0000E6780000}"/>
    <cellStyle name="Invoer 11 4 3" xfId="27237" xr:uid="{00000000-0005-0000-0000-0000E7780000}"/>
    <cellStyle name="Invoer 11 4_Balance sheet - Parent" xfId="39609" xr:uid="{00000000-0005-0000-0000-0000E8780000}"/>
    <cellStyle name="Invoer 11 5" xfId="16428" xr:uid="{00000000-0005-0000-0000-0000E9780000}"/>
    <cellStyle name="Invoer 11 6" xfId="27234" xr:uid="{00000000-0005-0000-0000-0000EA780000}"/>
    <cellStyle name="Invoer 11_Balance sheet - Parent" xfId="39606" xr:uid="{00000000-0005-0000-0000-0000EB780000}"/>
    <cellStyle name="Invoer 12" xfId="12131" xr:uid="{00000000-0005-0000-0000-0000EC780000}"/>
    <cellStyle name="Invoer 13" xfId="27229" xr:uid="{00000000-0005-0000-0000-0000ED780000}"/>
    <cellStyle name="Invoer 2" xfId="6371" xr:uid="{00000000-0005-0000-0000-0000EE780000}"/>
    <cellStyle name="Invoer 2 10" xfId="6372" xr:uid="{00000000-0005-0000-0000-0000EF780000}"/>
    <cellStyle name="Invoer 2 10 2" xfId="6373" xr:uid="{00000000-0005-0000-0000-0000F0780000}"/>
    <cellStyle name="Invoer 2 10 2 2" xfId="18651" xr:uid="{00000000-0005-0000-0000-0000F1780000}"/>
    <cellStyle name="Invoer 2 10 2 3" xfId="27240" xr:uid="{00000000-0005-0000-0000-0000F2780000}"/>
    <cellStyle name="Invoer 2 10 2_Balance sheet - Parent" xfId="39612" xr:uid="{00000000-0005-0000-0000-0000F3780000}"/>
    <cellStyle name="Invoer 2 10 3" xfId="6374" xr:uid="{00000000-0005-0000-0000-0000F4780000}"/>
    <cellStyle name="Invoer 2 10 3 2" xfId="18669" xr:uid="{00000000-0005-0000-0000-0000F5780000}"/>
    <cellStyle name="Invoer 2 10 3 3" xfId="27241" xr:uid="{00000000-0005-0000-0000-0000F6780000}"/>
    <cellStyle name="Invoer 2 10 3_Balance sheet - Parent" xfId="39613" xr:uid="{00000000-0005-0000-0000-0000F7780000}"/>
    <cellStyle name="Invoer 2 10 4" xfId="6375" xr:uid="{00000000-0005-0000-0000-0000F8780000}"/>
    <cellStyle name="Invoer 2 10 4 2" xfId="18177" xr:uid="{00000000-0005-0000-0000-0000F9780000}"/>
    <cellStyle name="Invoer 2 10 4 3" xfId="27242" xr:uid="{00000000-0005-0000-0000-0000FA780000}"/>
    <cellStyle name="Invoer 2 10 4_Balance sheet - Parent" xfId="39614" xr:uid="{00000000-0005-0000-0000-0000FB780000}"/>
    <cellStyle name="Invoer 2 10 5" xfId="16418" xr:uid="{00000000-0005-0000-0000-0000FC780000}"/>
    <cellStyle name="Invoer 2 10 6" xfId="27239" xr:uid="{00000000-0005-0000-0000-0000FD780000}"/>
    <cellStyle name="Invoer 2 10_Balance sheet - Parent" xfId="39611" xr:uid="{00000000-0005-0000-0000-0000FE780000}"/>
    <cellStyle name="Invoer 2 11" xfId="12132" xr:uid="{00000000-0005-0000-0000-0000FF780000}"/>
    <cellStyle name="Invoer 2 12" xfId="27238" xr:uid="{00000000-0005-0000-0000-000000790000}"/>
    <cellStyle name="Invoer 2 2" xfId="6376" xr:uid="{00000000-0005-0000-0000-000001790000}"/>
    <cellStyle name="Invoer 2 2 10" xfId="6377" xr:uid="{00000000-0005-0000-0000-000002790000}"/>
    <cellStyle name="Invoer 2 2 10 2" xfId="6378" xr:uid="{00000000-0005-0000-0000-000003790000}"/>
    <cellStyle name="Invoer 2 2 10 2 2" xfId="17400" xr:uid="{00000000-0005-0000-0000-000004790000}"/>
    <cellStyle name="Invoer 2 2 10 2 3" xfId="27245" xr:uid="{00000000-0005-0000-0000-000005790000}"/>
    <cellStyle name="Invoer 2 2 10 2_Balance sheet - Parent" xfId="39617" xr:uid="{00000000-0005-0000-0000-000006790000}"/>
    <cellStyle name="Invoer 2 2 10 3" xfId="6379" xr:uid="{00000000-0005-0000-0000-000007790000}"/>
    <cellStyle name="Invoer 2 2 10 3 2" xfId="19199" xr:uid="{00000000-0005-0000-0000-000008790000}"/>
    <cellStyle name="Invoer 2 2 10 3 3" xfId="27246" xr:uid="{00000000-0005-0000-0000-000009790000}"/>
    <cellStyle name="Invoer 2 2 10 3_Balance sheet - Parent" xfId="39618" xr:uid="{00000000-0005-0000-0000-00000A790000}"/>
    <cellStyle name="Invoer 2 2 10 4" xfId="6380" xr:uid="{00000000-0005-0000-0000-00000B790000}"/>
    <cellStyle name="Invoer 2 2 10 4 2" xfId="18365" xr:uid="{00000000-0005-0000-0000-00000C790000}"/>
    <cellStyle name="Invoer 2 2 10 4 3" xfId="27247" xr:uid="{00000000-0005-0000-0000-00000D790000}"/>
    <cellStyle name="Invoer 2 2 10 4_Balance sheet - Parent" xfId="39619" xr:uid="{00000000-0005-0000-0000-00000E790000}"/>
    <cellStyle name="Invoer 2 2 10 5" xfId="16562" xr:uid="{00000000-0005-0000-0000-00000F790000}"/>
    <cellStyle name="Invoer 2 2 10 6" xfId="27244" xr:uid="{00000000-0005-0000-0000-000010790000}"/>
    <cellStyle name="Invoer 2 2 10_Balance sheet - Parent" xfId="39616" xr:uid="{00000000-0005-0000-0000-000011790000}"/>
    <cellStyle name="Invoer 2 2 11" xfId="6381" xr:uid="{00000000-0005-0000-0000-000012790000}"/>
    <cellStyle name="Invoer 2 2 11 2" xfId="6382" xr:uid="{00000000-0005-0000-0000-000013790000}"/>
    <cellStyle name="Invoer 2 2 11 2 2" xfId="17120" xr:uid="{00000000-0005-0000-0000-000014790000}"/>
    <cellStyle name="Invoer 2 2 11 2 3" xfId="27249" xr:uid="{00000000-0005-0000-0000-000015790000}"/>
    <cellStyle name="Invoer 2 2 11 2_Balance sheet - Parent" xfId="39621" xr:uid="{00000000-0005-0000-0000-000016790000}"/>
    <cellStyle name="Invoer 2 2 11 3" xfId="6383" xr:uid="{00000000-0005-0000-0000-000017790000}"/>
    <cellStyle name="Invoer 2 2 11 3 2" xfId="18685" xr:uid="{00000000-0005-0000-0000-000018790000}"/>
    <cellStyle name="Invoer 2 2 11 3 3" xfId="27250" xr:uid="{00000000-0005-0000-0000-000019790000}"/>
    <cellStyle name="Invoer 2 2 11 3_Balance sheet - Parent" xfId="39622" xr:uid="{00000000-0005-0000-0000-00001A790000}"/>
    <cellStyle name="Invoer 2 2 11 4" xfId="6384" xr:uid="{00000000-0005-0000-0000-00001B790000}"/>
    <cellStyle name="Invoer 2 2 11 4 2" xfId="18417" xr:uid="{00000000-0005-0000-0000-00001C790000}"/>
    <cellStyle name="Invoer 2 2 11 4 3" xfId="27251" xr:uid="{00000000-0005-0000-0000-00001D790000}"/>
    <cellStyle name="Invoer 2 2 11 4_Balance sheet - Parent" xfId="39623" xr:uid="{00000000-0005-0000-0000-00001E790000}"/>
    <cellStyle name="Invoer 2 2 11 5" xfId="16615" xr:uid="{00000000-0005-0000-0000-00001F790000}"/>
    <cellStyle name="Invoer 2 2 11 6" xfId="27248" xr:uid="{00000000-0005-0000-0000-000020790000}"/>
    <cellStyle name="Invoer 2 2 11_Balance sheet - Parent" xfId="39620" xr:uid="{00000000-0005-0000-0000-000021790000}"/>
    <cellStyle name="Invoer 2 2 12" xfId="6385" xr:uid="{00000000-0005-0000-0000-000022790000}"/>
    <cellStyle name="Invoer 2 2 12 2" xfId="6386" xr:uid="{00000000-0005-0000-0000-000023790000}"/>
    <cellStyle name="Invoer 2 2 12 2 2" xfId="18828" xr:uid="{00000000-0005-0000-0000-000024790000}"/>
    <cellStyle name="Invoer 2 2 12 2 3" xfId="27253" xr:uid="{00000000-0005-0000-0000-000025790000}"/>
    <cellStyle name="Invoer 2 2 12 2_Balance sheet - Parent" xfId="39625" xr:uid="{00000000-0005-0000-0000-000026790000}"/>
    <cellStyle name="Invoer 2 2 12 3" xfId="6387" xr:uid="{00000000-0005-0000-0000-000027790000}"/>
    <cellStyle name="Invoer 2 2 12 3 2" xfId="18695" xr:uid="{00000000-0005-0000-0000-000028790000}"/>
    <cellStyle name="Invoer 2 2 12 3 3" xfId="27254" xr:uid="{00000000-0005-0000-0000-000029790000}"/>
    <cellStyle name="Invoer 2 2 12 3_Balance sheet - Parent" xfId="39626" xr:uid="{00000000-0005-0000-0000-00002A790000}"/>
    <cellStyle name="Invoer 2 2 12 4" xfId="16665" xr:uid="{00000000-0005-0000-0000-00002B790000}"/>
    <cellStyle name="Invoer 2 2 12 5" xfId="27252" xr:uid="{00000000-0005-0000-0000-00002C790000}"/>
    <cellStyle name="Invoer 2 2 12_Balance sheet - Parent" xfId="39624" xr:uid="{00000000-0005-0000-0000-00002D790000}"/>
    <cellStyle name="Invoer 2 2 13" xfId="12133" xr:uid="{00000000-0005-0000-0000-00002E790000}"/>
    <cellStyle name="Invoer 2 2 14" xfId="27243" xr:uid="{00000000-0005-0000-0000-00002F790000}"/>
    <cellStyle name="Invoer 2 2 2" xfId="6388" xr:uid="{00000000-0005-0000-0000-000030790000}"/>
    <cellStyle name="Invoer 2 2 2 2" xfId="6389" xr:uid="{00000000-0005-0000-0000-000031790000}"/>
    <cellStyle name="Invoer 2 2 2 2 2" xfId="6390" xr:uid="{00000000-0005-0000-0000-000032790000}"/>
    <cellStyle name="Invoer 2 2 2 2 2 2" xfId="6391" xr:uid="{00000000-0005-0000-0000-000033790000}"/>
    <cellStyle name="Invoer 2 2 2 2 2 2 2" xfId="18017" xr:uid="{00000000-0005-0000-0000-000034790000}"/>
    <cellStyle name="Invoer 2 2 2 2 2 2 3" xfId="27258" xr:uid="{00000000-0005-0000-0000-000035790000}"/>
    <cellStyle name="Invoer 2 2 2 2 2 2_Balance sheet - Parent" xfId="39630" xr:uid="{00000000-0005-0000-0000-000036790000}"/>
    <cellStyle name="Invoer 2 2 2 2 2 3" xfId="6392" xr:uid="{00000000-0005-0000-0000-000037790000}"/>
    <cellStyle name="Invoer 2 2 2 2 2 3 2" xfId="17606" xr:uid="{00000000-0005-0000-0000-000038790000}"/>
    <cellStyle name="Invoer 2 2 2 2 2 3 3" xfId="27259" xr:uid="{00000000-0005-0000-0000-000039790000}"/>
    <cellStyle name="Invoer 2 2 2 2 2 3_Balance sheet - Parent" xfId="39631" xr:uid="{00000000-0005-0000-0000-00003A790000}"/>
    <cellStyle name="Invoer 2 2 2 2 2 4" xfId="13242" xr:uid="{00000000-0005-0000-0000-00003B790000}"/>
    <cellStyle name="Invoer 2 2 2 2 2 5" xfId="27257" xr:uid="{00000000-0005-0000-0000-00003C790000}"/>
    <cellStyle name="Invoer 2 2 2 2 2_Balance sheet - Parent" xfId="39629" xr:uid="{00000000-0005-0000-0000-00003D790000}"/>
    <cellStyle name="Invoer 2 2 2 2 3" xfId="12135" xr:uid="{00000000-0005-0000-0000-00003E790000}"/>
    <cellStyle name="Invoer 2 2 2 2 4" xfId="27256" xr:uid="{00000000-0005-0000-0000-00003F790000}"/>
    <cellStyle name="Invoer 2 2 2 2_Balance sheet - Parent" xfId="39628" xr:uid="{00000000-0005-0000-0000-000040790000}"/>
    <cellStyle name="Invoer 2 2 2 3" xfId="6393" xr:uid="{00000000-0005-0000-0000-000041790000}"/>
    <cellStyle name="Invoer 2 2 2 3 2" xfId="6394" xr:uid="{00000000-0005-0000-0000-000042790000}"/>
    <cellStyle name="Invoer 2 2 2 3 2 2" xfId="17811" xr:uid="{00000000-0005-0000-0000-000043790000}"/>
    <cellStyle name="Invoer 2 2 2 3 2 3" xfId="27261" xr:uid="{00000000-0005-0000-0000-000044790000}"/>
    <cellStyle name="Invoer 2 2 2 3 2_Balance sheet - Parent" xfId="39633" xr:uid="{00000000-0005-0000-0000-000045790000}"/>
    <cellStyle name="Invoer 2 2 2 3 3" xfId="6395" xr:uid="{00000000-0005-0000-0000-000046790000}"/>
    <cellStyle name="Invoer 2 2 2 3 3 2" xfId="17852" xr:uid="{00000000-0005-0000-0000-000047790000}"/>
    <cellStyle name="Invoer 2 2 2 3 3 3" xfId="27262" xr:uid="{00000000-0005-0000-0000-000048790000}"/>
    <cellStyle name="Invoer 2 2 2 3 3_Balance sheet - Parent" xfId="39634" xr:uid="{00000000-0005-0000-0000-000049790000}"/>
    <cellStyle name="Invoer 2 2 2 3 4" xfId="13241" xr:uid="{00000000-0005-0000-0000-00004A790000}"/>
    <cellStyle name="Invoer 2 2 2 3 5" xfId="27260" xr:uid="{00000000-0005-0000-0000-00004B790000}"/>
    <cellStyle name="Invoer 2 2 2 3_Balance sheet - Parent" xfId="39632" xr:uid="{00000000-0005-0000-0000-00004C790000}"/>
    <cellStyle name="Invoer 2 2 2 4" xfId="12134" xr:uid="{00000000-0005-0000-0000-00004D790000}"/>
    <cellStyle name="Invoer 2 2 2 5" xfId="27255" xr:uid="{00000000-0005-0000-0000-00004E790000}"/>
    <cellStyle name="Invoer 2 2 2_Balance sheet - Parent" xfId="39627" xr:uid="{00000000-0005-0000-0000-00004F790000}"/>
    <cellStyle name="Invoer 2 2 3" xfId="6396" xr:uid="{00000000-0005-0000-0000-000050790000}"/>
    <cellStyle name="Invoer 2 2 3 2" xfId="6397" xr:uid="{00000000-0005-0000-0000-000051790000}"/>
    <cellStyle name="Invoer 2 2 3 2 2" xfId="6398" xr:uid="{00000000-0005-0000-0000-000052790000}"/>
    <cellStyle name="Invoer 2 2 3 2 2 2" xfId="6399" xr:uid="{00000000-0005-0000-0000-000053790000}"/>
    <cellStyle name="Invoer 2 2 3 2 2 2 2" xfId="17812" xr:uid="{00000000-0005-0000-0000-000054790000}"/>
    <cellStyle name="Invoer 2 2 3 2 2 2 3" xfId="27266" xr:uid="{00000000-0005-0000-0000-000055790000}"/>
    <cellStyle name="Invoer 2 2 3 2 2 2_Balance sheet - Parent" xfId="39638" xr:uid="{00000000-0005-0000-0000-000056790000}"/>
    <cellStyle name="Invoer 2 2 3 2 2 3" xfId="6400" xr:uid="{00000000-0005-0000-0000-000057790000}"/>
    <cellStyle name="Invoer 2 2 3 2 2 3 2" xfId="18951" xr:uid="{00000000-0005-0000-0000-000058790000}"/>
    <cellStyle name="Invoer 2 2 3 2 2 3 3" xfId="27267" xr:uid="{00000000-0005-0000-0000-000059790000}"/>
    <cellStyle name="Invoer 2 2 3 2 2 3_Balance sheet - Parent" xfId="39639" xr:uid="{00000000-0005-0000-0000-00005A790000}"/>
    <cellStyle name="Invoer 2 2 3 2 2 4" xfId="13244" xr:uid="{00000000-0005-0000-0000-00005B790000}"/>
    <cellStyle name="Invoer 2 2 3 2 2 5" xfId="27265" xr:uid="{00000000-0005-0000-0000-00005C790000}"/>
    <cellStyle name="Invoer 2 2 3 2 2_Balance sheet - Parent" xfId="39637" xr:uid="{00000000-0005-0000-0000-00005D790000}"/>
    <cellStyle name="Invoer 2 2 3 2 3" xfId="12137" xr:uid="{00000000-0005-0000-0000-00005E790000}"/>
    <cellStyle name="Invoer 2 2 3 2 4" xfId="27264" xr:uid="{00000000-0005-0000-0000-00005F790000}"/>
    <cellStyle name="Invoer 2 2 3 2_Balance sheet - Parent" xfId="39636" xr:uid="{00000000-0005-0000-0000-000060790000}"/>
    <cellStyle name="Invoer 2 2 3 3" xfId="6401" xr:uid="{00000000-0005-0000-0000-000061790000}"/>
    <cellStyle name="Invoer 2 2 3 3 2" xfId="6402" xr:uid="{00000000-0005-0000-0000-000062790000}"/>
    <cellStyle name="Invoer 2 2 3 3 2 2" xfId="17298" xr:uid="{00000000-0005-0000-0000-000063790000}"/>
    <cellStyle name="Invoer 2 2 3 3 2 3" xfId="27269" xr:uid="{00000000-0005-0000-0000-000064790000}"/>
    <cellStyle name="Invoer 2 2 3 3 2_Balance sheet - Parent" xfId="39641" xr:uid="{00000000-0005-0000-0000-000065790000}"/>
    <cellStyle name="Invoer 2 2 3 3 3" xfId="6403" xr:uid="{00000000-0005-0000-0000-000066790000}"/>
    <cellStyle name="Invoer 2 2 3 3 3 2" xfId="18460" xr:uid="{00000000-0005-0000-0000-000067790000}"/>
    <cellStyle name="Invoer 2 2 3 3 3 3" xfId="27270" xr:uid="{00000000-0005-0000-0000-000068790000}"/>
    <cellStyle name="Invoer 2 2 3 3 3_Balance sheet - Parent" xfId="39642" xr:uid="{00000000-0005-0000-0000-000069790000}"/>
    <cellStyle name="Invoer 2 2 3 3 4" xfId="13243" xr:uid="{00000000-0005-0000-0000-00006A790000}"/>
    <cellStyle name="Invoer 2 2 3 3 5" xfId="27268" xr:uid="{00000000-0005-0000-0000-00006B790000}"/>
    <cellStyle name="Invoer 2 2 3 3_Balance sheet - Parent" xfId="39640" xr:uid="{00000000-0005-0000-0000-00006C790000}"/>
    <cellStyle name="Invoer 2 2 3 4" xfId="12136" xr:uid="{00000000-0005-0000-0000-00006D790000}"/>
    <cellStyle name="Invoer 2 2 3 5" xfId="27263" xr:uid="{00000000-0005-0000-0000-00006E790000}"/>
    <cellStyle name="Invoer 2 2 3_Balance sheet - Parent" xfId="39635" xr:uid="{00000000-0005-0000-0000-00006F790000}"/>
    <cellStyle name="Invoer 2 2 4" xfId="6404" xr:uid="{00000000-0005-0000-0000-000070790000}"/>
    <cellStyle name="Invoer 2 2 4 2" xfId="6405" xr:uid="{00000000-0005-0000-0000-000071790000}"/>
    <cellStyle name="Invoer 2 2 4 2 2" xfId="6406" xr:uid="{00000000-0005-0000-0000-000072790000}"/>
    <cellStyle name="Invoer 2 2 4 2 2 2" xfId="6407" xr:uid="{00000000-0005-0000-0000-000073790000}"/>
    <cellStyle name="Invoer 2 2 4 2 2 2 2" xfId="17396" xr:uid="{00000000-0005-0000-0000-000074790000}"/>
    <cellStyle name="Invoer 2 2 4 2 2 2 3" xfId="27274" xr:uid="{00000000-0005-0000-0000-000075790000}"/>
    <cellStyle name="Invoer 2 2 4 2 2 2_Balance sheet - Parent" xfId="39646" xr:uid="{00000000-0005-0000-0000-000076790000}"/>
    <cellStyle name="Invoer 2 2 4 2 2 3" xfId="6408" xr:uid="{00000000-0005-0000-0000-000077790000}"/>
    <cellStyle name="Invoer 2 2 4 2 2 3 2" xfId="17830" xr:uid="{00000000-0005-0000-0000-000078790000}"/>
    <cellStyle name="Invoer 2 2 4 2 2 3 3" xfId="27275" xr:uid="{00000000-0005-0000-0000-000079790000}"/>
    <cellStyle name="Invoer 2 2 4 2 2 3_Balance sheet - Parent" xfId="39647" xr:uid="{00000000-0005-0000-0000-00007A790000}"/>
    <cellStyle name="Invoer 2 2 4 2 2 4" xfId="13246" xr:uid="{00000000-0005-0000-0000-00007B790000}"/>
    <cellStyle name="Invoer 2 2 4 2 2 5" xfId="27273" xr:uid="{00000000-0005-0000-0000-00007C790000}"/>
    <cellStyle name="Invoer 2 2 4 2 2_Balance sheet - Parent" xfId="39645" xr:uid="{00000000-0005-0000-0000-00007D790000}"/>
    <cellStyle name="Invoer 2 2 4 2 3" xfId="12139" xr:uid="{00000000-0005-0000-0000-00007E790000}"/>
    <cellStyle name="Invoer 2 2 4 2 4" xfId="27272" xr:uid="{00000000-0005-0000-0000-00007F790000}"/>
    <cellStyle name="Invoer 2 2 4 2_Balance sheet - Parent" xfId="39644" xr:uid="{00000000-0005-0000-0000-000080790000}"/>
    <cellStyle name="Invoer 2 2 4 3" xfId="6409" xr:uid="{00000000-0005-0000-0000-000081790000}"/>
    <cellStyle name="Invoer 2 2 4 3 2" xfId="6410" xr:uid="{00000000-0005-0000-0000-000082790000}"/>
    <cellStyle name="Invoer 2 2 4 3 2 2" xfId="17813" xr:uid="{00000000-0005-0000-0000-000083790000}"/>
    <cellStyle name="Invoer 2 2 4 3 2 3" xfId="27277" xr:uid="{00000000-0005-0000-0000-000084790000}"/>
    <cellStyle name="Invoer 2 2 4 3 2_Balance sheet - Parent" xfId="39649" xr:uid="{00000000-0005-0000-0000-000085790000}"/>
    <cellStyle name="Invoer 2 2 4 3 3" xfId="6411" xr:uid="{00000000-0005-0000-0000-000086790000}"/>
    <cellStyle name="Invoer 2 2 4 3 3 2" xfId="18593" xr:uid="{00000000-0005-0000-0000-000087790000}"/>
    <cellStyle name="Invoer 2 2 4 3 3 3" xfId="27278" xr:uid="{00000000-0005-0000-0000-000088790000}"/>
    <cellStyle name="Invoer 2 2 4 3 3_Balance sheet - Parent" xfId="39650" xr:uid="{00000000-0005-0000-0000-000089790000}"/>
    <cellStyle name="Invoer 2 2 4 3 4" xfId="13245" xr:uid="{00000000-0005-0000-0000-00008A790000}"/>
    <cellStyle name="Invoer 2 2 4 3 5" xfId="27276" xr:uid="{00000000-0005-0000-0000-00008B790000}"/>
    <cellStyle name="Invoer 2 2 4 3_Balance sheet - Parent" xfId="39648" xr:uid="{00000000-0005-0000-0000-00008C790000}"/>
    <cellStyle name="Invoer 2 2 4 4" xfId="12138" xr:uid="{00000000-0005-0000-0000-00008D790000}"/>
    <cellStyle name="Invoer 2 2 4 5" xfId="27271" xr:uid="{00000000-0005-0000-0000-00008E790000}"/>
    <cellStyle name="Invoer 2 2 4_Balance sheet - Parent" xfId="39643" xr:uid="{00000000-0005-0000-0000-00008F790000}"/>
    <cellStyle name="Invoer 2 2 5" xfId="6412" xr:uid="{00000000-0005-0000-0000-000090790000}"/>
    <cellStyle name="Invoer 2 2 5 2" xfId="6413" xr:uid="{00000000-0005-0000-0000-000091790000}"/>
    <cellStyle name="Invoer 2 2 5 2 2" xfId="6414" xr:uid="{00000000-0005-0000-0000-000092790000}"/>
    <cellStyle name="Invoer 2 2 5 2 2 2" xfId="6415" xr:uid="{00000000-0005-0000-0000-000093790000}"/>
    <cellStyle name="Invoer 2 2 5 2 2 2 2" xfId="17009" xr:uid="{00000000-0005-0000-0000-000094790000}"/>
    <cellStyle name="Invoer 2 2 5 2 2 2 3" xfId="27282" xr:uid="{00000000-0005-0000-0000-000095790000}"/>
    <cellStyle name="Invoer 2 2 5 2 2 2_Balance sheet - Parent" xfId="39654" xr:uid="{00000000-0005-0000-0000-000096790000}"/>
    <cellStyle name="Invoer 2 2 5 2 2 3" xfId="6416" xr:uid="{00000000-0005-0000-0000-000097790000}"/>
    <cellStyle name="Invoer 2 2 5 2 2 3 2" xfId="17052" xr:uid="{00000000-0005-0000-0000-000098790000}"/>
    <cellStyle name="Invoer 2 2 5 2 2 3 3" xfId="27283" xr:uid="{00000000-0005-0000-0000-000099790000}"/>
    <cellStyle name="Invoer 2 2 5 2 2 3_Balance sheet - Parent" xfId="39655" xr:uid="{00000000-0005-0000-0000-00009A790000}"/>
    <cellStyle name="Invoer 2 2 5 2 2 4" xfId="13248" xr:uid="{00000000-0005-0000-0000-00009B790000}"/>
    <cellStyle name="Invoer 2 2 5 2 2 5" xfId="27281" xr:uid="{00000000-0005-0000-0000-00009C790000}"/>
    <cellStyle name="Invoer 2 2 5 2 2_Balance sheet - Parent" xfId="39653" xr:uid="{00000000-0005-0000-0000-00009D790000}"/>
    <cellStyle name="Invoer 2 2 5 2 3" xfId="12141" xr:uid="{00000000-0005-0000-0000-00009E790000}"/>
    <cellStyle name="Invoer 2 2 5 2 4" xfId="27280" xr:uid="{00000000-0005-0000-0000-00009F790000}"/>
    <cellStyle name="Invoer 2 2 5 2_Balance sheet - Parent" xfId="39652" xr:uid="{00000000-0005-0000-0000-0000A0790000}"/>
    <cellStyle name="Invoer 2 2 5 3" xfId="6417" xr:uid="{00000000-0005-0000-0000-0000A1790000}"/>
    <cellStyle name="Invoer 2 2 5 3 2" xfId="6418" xr:uid="{00000000-0005-0000-0000-0000A2790000}"/>
    <cellStyle name="Invoer 2 2 5 3 2 2" xfId="17597" xr:uid="{00000000-0005-0000-0000-0000A3790000}"/>
    <cellStyle name="Invoer 2 2 5 3 2 3" xfId="27285" xr:uid="{00000000-0005-0000-0000-0000A4790000}"/>
    <cellStyle name="Invoer 2 2 5 3 2_Balance sheet - Parent" xfId="39657" xr:uid="{00000000-0005-0000-0000-0000A5790000}"/>
    <cellStyle name="Invoer 2 2 5 3 3" xfId="6419" xr:uid="{00000000-0005-0000-0000-0000A6790000}"/>
    <cellStyle name="Invoer 2 2 5 3 3 2" xfId="17888" xr:uid="{00000000-0005-0000-0000-0000A7790000}"/>
    <cellStyle name="Invoer 2 2 5 3 3 3" xfId="27286" xr:uid="{00000000-0005-0000-0000-0000A8790000}"/>
    <cellStyle name="Invoer 2 2 5 3 3_Balance sheet - Parent" xfId="39658" xr:uid="{00000000-0005-0000-0000-0000A9790000}"/>
    <cellStyle name="Invoer 2 2 5 3 4" xfId="13247" xr:uid="{00000000-0005-0000-0000-0000AA790000}"/>
    <cellStyle name="Invoer 2 2 5 3 5" xfId="27284" xr:uid="{00000000-0005-0000-0000-0000AB790000}"/>
    <cellStyle name="Invoer 2 2 5 3_Balance sheet - Parent" xfId="39656" xr:uid="{00000000-0005-0000-0000-0000AC790000}"/>
    <cellStyle name="Invoer 2 2 5 4" xfId="12140" xr:uid="{00000000-0005-0000-0000-0000AD790000}"/>
    <cellStyle name="Invoer 2 2 5 5" xfId="27279" xr:uid="{00000000-0005-0000-0000-0000AE790000}"/>
    <cellStyle name="Invoer 2 2 5_Balance sheet - Parent" xfId="39651" xr:uid="{00000000-0005-0000-0000-0000AF790000}"/>
    <cellStyle name="Invoer 2 2 6" xfId="6420" xr:uid="{00000000-0005-0000-0000-0000B0790000}"/>
    <cellStyle name="Invoer 2 2 6 2" xfId="6421" xr:uid="{00000000-0005-0000-0000-0000B1790000}"/>
    <cellStyle name="Invoer 2 2 6 2 2" xfId="6422" xr:uid="{00000000-0005-0000-0000-0000B2790000}"/>
    <cellStyle name="Invoer 2 2 6 2 2 2" xfId="17064" xr:uid="{00000000-0005-0000-0000-0000B3790000}"/>
    <cellStyle name="Invoer 2 2 6 2 2 3" xfId="27289" xr:uid="{00000000-0005-0000-0000-0000B4790000}"/>
    <cellStyle name="Invoer 2 2 6 2 2_Balance sheet - Parent" xfId="39661" xr:uid="{00000000-0005-0000-0000-0000B5790000}"/>
    <cellStyle name="Invoer 2 2 6 2 3" xfId="6423" xr:uid="{00000000-0005-0000-0000-0000B6790000}"/>
    <cellStyle name="Invoer 2 2 6 2 3 2" xfId="17226" xr:uid="{00000000-0005-0000-0000-0000B7790000}"/>
    <cellStyle name="Invoer 2 2 6 2 3 3" xfId="27290" xr:uid="{00000000-0005-0000-0000-0000B8790000}"/>
    <cellStyle name="Invoer 2 2 6 2 3_Balance sheet - Parent" xfId="39662" xr:uid="{00000000-0005-0000-0000-0000B9790000}"/>
    <cellStyle name="Invoer 2 2 6 2 4" xfId="13249" xr:uid="{00000000-0005-0000-0000-0000BA790000}"/>
    <cellStyle name="Invoer 2 2 6 2 5" xfId="27288" xr:uid="{00000000-0005-0000-0000-0000BB790000}"/>
    <cellStyle name="Invoer 2 2 6 2_Balance sheet - Parent" xfId="39660" xr:uid="{00000000-0005-0000-0000-0000BC790000}"/>
    <cellStyle name="Invoer 2 2 6 3" xfId="12142" xr:uid="{00000000-0005-0000-0000-0000BD790000}"/>
    <cellStyle name="Invoer 2 2 6 4" xfId="27287" xr:uid="{00000000-0005-0000-0000-0000BE790000}"/>
    <cellStyle name="Invoer 2 2 6_Balance sheet - Parent" xfId="39659" xr:uid="{00000000-0005-0000-0000-0000BF790000}"/>
    <cellStyle name="Invoer 2 2 7" xfId="6424" xr:uid="{00000000-0005-0000-0000-0000C0790000}"/>
    <cellStyle name="Invoer 2 2 7 2" xfId="6425" xr:uid="{00000000-0005-0000-0000-0000C1790000}"/>
    <cellStyle name="Invoer 2 2 7 2 2" xfId="6426" xr:uid="{00000000-0005-0000-0000-0000C2790000}"/>
    <cellStyle name="Invoer 2 2 7 2 2 2" xfId="17667" xr:uid="{00000000-0005-0000-0000-0000C3790000}"/>
    <cellStyle name="Invoer 2 2 7 2 2 3" xfId="27293" xr:uid="{00000000-0005-0000-0000-0000C4790000}"/>
    <cellStyle name="Invoer 2 2 7 2 2_Balance sheet - Parent" xfId="39665" xr:uid="{00000000-0005-0000-0000-0000C5790000}"/>
    <cellStyle name="Invoer 2 2 7 2 3" xfId="6427" xr:uid="{00000000-0005-0000-0000-0000C6790000}"/>
    <cellStyle name="Invoer 2 2 7 2 3 2" xfId="17889" xr:uid="{00000000-0005-0000-0000-0000C7790000}"/>
    <cellStyle name="Invoer 2 2 7 2 3 3" xfId="27294" xr:uid="{00000000-0005-0000-0000-0000C8790000}"/>
    <cellStyle name="Invoer 2 2 7 2 3_Balance sheet - Parent" xfId="39666" xr:uid="{00000000-0005-0000-0000-0000C9790000}"/>
    <cellStyle name="Invoer 2 2 7 2 4" xfId="13250" xr:uid="{00000000-0005-0000-0000-0000CA790000}"/>
    <cellStyle name="Invoer 2 2 7 2 5" xfId="27292" xr:uid="{00000000-0005-0000-0000-0000CB790000}"/>
    <cellStyle name="Invoer 2 2 7 2_Balance sheet - Parent" xfId="39664" xr:uid="{00000000-0005-0000-0000-0000CC790000}"/>
    <cellStyle name="Invoer 2 2 7 3" xfId="12143" xr:uid="{00000000-0005-0000-0000-0000CD790000}"/>
    <cellStyle name="Invoer 2 2 7 4" xfId="27291" xr:uid="{00000000-0005-0000-0000-0000CE790000}"/>
    <cellStyle name="Invoer 2 2 7_Balance sheet - Parent" xfId="39663" xr:uid="{00000000-0005-0000-0000-0000CF790000}"/>
    <cellStyle name="Invoer 2 2 8" xfId="6428" xr:uid="{00000000-0005-0000-0000-0000D0790000}"/>
    <cellStyle name="Invoer 2 2 8 2" xfId="6429" xr:uid="{00000000-0005-0000-0000-0000D1790000}"/>
    <cellStyle name="Invoer 2 2 8 2 2" xfId="18137" xr:uid="{00000000-0005-0000-0000-0000D2790000}"/>
    <cellStyle name="Invoer 2 2 8 2 3" xfId="27296" xr:uid="{00000000-0005-0000-0000-0000D3790000}"/>
    <cellStyle name="Invoer 2 2 8 2_Balance sheet - Parent" xfId="39668" xr:uid="{00000000-0005-0000-0000-0000D4790000}"/>
    <cellStyle name="Invoer 2 2 8 3" xfId="6430" xr:uid="{00000000-0005-0000-0000-0000D5790000}"/>
    <cellStyle name="Invoer 2 2 8 3 2" xfId="19014" xr:uid="{00000000-0005-0000-0000-0000D6790000}"/>
    <cellStyle name="Invoer 2 2 8 3 3" xfId="27297" xr:uid="{00000000-0005-0000-0000-0000D7790000}"/>
    <cellStyle name="Invoer 2 2 8 3_Balance sheet - Parent" xfId="39669" xr:uid="{00000000-0005-0000-0000-0000D8790000}"/>
    <cellStyle name="Invoer 2 2 8 4" xfId="6431" xr:uid="{00000000-0005-0000-0000-0000D9790000}"/>
    <cellStyle name="Invoer 2 2 8 4 2" xfId="18259" xr:uid="{00000000-0005-0000-0000-0000DA790000}"/>
    <cellStyle name="Invoer 2 2 8 4 3" xfId="27298" xr:uid="{00000000-0005-0000-0000-0000DB790000}"/>
    <cellStyle name="Invoer 2 2 8 4_Balance sheet - Parent" xfId="39670" xr:uid="{00000000-0005-0000-0000-0000DC790000}"/>
    <cellStyle name="Invoer 2 2 8 5" xfId="13240" xr:uid="{00000000-0005-0000-0000-0000DD790000}"/>
    <cellStyle name="Invoer 2 2 8 6" xfId="27295" xr:uid="{00000000-0005-0000-0000-0000DE790000}"/>
    <cellStyle name="Invoer 2 2 8_Balance sheet - Parent" xfId="39667" xr:uid="{00000000-0005-0000-0000-0000DF790000}"/>
    <cellStyle name="Invoer 2 2 9" xfId="6432" xr:uid="{00000000-0005-0000-0000-0000E0790000}"/>
    <cellStyle name="Invoer 2 2 9 2" xfId="6433" xr:uid="{00000000-0005-0000-0000-0000E1790000}"/>
    <cellStyle name="Invoer 2 2 9 2 2" xfId="17540" xr:uid="{00000000-0005-0000-0000-0000E2790000}"/>
    <cellStyle name="Invoer 2 2 9 2 3" xfId="27300" xr:uid="{00000000-0005-0000-0000-0000E3790000}"/>
    <cellStyle name="Invoer 2 2 9 2_Balance sheet - Parent" xfId="39672" xr:uid="{00000000-0005-0000-0000-0000E4790000}"/>
    <cellStyle name="Invoer 2 2 9 3" xfId="6434" xr:uid="{00000000-0005-0000-0000-0000E5790000}"/>
    <cellStyle name="Invoer 2 2 9 3 2" xfId="17053" xr:uid="{00000000-0005-0000-0000-0000E6790000}"/>
    <cellStyle name="Invoer 2 2 9 3 3" xfId="27301" xr:uid="{00000000-0005-0000-0000-0000E7790000}"/>
    <cellStyle name="Invoer 2 2 9 3_Balance sheet - Parent" xfId="39673" xr:uid="{00000000-0005-0000-0000-0000E8790000}"/>
    <cellStyle name="Invoer 2 2 9 4" xfId="6435" xr:uid="{00000000-0005-0000-0000-0000E9790000}"/>
    <cellStyle name="Invoer 2 2 9 4 2" xfId="18310" xr:uid="{00000000-0005-0000-0000-0000EA790000}"/>
    <cellStyle name="Invoer 2 2 9 4 3" xfId="27302" xr:uid="{00000000-0005-0000-0000-0000EB790000}"/>
    <cellStyle name="Invoer 2 2 9 4_Balance sheet - Parent" xfId="39674" xr:uid="{00000000-0005-0000-0000-0000EC790000}"/>
    <cellStyle name="Invoer 2 2 9 5" xfId="16514" xr:uid="{00000000-0005-0000-0000-0000ED790000}"/>
    <cellStyle name="Invoer 2 2 9 6" xfId="27299" xr:uid="{00000000-0005-0000-0000-0000EE790000}"/>
    <cellStyle name="Invoer 2 2 9_Balance sheet - Parent" xfId="39671" xr:uid="{00000000-0005-0000-0000-0000EF790000}"/>
    <cellStyle name="Invoer 2 2_Balance sheet - Parent" xfId="39615" xr:uid="{00000000-0005-0000-0000-0000F0790000}"/>
    <cellStyle name="Invoer 2 3" xfId="6436" xr:uid="{00000000-0005-0000-0000-0000F1790000}"/>
    <cellStyle name="Invoer 2 3 10" xfId="6437" xr:uid="{00000000-0005-0000-0000-0000F2790000}"/>
    <cellStyle name="Invoer 2 3 10 2" xfId="6438" xr:uid="{00000000-0005-0000-0000-0000F3790000}"/>
    <cellStyle name="Invoer 2 3 10 2 2" xfId="18553" xr:uid="{00000000-0005-0000-0000-0000F4790000}"/>
    <cellStyle name="Invoer 2 3 10 2 3" xfId="27305" xr:uid="{00000000-0005-0000-0000-0000F5790000}"/>
    <cellStyle name="Invoer 2 3 10 2_Balance sheet - Parent" xfId="39677" xr:uid="{00000000-0005-0000-0000-0000F6790000}"/>
    <cellStyle name="Invoer 2 3 10 3" xfId="6439" xr:uid="{00000000-0005-0000-0000-0000F7790000}"/>
    <cellStyle name="Invoer 2 3 10 3 2" xfId="19095" xr:uid="{00000000-0005-0000-0000-0000F8790000}"/>
    <cellStyle name="Invoer 2 3 10 3 3" xfId="27306" xr:uid="{00000000-0005-0000-0000-0000F9790000}"/>
    <cellStyle name="Invoer 2 3 10 3_Balance sheet - Parent" xfId="39678" xr:uid="{00000000-0005-0000-0000-0000FA790000}"/>
    <cellStyle name="Invoer 2 3 10 4" xfId="6440" xr:uid="{00000000-0005-0000-0000-0000FB790000}"/>
    <cellStyle name="Invoer 2 3 10 4 2" xfId="18410" xr:uid="{00000000-0005-0000-0000-0000FC790000}"/>
    <cellStyle name="Invoer 2 3 10 4 3" xfId="27307" xr:uid="{00000000-0005-0000-0000-0000FD790000}"/>
    <cellStyle name="Invoer 2 3 10 4_Balance sheet - Parent" xfId="39679" xr:uid="{00000000-0005-0000-0000-0000FE790000}"/>
    <cellStyle name="Invoer 2 3 10 5" xfId="16607" xr:uid="{00000000-0005-0000-0000-0000FF790000}"/>
    <cellStyle name="Invoer 2 3 10 6" xfId="27304" xr:uid="{00000000-0005-0000-0000-0000007A0000}"/>
    <cellStyle name="Invoer 2 3 10_Balance sheet - Parent" xfId="39676" xr:uid="{00000000-0005-0000-0000-0000017A0000}"/>
    <cellStyle name="Invoer 2 3 11" xfId="6441" xr:uid="{00000000-0005-0000-0000-0000027A0000}"/>
    <cellStyle name="Invoer 2 3 11 2" xfId="6442" xr:uid="{00000000-0005-0000-0000-0000037A0000}"/>
    <cellStyle name="Invoer 2 3 11 2 2" xfId="18638" xr:uid="{00000000-0005-0000-0000-0000047A0000}"/>
    <cellStyle name="Invoer 2 3 11 2 3" xfId="27309" xr:uid="{00000000-0005-0000-0000-0000057A0000}"/>
    <cellStyle name="Invoer 2 3 11 2_Balance sheet - Parent" xfId="39681" xr:uid="{00000000-0005-0000-0000-0000067A0000}"/>
    <cellStyle name="Invoer 2 3 11 3" xfId="6443" xr:uid="{00000000-0005-0000-0000-0000077A0000}"/>
    <cellStyle name="Invoer 2 3 11 3 2" xfId="18989" xr:uid="{00000000-0005-0000-0000-0000087A0000}"/>
    <cellStyle name="Invoer 2 3 11 3 3" xfId="27310" xr:uid="{00000000-0005-0000-0000-0000097A0000}"/>
    <cellStyle name="Invoer 2 3 11 3_Balance sheet - Parent" xfId="39682" xr:uid="{00000000-0005-0000-0000-00000A7A0000}"/>
    <cellStyle name="Invoer 2 3 11 4" xfId="16657" xr:uid="{00000000-0005-0000-0000-00000B7A0000}"/>
    <cellStyle name="Invoer 2 3 11 5" xfId="27308" xr:uid="{00000000-0005-0000-0000-00000C7A0000}"/>
    <cellStyle name="Invoer 2 3 11_Balance sheet - Parent" xfId="39680" xr:uid="{00000000-0005-0000-0000-00000D7A0000}"/>
    <cellStyle name="Invoer 2 3 12" xfId="12144" xr:uid="{00000000-0005-0000-0000-00000E7A0000}"/>
    <cellStyle name="Invoer 2 3 13" xfId="27303" xr:uid="{00000000-0005-0000-0000-00000F7A0000}"/>
    <cellStyle name="Invoer 2 3 2" xfId="6444" xr:uid="{00000000-0005-0000-0000-0000107A0000}"/>
    <cellStyle name="Invoer 2 3 2 2" xfId="6445" xr:uid="{00000000-0005-0000-0000-0000117A0000}"/>
    <cellStyle name="Invoer 2 3 2 2 2" xfId="6446" xr:uid="{00000000-0005-0000-0000-0000127A0000}"/>
    <cellStyle name="Invoer 2 3 2 2 2 2" xfId="6447" xr:uid="{00000000-0005-0000-0000-0000137A0000}"/>
    <cellStyle name="Invoer 2 3 2 2 2 2 2" xfId="17021" xr:uid="{00000000-0005-0000-0000-0000147A0000}"/>
    <cellStyle name="Invoer 2 3 2 2 2 2 3" xfId="27314" xr:uid="{00000000-0005-0000-0000-0000157A0000}"/>
    <cellStyle name="Invoer 2 3 2 2 2 2_Balance sheet - Parent" xfId="39686" xr:uid="{00000000-0005-0000-0000-0000167A0000}"/>
    <cellStyle name="Invoer 2 3 2 2 2 3" xfId="6448" xr:uid="{00000000-0005-0000-0000-0000177A0000}"/>
    <cellStyle name="Invoer 2 3 2 2 2 3 2" xfId="17890" xr:uid="{00000000-0005-0000-0000-0000187A0000}"/>
    <cellStyle name="Invoer 2 3 2 2 2 3 3" xfId="27315" xr:uid="{00000000-0005-0000-0000-0000197A0000}"/>
    <cellStyle name="Invoer 2 3 2 2 2 3_Balance sheet - Parent" xfId="39687" xr:uid="{00000000-0005-0000-0000-00001A7A0000}"/>
    <cellStyle name="Invoer 2 3 2 2 2 4" xfId="13253" xr:uid="{00000000-0005-0000-0000-00001B7A0000}"/>
    <cellStyle name="Invoer 2 3 2 2 2 5" xfId="27313" xr:uid="{00000000-0005-0000-0000-00001C7A0000}"/>
    <cellStyle name="Invoer 2 3 2 2 2_Balance sheet - Parent" xfId="39685" xr:uid="{00000000-0005-0000-0000-00001D7A0000}"/>
    <cellStyle name="Invoer 2 3 2 2 3" xfId="12146" xr:uid="{00000000-0005-0000-0000-00001E7A0000}"/>
    <cellStyle name="Invoer 2 3 2 2 4" xfId="27312" xr:uid="{00000000-0005-0000-0000-00001F7A0000}"/>
    <cellStyle name="Invoer 2 3 2 2_Balance sheet - Parent" xfId="39684" xr:uid="{00000000-0005-0000-0000-0000207A0000}"/>
    <cellStyle name="Invoer 2 3 2 3" xfId="6449" xr:uid="{00000000-0005-0000-0000-0000217A0000}"/>
    <cellStyle name="Invoer 2 3 2 3 2" xfId="6450" xr:uid="{00000000-0005-0000-0000-0000227A0000}"/>
    <cellStyle name="Invoer 2 3 2 3 2 2" xfId="18468" xr:uid="{00000000-0005-0000-0000-0000237A0000}"/>
    <cellStyle name="Invoer 2 3 2 3 2 3" xfId="27317" xr:uid="{00000000-0005-0000-0000-0000247A0000}"/>
    <cellStyle name="Invoer 2 3 2 3 2_Balance sheet - Parent" xfId="39689" xr:uid="{00000000-0005-0000-0000-0000257A0000}"/>
    <cellStyle name="Invoer 2 3 2 3 3" xfId="6451" xr:uid="{00000000-0005-0000-0000-0000267A0000}"/>
    <cellStyle name="Invoer 2 3 2 3 3 2" xfId="18111" xr:uid="{00000000-0005-0000-0000-0000277A0000}"/>
    <cellStyle name="Invoer 2 3 2 3 3 3" xfId="27318" xr:uid="{00000000-0005-0000-0000-0000287A0000}"/>
    <cellStyle name="Invoer 2 3 2 3 3_Balance sheet - Parent" xfId="39690" xr:uid="{00000000-0005-0000-0000-0000297A0000}"/>
    <cellStyle name="Invoer 2 3 2 3 4" xfId="13252" xr:uid="{00000000-0005-0000-0000-00002A7A0000}"/>
    <cellStyle name="Invoer 2 3 2 3 5" xfId="27316" xr:uid="{00000000-0005-0000-0000-00002B7A0000}"/>
    <cellStyle name="Invoer 2 3 2 3_Balance sheet - Parent" xfId="39688" xr:uid="{00000000-0005-0000-0000-00002C7A0000}"/>
    <cellStyle name="Invoer 2 3 2 4" xfId="12145" xr:uid="{00000000-0005-0000-0000-00002D7A0000}"/>
    <cellStyle name="Invoer 2 3 2 5" xfId="27311" xr:uid="{00000000-0005-0000-0000-00002E7A0000}"/>
    <cellStyle name="Invoer 2 3 2_Balance sheet - Parent" xfId="39683" xr:uid="{00000000-0005-0000-0000-00002F7A0000}"/>
    <cellStyle name="Invoer 2 3 3" xfId="6452" xr:uid="{00000000-0005-0000-0000-0000307A0000}"/>
    <cellStyle name="Invoer 2 3 3 2" xfId="6453" xr:uid="{00000000-0005-0000-0000-0000317A0000}"/>
    <cellStyle name="Invoer 2 3 3 2 2" xfId="6454" xr:uid="{00000000-0005-0000-0000-0000327A0000}"/>
    <cellStyle name="Invoer 2 3 3 2 2 2" xfId="6455" xr:uid="{00000000-0005-0000-0000-0000337A0000}"/>
    <cellStyle name="Invoer 2 3 3 2 2 2 2" xfId="17622" xr:uid="{00000000-0005-0000-0000-0000347A0000}"/>
    <cellStyle name="Invoer 2 3 3 2 2 2 3" xfId="27322" xr:uid="{00000000-0005-0000-0000-0000357A0000}"/>
    <cellStyle name="Invoer 2 3 3 2 2 2_Balance sheet - Parent" xfId="39694" xr:uid="{00000000-0005-0000-0000-0000367A0000}"/>
    <cellStyle name="Invoer 2 3 3 2 2 3" xfId="6456" xr:uid="{00000000-0005-0000-0000-0000377A0000}"/>
    <cellStyle name="Invoer 2 3 3 2 2 3 2" xfId="17235" xr:uid="{00000000-0005-0000-0000-0000387A0000}"/>
    <cellStyle name="Invoer 2 3 3 2 2 3 3" xfId="27323" xr:uid="{00000000-0005-0000-0000-0000397A0000}"/>
    <cellStyle name="Invoer 2 3 3 2 2 3_Balance sheet - Parent" xfId="39695" xr:uid="{00000000-0005-0000-0000-00003A7A0000}"/>
    <cellStyle name="Invoer 2 3 3 2 2 4" xfId="13255" xr:uid="{00000000-0005-0000-0000-00003B7A0000}"/>
    <cellStyle name="Invoer 2 3 3 2 2 5" xfId="27321" xr:uid="{00000000-0005-0000-0000-00003C7A0000}"/>
    <cellStyle name="Invoer 2 3 3 2 2_Balance sheet - Parent" xfId="39693" xr:uid="{00000000-0005-0000-0000-00003D7A0000}"/>
    <cellStyle name="Invoer 2 3 3 2 3" xfId="12148" xr:uid="{00000000-0005-0000-0000-00003E7A0000}"/>
    <cellStyle name="Invoer 2 3 3 2 4" xfId="27320" xr:uid="{00000000-0005-0000-0000-00003F7A0000}"/>
    <cellStyle name="Invoer 2 3 3 2_Balance sheet - Parent" xfId="39692" xr:uid="{00000000-0005-0000-0000-0000407A0000}"/>
    <cellStyle name="Invoer 2 3 3 3" xfId="6457" xr:uid="{00000000-0005-0000-0000-0000417A0000}"/>
    <cellStyle name="Invoer 2 3 3 3 2" xfId="6458" xr:uid="{00000000-0005-0000-0000-0000427A0000}"/>
    <cellStyle name="Invoer 2 3 3 3 2 2" xfId="17532" xr:uid="{00000000-0005-0000-0000-0000437A0000}"/>
    <cellStyle name="Invoer 2 3 3 3 2 3" xfId="27325" xr:uid="{00000000-0005-0000-0000-0000447A0000}"/>
    <cellStyle name="Invoer 2 3 3 3 2_Balance sheet - Parent" xfId="39697" xr:uid="{00000000-0005-0000-0000-0000457A0000}"/>
    <cellStyle name="Invoer 2 3 3 3 3" xfId="6459" xr:uid="{00000000-0005-0000-0000-0000467A0000}"/>
    <cellStyle name="Invoer 2 3 3 3 3 2" xfId="17239" xr:uid="{00000000-0005-0000-0000-0000477A0000}"/>
    <cellStyle name="Invoer 2 3 3 3 3 3" xfId="27326" xr:uid="{00000000-0005-0000-0000-0000487A0000}"/>
    <cellStyle name="Invoer 2 3 3 3 3_Balance sheet - Parent" xfId="39698" xr:uid="{00000000-0005-0000-0000-0000497A0000}"/>
    <cellStyle name="Invoer 2 3 3 3 4" xfId="13254" xr:uid="{00000000-0005-0000-0000-00004A7A0000}"/>
    <cellStyle name="Invoer 2 3 3 3 5" xfId="27324" xr:uid="{00000000-0005-0000-0000-00004B7A0000}"/>
    <cellStyle name="Invoer 2 3 3 3_Balance sheet - Parent" xfId="39696" xr:uid="{00000000-0005-0000-0000-00004C7A0000}"/>
    <cellStyle name="Invoer 2 3 3 4" xfId="12147" xr:uid="{00000000-0005-0000-0000-00004D7A0000}"/>
    <cellStyle name="Invoer 2 3 3 5" xfId="27319" xr:uid="{00000000-0005-0000-0000-00004E7A0000}"/>
    <cellStyle name="Invoer 2 3 3_Balance sheet - Parent" xfId="39691" xr:uid="{00000000-0005-0000-0000-00004F7A0000}"/>
    <cellStyle name="Invoer 2 3 4" xfId="6460" xr:uid="{00000000-0005-0000-0000-0000507A0000}"/>
    <cellStyle name="Invoer 2 3 4 2" xfId="6461" xr:uid="{00000000-0005-0000-0000-0000517A0000}"/>
    <cellStyle name="Invoer 2 3 4 2 2" xfId="6462" xr:uid="{00000000-0005-0000-0000-0000527A0000}"/>
    <cellStyle name="Invoer 2 3 4 2 2 2" xfId="6463" xr:uid="{00000000-0005-0000-0000-0000537A0000}"/>
    <cellStyle name="Invoer 2 3 4 2 2 2 2" xfId="17516" xr:uid="{00000000-0005-0000-0000-0000547A0000}"/>
    <cellStyle name="Invoer 2 3 4 2 2 2 3" xfId="27330" xr:uid="{00000000-0005-0000-0000-0000557A0000}"/>
    <cellStyle name="Invoer 2 3 4 2 2 2_Balance sheet - Parent" xfId="39702" xr:uid="{00000000-0005-0000-0000-0000567A0000}"/>
    <cellStyle name="Invoer 2 3 4 2 2 3" xfId="6464" xr:uid="{00000000-0005-0000-0000-0000577A0000}"/>
    <cellStyle name="Invoer 2 3 4 2 2 3 2" xfId="17278" xr:uid="{00000000-0005-0000-0000-0000587A0000}"/>
    <cellStyle name="Invoer 2 3 4 2 2 3 3" xfId="27331" xr:uid="{00000000-0005-0000-0000-0000597A0000}"/>
    <cellStyle name="Invoer 2 3 4 2 2 3_Balance sheet - Parent" xfId="39703" xr:uid="{00000000-0005-0000-0000-00005A7A0000}"/>
    <cellStyle name="Invoer 2 3 4 2 2 4" xfId="13257" xr:uid="{00000000-0005-0000-0000-00005B7A0000}"/>
    <cellStyle name="Invoer 2 3 4 2 2 5" xfId="27329" xr:uid="{00000000-0005-0000-0000-00005C7A0000}"/>
    <cellStyle name="Invoer 2 3 4 2 2_Balance sheet - Parent" xfId="39701" xr:uid="{00000000-0005-0000-0000-00005D7A0000}"/>
    <cellStyle name="Invoer 2 3 4 2 3" xfId="12150" xr:uid="{00000000-0005-0000-0000-00005E7A0000}"/>
    <cellStyle name="Invoer 2 3 4 2 4" xfId="27328" xr:uid="{00000000-0005-0000-0000-00005F7A0000}"/>
    <cellStyle name="Invoer 2 3 4 2_Balance sheet - Parent" xfId="39700" xr:uid="{00000000-0005-0000-0000-0000607A0000}"/>
    <cellStyle name="Invoer 2 3 4 3" xfId="6465" xr:uid="{00000000-0005-0000-0000-0000617A0000}"/>
    <cellStyle name="Invoer 2 3 4 3 2" xfId="6466" xr:uid="{00000000-0005-0000-0000-0000627A0000}"/>
    <cellStyle name="Invoer 2 3 4 3 2 2" xfId="17609" xr:uid="{00000000-0005-0000-0000-0000637A0000}"/>
    <cellStyle name="Invoer 2 3 4 3 2 3" xfId="27333" xr:uid="{00000000-0005-0000-0000-0000647A0000}"/>
    <cellStyle name="Invoer 2 3 4 3 2_Balance sheet - Parent" xfId="39705" xr:uid="{00000000-0005-0000-0000-0000657A0000}"/>
    <cellStyle name="Invoer 2 3 4 3 3" xfId="6467" xr:uid="{00000000-0005-0000-0000-0000667A0000}"/>
    <cellStyle name="Invoer 2 3 4 3 3 2" xfId="17891" xr:uid="{00000000-0005-0000-0000-0000677A0000}"/>
    <cellStyle name="Invoer 2 3 4 3 3 3" xfId="27334" xr:uid="{00000000-0005-0000-0000-0000687A0000}"/>
    <cellStyle name="Invoer 2 3 4 3 3_Balance sheet - Parent" xfId="39706" xr:uid="{00000000-0005-0000-0000-0000697A0000}"/>
    <cellStyle name="Invoer 2 3 4 3 4" xfId="13256" xr:uid="{00000000-0005-0000-0000-00006A7A0000}"/>
    <cellStyle name="Invoer 2 3 4 3 5" xfId="27332" xr:uid="{00000000-0005-0000-0000-00006B7A0000}"/>
    <cellStyle name="Invoer 2 3 4 3_Balance sheet - Parent" xfId="39704" xr:uid="{00000000-0005-0000-0000-00006C7A0000}"/>
    <cellStyle name="Invoer 2 3 4 4" xfId="12149" xr:uid="{00000000-0005-0000-0000-00006D7A0000}"/>
    <cellStyle name="Invoer 2 3 4 5" xfId="27327" xr:uid="{00000000-0005-0000-0000-00006E7A0000}"/>
    <cellStyle name="Invoer 2 3 4_Balance sheet - Parent" xfId="39699" xr:uid="{00000000-0005-0000-0000-00006F7A0000}"/>
    <cellStyle name="Invoer 2 3 5" xfId="6468" xr:uid="{00000000-0005-0000-0000-0000707A0000}"/>
    <cellStyle name="Invoer 2 3 5 2" xfId="6469" xr:uid="{00000000-0005-0000-0000-0000717A0000}"/>
    <cellStyle name="Invoer 2 3 5 2 2" xfId="6470" xr:uid="{00000000-0005-0000-0000-0000727A0000}"/>
    <cellStyle name="Invoer 2 3 5 2 2 2" xfId="17010" xr:uid="{00000000-0005-0000-0000-0000737A0000}"/>
    <cellStyle name="Invoer 2 3 5 2 2 3" xfId="27337" xr:uid="{00000000-0005-0000-0000-0000747A0000}"/>
    <cellStyle name="Invoer 2 3 5 2 2_Balance sheet - Parent" xfId="39709" xr:uid="{00000000-0005-0000-0000-0000757A0000}"/>
    <cellStyle name="Invoer 2 3 5 2 3" xfId="6471" xr:uid="{00000000-0005-0000-0000-0000767A0000}"/>
    <cellStyle name="Invoer 2 3 5 2 3 2" xfId="18755" xr:uid="{00000000-0005-0000-0000-0000777A0000}"/>
    <cellStyle name="Invoer 2 3 5 2 3 3" xfId="27338" xr:uid="{00000000-0005-0000-0000-0000787A0000}"/>
    <cellStyle name="Invoer 2 3 5 2 3_Balance sheet - Parent" xfId="39710" xr:uid="{00000000-0005-0000-0000-0000797A0000}"/>
    <cellStyle name="Invoer 2 3 5 2 4" xfId="13258" xr:uid="{00000000-0005-0000-0000-00007A7A0000}"/>
    <cellStyle name="Invoer 2 3 5 2 5" xfId="27336" xr:uid="{00000000-0005-0000-0000-00007B7A0000}"/>
    <cellStyle name="Invoer 2 3 5 2_Balance sheet - Parent" xfId="39708" xr:uid="{00000000-0005-0000-0000-00007C7A0000}"/>
    <cellStyle name="Invoer 2 3 5 3" xfId="12151" xr:uid="{00000000-0005-0000-0000-00007D7A0000}"/>
    <cellStyle name="Invoer 2 3 5 4" xfId="27335" xr:uid="{00000000-0005-0000-0000-00007E7A0000}"/>
    <cellStyle name="Invoer 2 3 5_Balance sheet - Parent" xfId="39707" xr:uid="{00000000-0005-0000-0000-00007F7A0000}"/>
    <cellStyle name="Invoer 2 3 6" xfId="6472" xr:uid="{00000000-0005-0000-0000-0000807A0000}"/>
    <cellStyle name="Invoer 2 3 6 2" xfId="6473" xr:uid="{00000000-0005-0000-0000-0000817A0000}"/>
    <cellStyle name="Invoer 2 3 6 2 2" xfId="6474" xr:uid="{00000000-0005-0000-0000-0000827A0000}"/>
    <cellStyle name="Invoer 2 3 6 2 2 2" xfId="17533" xr:uid="{00000000-0005-0000-0000-0000837A0000}"/>
    <cellStyle name="Invoer 2 3 6 2 2 3" xfId="27341" xr:uid="{00000000-0005-0000-0000-0000847A0000}"/>
    <cellStyle name="Invoer 2 3 6 2 2_Balance sheet - Parent" xfId="39713" xr:uid="{00000000-0005-0000-0000-0000857A0000}"/>
    <cellStyle name="Invoer 2 3 6 2 3" xfId="6475" xr:uid="{00000000-0005-0000-0000-0000867A0000}"/>
    <cellStyle name="Invoer 2 3 6 2 3 2" xfId="17944" xr:uid="{00000000-0005-0000-0000-0000877A0000}"/>
    <cellStyle name="Invoer 2 3 6 2 3 3" xfId="27342" xr:uid="{00000000-0005-0000-0000-0000887A0000}"/>
    <cellStyle name="Invoer 2 3 6 2 3_Balance sheet - Parent" xfId="39714" xr:uid="{00000000-0005-0000-0000-0000897A0000}"/>
    <cellStyle name="Invoer 2 3 6 2 4" xfId="13259" xr:uid="{00000000-0005-0000-0000-00008A7A0000}"/>
    <cellStyle name="Invoer 2 3 6 2 5" xfId="27340" xr:uid="{00000000-0005-0000-0000-00008B7A0000}"/>
    <cellStyle name="Invoer 2 3 6 2_Balance sheet - Parent" xfId="39712" xr:uid="{00000000-0005-0000-0000-00008C7A0000}"/>
    <cellStyle name="Invoer 2 3 6 3" xfId="12152" xr:uid="{00000000-0005-0000-0000-00008D7A0000}"/>
    <cellStyle name="Invoer 2 3 6 4" xfId="27339" xr:uid="{00000000-0005-0000-0000-00008E7A0000}"/>
    <cellStyle name="Invoer 2 3 6_Balance sheet - Parent" xfId="39711" xr:uid="{00000000-0005-0000-0000-00008F7A0000}"/>
    <cellStyle name="Invoer 2 3 7" xfId="6476" xr:uid="{00000000-0005-0000-0000-0000907A0000}"/>
    <cellStyle name="Invoer 2 3 7 2" xfId="6477" xr:uid="{00000000-0005-0000-0000-0000917A0000}"/>
    <cellStyle name="Invoer 2 3 7 2 2" xfId="17367" xr:uid="{00000000-0005-0000-0000-0000927A0000}"/>
    <cellStyle name="Invoer 2 3 7 2 3" xfId="27344" xr:uid="{00000000-0005-0000-0000-0000937A0000}"/>
    <cellStyle name="Invoer 2 3 7 2_Balance sheet - Parent" xfId="39716" xr:uid="{00000000-0005-0000-0000-0000947A0000}"/>
    <cellStyle name="Invoer 2 3 7 3" xfId="6478" xr:uid="{00000000-0005-0000-0000-0000957A0000}"/>
    <cellStyle name="Invoer 2 3 7 3 2" xfId="19102" xr:uid="{00000000-0005-0000-0000-0000967A0000}"/>
    <cellStyle name="Invoer 2 3 7 3 3" xfId="27345" xr:uid="{00000000-0005-0000-0000-0000977A0000}"/>
    <cellStyle name="Invoer 2 3 7 3_Balance sheet - Parent" xfId="39717" xr:uid="{00000000-0005-0000-0000-0000987A0000}"/>
    <cellStyle name="Invoer 2 3 7 4" xfId="6479" xr:uid="{00000000-0005-0000-0000-0000997A0000}"/>
    <cellStyle name="Invoer 2 3 7 4 2" xfId="18250" xr:uid="{00000000-0005-0000-0000-00009A7A0000}"/>
    <cellStyle name="Invoer 2 3 7 4 3" xfId="27346" xr:uid="{00000000-0005-0000-0000-00009B7A0000}"/>
    <cellStyle name="Invoer 2 3 7 4_Balance sheet - Parent" xfId="39718" xr:uid="{00000000-0005-0000-0000-00009C7A0000}"/>
    <cellStyle name="Invoer 2 3 7 5" xfId="13251" xr:uid="{00000000-0005-0000-0000-00009D7A0000}"/>
    <cellStyle name="Invoer 2 3 7 6" xfId="27343" xr:uid="{00000000-0005-0000-0000-00009E7A0000}"/>
    <cellStyle name="Invoer 2 3 7_Balance sheet - Parent" xfId="39715" xr:uid="{00000000-0005-0000-0000-00009F7A0000}"/>
    <cellStyle name="Invoer 2 3 8" xfId="6480" xr:uid="{00000000-0005-0000-0000-0000A07A0000}"/>
    <cellStyle name="Invoer 2 3 8 2" xfId="6481" xr:uid="{00000000-0005-0000-0000-0000A17A0000}"/>
    <cellStyle name="Invoer 2 3 8 2 2" xfId="17207" xr:uid="{00000000-0005-0000-0000-0000A27A0000}"/>
    <cellStyle name="Invoer 2 3 8 2 3" xfId="27348" xr:uid="{00000000-0005-0000-0000-0000A37A0000}"/>
    <cellStyle name="Invoer 2 3 8 2_Balance sheet - Parent" xfId="39720" xr:uid="{00000000-0005-0000-0000-0000A47A0000}"/>
    <cellStyle name="Invoer 2 3 8 3" xfId="6482" xr:uid="{00000000-0005-0000-0000-0000A57A0000}"/>
    <cellStyle name="Invoer 2 3 8 3 2" xfId="18691" xr:uid="{00000000-0005-0000-0000-0000A67A0000}"/>
    <cellStyle name="Invoer 2 3 8 3 3" xfId="27349" xr:uid="{00000000-0005-0000-0000-0000A77A0000}"/>
    <cellStyle name="Invoer 2 3 8 3_Balance sheet - Parent" xfId="39721" xr:uid="{00000000-0005-0000-0000-0000A87A0000}"/>
    <cellStyle name="Invoer 2 3 8 4" xfId="6483" xr:uid="{00000000-0005-0000-0000-0000A97A0000}"/>
    <cellStyle name="Invoer 2 3 8 4 2" xfId="18302" xr:uid="{00000000-0005-0000-0000-0000AA7A0000}"/>
    <cellStyle name="Invoer 2 3 8 4 3" xfId="27350" xr:uid="{00000000-0005-0000-0000-0000AB7A0000}"/>
    <cellStyle name="Invoer 2 3 8 4_Balance sheet - Parent" xfId="39722" xr:uid="{00000000-0005-0000-0000-0000AC7A0000}"/>
    <cellStyle name="Invoer 2 3 8 5" xfId="16506" xr:uid="{00000000-0005-0000-0000-0000AD7A0000}"/>
    <cellStyle name="Invoer 2 3 8 6" xfId="27347" xr:uid="{00000000-0005-0000-0000-0000AE7A0000}"/>
    <cellStyle name="Invoer 2 3 8_Balance sheet - Parent" xfId="39719" xr:uid="{00000000-0005-0000-0000-0000AF7A0000}"/>
    <cellStyle name="Invoer 2 3 9" xfId="6484" xr:uid="{00000000-0005-0000-0000-0000B07A0000}"/>
    <cellStyle name="Invoer 2 3 9 2" xfId="6485" xr:uid="{00000000-0005-0000-0000-0000B17A0000}"/>
    <cellStyle name="Invoer 2 3 9 2 2" xfId="18647" xr:uid="{00000000-0005-0000-0000-0000B27A0000}"/>
    <cellStyle name="Invoer 2 3 9 2 3" xfId="27352" xr:uid="{00000000-0005-0000-0000-0000B37A0000}"/>
    <cellStyle name="Invoer 2 3 9 2_Balance sheet - Parent" xfId="39724" xr:uid="{00000000-0005-0000-0000-0000B47A0000}"/>
    <cellStyle name="Invoer 2 3 9 3" xfId="6486" xr:uid="{00000000-0005-0000-0000-0000B57A0000}"/>
    <cellStyle name="Invoer 2 3 9 3 2" xfId="19096" xr:uid="{00000000-0005-0000-0000-0000B67A0000}"/>
    <cellStyle name="Invoer 2 3 9 3 3" xfId="27353" xr:uid="{00000000-0005-0000-0000-0000B77A0000}"/>
    <cellStyle name="Invoer 2 3 9 3_Balance sheet - Parent" xfId="39725" xr:uid="{00000000-0005-0000-0000-0000B87A0000}"/>
    <cellStyle name="Invoer 2 3 9 4" xfId="6487" xr:uid="{00000000-0005-0000-0000-0000B97A0000}"/>
    <cellStyle name="Invoer 2 3 9 4 2" xfId="18357" xr:uid="{00000000-0005-0000-0000-0000BA7A0000}"/>
    <cellStyle name="Invoer 2 3 9 4 3" xfId="27354" xr:uid="{00000000-0005-0000-0000-0000BB7A0000}"/>
    <cellStyle name="Invoer 2 3 9 4_Balance sheet - Parent" xfId="39726" xr:uid="{00000000-0005-0000-0000-0000BC7A0000}"/>
    <cellStyle name="Invoer 2 3 9 5" xfId="16555" xr:uid="{00000000-0005-0000-0000-0000BD7A0000}"/>
    <cellStyle name="Invoer 2 3 9 6" xfId="27351" xr:uid="{00000000-0005-0000-0000-0000BE7A0000}"/>
    <cellStyle name="Invoer 2 3 9_Balance sheet - Parent" xfId="39723" xr:uid="{00000000-0005-0000-0000-0000BF7A0000}"/>
    <cellStyle name="Invoer 2 3_Balance sheet - Parent" xfId="39675" xr:uid="{00000000-0005-0000-0000-0000C07A0000}"/>
    <cellStyle name="Invoer 2 4" xfId="6488" xr:uid="{00000000-0005-0000-0000-0000C17A0000}"/>
    <cellStyle name="Invoer 2 4 2" xfId="6489" xr:uid="{00000000-0005-0000-0000-0000C27A0000}"/>
    <cellStyle name="Invoer 2 4 2 2" xfId="6490" xr:uid="{00000000-0005-0000-0000-0000C37A0000}"/>
    <cellStyle name="Invoer 2 4 2 2 2" xfId="6491" xr:uid="{00000000-0005-0000-0000-0000C47A0000}"/>
    <cellStyle name="Invoer 2 4 2 2 2 2" xfId="17773" xr:uid="{00000000-0005-0000-0000-0000C57A0000}"/>
    <cellStyle name="Invoer 2 4 2 2 2 3" xfId="27358" xr:uid="{00000000-0005-0000-0000-0000C67A0000}"/>
    <cellStyle name="Invoer 2 4 2 2 2_Balance sheet - Parent" xfId="39730" xr:uid="{00000000-0005-0000-0000-0000C77A0000}"/>
    <cellStyle name="Invoer 2 4 2 2 3" xfId="6492" xr:uid="{00000000-0005-0000-0000-0000C87A0000}"/>
    <cellStyle name="Invoer 2 4 2 2 3 2" xfId="17866" xr:uid="{00000000-0005-0000-0000-0000C97A0000}"/>
    <cellStyle name="Invoer 2 4 2 2 3 3" xfId="27359" xr:uid="{00000000-0005-0000-0000-0000CA7A0000}"/>
    <cellStyle name="Invoer 2 4 2 2 3_Balance sheet - Parent" xfId="39731" xr:uid="{00000000-0005-0000-0000-0000CB7A0000}"/>
    <cellStyle name="Invoer 2 4 2 2 4" xfId="13261" xr:uid="{00000000-0005-0000-0000-0000CC7A0000}"/>
    <cellStyle name="Invoer 2 4 2 2 5" xfId="27357" xr:uid="{00000000-0005-0000-0000-0000CD7A0000}"/>
    <cellStyle name="Invoer 2 4 2 2_Balance sheet - Parent" xfId="39729" xr:uid="{00000000-0005-0000-0000-0000CE7A0000}"/>
    <cellStyle name="Invoer 2 4 2 3" xfId="12154" xr:uid="{00000000-0005-0000-0000-0000CF7A0000}"/>
    <cellStyle name="Invoer 2 4 2 4" xfId="27356" xr:uid="{00000000-0005-0000-0000-0000D07A0000}"/>
    <cellStyle name="Invoer 2 4 2_Balance sheet - Parent" xfId="39728" xr:uid="{00000000-0005-0000-0000-0000D17A0000}"/>
    <cellStyle name="Invoer 2 4 3" xfId="6493" xr:uid="{00000000-0005-0000-0000-0000D27A0000}"/>
    <cellStyle name="Invoer 2 4 3 2" xfId="6494" xr:uid="{00000000-0005-0000-0000-0000D37A0000}"/>
    <cellStyle name="Invoer 2 4 3 2 2" xfId="17835" xr:uid="{00000000-0005-0000-0000-0000D47A0000}"/>
    <cellStyle name="Invoer 2 4 3 2 3" xfId="27361" xr:uid="{00000000-0005-0000-0000-0000D57A0000}"/>
    <cellStyle name="Invoer 2 4 3 2_Balance sheet - Parent" xfId="39733" xr:uid="{00000000-0005-0000-0000-0000D67A0000}"/>
    <cellStyle name="Invoer 2 4 3 3" xfId="6495" xr:uid="{00000000-0005-0000-0000-0000D77A0000}"/>
    <cellStyle name="Invoer 2 4 3 3 2" xfId="19086" xr:uid="{00000000-0005-0000-0000-0000D87A0000}"/>
    <cellStyle name="Invoer 2 4 3 3 3" xfId="27362" xr:uid="{00000000-0005-0000-0000-0000D97A0000}"/>
    <cellStyle name="Invoer 2 4 3 3_Balance sheet - Parent" xfId="39734" xr:uid="{00000000-0005-0000-0000-0000DA7A0000}"/>
    <cellStyle name="Invoer 2 4 3 4" xfId="13260" xr:uid="{00000000-0005-0000-0000-0000DB7A0000}"/>
    <cellStyle name="Invoer 2 4 3 5" xfId="27360" xr:uid="{00000000-0005-0000-0000-0000DC7A0000}"/>
    <cellStyle name="Invoer 2 4 3_Balance sheet - Parent" xfId="39732" xr:uid="{00000000-0005-0000-0000-0000DD7A0000}"/>
    <cellStyle name="Invoer 2 4 4" xfId="12153" xr:uid="{00000000-0005-0000-0000-0000DE7A0000}"/>
    <cellStyle name="Invoer 2 4 5" xfId="27355" xr:uid="{00000000-0005-0000-0000-0000DF7A0000}"/>
    <cellStyle name="Invoer 2 4_Balance sheet - Parent" xfId="39727" xr:uid="{00000000-0005-0000-0000-0000E07A0000}"/>
    <cellStyle name="Invoer 2 5" xfId="6496" xr:uid="{00000000-0005-0000-0000-0000E17A0000}"/>
    <cellStyle name="Invoer 2 5 2" xfId="6497" xr:uid="{00000000-0005-0000-0000-0000E27A0000}"/>
    <cellStyle name="Invoer 2 5 2 2" xfId="6498" xr:uid="{00000000-0005-0000-0000-0000E37A0000}"/>
    <cellStyle name="Invoer 2 5 2 2 2" xfId="18603" xr:uid="{00000000-0005-0000-0000-0000E47A0000}"/>
    <cellStyle name="Invoer 2 5 2 2 3" xfId="27365" xr:uid="{00000000-0005-0000-0000-0000E57A0000}"/>
    <cellStyle name="Invoer 2 5 2 2_Balance sheet - Parent" xfId="39737" xr:uid="{00000000-0005-0000-0000-0000E67A0000}"/>
    <cellStyle name="Invoer 2 5 2 3" xfId="6499" xr:uid="{00000000-0005-0000-0000-0000E77A0000}"/>
    <cellStyle name="Invoer 2 5 2 3 2" xfId="17572" xr:uid="{00000000-0005-0000-0000-0000E87A0000}"/>
    <cellStyle name="Invoer 2 5 2 3 3" xfId="27366" xr:uid="{00000000-0005-0000-0000-0000E97A0000}"/>
    <cellStyle name="Invoer 2 5 2 3_Balance sheet - Parent" xfId="39738" xr:uid="{00000000-0005-0000-0000-0000EA7A0000}"/>
    <cellStyle name="Invoer 2 5 2 4" xfId="13262" xr:uid="{00000000-0005-0000-0000-0000EB7A0000}"/>
    <cellStyle name="Invoer 2 5 2 5" xfId="27364" xr:uid="{00000000-0005-0000-0000-0000EC7A0000}"/>
    <cellStyle name="Invoer 2 5 2_Balance sheet - Parent" xfId="39736" xr:uid="{00000000-0005-0000-0000-0000ED7A0000}"/>
    <cellStyle name="Invoer 2 5 3" xfId="12155" xr:uid="{00000000-0005-0000-0000-0000EE7A0000}"/>
    <cellStyle name="Invoer 2 5 4" xfId="27363" xr:uid="{00000000-0005-0000-0000-0000EF7A0000}"/>
    <cellStyle name="Invoer 2 5_Balance sheet - Parent" xfId="39735" xr:uid="{00000000-0005-0000-0000-0000F07A0000}"/>
    <cellStyle name="Invoer 2 6" xfId="6500" xr:uid="{00000000-0005-0000-0000-0000F17A0000}"/>
    <cellStyle name="Invoer 2 6 2" xfId="6501" xr:uid="{00000000-0005-0000-0000-0000F27A0000}"/>
    <cellStyle name="Invoer 2 6 2 2" xfId="6502" xr:uid="{00000000-0005-0000-0000-0000F37A0000}"/>
    <cellStyle name="Invoer 2 6 2 2 2" xfId="18576" xr:uid="{00000000-0005-0000-0000-0000F47A0000}"/>
    <cellStyle name="Invoer 2 6 2 2 3" xfId="27369" xr:uid="{00000000-0005-0000-0000-0000F57A0000}"/>
    <cellStyle name="Invoer 2 6 2 2_Balance sheet - Parent" xfId="39741" xr:uid="{00000000-0005-0000-0000-0000F67A0000}"/>
    <cellStyle name="Invoer 2 6 2 3" xfId="6503" xr:uid="{00000000-0005-0000-0000-0000F77A0000}"/>
    <cellStyle name="Invoer 2 6 2 3 2" xfId="17262" xr:uid="{00000000-0005-0000-0000-0000F87A0000}"/>
    <cellStyle name="Invoer 2 6 2 3 3" xfId="27370" xr:uid="{00000000-0005-0000-0000-0000F97A0000}"/>
    <cellStyle name="Invoer 2 6 2 3_Balance sheet - Parent" xfId="39742" xr:uid="{00000000-0005-0000-0000-0000FA7A0000}"/>
    <cellStyle name="Invoer 2 6 2 4" xfId="13263" xr:uid="{00000000-0005-0000-0000-0000FB7A0000}"/>
    <cellStyle name="Invoer 2 6 2 5" xfId="27368" xr:uid="{00000000-0005-0000-0000-0000FC7A0000}"/>
    <cellStyle name="Invoer 2 6 2_Balance sheet - Parent" xfId="39740" xr:uid="{00000000-0005-0000-0000-0000FD7A0000}"/>
    <cellStyle name="Invoer 2 6 3" xfId="12156" xr:uid="{00000000-0005-0000-0000-0000FE7A0000}"/>
    <cellStyle name="Invoer 2 6 4" xfId="27367" xr:uid="{00000000-0005-0000-0000-0000FF7A0000}"/>
    <cellStyle name="Invoer 2 6_Balance sheet - Parent" xfId="39739" xr:uid="{00000000-0005-0000-0000-0000007B0000}"/>
    <cellStyle name="Invoer 2 7" xfId="6504" xr:uid="{00000000-0005-0000-0000-0000017B0000}"/>
    <cellStyle name="Invoer 2 7 2" xfId="6505" xr:uid="{00000000-0005-0000-0000-0000027B0000}"/>
    <cellStyle name="Invoer 2 7 2 2" xfId="6506" xr:uid="{00000000-0005-0000-0000-0000037B0000}"/>
    <cellStyle name="Invoer 2 7 2 2 2" xfId="17505" xr:uid="{00000000-0005-0000-0000-0000047B0000}"/>
    <cellStyle name="Invoer 2 7 2 2 3" xfId="27373" xr:uid="{00000000-0005-0000-0000-0000057B0000}"/>
    <cellStyle name="Invoer 2 7 2 2_Balance sheet - Parent" xfId="39745" xr:uid="{00000000-0005-0000-0000-0000067B0000}"/>
    <cellStyle name="Invoer 2 7 2 3" xfId="6507" xr:uid="{00000000-0005-0000-0000-0000077B0000}"/>
    <cellStyle name="Invoer 2 7 2 3 2" xfId="19085" xr:uid="{00000000-0005-0000-0000-0000087B0000}"/>
    <cellStyle name="Invoer 2 7 2 3 3" xfId="27374" xr:uid="{00000000-0005-0000-0000-0000097B0000}"/>
    <cellStyle name="Invoer 2 7 2 3_Balance sheet - Parent" xfId="39746" xr:uid="{00000000-0005-0000-0000-00000A7B0000}"/>
    <cellStyle name="Invoer 2 7 2 4" xfId="13264" xr:uid="{00000000-0005-0000-0000-00000B7B0000}"/>
    <cellStyle name="Invoer 2 7 2 5" xfId="27372" xr:uid="{00000000-0005-0000-0000-00000C7B0000}"/>
    <cellStyle name="Invoer 2 7 2_Balance sheet - Parent" xfId="39744" xr:uid="{00000000-0005-0000-0000-00000D7B0000}"/>
    <cellStyle name="Invoer 2 7 3" xfId="12157" xr:uid="{00000000-0005-0000-0000-00000E7B0000}"/>
    <cellStyle name="Invoer 2 7 4" xfId="27371" xr:uid="{00000000-0005-0000-0000-00000F7B0000}"/>
    <cellStyle name="Invoer 2 7_Balance sheet - Parent" xfId="39743" xr:uid="{00000000-0005-0000-0000-0000107B0000}"/>
    <cellStyle name="Invoer 2 8" xfId="6508" xr:uid="{00000000-0005-0000-0000-0000117B0000}"/>
    <cellStyle name="Invoer 2 8 2" xfId="6509" xr:uid="{00000000-0005-0000-0000-0000127B0000}"/>
    <cellStyle name="Invoer 2 8 2 2" xfId="6510" xr:uid="{00000000-0005-0000-0000-0000137B0000}"/>
    <cellStyle name="Invoer 2 8 2 2 2" xfId="18727" xr:uid="{00000000-0005-0000-0000-0000147B0000}"/>
    <cellStyle name="Invoer 2 8 2 2 3" xfId="27377" xr:uid="{00000000-0005-0000-0000-0000157B0000}"/>
    <cellStyle name="Invoer 2 8 2 2_Balance sheet - Parent" xfId="39749" xr:uid="{00000000-0005-0000-0000-0000167B0000}"/>
    <cellStyle name="Invoer 2 8 2 3" xfId="6511" xr:uid="{00000000-0005-0000-0000-0000177B0000}"/>
    <cellStyle name="Invoer 2 8 2 3 2" xfId="18488" xr:uid="{00000000-0005-0000-0000-0000187B0000}"/>
    <cellStyle name="Invoer 2 8 2 3 3" xfId="27378" xr:uid="{00000000-0005-0000-0000-0000197B0000}"/>
    <cellStyle name="Invoer 2 8 2 3_Balance sheet - Parent" xfId="39750" xr:uid="{00000000-0005-0000-0000-00001A7B0000}"/>
    <cellStyle name="Invoer 2 8 2 4" xfId="13265" xr:uid="{00000000-0005-0000-0000-00001B7B0000}"/>
    <cellStyle name="Invoer 2 8 2 5" xfId="27376" xr:uid="{00000000-0005-0000-0000-00001C7B0000}"/>
    <cellStyle name="Invoer 2 8 2_Balance sheet - Parent" xfId="39748" xr:uid="{00000000-0005-0000-0000-00001D7B0000}"/>
    <cellStyle name="Invoer 2 8 3" xfId="12158" xr:uid="{00000000-0005-0000-0000-00001E7B0000}"/>
    <cellStyle name="Invoer 2 8 4" xfId="27375" xr:uid="{00000000-0005-0000-0000-00001F7B0000}"/>
    <cellStyle name="Invoer 2 8_Balance sheet - Parent" xfId="39747" xr:uid="{00000000-0005-0000-0000-0000207B0000}"/>
    <cellStyle name="Invoer 2 9" xfId="6512" xr:uid="{00000000-0005-0000-0000-0000217B0000}"/>
    <cellStyle name="Invoer 2 9 2" xfId="6513" xr:uid="{00000000-0005-0000-0000-0000227B0000}"/>
    <cellStyle name="Invoer 2 9 2 2" xfId="17898" xr:uid="{00000000-0005-0000-0000-0000237B0000}"/>
    <cellStyle name="Invoer 2 9 2 3" xfId="27380" xr:uid="{00000000-0005-0000-0000-0000247B0000}"/>
    <cellStyle name="Invoer 2 9 2_Balance sheet - Parent" xfId="39752" xr:uid="{00000000-0005-0000-0000-0000257B0000}"/>
    <cellStyle name="Invoer 2 9 3" xfId="6514" xr:uid="{00000000-0005-0000-0000-0000267B0000}"/>
    <cellStyle name="Invoer 2 9 3 2" xfId="17269" xr:uid="{00000000-0005-0000-0000-0000277B0000}"/>
    <cellStyle name="Invoer 2 9 3 3" xfId="27381" xr:uid="{00000000-0005-0000-0000-0000287B0000}"/>
    <cellStyle name="Invoer 2 9 3_Balance sheet - Parent" xfId="39753" xr:uid="{00000000-0005-0000-0000-0000297B0000}"/>
    <cellStyle name="Invoer 2 9 4" xfId="6515" xr:uid="{00000000-0005-0000-0000-00002A7B0000}"/>
    <cellStyle name="Invoer 2 9 4 2" xfId="18170" xr:uid="{00000000-0005-0000-0000-00002B7B0000}"/>
    <cellStyle name="Invoer 2 9 4 3" xfId="27382" xr:uid="{00000000-0005-0000-0000-00002C7B0000}"/>
    <cellStyle name="Invoer 2 9 4_Balance sheet - Parent" xfId="39754" xr:uid="{00000000-0005-0000-0000-00002D7B0000}"/>
    <cellStyle name="Invoer 2 9 5" xfId="13239" xr:uid="{00000000-0005-0000-0000-00002E7B0000}"/>
    <cellStyle name="Invoer 2 9 6" xfId="27379" xr:uid="{00000000-0005-0000-0000-00002F7B0000}"/>
    <cellStyle name="Invoer 2 9_Balance sheet - Parent" xfId="39751" xr:uid="{00000000-0005-0000-0000-0000307B0000}"/>
    <cellStyle name="Invoer 2_Balance sheet - Parent" xfId="39610" xr:uid="{00000000-0005-0000-0000-0000317B0000}"/>
    <cellStyle name="Invoer 3" xfId="6516" xr:uid="{00000000-0005-0000-0000-0000327B0000}"/>
    <cellStyle name="Invoer 3 10" xfId="6517" xr:uid="{00000000-0005-0000-0000-0000337B0000}"/>
    <cellStyle name="Invoer 3 10 2" xfId="6518" xr:uid="{00000000-0005-0000-0000-0000347B0000}"/>
    <cellStyle name="Invoer 3 10 2 2" xfId="18843" xr:uid="{00000000-0005-0000-0000-0000357B0000}"/>
    <cellStyle name="Invoer 3 10 2 3" xfId="27385" xr:uid="{00000000-0005-0000-0000-0000367B0000}"/>
    <cellStyle name="Invoer 3 10 2_Balance sheet - Parent" xfId="39757" xr:uid="{00000000-0005-0000-0000-0000377B0000}"/>
    <cellStyle name="Invoer 3 10 3" xfId="6519" xr:uid="{00000000-0005-0000-0000-0000387B0000}"/>
    <cellStyle name="Invoer 3 10 3 2" xfId="17300" xr:uid="{00000000-0005-0000-0000-0000397B0000}"/>
    <cellStyle name="Invoer 3 10 3 3" xfId="27386" xr:uid="{00000000-0005-0000-0000-00003A7B0000}"/>
    <cellStyle name="Invoer 3 10 3_Balance sheet - Parent" xfId="39758" xr:uid="{00000000-0005-0000-0000-00003B7B0000}"/>
    <cellStyle name="Invoer 3 10 4" xfId="6520" xr:uid="{00000000-0005-0000-0000-00003C7B0000}"/>
    <cellStyle name="Invoer 3 10 4 2" xfId="18364" xr:uid="{00000000-0005-0000-0000-00003D7B0000}"/>
    <cellStyle name="Invoer 3 10 4 3" xfId="27387" xr:uid="{00000000-0005-0000-0000-00003E7B0000}"/>
    <cellStyle name="Invoer 3 10 4_Balance sheet - Parent" xfId="39759" xr:uid="{00000000-0005-0000-0000-00003F7B0000}"/>
    <cellStyle name="Invoer 3 10 5" xfId="16561" xr:uid="{00000000-0005-0000-0000-0000407B0000}"/>
    <cellStyle name="Invoer 3 10 6" xfId="27384" xr:uid="{00000000-0005-0000-0000-0000417B0000}"/>
    <cellStyle name="Invoer 3 10_Balance sheet - Parent" xfId="39756" xr:uid="{00000000-0005-0000-0000-0000427B0000}"/>
    <cellStyle name="Invoer 3 11" xfId="6521" xr:uid="{00000000-0005-0000-0000-0000437B0000}"/>
    <cellStyle name="Invoer 3 11 2" xfId="6522" xr:uid="{00000000-0005-0000-0000-0000447B0000}"/>
    <cellStyle name="Invoer 3 11 2 2" xfId="17119" xr:uid="{00000000-0005-0000-0000-0000457B0000}"/>
    <cellStyle name="Invoer 3 11 2 3" xfId="27389" xr:uid="{00000000-0005-0000-0000-0000467B0000}"/>
    <cellStyle name="Invoer 3 11 2_Balance sheet - Parent" xfId="39761" xr:uid="{00000000-0005-0000-0000-0000477B0000}"/>
    <cellStyle name="Invoer 3 11 3" xfId="6523" xr:uid="{00000000-0005-0000-0000-0000487B0000}"/>
    <cellStyle name="Invoer 3 11 3 2" xfId="18497" xr:uid="{00000000-0005-0000-0000-0000497B0000}"/>
    <cellStyle name="Invoer 3 11 3 3" xfId="27390" xr:uid="{00000000-0005-0000-0000-00004A7B0000}"/>
    <cellStyle name="Invoer 3 11 3_Balance sheet - Parent" xfId="39762" xr:uid="{00000000-0005-0000-0000-00004B7B0000}"/>
    <cellStyle name="Invoer 3 11 4" xfId="6524" xr:uid="{00000000-0005-0000-0000-00004C7B0000}"/>
    <cellStyle name="Invoer 3 11 4 2" xfId="18416" xr:uid="{00000000-0005-0000-0000-00004D7B0000}"/>
    <cellStyle name="Invoer 3 11 4 3" xfId="27391" xr:uid="{00000000-0005-0000-0000-00004E7B0000}"/>
    <cellStyle name="Invoer 3 11 4_Balance sheet - Parent" xfId="39763" xr:uid="{00000000-0005-0000-0000-00004F7B0000}"/>
    <cellStyle name="Invoer 3 11 5" xfId="16614" xr:uid="{00000000-0005-0000-0000-0000507B0000}"/>
    <cellStyle name="Invoer 3 11 6" xfId="27388" xr:uid="{00000000-0005-0000-0000-0000517B0000}"/>
    <cellStyle name="Invoer 3 11_Balance sheet - Parent" xfId="39760" xr:uid="{00000000-0005-0000-0000-0000527B0000}"/>
    <cellStyle name="Invoer 3 12" xfId="6525" xr:uid="{00000000-0005-0000-0000-0000537B0000}"/>
    <cellStyle name="Invoer 3 12 2" xfId="6526" xr:uid="{00000000-0005-0000-0000-0000547B0000}"/>
    <cellStyle name="Invoer 3 12 2 2" xfId="18483" xr:uid="{00000000-0005-0000-0000-0000557B0000}"/>
    <cellStyle name="Invoer 3 12 2 3" xfId="27393" xr:uid="{00000000-0005-0000-0000-0000567B0000}"/>
    <cellStyle name="Invoer 3 12 2_Balance sheet - Parent" xfId="39765" xr:uid="{00000000-0005-0000-0000-0000577B0000}"/>
    <cellStyle name="Invoer 3 12 3" xfId="6527" xr:uid="{00000000-0005-0000-0000-0000587B0000}"/>
    <cellStyle name="Invoer 3 12 3 2" xfId="17488" xr:uid="{00000000-0005-0000-0000-0000597B0000}"/>
    <cellStyle name="Invoer 3 12 3 3" xfId="27394" xr:uid="{00000000-0005-0000-0000-00005A7B0000}"/>
    <cellStyle name="Invoer 3 12 3_Balance sheet - Parent" xfId="39766" xr:uid="{00000000-0005-0000-0000-00005B7B0000}"/>
    <cellStyle name="Invoer 3 12 4" xfId="16664" xr:uid="{00000000-0005-0000-0000-00005C7B0000}"/>
    <cellStyle name="Invoer 3 12 5" xfId="27392" xr:uid="{00000000-0005-0000-0000-00005D7B0000}"/>
    <cellStyle name="Invoer 3 12_Balance sheet - Parent" xfId="39764" xr:uid="{00000000-0005-0000-0000-00005E7B0000}"/>
    <cellStyle name="Invoer 3 13" xfId="12159" xr:uid="{00000000-0005-0000-0000-00005F7B0000}"/>
    <cellStyle name="Invoer 3 14" xfId="27383" xr:uid="{00000000-0005-0000-0000-0000607B0000}"/>
    <cellStyle name="Invoer 3 2" xfId="6528" xr:uid="{00000000-0005-0000-0000-0000617B0000}"/>
    <cellStyle name="Invoer 3 2 2" xfId="6529" xr:uid="{00000000-0005-0000-0000-0000627B0000}"/>
    <cellStyle name="Invoer 3 2 2 2" xfId="6530" xr:uid="{00000000-0005-0000-0000-0000637B0000}"/>
    <cellStyle name="Invoer 3 2 2 2 2" xfId="6531" xr:uid="{00000000-0005-0000-0000-0000647B0000}"/>
    <cellStyle name="Invoer 3 2 2 2 2 2" xfId="18119" xr:uid="{00000000-0005-0000-0000-0000657B0000}"/>
    <cellStyle name="Invoer 3 2 2 2 2 3" xfId="27398" xr:uid="{00000000-0005-0000-0000-0000667B0000}"/>
    <cellStyle name="Invoer 3 2 2 2 2_Balance sheet - Parent" xfId="39770" xr:uid="{00000000-0005-0000-0000-0000677B0000}"/>
    <cellStyle name="Invoer 3 2 2 2 3" xfId="6532" xr:uid="{00000000-0005-0000-0000-0000687B0000}"/>
    <cellStyle name="Invoer 3 2 2 2 3 2" xfId="17607" xr:uid="{00000000-0005-0000-0000-0000697B0000}"/>
    <cellStyle name="Invoer 3 2 2 2 3 3" xfId="27399" xr:uid="{00000000-0005-0000-0000-00006A7B0000}"/>
    <cellStyle name="Invoer 3 2 2 2 3_Balance sheet - Parent" xfId="39771" xr:uid="{00000000-0005-0000-0000-00006B7B0000}"/>
    <cellStyle name="Invoer 3 2 2 2 4" xfId="13268" xr:uid="{00000000-0005-0000-0000-00006C7B0000}"/>
    <cellStyle name="Invoer 3 2 2 2 5" xfId="27397" xr:uid="{00000000-0005-0000-0000-00006D7B0000}"/>
    <cellStyle name="Invoer 3 2 2 2_Balance sheet - Parent" xfId="39769" xr:uid="{00000000-0005-0000-0000-00006E7B0000}"/>
    <cellStyle name="Invoer 3 2 2 3" xfId="12161" xr:uid="{00000000-0005-0000-0000-00006F7B0000}"/>
    <cellStyle name="Invoer 3 2 2 4" xfId="27396" xr:uid="{00000000-0005-0000-0000-0000707B0000}"/>
    <cellStyle name="Invoer 3 2 2_Balance sheet - Parent" xfId="39768" xr:uid="{00000000-0005-0000-0000-0000717B0000}"/>
    <cellStyle name="Invoer 3 2 3" xfId="6533" xr:uid="{00000000-0005-0000-0000-0000727B0000}"/>
    <cellStyle name="Invoer 3 2 3 2" xfId="6534" xr:uid="{00000000-0005-0000-0000-0000737B0000}"/>
    <cellStyle name="Invoer 3 2 3 2 2" xfId="17026" xr:uid="{00000000-0005-0000-0000-0000747B0000}"/>
    <cellStyle name="Invoer 3 2 3 2 3" xfId="27401" xr:uid="{00000000-0005-0000-0000-0000757B0000}"/>
    <cellStyle name="Invoer 3 2 3 2_Balance sheet - Parent" xfId="39773" xr:uid="{00000000-0005-0000-0000-0000767B0000}"/>
    <cellStyle name="Invoer 3 2 3 3" xfId="6535" xr:uid="{00000000-0005-0000-0000-0000777B0000}"/>
    <cellStyle name="Invoer 3 2 3 3 2" xfId="18913" xr:uid="{00000000-0005-0000-0000-0000787B0000}"/>
    <cellStyle name="Invoer 3 2 3 3 3" xfId="27402" xr:uid="{00000000-0005-0000-0000-0000797B0000}"/>
    <cellStyle name="Invoer 3 2 3 3_Balance sheet - Parent" xfId="39774" xr:uid="{00000000-0005-0000-0000-00007A7B0000}"/>
    <cellStyle name="Invoer 3 2 3 4" xfId="13267" xr:uid="{00000000-0005-0000-0000-00007B7B0000}"/>
    <cellStyle name="Invoer 3 2 3 5" xfId="27400" xr:uid="{00000000-0005-0000-0000-00007C7B0000}"/>
    <cellStyle name="Invoer 3 2 3_Balance sheet - Parent" xfId="39772" xr:uid="{00000000-0005-0000-0000-00007D7B0000}"/>
    <cellStyle name="Invoer 3 2 4" xfId="12160" xr:uid="{00000000-0005-0000-0000-00007E7B0000}"/>
    <cellStyle name="Invoer 3 2 5" xfId="27395" xr:uid="{00000000-0005-0000-0000-00007F7B0000}"/>
    <cellStyle name="Invoer 3 2_Balance sheet - Parent" xfId="39767" xr:uid="{00000000-0005-0000-0000-0000807B0000}"/>
    <cellStyle name="Invoer 3 3" xfId="6536" xr:uid="{00000000-0005-0000-0000-0000817B0000}"/>
    <cellStyle name="Invoer 3 3 2" xfId="6537" xr:uid="{00000000-0005-0000-0000-0000827B0000}"/>
    <cellStyle name="Invoer 3 3 2 2" xfId="6538" xr:uid="{00000000-0005-0000-0000-0000837B0000}"/>
    <cellStyle name="Invoer 3 3 2 2 2" xfId="6539" xr:uid="{00000000-0005-0000-0000-0000847B0000}"/>
    <cellStyle name="Invoer 3 3 2 2 2 2" xfId="17565" xr:uid="{00000000-0005-0000-0000-0000857B0000}"/>
    <cellStyle name="Invoer 3 3 2 2 2 3" xfId="27406" xr:uid="{00000000-0005-0000-0000-0000867B0000}"/>
    <cellStyle name="Invoer 3 3 2 2 2_Balance sheet - Parent" xfId="39778" xr:uid="{00000000-0005-0000-0000-0000877B0000}"/>
    <cellStyle name="Invoer 3 3 2 2 3" xfId="6540" xr:uid="{00000000-0005-0000-0000-0000887B0000}"/>
    <cellStyle name="Invoer 3 3 2 2 3 2" xfId="17953" xr:uid="{00000000-0005-0000-0000-0000897B0000}"/>
    <cellStyle name="Invoer 3 3 2 2 3 3" xfId="27407" xr:uid="{00000000-0005-0000-0000-00008A7B0000}"/>
    <cellStyle name="Invoer 3 3 2 2 3_Balance sheet - Parent" xfId="39779" xr:uid="{00000000-0005-0000-0000-00008B7B0000}"/>
    <cellStyle name="Invoer 3 3 2 2 4" xfId="13270" xr:uid="{00000000-0005-0000-0000-00008C7B0000}"/>
    <cellStyle name="Invoer 3 3 2 2 5" xfId="27405" xr:uid="{00000000-0005-0000-0000-00008D7B0000}"/>
    <cellStyle name="Invoer 3 3 2 2_Balance sheet - Parent" xfId="39777" xr:uid="{00000000-0005-0000-0000-00008E7B0000}"/>
    <cellStyle name="Invoer 3 3 2 3" xfId="12163" xr:uid="{00000000-0005-0000-0000-00008F7B0000}"/>
    <cellStyle name="Invoer 3 3 2 4" xfId="27404" xr:uid="{00000000-0005-0000-0000-0000907B0000}"/>
    <cellStyle name="Invoer 3 3 2_Balance sheet - Parent" xfId="39776" xr:uid="{00000000-0005-0000-0000-0000917B0000}"/>
    <cellStyle name="Invoer 3 3 3" xfId="6541" xr:uid="{00000000-0005-0000-0000-0000927B0000}"/>
    <cellStyle name="Invoer 3 3 3 2" xfId="6542" xr:uid="{00000000-0005-0000-0000-0000937B0000}"/>
    <cellStyle name="Invoer 3 3 3 2 2" xfId="17338" xr:uid="{00000000-0005-0000-0000-0000947B0000}"/>
    <cellStyle name="Invoer 3 3 3 2 3" xfId="27409" xr:uid="{00000000-0005-0000-0000-0000957B0000}"/>
    <cellStyle name="Invoer 3 3 3 2_Balance sheet - Parent" xfId="39781" xr:uid="{00000000-0005-0000-0000-0000967B0000}"/>
    <cellStyle name="Invoer 3 3 3 3" xfId="6543" xr:uid="{00000000-0005-0000-0000-0000977B0000}"/>
    <cellStyle name="Invoer 3 3 3 3 2" xfId="17892" xr:uid="{00000000-0005-0000-0000-0000987B0000}"/>
    <cellStyle name="Invoer 3 3 3 3 3" xfId="27410" xr:uid="{00000000-0005-0000-0000-0000997B0000}"/>
    <cellStyle name="Invoer 3 3 3 3_Balance sheet - Parent" xfId="39782" xr:uid="{00000000-0005-0000-0000-00009A7B0000}"/>
    <cellStyle name="Invoer 3 3 3 4" xfId="13269" xr:uid="{00000000-0005-0000-0000-00009B7B0000}"/>
    <cellStyle name="Invoer 3 3 3 5" xfId="27408" xr:uid="{00000000-0005-0000-0000-00009C7B0000}"/>
    <cellStyle name="Invoer 3 3 3_Balance sheet - Parent" xfId="39780" xr:uid="{00000000-0005-0000-0000-00009D7B0000}"/>
    <cellStyle name="Invoer 3 3 4" xfId="12162" xr:uid="{00000000-0005-0000-0000-00009E7B0000}"/>
    <cellStyle name="Invoer 3 3 5" xfId="27403" xr:uid="{00000000-0005-0000-0000-00009F7B0000}"/>
    <cellStyle name="Invoer 3 3_Balance sheet - Parent" xfId="39775" xr:uid="{00000000-0005-0000-0000-0000A07B0000}"/>
    <cellStyle name="Invoer 3 4" xfId="6544" xr:uid="{00000000-0005-0000-0000-0000A17B0000}"/>
    <cellStyle name="Invoer 3 4 2" xfId="6545" xr:uid="{00000000-0005-0000-0000-0000A27B0000}"/>
    <cellStyle name="Invoer 3 4 2 2" xfId="6546" xr:uid="{00000000-0005-0000-0000-0000A37B0000}"/>
    <cellStyle name="Invoer 3 4 2 2 2" xfId="6547" xr:uid="{00000000-0005-0000-0000-0000A47B0000}"/>
    <cellStyle name="Invoer 3 4 2 2 2 2" xfId="17386" xr:uid="{00000000-0005-0000-0000-0000A57B0000}"/>
    <cellStyle name="Invoer 3 4 2 2 2 3" xfId="27414" xr:uid="{00000000-0005-0000-0000-0000A67B0000}"/>
    <cellStyle name="Invoer 3 4 2 2 2_Balance sheet - Parent" xfId="39786" xr:uid="{00000000-0005-0000-0000-0000A77B0000}"/>
    <cellStyle name="Invoer 3 4 2 2 3" xfId="6548" xr:uid="{00000000-0005-0000-0000-0000A87B0000}"/>
    <cellStyle name="Invoer 3 4 2 2 3 2" xfId="17440" xr:uid="{00000000-0005-0000-0000-0000A97B0000}"/>
    <cellStyle name="Invoer 3 4 2 2 3 3" xfId="27415" xr:uid="{00000000-0005-0000-0000-0000AA7B0000}"/>
    <cellStyle name="Invoer 3 4 2 2 3_Balance sheet - Parent" xfId="39787" xr:uid="{00000000-0005-0000-0000-0000AB7B0000}"/>
    <cellStyle name="Invoer 3 4 2 2 4" xfId="13272" xr:uid="{00000000-0005-0000-0000-0000AC7B0000}"/>
    <cellStyle name="Invoer 3 4 2 2 5" xfId="27413" xr:uid="{00000000-0005-0000-0000-0000AD7B0000}"/>
    <cellStyle name="Invoer 3 4 2 2_Balance sheet - Parent" xfId="39785" xr:uid="{00000000-0005-0000-0000-0000AE7B0000}"/>
    <cellStyle name="Invoer 3 4 2 3" xfId="12165" xr:uid="{00000000-0005-0000-0000-0000AF7B0000}"/>
    <cellStyle name="Invoer 3 4 2 4" xfId="27412" xr:uid="{00000000-0005-0000-0000-0000B07B0000}"/>
    <cellStyle name="Invoer 3 4 2_Balance sheet - Parent" xfId="39784" xr:uid="{00000000-0005-0000-0000-0000B17B0000}"/>
    <cellStyle name="Invoer 3 4 3" xfId="6549" xr:uid="{00000000-0005-0000-0000-0000B27B0000}"/>
    <cellStyle name="Invoer 3 4 3 2" xfId="6550" xr:uid="{00000000-0005-0000-0000-0000B37B0000}"/>
    <cellStyle name="Invoer 3 4 3 2 2" xfId="17397" xr:uid="{00000000-0005-0000-0000-0000B47B0000}"/>
    <cellStyle name="Invoer 3 4 3 2 3" xfId="27417" xr:uid="{00000000-0005-0000-0000-0000B57B0000}"/>
    <cellStyle name="Invoer 3 4 3 2_Balance sheet - Parent" xfId="39789" xr:uid="{00000000-0005-0000-0000-0000B67B0000}"/>
    <cellStyle name="Invoer 3 4 3 3" xfId="6551" xr:uid="{00000000-0005-0000-0000-0000B77B0000}"/>
    <cellStyle name="Invoer 3 4 3 3 2" xfId="17275" xr:uid="{00000000-0005-0000-0000-0000B87B0000}"/>
    <cellStyle name="Invoer 3 4 3 3 3" xfId="27418" xr:uid="{00000000-0005-0000-0000-0000B97B0000}"/>
    <cellStyle name="Invoer 3 4 3 3_Balance sheet - Parent" xfId="39790" xr:uid="{00000000-0005-0000-0000-0000BA7B0000}"/>
    <cellStyle name="Invoer 3 4 3 4" xfId="13271" xr:uid="{00000000-0005-0000-0000-0000BB7B0000}"/>
    <cellStyle name="Invoer 3 4 3 5" xfId="27416" xr:uid="{00000000-0005-0000-0000-0000BC7B0000}"/>
    <cellStyle name="Invoer 3 4 3_Balance sheet - Parent" xfId="39788" xr:uid="{00000000-0005-0000-0000-0000BD7B0000}"/>
    <cellStyle name="Invoer 3 4 4" xfId="12164" xr:uid="{00000000-0005-0000-0000-0000BE7B0000}"/>
    <cellStyle name="Invoer 3 4 5" xfId="27411" xr:uid="{00000000-0005-0000-0000-0000BF7B0000}"/>
    <cellStyle name="Invoer 3 4_Balance sheet - Parent" xfId="39783" xr:uid="{00000000-0005-0000-0000-0000C07B0000}"/>
    <cellStyle name="Invoer 3 5" xfId="6552" xr:uid="{00000000-0005-0000-0000-0000C17B0000}"/>
    <cellStyle name="Invoer 3 5 2" xfId="6553" xr:uid="{00000000-0005-0000-0000-0000C27B0000}"/>
    <cellStyle name="Invoer 3 5 2 2" xfId="6554" xr:uid="{00000000-0005-0000-0000-0000C37B0000}"/>
    <cellStyle name="Invoer 3 5 2 2 2" xfId="6555" xr:uid="{00000000-0005-0000-0000-0000C47B0000}"/>
    <cellStyle name="Invoer 3 5 2 2 2 2" xfId="17045" xr:uid="{00000000-0005-0000-0000-0000C57B0000}"/>
    <cellStyle name="Invoer 3 5 2 2 2 3" xfId="27422" xr:uid="{00000000-0005-0000-0000-0000C67B0000}"/>
    <cellStyle name="Invoer 3 5 2 2 2_Balance sheet - Parent" xfId="39794" xr:uid="{00000000-0005-0000-0000-0000C77B0000}"/>
    <cellStyle name="Invoer 3 5 2 2 3" xfId="6556" xr:uid="{00000000-0005-0000-0000-0000C87B0000}"/>
    <cellStyle name="Invoer 3 5 2 2 3 2" xfId="17604" xr:uid="{00000000-0005-0000-0000-0000C97B0000}"/>
    <cellStyle name="Invoer 3 5 2 2 3 3" xfId="27423" xr:uid="{00000000-0005-0000-0000-0000CA7B0000}"/>
    <cellStyle name="Invoer 3 5 2 2 3_Balance sheet - Parent" xfId="39795" xr:uid="{00000000-0005-0000-0000-0000CB7B0000}"/>
    <cellStyle name="Invoer 3 5 2 2 4" xfId="13274" xr:uid="{00000000-0005-0000-0000-0000CC7B0000}"/>
    <cellStyle name="Invoer 3 5 2 2 5" xfId="27421" xr:uid="{00000000-0005-0000-0000-0000CD7B0000}"/>
    <cellStyle name="Invoer 3 5 2 2_Balance sheet - Parent" xfId="39793" xr:uid="{00000000-0005-0000-0000-0000CE7B0000}"/>
    <cellStyle name="Invoer 3 5 2 3" xfId="12167" xr:uid="{00000000-0005-0000-0000-0000CF7B0000}"/>
    <cellStyle name="Invoer 3 5 2 4" xfId="27420" xr:uid="{00000000-0005-0000-0000-0000D07B0000}"/>
    <cellStyle name="Invoer 3 5 2_Balance sheet - Parent" xfId="39792" xr:uid="{00000000-0005-0000-0000-0000D17B0000}"/>
    <cellStyle name="Invoer 3 5 3" xfId="6557" xr:uid="{00000000-0005-0000-0000-0000D27B0000}"/>
    <cellStyle name="Invoer 3 5 3 2" xfId="6558" xr:uid="{00000000-0005-0000-0000-0000D37B0000}"/>
    <cellStyle name="Invoer 3 5 3 2 2" xfId="17869" xr:uid="{00000000-0005-0000-0000-0000D47B0000}"/>
    <cellStyle name="Invoer 3 5 3 2 3" xfId="27425" xr:uid="{00000000-0005-0000-0000-0000D57B0000}"/>
    <cellStyle name="Invoer 3 5 3 2_Balance sheet - Parent" xfId="39797" xr:uid="{00000000-0005-0000-0000-0000D67B0000}"/>
    <cellStyle name="Invoer 3 5 3 3" xfId="6559" xr:uid="{00000000-0005-0000-0000-0000D77B0000}"/>
    <cellStyle name="Invoer 3 5 3 3 2" xfId="17399" xr:uid="{00000000-0005-0000-0000-0000D87B0000}"/>
    <cellStyle name="Invoer 3 5 3 3 3" xfId="27426" xr:uid="{00000000-0005-0000-0000-0000D97B0000}"/>
    <cellStyle name="Invoer 3 5 3 3_Balance sheet - Parent" xfId="39798" xr:uid="{00000000-0005-0000-0000-0000DA7B0000}"/>
    <cellStyle name="Invoer 3 5 3 4" xfId="13273" xr:uid="{00000000-0005-0000-0000-0000DB7B0000}"/>
    <cellStyle name="Invoer 3 5 3 5" xfId="27424" xr:uid="{00000000-0005-0000-0000-0000DC7B0000}"/>
    <cellStyle name="Invoer 3 5 3_Balance sheet - Parent" xfId="39796" xr:uid="{00000000-0005-0000-0000-0000DD7B0000}"/>
    <cellStyle name="Invoer 3 5 4" xfId="12166" xr:uid="{00000000-0005-0000-0000-0000DE7B0000}"/>
    <cellStyle name="Invoer 3 5 5" xfId="27419" xr:uid="{00000000-0005-0000-0000-0000DF7B0000}"/>
    <cellStyle name="Invoer 3 5_Balance sheet - Parent" xfId="39791" xr:uid="{00000000-0005-0000-0000-0000E07B0000}"/>
    <cellStyle name="Invoer 3 6" xfId="6560" xr:uid="{00000000-0005-0000-0000-0000E17B0000}"/>
    <cellStyle name="Invoer 3 6 2" xfId="6561" xr:uid="{00000000-0005-0000-0000-0000E27B0000}"/>
    <cellStyle name="Invoer 3 6 2 2" xfId="6562" xr:uid="{00000000-0005-0000-0000-0000E37B0000}"/>
    <cellStyle name="Invoer 3 6 2 2 2" xfId="17011" xr:uid="{00000000-0005-0000-0000-0000E47B0000}"/>
    <cellStyle name="Invoer 3 6 2 2 3" xfId="27429" xr:uid="{00000000-0005-0000-0000-0000E57B0000}"/>
    <cellStyle name="Invoer 3 6 2 2_Balance sheet - Parent" xfId="39801" xr:uid="{00000000-0005-0000-0000-0000E67B0000}"/>
    <cellStyle name="Invoer 3 6 2 3" xfId="6563" xr:uid="{00000000-0005-0000-0000-0000E77B0000}"/>
    <cellStyle name="Invoer 3 6 2 3 2" xfId="17069" xr:uid="{00000000-0005-0000-0000-0000E87B0000}"/>
    <cellStyle name="Invoer 3 6 2 3 3" xfId="27430" xr:uid="{00000000-0005-0000-0000-0000E97B0000}"/>
    <cellStyle name="Invoer 3 6 2 3_Balance sheet - Parent" xfId="39802" xr:uid="{00000000-0005-0000-0000-0000EA7B0000}"/>
    <cellStyle name="Invoer 3 6 2 4" xfId="13275" xr:uid="{00000000-0005-0000-0000-0000EB7B0000}"/>
    <cellStyle name="Invoer 3 6 2 5" xfId="27428" xr:uid="{00000000-0005-0000-0000-0000EC7B0000}"/>
    <cellStyle name="Invoer 3 6 2_Balance sheet - Parent" xfId="39800" xr:uid="{00000000-0005-0000-0000-0000ED7B0000}"/>
    <cellStyle name="Invoer 3 6 3" xfId="12168" xr:uid="{00000000-0005-0000-0000-0000EE7B0000}"/>
    <cellStyle name="Invoer 3 6 4" xfId="27427" xr:uid="{00000000-0005-0000-0000-0000EF7B0000}"/>
    <cellStyle name="Invoer 3 6_Balance sheet - Parent" xfId="39799" xr:uid="{00000000-0005-0000-0000-0000F07B0000}"/>
    <cellStyle name="Invoer 3 7" xfId="6564" xr:uid="{00000000-0005-0000-0000-0000F17B0000}"/>
    <cellStyle name="Invoer 3 7 2" xfId="6565" xr:uid="{00000000-0005-0000-0000-0000F27B0000}"/>
    <cellStyle name="Invoer 3 7 2 2" xfId="6566" xr:uid="{00000000-0005-0000-0000-0000F37B0000}"/>
    <cellStyle name="Invoer 3 7 2 2 2" xfId="17061" xr:uid="{00000000-0005-0000-0000-0000F47B0000}"/>
    <cellStyle name="Invoer 3 7 2 2 3" xfId="27433" xr:uid="{00000000-0005-0000-0000-0000F57B0000}"/>
    <cellStyle name="Invoer 3 7 2 2_Balance sheet - Parent" xfId="39805" xr:uid="{00000000-0005-0000-0000-0000F67B0000}"/>
    <cellStyle name="Invoer 3 7 2 3" xfId="6567" xr:uid="{00000000-0005-0000-0000-0000F77B0000}"/>
    <cellStyle name="Invoer 3 7 2 3 2" xfId="18108" xr:uid="{00000000-0005-0000-0000-0000F87B0000}"/>
    <cellStyle name="Invoer 3 7 2 3 3" xfId="27434" xr:uid="{00000000-0005-0000-0000-0000F97B0000}"/>
    <cellStyle name="Invoer 3 7 2 3_Balance sheet - Parent" xfId="39806" xr:uid="{00000000-0005-0000-0000-0000FA7B0000}"/>
    <cellStyle name="Invoer 3 7 2 4" xfId="13276" xr:uid="{00000000-0005-0000-0000-0000FB7B0000}"/>
    <cellStyle name="Invoer 3 7 2 5" xfId="27432" xr:uid="{00000000-0005-0000-0000-0000FC7B0000}"/>
    <cellStyle name="Invoer 3 7 2_Balance sheet - Parent" xfId="39804" xr:uid="{00000000-0005-0000-0000-0000FD7B0000}"/>
    <cellStyle name="Invoer 3 7 3" xfId="12169" xr:uid="{00000000-0005-0000-0000-0000FE7B0000}"/>
    <cellStyle name="Invoer 3 7 4" xfId="27431" xr:uid="{00000000-0005-0000-0000-0000FF7B0000}"/>
    <cellStyle name="Invoer 3 7_Balance sheet - Parent" xfId="39803" xr:uid="{00000000-0005-0000-0000-0000007C0000}"/>
    <cellStyle name="Invoer 3 8" xfId="6568" xr:uid="{00000000-0005-0000-0000-0000017C0000}"/>
    <cellStyle name="Invoer 3 8 2" xfId="6569" xr:uid="{00000000-0005-0000-0000-0000027C0000}"/>
    <cellStyle name="Invoer 3 8 2 2" xfId="17369" xr:uid="{00000000-0005-0000-0000-0000037C0000}"/>
    <cellStyle name="Invoer 3 8 2 3" xfId="27436" xr:uid="{00000000-0005-0000-0000-0000047C0000}"/>
    <cellStyle name="Invoer 3 8 2_Balance sheet - Parent" xfId="39808" xr:uid="{00000000-0005-0000-0000-0000057C0000}"/>
    <cellStyle name="Invoer 3 8 3" xfId="6570" xr:uid="{00000000-0005-0000-0000-0000067C0000}"/>
    <cellStyle name="Invoer 3 8 3 2" xfId="19031" xr:uid="{00000000-0005-0000-0000-0000077C0000}"/>
    <cellStyle name="Invoer 3 8 3 3" xfId="27437" xr:uid="{00000000-0005-0000-0000-0000087C0000}"/>
    <cellStyle name="Invoer 3 8 3_Balance sheet - Parent" xfId="39809" xr:uid="{00000000-0005-0000-0000-0000097C0000}"/>
    <cellStyle name="Invoer 3 8 4" xfId="6571" xr:uid="{00000000-0005-0000-0000-00000A7C0000}"/>
    <cellStyle name="Invoer 3 8 4 2" xfId="18258" xr:uid="{00000000-0005-0000-0000-00000B7C0000}"/>
    <cellStyle name="Invoer 3 8 4 3" xfId="27438" xr:uid="{00000000-0005-0000-0000-00000C7C0000}"/>
    <cellStyle name="Invoer 3 8 4_Balance sheet - Parent" xfId="39810" xr:uid="{00000000-0005-0000-0000-00000D7C0000}"/>
    <cellStyle name="Invoer 3 8 5" xfId="13266" xr:uid="{00000000-0005-0000-0000-00000E7C0000}"/>
    <cellStyle name="Invoer 3 8 6" xfId="27435" xr:uid="{00000000-0005-0000-0000-00000F7C0000}"/>
    <cellStyle name="Invoer 3 8_Balance sheet - Parent" xfId="39807" xr:uid="{00000000-0005-0000-0000-0000107C0000}"/>
    <cellStyle name="Invoer 3 9" xfId="6572" xr:uid="{00000000-0005-0000-0000-0000117C0000}"/>
    <cellStyle name="Invoer 3 9 2" xfId="6573" xr:uid="{00000000-0005-0000-0000-0000127C0000}"/>
    <cellStyle name="Invoer 3 9 2 2" xfId="17295" xr:uid="{00000000-0005-0000-0000-0000137C0000}"/>
    <cellStyle name="Invoer 3 9 2 3" xfId="27440" xr:uid="{00000000-0005-0000-0000-0000147C0000}"/>
    <cellStyle name="Invoer 3 9 2_Balance sheet - Parent" xfId="39812" xr:uid="{00000000-0005-0000-0000-0000157C0000}"/>
    <cellStyle name="Invoer 3 9 3" xfId="6574" xr:uid="{00000000-0005-0000-0000-0000167C0000}"/>
    <cellStyle name="Invoer 3 9 3 2" xfId="19214" xr:uid="{00000000-0005-0000-0000-0000177C0000}"/>
    <cellStyle name="Invoer 3 9 3 3" xfId="27441" xr:uid="{00000000-0005-0000-0000-0000187C0000}"/>
    <cellStyle name="Invoer 3 9 3_Balance sheet - Parent" xfId="39813" xr:uid="{00000000-0005-0000-0000-0000197C0000}"/>
    <cellStyle name="Invoer 3 9 4" xfId="6575" xr:uid="{00000000-0005-0000-0000-00001A7C0000}"/>
    <cellStyle name="Invoer 3 9 4 2" xfId="18309" xr:uid="{00000000-0005-0000-0000-00001B7C0000}"/>
    <cellStyle name="Invoer 3 9 4 3" xfId="27442" xr:uid="{00000000-0005-0000-0000-00001C7C0000}"/>
    <cellStyle name="Invoer 3 9 4_Balance sheet - Parent" xfId="39814" xr:uid="{00000000-0005-0000-0000-00001D7C0000}"/>
    <cellStyle name="Invoer 3 9 5" xfId="16513" xr:uid="{00000000-0005-0000-0000-00001E7C0000}"/>
    <cellStyle name="Invoer 3 9 6" xfId="27439" xr:uid="{00000000-0005-0000-0000-00001F7C0000}"/>
    <cellStyle name="Invoer 3 9_Balance sheet - Parent" xfId="39811" xr:uid="{00000000-0005-0000-0000-0000207C0000}"/>
    <cellStyle name="Invoer 3_Balance sheet - Parent" xfId="39755" xr:uid="{00000000-0005-0000-0000-0000217C0000}"/>
    <cellStyle name="Invoer 4" xfId="6576" xr:uid="{00000000-0005-0000-0000-0000227C0000}"/>
    <cellStyle name="Invoer 4 10" xfId="6577" xr:uid="{00000000-0005-0000-0000-0000237C0000}"/>
    <cellStyle name="Invoer 4 10 2" xfId="6578" xr:uid="{00000000-0005-0000-0000-0000247C0000}"/>
    <cellStyle name="Invoer 4 10 2 2" xfId="17983" xr:uid="{00000000-0005-0000-0000-0000257C0000}"/>
    <cellStyle name="Invoer 4 10 2 3" xfId="27445" xr:uid="{00000000-0005-0000-0000-0000267C0000}"/>
    <cellStyle name="Invoer 4 10 2_Balance sheet - Parent" xfId="39817" xr:uid="{00000000-0005-0000-0000-0000277C0000}"/>
    <cellStyle name="Invoer 4 10 3" xfId="6579" xr:uid="{00000000-0005-0000-0000-0000287C0000}"/>
    <cellStyle name="Invoer 4 10 3 2" xfId="19188" xr:uid="{00000000-0005-0000-0000-0000297C0000}"/>
    <cellStyle name="Invoer 4 10 3 3" xfId="27446" xr:uid="{00000000-0005-0000-0000-00002A7C0000}"/>
    <cellStyle name="Invoer 4 10 3_Balance sheet - Parent" xfId="39818" xr:uid="{00000000-0005-0000-0000-00002B7C0000}"/>
    <cellStyle name="Invoer 4 10 4" xfId="6580" xr:uid="{00000000-0005-0000-0000-00002C7C0000}"/>
    <cellStyle name="Invoer 4 10 4 2" xfId="18411" xr:uid="{00000000-0005-0000-0000-00002D7C0000}"/>
    <cellStyle name="Invoer 4 10 4 3" xfId="27447" xr:uid="{00000000-0005-0000-0000-00002E7C0000}"/>
    <cellStyle name="Invoer 4 10 4_Balance sheet - Parent" xfId="39819" xr:uid="{00000000-0005-0000-0000-00002F7C0000}"/>
    <cellStyle name="Invoer 4 10 5" xfId="16608" xr:uid="{00000000-0005-0000-0000-0000307C0000}"/>
    <cellStyle name="Invoer 4 10 6" xfId="27444" xr:uid="{00000000-0005-0000-0000-0000317C0000}"/>
    <cellStyle name="Invoer 4 10_Balance sheet - Parent" xfId="39816" xr:uid="{00000000-0005-0000-0000-0000327C0000}"/>
    <cellStyle name="Invoer 4 11" xfId="6581" xr:uid="{00000000-0005-0000-0000-0000337C0000}"/>
    <cellStyle name="Invoer 4 11 2" xfId="6582" xr:uid="{00000000-0005-0000-0000-0000347C0000}"/>
    <cellStyle name="Invoer 4 11 2 2" xfId="18166" xr:uid="{00000000-0005-0000-0000-0000357C0000}"/>
    <cellStyle name="Invoer 4 11 2 3" xfId="27449" xr:uid="{00000000-0005-0000-0000-0000367C0000}"/>
    <cellStyle name="Invoer 4 11 2_Balance sheet - Parent" xfId="39821" xr:uid="{00000000-0005-0000-0000-0000377C0000}"/>
    <cellStyle name="Invoer 4 11 3" xfId="6583" xr:uid="{00000000-0005-0000-0000-0000387C0000}"/>
    <cellStyle name="Invoer 4 11 3 2" xfId="18974" xr:uid="{00000000-0005-0000-0000-0000397C0000}"/>
    <cellStyle name="Invoer 4 11 3 3" xfId="27450" xr:uid="{00000000-0005-0000-0000-00003A7C0000}"/>
    <cellStyle name="Invoer 4 11 3_Balance sheet - Parent" xfId="39822" xr:uid="{00000000-0005-0000-0000-00003B7C0000}"/>
    <cellStyle name="Invoer 4 11 4" xfId="16658" xr:uid="{00000000-0005-0000-0000-00003C7C0000}"/>
    <cellStyle name="Invoer 4 11 5" xfId="27448" xr:uid="{00000000-0005-0000-0000-00003D7C0000}"/>
    <cellStyle name="Invoer 4 11_Balance sheet - Parent" xfId="39820" xr:uid="{00000000-0005-0000-0000-00003E7C0000}"/>
    <cellStyle name="Invoer 4 12" xfId="12170" xr:uid="{00000000-0005-0000-0000-00003F7C0000}"/>
    <cellStyle name="Invoer 4 13" xfId="27443" xr:uid="{00000000-0005-0000-0000-0000407C0000}"/>
    <cellStyle name="Invoer 4 2" xfId="6584" xr:uid="{00000000-0005-0000-0000-0000417C0000}"/>
    <cellStyle name="Invoer 4 2 2" xfId="6585" xr:uid="{00000000-0005-0000-0000-0000427C0000}"/>
    <cellStyle name="Invoer 4 2 2 2" xfId="6586" xr:uid="{00000000-0005-0000-0000-0000437C0000}"/>
    <cellStyle name="Invoer 4 2 2 2 2" xfId="6587" xr:uid="{00000000-0005-0000-0000-0000447C0000}"/>
    <cellStyle name="Invoer 4 2 2 2 2 2" xfId="18004" xr:uid="{00000000-0005-0000-0000-0000457C0000}"/>
    <cellStyle name="Invoer 4 2 2 2 2 3" xfId="27454" xr:uid="{00000000-0005-0000-0000-0000467C0000}"/>
    <cellStyle name="Invoer 4 2 2 2 2_Balance sheet - Parent" xfId="39826" xr:uid="{00000000-0005-0000-0000-0000477C0000}"/>
    <cellStyle name="Invoer 4 2 2 2 3" xfId="6588" xr:uid="{00000000-0005-0000-0000-0000487C0000}"/>
    <cellStyle name="Invoer 4 2 2 2 3 2" xfId="17603" xr:uid="{00000000-0005-0000-0000-0000497C0000}"/>
    <cellStyle name="Invoer 4 2 2 2 3 3" xfId="27455" xr:uid="{00000000-0005-0000-0000-00004A7C0000}"/>
    <cellStyle name="Invoer 4 2 2 2 3_Balance sheet - Parent" xfId="39827" xr:uid="{00000000-0005-0000-0000-00004B7C0000}"/>
    <cellStyle name="Invoer 4 2 2 2 4" xfId="13279" xr:uid="{00000000-0005-0000-0000-00004C7C0000}"/>
    <cellStyle name="Invoer 4 2 2 2 5" xfId="27453" xr:uid="{00000000-0005-0000-0000-00004D7C0000}"/>
    <cellStyle name="Invoer 4 2 2 2_Balance sheet - Parent" xfId="39825" xr:uid="{00000000-0005-0000-0000-00004E7C0000}"/>
    <cellStyle name="Invoer 4 2 2 3" xfId="12172" xr:uid="{00000000-0005-0000-0000-00004F7C0000}"/>
    <cellStyle name="Invoer 4 2 2 4" xfId="27452" xr:uid="{00000000-0005-0000-0000-0000507C0000}"/>
    <cellStyle name="Invoer 4 2 2_Balance sheet - Parent" xfId="39824" xr:uid="{00000000-0005-0000-0000-0000517C0000}"/>
    <cellStyle name="Invoer 4 2 3" xfId="6589" xr:uid="{00000000-0005-0000-0000-0000527C0000}"/>
    <cellStyle name="Invoer 4 2 3 2" xfId="6590" xr:uid="{00000000-0005-0000-0000-0000537C0000}"/>
    <cellStyle name="Invoer 4 2 3 2 2" xfId="18470" xr:uid="{00000000-0005-0000-0000-0000547C0000}"/>
    <cellStyle name="Invoer 4 2 3 2 3" xfId="27457" xr:uid="{00000000-0005-0000-0000-0000557C0000}"/>
    <cellStyle name="Invoer 4 2 3 2_Balance sheet - Parent" xfId="39829" xr:uid="{00000000-0005-0000-0000-0000567C0000}"/>
    <cellStyle name="Invoer 4 2 3 3" xfId="6591" xr:uid="{00000000-0005-0000-0000-0000577C0000}"/>
    <cellStyle name="Invoer 4 2 3 3 2" xfId="18027" xr:uid="{00000000-0005-0000-0000-0000587C0000}"/>
    <cellStyle name="Invoer 4 2 3 3 3" xfId="27458" xr:uid="{00000000-0005-0000-0000-0000597C0000}"/>
    <cellStyle name="Invoer 4 2 3 3_Balance sheet - Parent" xfId="39830" xr:uid="{00000000-0005-0000-0000-00005A7C0000}"/>
    <cellStyle name="Invoer 4 2 3 4" xfId="13278" xr:uid="{00000000-0005-0000-0000-00005B7C0000}"/>
    <cellStyle name="Invoer 4 2 3 5" xfId="27456" xr:uid="{00000000-0005-0000-0000-00005C7C0000}"/>
    <cellStyle name="Invoer 4 2 3_Balance sheet - Parent" xfId="39828" xr:uid="{00000000-0005-0000-0000-00005D7C0000}"/>
    <cellStyle name="Invoer 4 2 4" xfId="12171" xr:uid="{00000000-0005-0000-0000-00005E7C0000}"/>
    <cellStyle name="Invoer 4 2 5" xfId="27451" xr:uid="{00000000-0005-0000-0000-00005F7C0000}"/>
    <cellStyle name="Invoer 4 2_Balance sheet - Parent" xfId="39823" xr:uid="{00000000-0005-0000-0000-0000607C0000}"/>
    <cellStyle name="Invoer 4 3" xfId="6592" xr:uid="{00000000-0005-0000-0000-0000617C0000}"/>
    <cellStyle name="Invoer 4 3 2" xfId="6593" xr:uid="{00000000-0005-0000-0000-0000627C0000}"/>
    <cellStyle name="Invoer 4 3 2 2" xfId="6594" xr:uid="{00000000-0005-0000-0000-0000637C0000}"/>
    <cellStyle name="Invoer 4 3 2 2 2" xfId="6595" xr:uid="{00000000-0005-0000-0000-0000647C0000}"/>
    <cellStyle name="Invoer 4 3 2 2 2 2" xfId="17398" xr:uid="{00000000-0005-0000-0000-0000657C0000}"/>
    <cellStyle name="Invoer 4 3 2 2 2 3" xfId="27462" xr:uid="{00000000-0005-0000-0000-0000667C0000}"/>
    <cellStyle name="Invoer 4 3 2 2 2_Balance sheet - Parent" xfId="39834" xr:uid="{00000000-0005-0000-0000-0000677C0000}"/>
    <cellStyle name="Invoer 4 3 2 2 3" xfId="6596" xr:uid="{00000000-0005-0000-0000-0000687C0000}"/>
    <cellStyle name="Invoer 4 3 2 2 3 2" xfId="18833" xr:uid="{00000000-0005-0000-0000-0000697C0000}"/>
    <cellStyle name="Invoer 4 3 2 2 3 3" xfId="27463" xr:uid="{00000000-0005-0000-0000-00006A7C0000}"/>
    <cellStyle name="Invoer 4 3 2 2 3_Balance sheet - Parent" xfId="39835" xr:uid="{00000000-0005-0000-0000-00006B7C0000}"/>
    <cellStyle name="Invoer 4 3 2 2 4" xfId="13281" xr:uid="{00000000-0005-0000-0000-00006C7C0000}"/>
    <cellStyle name="Invoer 4 3 2 2 5" xfId="27461" xr:uid="{00000000-0005-0000-0000-00006D7C0000}"/>
    <cellStyle name="Invoer 4 3 2 2_Balance sheet - Parent" xfId="39833" xr:uid="{00000000-0005-0000-0000-00006E7C0000}"/>
    <cellStyle name="Invoer 4 3 2 3" xfId="12174" xr:uid="{00000000-0005-0000-0000-00006F7C0000}"/>
    <cellStyle name="Invoer 4 3 2 4" xfId="27460" xr:uid="{00000000-0005-0000-0000-0000707C0000}"/>
    <cellStyle name="Invoer 4 3 2_Balance sheet - Parent" xfId="39832" xr:uid="{00000000-0005-0000-0000-0000717C0000}"/>
    <cellStyle name="Invoer 4 3 3" xfId="6597" xr:uid="{00000000-0005-0000-0000-0000727C0000}"/>
    <cellStyle name="Invoer 4 3 3 2" xfId="6598" xr:uid="{00000000-0005-0000-0000-0000737C0000}"/>
    <cellStyle name="Invoer 4 3 3 2 2" xfId="17388" xr:uid="{00000000-0005-0000-0000-0000747C0000}"/>
    <cellStyle name="Invoer 4 3 3 2 3" xfId="27465" xr:uid="{00000000-0005-0000-0000-0000757C0000}"/>
    <cellStyle name="Invoer 4 3 3 2_Balance sheet - Parent" xfId="39837" xr:uid="{00000000-0005-0000-0000-0000767C0000}"/>
    <cellStyle name="Invoer 4 3 3 3" xfId="6599" xr:uid="{00000000-0005-0000-0000-0000777C0000}"/>
    <cellStyle name="Invoer 4 3 3 3 2" xfId="17554" xr:uid="{00000000-0005-0000-0000-0000787C0000}"/>
    <cellStyle name="Invoer 4 3 3 3 3" xfId="27466" xr:uid="{00000000-0005-0000-0000-0000797C0000}"/>
    <cellStyle name="Invoer 4 3 3 3_Balance sheet - Parent" xfId="39838" xr:uid="{00000000-0005-0000-0000-00007A7C0000}"/>
    <cellStyle name="Invoer 4 3 3 4" xfId="13280" xr:uid="{00000000-0005-0000-0000-00007B7C0000}"/>
    <cellStyle name="Invoer 4 3 3 5" xfId="27464" xr:uid="{00000000-0005-0000-0000-00007C7C0000}"/>
    <cellStyle name="Invoer 4 3 3_Balance sheet - Parent" xfId="39836" xr:uid="{00000000-0005-0000-0000-00007D7C0000}"/>
    <cellStyle name="Invoer 4 3 4" xfId="12173" xr:uid="{00000000-0005-0000-0000-00007E7C0000}"/>
    <cellStyle name="Invoer 4 3 5" xfId="27459" xr:uid="{00000000-0005-0000-0000-00007F7C0000}"/>
    <cellStyle name="Invoer 4 3_Balance sheet - Parent" xfId="39831" xr:uid="{00000000-0005-0000-0000-0000807C0000}"/>
    <cellStyle name="Invoer 4 4" xfId="6600" xr:uid="{00000000-0005-0000-0000-0000817C0000}"/>
    <cellStyle name="Invoer 4 4 2" xfId="6601" xr:uid="{00000000-0005-0000-0000-0000827C0000}"/>
    <cellStyle name="Invoer 4 4 2 2" xfId="6602" xr:uid="{00000000-0005-0000-0000-0000837C0000}"/>
    <cellStyle name="Invoer 4 4 2 2 2" xfId="6603" xr:uid="{00000000-0005-0000-0000-0000847C0000}"/>
    <cellStyle name="Invoer 4 4 2 2 2 2" xfId="17254" xr:uid="{00000000-0005-0000-0000-0000857C0000}"/>
    <cellStyle name="Invoer 4 4 2 2 2 3" xfId="27470" xr:uid="{00000000-0005-0000-0000-0000867C0000}"/>
    <cellStyle name="Invoer 4 4 2 2 2_Balance sheet - Parent" xfId="39842" xr:uid="{00000000-0005-0000-0000-0000877C0000}"/>
    <cellStyle name="Invoer 4 4 2 2 3" xfId="6604" xr:uid="{00000000-0005-0000-0000-0000887C0000}"/>
    <cellStyle name="Invoer 4 4 2 2 3 2" xfId="18812" xr:uid="{00000000-0005-0000-0000-0000897C0000}"/>
    <cellStyle name="Invoer 4 4 2 2 3 3" xfId="27471" xr:uid="{00000000-0005-0000-0000-00008A7C0000}"/>
    <cellStyle name="Invoer 4 4 2 2 3_Balance sheet - Parent" xfId="39843" xr:uid="{00000000-0005-0000-0000-00008B7C0000}"/>
    <cellStyle name="Invoer 4 4 2 2 4" xfId="13283" xr:uid="{00000000-0005-0000-0000-00008C7C0000}"/>
    <cellStyle name="Invoer 4 4 2 2 5" xfId="27469" xr:uid="{00000000-0005-0000-0000-00008D7C0000}"/>
    <cellStyle name="Invoer 4 4 2 2_Balance sheet - Parent" xfId="39841" xr:uid="{00000000-0005-0000-0000-00008E7C0000}"/>
    <cellStyle name="Invoer 4 4 2 3" xfId="12176" xr:uid="{00000000-0005-0000-0000-00008F7C0000}"/>
    <cellStyle name="Invoer 4 4 2 4" xfId="27468" xr:uid="{00000000-0005-0000-0000-0000907C0000}"/>
    <cellStyle name="Invoer 4 4 2_Balance sheet - Parent" xfId="39840" xr:uid="{00000000-0005-0000-0000-0000917C0000}"/>
    <cellStyle name="Invoer 4 4 3" xfId="6605" xr:uid="{00000000-0005-0000-0000-0000927C0000}"/>
    <cellStyle name="Invoer 4 4 3 2" xfId="6606" xr:uid="{00000000-0005-0000-0000-0000937C0000}"/>
    <cellStyle name="Invoer 4 4 3 2 2" xfId="17177" xr:uid="{00000000-0005-0000-0000-0000947C0000}"/>
    <cellStyle name="Invoer 4 4 3 2 3" xfId="27473" xr:uid="{00000000-0005-0000-0000-0000957C0000}"/>
    <cellStyle name="Invoer 4 4 3 2_Balance sheet - Parent" xfId="39845" xr:uid="{00000000-0005-0000-0000-0000967C0000}"/>
    <cellStyle name="Invoer 4 4 3 3" xfId="6607" xr:uid="{00000000-0005-0000-0000-0000977C0000}"/>
    <cellStyle name="Invoer 4 4 3 3 2" xfId="17686" xr:uid="{00000000-0005-0000-0000-0000987C0000}"/>
    <cellStyle name="Invoer 4 4 3 3 3" xfId="27474" xr:uid="{00000000-0005-0000-0000-0000997C0000}"/>
    <cellStyle name="Invoer 4 4 3 3_Balance sheet - Parent" xfId="39846" xr:uid="{00000000-0005-0000-0000-00009A7C0000}"/>
    <cellStyle name="Invoer 4 4 3 4" xfId="13282" xr:uid="{00000000-0005-0000-0000-00009B7C0000}"/>
    <cellStyle name="Invoer 4 4 3 5" xfId="27472" xr:uid="{00000000-0005-0000-0000-00009C7C0000}"/>
    <cellStyle name="Invoer 4 4 3_Balance sheet - Parent" xfId="39844" xr:uid="{00000000-0005-0000-0000-00009D7C0000}"/>
    <cellStyle name="Invoer 4 4 4" xfId="12175" xr:uid="{00000000-0005-0000-0000-00009E7C0000}"/>
    <cellStyle name="Invoer 4 4 5" xfId="27467" xr:uid="{00000000-0005-0000-0000-00009F7C0000}"/>
    <cellStyle name="Invoer 4 4_Balance sheet - Parent" xfId="39839" xr:uid="{00000000-0005-0000-0000-0000A07C0000}"/>
    <cellStyle name="Invoer 4 5" xfId="6608" xr:uid="{00000000-0005-0000-0000-0000A17C0000}"/>
    <cellStyle name="Invoer 4 5 2" xfId="6609" xr:uid="{00000000-0005-0000-0000-0000A27C0000}"/>
    <cellStyle name="Invoer 4 5 2 2" xfId="6610" xr:uid="{00000000-0005-0000-0000-0000A37C0000}"/>
    <cellStyle name="Invoer 4 5 2 2 2" xfId="17160" xr:uid="{00000000-0005-0000-0000-0000A47C0000}"/>
    <cellStyle name="Invoer 4 5 2 2 3" xfId="27477" xr:uid="{00000000-0005-0000-0000-0000A57C0000}"/>
    <cellStyle name="Invoer 4 5 2 2_Balance sheet - Parent" xfId="39849" xr:uid="{00000000-0005-0000-0000-0000A67C0000}"/>
    <cellStyle name="Invoer 4 5 2 3" xfId="6611" xr:uid="{00000000-0005-0000-0000-0000A77C0000}"/>
    <cellStyle name="Invoer 4 5 2 3 2" xfId="18615" xr:uid="{00000000-0005-0000-0000-0000A87C0000}"/>
    <cellStyle name="Invoer 4 5 2 3 3" xfId="27478" xr:uid="{00000000-0005-0000-0000-0000A97C0000}"/>
    <cellStyle name="Invoer 4 5 2 3_Balance sheet - Parent" xfId="39850" xr:uid="{00000000-0005-0000-0000-0000AA7C0000}"/>
    <cellStyle name="Invoer 4 5 2 4" xfId="13284" xr:uid="{00000000-0005-0000-0000-0000AB7C0000}"/>
    <cellStyle name="Invoer 4 5 2 5" xfId="27476" xr:uid="{00000000-0005-0000-0000-0000AC7C0000}"/>
    <cellStyle name="Invoer 4 5 2_Balance sheet - Parent" xfId="39848" xr:uid="{00000000-0005-0000-0000-0000AD7C0000}"/>
    <cellStyle name="Invoer 4 5 3" xfId="12177" xr:uid="{00000000-0005-0000-0000-0000AE7C0000}"/>
    <cellStyle name="Invoer 4 5 4" xfId="27475" xr:uid="{00000000-0005-0000-0000-0000AF7C0000}"/>
    <cellStyle name="Invoer 4 5_Balance sheet - Parent" xfId="39847" xr:uid="{00000000-0005-0000-0000-0000B07C0000}"/>
    <cellStyle name="Invoer 4 6" xfId="6612" xr:uid="{00000000-0005-0000-0000-0000B17C0000}"/>
    <cellStyle name="Invoer 4 6 2" xfId="6613" xr:uid="{00000000-0005-0000-0000-0000B27C0000}"/>
    <cellStyle name="Invoer 4 6 2 2" xfId="6614" xr:uid="{00000000-0005-0000-0000-0000B37C0000}"/>
    <cellStyle name="Invoer 4 6 2 2 2" xfId="17161" xr:uid="{00000000-0005-0000-0000-0000B47C0000}"/>
    <cellStyle name="Invoer 4 6 2 2 3" xfId="27481" xr:uid="{00000000-0005-0000-0000-0000B57C0000}"/>
    <cellStyle name="Invoer 4 6 2 2_Balance sheet - Parent" xfId="39853" xr:uid="{00000000-0005-0000-0000-0000B67C0000}"/>
    <cellStyle name="Invoer 4 6 2 3" xfId="6615" xr:uid="{00000000-0005-0000-0000-0000B77C0000}"/>
    <cellStyle name="Invoer 4 6 2 3 2" xfId="17301" xr:uid="{00000000-0005-0000-0000-0000B87C0000}"/>
    <cellStyle name="Invoer 4 6 2 3 3" xfId="27482" xr:uid="{00000000-0005-0000-0000-0000B97C0000}"/>
    <cellStyle name="Invoer 4 6 2 3_Balance sheet - Parent" xfId="39854" xr:uid="{00000000-0005-0000-0000-0000BA7C0000}"/>
    <cellStyle name="Invoer 4 6 2 4" xfId="13285" xr:uid="{00000000-0005-0000-0000-0000BB7C0000}"/>
    <cellStyle name="Invoer 4 6 2 5" xfId="27480" xr:uid="{00000000-0005-0000-0000-0000BC7C0000}"/>
    <cellStyle name="Invoer 4 6 2_Balance sheet - Parent" xfId="39852" xr:uid="{00000000-0005-0000-0000-0000BD7C0000}"/>
    <cellStyle name="Invoer 4 6 3" xfId="12178" xr:uid="{00000000-0005-0000-0000-0000BE7C0000}"/>
    <cellStyle name="Invoer 4 6 4" xfId="27479" xr:uid="{00000000-0005-0000-0000-0000BF7C0000}"/>
    <cellStyle name="Invoer 4 6_Balance sheet - Parent" xfId="39851" xr:uid="{00000000-0005-0000-0000-0000C07C0000}"/>
    <cellStyle name="Invoer 4 7" xfId="6616" xr:uid="{00000000-0005-0000-0000-0000C17C0000}"/>
    <cellStyle name="Invoer 4 7 2" xfId="6617" xr:uid="{00000000-0005-0000-0000-0000C27C0000}"/>
    <cellStyle name="Invoer 4 7 2 2" xfId="18039" xr:uid="{00000000-0005-0000-0000-0000C37C0000}"/>
    <cellStyle name="Invoer 4 7 2 3" xfId="27484" xr:uid="{00000000-0005-0000-0000-0000C47C0000}"/>
    <cellStyle name="Invoer 4 7 2_Balance sheet - Parent" xfId="39856" xr:uid="{00000000-0005-0000-0000-0000C57C0000}"/>
    <cellStyle name="Invoer 4 7 3" xfId="6618" xr:uid="{00000000-0005-0000-0000-0000C67C0000}"/>
    <cellStyle name="Invoer 4 7 3 2" xfId="18958" xr:uid="{00000000-0005-0000-0000-0000C77C0000}"/>
    <cellStyle name="Invoer 4 7 3 3" xfId="27485" xr:uid="{00000000-0005-0000-0000-0000C87C0000}"/>
    <cellStyle name="Invoer 4 7 3_Balance sheet - Parent" xfId="39857" xr:uid="{00000000-0005-0000-0000-0000C97C0000}"/>
    <cellStyle name="Invoer 4 7 4" xfId="6619" xr:uid="{00000000-0005-0000-0000-0000CA7C0000}"/>
    <cellStyle name="Invoer 4 7 4 2" xfId="18251" xr:uid="{00000000-0005-0000-0000-0000CB7C0000}"/>
    <cellStyle name="Invoer 4 7 4 3" xfId="27486" xr:uid="{00000000-0005-0000-0000-0000CC7C0000}"/>
    <cellStyle name="Invoer 4 7 4_Balance sheet - Parent" xfId="39858" xr:uid="{00000000-0005-0000-0000-0000CD7C0000}"/>
    <cellStyle name="Invoer 4 7 5" xfId="13277" xr:uid="{00000000-0005-0000-0000-0000CE7C0000}"/>
    <cellStyle name="Invoer 4 7 6" xfId="27483" xr:uid="{00000000-0005-0000-0000-0000CF7C0000}"/>
    <cellStyle name="Invoer 4 7_Balance sheet - Parent" xfId="39855" xr:uid="{00000000-0005-0000-0000-0000D07C0000}"/>
    <cellStyle name="Invoer 4 8" xfId="6620" xr:uid="{00000000-0005-0000-0000-0000D17C0000}"/>
    <cellStyle name="Invoer 4 8 2" xfId="6621" xr:uid="{00000000-0005-0000-0000-0000D27C0000}"/>
    <cellStyle name="Invoer 4 8 2 2" xfId="17208" xr:uid="{00000000-0005-0000-0000-0000D37C0000}"/>
    <cellStyle name="Invoer 4 8 2 3" xfId="27488" xr:uid="{00000000-0005-0000-0000-0000D47C0000}"/>
    <cellStyle name="Invoer 4 8 2_Balance sheet - Parent" xfId="39860" xr:uid="{00000000-0005-0000-0000-0000D57C0000}"/>
    <cellStyle name="Invoer 4 8 3" xfId="6622" xr:uid="{00000000-0005-0000-0000-0000D67C0000}"/>
    <cellStyle name="Invoer 4 8 3 2" xfId="19099" xr:uid="{00000000-0005-0000-0000-0000D77C0000}"/>
    <cellStyle name="Invoer 4 8 3 3" xfId="27489" xr:uid="{00000000-0005-0000-0000-0000D87C0000}"/>
    <cellStyle name="Invoer 4 8 3_Balance sheet - Parent" xfId="39861" xr:uid="{00000000-0005-0000-0000-0000D97C0000}"/>
    <cellStyle name="Invoer 4 8 4" xfId="6623" xr:uid="{00000000-0005-0000-0000-0000DA7C0000}"/>
    <cellStyle name="Invoer 4 8 4 2" xfId="18303" xr:uid="{00000000-0005-0000-0000-0000DB7C0000}"/>
    <cellStyle name="Invoer 4 8 4 3" xfId="27490" xr:uid="{00000000-0005-0000-0000-0000DC7C0000}"/>
    <cellStyle name="Invoer 4 8 4_Balance sheet - Parent" xfId="39862" xr:uid="{00000000-0005-0000-0000-0000DD7C0000}"/>
    <cellStyle name="Invoer 4 8 5" xfId="16507" xr:uid="{00000000-0005-0000-0000-0000DE7C0000}"/>
    <cellStyle name="Invoer 4 8 6" xfId="27487" xr:uid="{00000000-0005-0000-0000-0000DF7C0000}"/>
    <cellStyle name="Invoer 4 8_Balance sheet - Parent" xfId="39859" xr:uid="{00000000-0005-0000-0000-0000E07C0000}"/>
    <cellStyle name="Invoer 4 9" xfId="6624" xr:uid="{00000000-0005-0000-0000-0000E17C0000}"/>
    <cellStyle name="Invoer 4 9 2" xfId="6625" xr:uid="{00000000-0005-0000-0000-0000E27C0000}"/>
    <cellStyle name="Invoer 4 9 2 2" xfId="17494" xr:uid="{00000000-0005-0000-0000-0000E37C0000}"/>
    <cellStyle name="Invoer 4 9 2 3" xfId="27492" xr:uid="{00000000-0005-0000-0000-0000E47C0000}"/>
    <cellStyle name="Invoer 4 9 2_Balance sheet - Parent" xfId="39864" xr:uid="{00000000-0005-0000-0000-0000E57C0000}"/>
    <cellStyle name="Invoer 4 9 3" xfId="6626" xr:uid="{00000000-0005-0000-0000-0000E67C0000}"/>
    <cellStyle name="Invoer 4 9 3 2" xfId="19146" xr:uid="{00000000-0005-0000-0000-0000E77C0000}"/>
    <cellStyle name="Invoer 4 9 3 3" xfId="27493" xr:uid="{00000000-0005-0000-0000-0000E87C0000}"/>
    <cellStyle name="Invoer 4 9 3_Balance sheet - Parent" xfId="39865" xr:uid="{00000000-0005-0000-0000-0000E97C0000}"/>
    <cellStyle name="Invoer 4 9 4" xfId="6627" xr:uid="{00000000-0005-0000-0000-0000EA7C0000}"/>
    <cellStyle name="Invoer 4 9 4 2" xfId="18358" xr:uid="{00000000-0005-0000-0000-0000EB7C0000}"/>
    <cellStyle name="Invoer 4 9 4 3" xfId="27494" xr:uid="{00000000-0005-0000-0000-0000EC7C0000}"/>
    <cellStyle name="Invoer 4 9 4_Balance sheet - Parent" xfId="39866" xr:uid="{00000000-0005-0000-0000-0000ED7C0000}"/>
    <cellStyle name="Invoer 4 9 5" xfId="16556" xr:uid="{00000000-0005-0000-0000-0000EE7C0000}"/>
    <cellStyle name="Invoer 4 9 6" xfId="27491" xr:uid="{00000000-0005-0000-0000-0000EF7C0000}"/>
    <cellStyle name="Invoer 4 9_Balance sheet - Parent" xfId="39863" xr:uid="{00000000-0005-0000-0000-0000F07C0000}"/>
    <cellStyle name="Invoer 4_Balance sheet - Parent" xfId="39815" xr:uid="{00000000-0005-0000-0000-0000F17C0000}"/>
    <cellStyle name="Invoer 5" xfId="6628" xr:uid="{00000000-0005-0000-0000-0000F27C0000}"/>
    <cellStyle name="Invoer 5 2" xfId="6629" xr:uid="{00000000-0005-0000-0000-0000F37C0000}"/>
    <cellStyle name="Invoer 5 2 2" xfId="6630" xr:uid="{00000000-0005-0000-0000-0000F47C0000}"/>
    <cellStyle name="Invoer 5 2 2 2" xfId="6631" xr:uid="{00000000-0005-0000-0000-0000F57C0000}"/>
    <cellStyle name="Invoer 5 2 2 2 2" xfId="17326" xr:uid="{00000000-0005-0000-0000-0000F67C0000}"/>
    <cellStyle name="Invoer 5 2 2 2 3" xfId="27498" xr:uid="{00000000-0005-0000-0000-0000F77C0000}"/>
    <cellStyle name="Invoer 5 2 2 2_Balance sheet - Parent" xfId="39870" xr:uid="{00000000-0005-0000-0000-0000F87C0000}"/>
    <cellStyle name="Invoer 5 2 2 3" xfId="6632" xr:uid="{00000000-0005-0000-0000-0000F97C0000}"/>
    <cellStyle name="Invoer 5 2 2 3 2" xfId="17238" xr:uid="{00000000-0005-0000-0000-0000FA7C0000}"/>
    <cellStyle name="Invoer 5 2 2 3 3" xfId="27499" xr:uid="{00000000-0005-0000-0000-0000FB7C0000}"/>
    <cellStyle name="Invoer 5 2 2 3_Balance sheet - Parent" xfId="39871" xr:uid="{00000000-0005-0000-0000-0000FC7C0000}"/>
    <cellStyle name="Invoer 5 2 2 4" xfId="13287" xr:uid="{00000000-0005-0000-0000-0000FD7C0000}"/>
    <cellStyle name="Invoer 5 2 2 5" xfId="27497" xr:uid="{00000000-0005-0000-0000-0000FE7C0000}"/>
    <cellStyle name="Invoer 5 2 2_Balance sheet - Parent" xfId="39869" xr:uid="{00000000-0005-0000-0000-0000FF7C0000}"/>
    <cellStyle name="Invoer 5 2 3" xfId="12180" xr:uid="{00000000-0005-0000-0000-0000007D0000}"/>
    <cellStyle name="Invoer 5 2 4" xfId="27496" xr:uid="{00000000-0005-0000-0000-0000017D0000}"/>
    <cellStyle name="Invoer 5 2_Balance sheet - Parent" xfId="39868" xr:uid="{00000000-0005-0000-0000-0000027D0000}"/>
    <cellStyle name="Invoer 5 3" xfId="6633" xr:uid="{00000000-0005-0000-0000-0000037D0000}"/>
    <cellStyle name="Invoer 5 3 2" xfId="6634" xr:uid="{00000000-0005-0000-0000-0000047D0000}"/>
    <cellStyle name="Invoer 5 3 2 2" xfId="17145" xr:uid="{00000000-0005-0000-0000-0000057D0000}"/>
    <cellStyle name="Invoer 5 3 2 3" xfId="27501" xr:uid="{00000000-0005-0000-0000-0000067D0000}"/>
    <cellStyle name="Invoer 5 3 2_Balance sheet - Parent" xfId="39873" xr:uid="{00000000-0005-0000-0000-0000077D0000}"/>
    <cellStyle name="Invoer 5 3 3" xfId="6635" xr:uid="{00000000-0005-0000-0000-0000087D0000}"/>
    <cellStyle name="Invoer 5 3 3 2" xfId="19167" xr:uid="{00000000-0005-0000-0000-0000097D0000}"/>
    <cellStyle name="Invoer 5 3 3 3" xfId="27502" xr:uid="{00000000-0005-0000-0000-00000A7D0000}"/>
    <cellStyle name="Invoer 5 3 3_Balance sheet - Parent" xfId="39874" xr:uid="{00000000-0005-0000-0000-00000B7D0000}"/>
    <cellStyle name="Invoer 5 3 4" xfId="13286" xr:uid="{00000000-0005-0000-0000-00000C7D0000}"/>
    <cellStyle name="Invoer 5 3 5" xfId="27500" xr:uid="{00000000-0005-0000-0000-00000D7D0000}"/>
    <cellStyle name="Invoer 5 3_Balance sheet - Parent" xfId="39872" xr:uid="{00000000-0005-0000-0000-00000E7D0000}"/>
    <cellStyle name="Invoer 5 4" xfId="12179" xr:uid="{00000000-0005-0000-0000-00000F7D0000}"/>
    <cellStyle name="Invoer 5 5" xfId="27495" xr:uid="{00000000-0005-0000-0000-0000107D0000}"/>
    <cellStyle name="Invoer 5_Balance sheet - Parent" xfId="39867" xr:uid="{00000000-0005-0000-0000-0000117D0000}"/>
    <cellStyle name="Invoer 6" xfId="6636" xr:uid="{00000000-0005-0000-0000-0000127D0000}"/>
    <cellStyle name="Invoer 6 2" xfId="6637" xr:uid="{00000000-0005-0000-0000-0000137D0000}"/>
    <cellStyle name="Invoer 6 2 2" xfId="6638" xr:uid="{00000000-0005-0000-0000-0000147D0000}"/>
    <cellStyle name="Invoer 6 2 2 2" xfId="18521" xr:uid="{00000000-0005-0000-0000-0000157D0000}"/>
    <cellStyle name="Invoer 6 2 2 3" xfId="27505" xr:uid="{00000000-0005-0000-0000-0000167D0000}"/>
    <cellStyle name="Invoer 6 2 2_Balance sheet - Parent" xfId="39877" xr:uid="{00000000-0005-0000-0000-0000177D0000}"/>
    <cellStyle name="Invoer 6 2 3" xfId="6639" xr:uid="{00000000-0005-0000-0000-0000187D0000}"/>
    <cellStyle name="Invoer 6 2 3 2" xfId="18933" xr:uid="{00000000-0005-0000-0000-0000197D0000}"/>
    <cellStyle name="Invoer 6 2 3 3" xfId="27506" xr:uid="{00000000-0005-0000-0000-00001A7D0000}"/>
    <cellStyle name="Invoer 6 2 3_Balance sheet - Parent" xfId="39878" xr:uid="{00000000-0005-0000-0000-00001B7D0000}"/>
    <cellStyle name="Invoer 6 2 4" xfId="13288" xr:uid="{00000000-0005-0000-0000-00001C7D0000}"/>
    <cellStyle name="Invoer 6 2 5" xfId="27504" xr:uid="{00000000-0005-0000-0000-00001D7D0000}"/>
    <cellStyle name="Invoer 6 2_Balance sheet - Parent" xfId="39876" xr:uid="{00000000-0005-0000-0000-00001E7D0000}"/>
    <cellStyle name="Invoer 6 3" xfId="12181" xr:uid="{00000000-0005-0000-0000-00001F7D0000}"/>
    <cellStyle name="Invoer 6 4" xfId="27503" xr:uid="{00000000-0005-0000-0000-0000207D0000}"/>
    <cellStyle name="Invoer 6_Balance sheet - Parent" xfId="39875" xr:uid="{00000000-0005-0000-0000-0000217D0000}"/>
    <cellStyle name="Invoer 7" xfId="6640" xr:uid="{00000000-0005-0000-0000-0000227D0000}"/>
    <cellStyle name="Invoer 7 2" xfId="6641" xr:uid="{00000000-0005-0000-0000-0000237D0000}"/>
    <cellStyle name="Invoer 7 2 2" xfId="6642" xr:uid="{00000000-0005-0000-0000-0000247D0000}"/>
    <cellStyle name="Invoer 7 2 2 2" xfId="18491" xr:uid="{00000000-0005-0000-0000-0000257D0000}"/>
    <cellStyle name="Invoer 7 2 2 3" xfId="27509" xr:uid="{00000000-0005-0000-0000-0000267D0000}"/>
    <cellStyle name="Invoer 7 2 2_Balance sheet - Parent" xfId="39881" xr:uid="{00000000-0005-0000-0000-0000277D0000}"/>
    <cellStyle name="Invoer 7 2 3" xfId="6643" xr:uid="{00000000-0005-0000-0000-0000287D0000}"/>
    <cellStyle name="Invoer 7 2 3 2" xfId="18946" xr:uid="{00000000-0005-0000-0000-0000297D0000}"/>
    <cellStyle name="Invoer 7 2 3 3" xfId="27510" xr:uid="{00000000-0005-0000-0000-00002A7D0000}"/>
    <cellStyle name="Invoer 7 2 3_Balance sheet - Parent" xfId="39882" xr:uid="{00000000-0005-0000-0000-00002B7D0000}"/>
    <cellStyle name="Invoer 7 2 4" xfId="13289" xr:uid="{00000000-0005-0000-0000-00002C7D0000}"/>
    <cellStyle name="Invoer 7 2 5" xfId="27508" xr:uid="{00000000-0005-0000-0000-00002D7D0000}"/>
    <cellStyle name="Invoer 7 2_Balance sheet - Parent" xfId="39880" xr:uid="{00000000-0005-0000-0000-00002E7D0000}"/>
    <cellStyle name="Invoer 7 3" xfId="12182" xr:uid="{00000000-0005-0000-0000-00002F7D0000}"/>
    <cellStyle name="Invoer 7 4" xfId="27507" xr:uid="{00000000-0005-0000-0000-0000307D0000}"/>
    <cellStyle name="Invoer 7_Balance sheet - Parent" xfId="39879" xr:uid="{00000000-0005-0000-0000-0000317D0000}"/>
    <cellStyle name="Invoer 8" xfId="6644" xr:uid="{00000000-0005-0000-0000-0000327D0000}"/>
    <cellStyle name="Invoer 8 2" xfId="6645" xr:uid="{00000000-0005-0000-0000-0000337D0000}"/>
    <cellStyle name="Invoer 8 2 2" xfId="6646" xr:uid="{00000000-0005-0000-0000-0000347D0000}"/>
    <cellStyle name="Invoer 8 2 2 2" xfId="18813" xr:uid="{00000000-0005-0000-0000-0000357D0000}"/>
    <cellStyle name="Invoer 8 2 2 3" xfId="27513" xr:uid="{00000000-0005-0000-0000-0000367D0000}"/>
    <cellStyle name="Invoer 8 2 2_Balance sheet - Parent" xfId="39885" xr:uid="{00000000-0005-0000-0000-0000377D0000}"/>
    <cellStyle name="Invoer 8 2 3" xfId="6647" xr:uid="{00000000-0005-0000-0000-0000387D0000}"/>
    <cellStyle name="Invoer 8 2 3 2" xfId="18924" xr:uid="{00000000-0005-0000-0000-0000397D0000}"/>
    <cellStyle name="Invoer 8 2 3 3" xfId="27514" xr:uid="{00000000-0005-0000-0000-00003A7D0000}"/>
    <cellStyle name="Invoer 8 2 3_Balance sheet - Parent" xfId="39886" xr:uid="{00000000-0005-0000-0000-00003B7D0000}"/>
    <cellStyle name="Invoer 8 2 4" xfId="13290" xr:uid="{00000000-0005-0000-0000-00003C7D0000}"/>
    <cellStyle name="Invoer 8 2 5" xfId="27512" xr:uid="{00000000-0005-0000-0000-00003D7D0000}"/>
    <cellStyle name="Invoer 8 2_Balance sheet - Parent" xfId="39884" xr:uid="{00000000-0005-0000-0000-00003E7D0000}"/>
    <cellStyle name="Invoer 8 3" xfId="12183" xr:uid="{00000000-0005-0000-0000-00003F7D0000}"/>
    <cellStyle name="Invoer 8 4" xfId="27511" xr:uid="{00000000-0005-0000-0000-0000407D0000}"/>
    <cellStyle name="Invoer 8_Balance sheet - Parent" xfId="39883" xr:uid="{00000000-0005-0000-0000-0000417D0000}"/>
    <cellStyle name="Invoer 9" xfId="6648" xr:uid="{00000000-0005-0000-0000-0000427D0000}"/>
    <cellStyle name="Invoer 9 2" xfId="6649" xr:uid="{00000000-0005-0000-0000-0000437D0000}"/>
    <cellStyle name="Invoer 9 2 2" xfId="6650" xr:uid="{00000000-0005-0000-0000-0000447D0000}"/>
    <cellStyle name="Invoer 9 2 2 2" xfId="17758" xr:uid="{00000000-0005-0000-0000-0000457D0000}"/>
    <cellStyle name="Invoer 9 2 2 3" xfId="27517" xr:uid="{00000000-0005-0000-0000-0000467D0000}"/>
    <cellStyle name="Invoer 9 2 2_Balance sheet - Parent" xfId="39889" xr:uid="{00000000-0005-0000-0000-0000477D0000}"/>
    <cellStyle name="Invoer 9 2 3" xfId="6651" xr:uid="{00000000-0005-0000-0000-0000487D0000}"/>
    <cellStyle name="Invoer 9 2 3 2" xfId="17102" xr:uid="{00000000-0005-0000-0000-0000497D0000}"/>
    <cellStyle name="Invoer 9 2 3 3" xfId="27518" xr:uid="{00000000-0005-0000-0000-00004A7D0000}"/>
    <cellStyle name="Invoer 9 2 3_Balance sheet - Parent" xfId="39890" xr:uid="{00000000-0005-0000-0000-00004B7D0000}"/>
    <cellStyle name="Invoer 9 2 4" xfId="13291" xr:uid="{00000000-0005-0000-0000-00004C7D0000}"/>
    <cellStyle name="Invoer 9 2 5" xfId="27516" xr:uid="{00000000-0005-0000-0000-00004D7D0000}"/>
    <cellStyle name="Invoer 9 2_Balance sheet - Parent" xfId="39888" xr:uid="{00000000-0005-0000-0000-00004E7D0000}"/>
    <cellStyle name="Invoer 9 3" xfId="12184" xr:uid="{00000000-0005-0000-0000-00004F7D0000}"/>
    <cellStyle name="Invoer 9 4" xfId="27515" xr:uid="{00000000-0005-0000-0000-0000507D0000}"/>
    <cellStyle name="Invoer 9_Balance sheet - Parent" xfId="39887" xr:uid="{00000000-0005-0000-0000-0000517D0000}"/>
    <cellStyle name="Invoer_Balance sheet - Parent" xfId="39601" xr:uid="{00000000-0005-0000-0000-0000527D0000}"/>
    <cellStyle name="Item" xfId="6652" xr:uid="{00000000-0005-0000-0000-0000537D0000}"/>
    <cellStyle name="Item 2" xfId="12185" xr:uid="{00000000-0005-0000-0000-0000547D0000}"/>
    <cellStyle name="Item 3" xfId="27519" xr:uid="{00000000-0005-0000-0000-0000557D0000}"/>
    <cellStyle name="Item_Balance sheet - Parent" xfId="39891" xr:uid="{00000000-0005-0000-0000-0000567D0000}"/>
    <cellStyle name="Kolumnrubrik" xfId="6653" xr:uid="{00000000-0005-0000-0000-0000577D0000}"/>
    <cellStyle name="Kolumnrubrik 2" xfId="6654" xr:uid="{00000000-0005-0000-0000-0000587D0000}"/>
    <cellStyle name="Kolumnrubrik 2 10" xfId="6655" xr:uid="{00000000-0005-0000-0000-0000597D0000}"/>
    <cellStyle name="Kolumnrubrik 2 10 2" xfId="16642" xr:uid="{00000000-0005-0000-0000-00005A7D0000}"/>
    <cellStyle name="Kolumnrubrik 2 10 3" xfId="27522" xr:uid="{00000000-0005-0000-0000-00005B7D0000}"/>
    <cellStyle name="Kolumnrubrik 2 10_Balance sheet - Parent" xfId="39894" xr:uid="{00000000-0005-0000-0000-00005C7D0000}"/>
    <cellStyle name="Kolumnrubrik 2 11" xfId="12187" xr:uid="{00000000-0005-0000-0000-00005D7D0000}"/>
    <cellStyle name="Kolumnrubrik 2 12" xfId="27521" xr:uid="{00000000-0005-0000-0000-00005E7D0000}"/>
    <cellStyle name="Kolumnrubrik 2 2" xfId="6656" xr:uid="{00000000-0005-0000-0000-00005F7D0000}"/>
    <cellStyle name="Kolumnrubrik 2 2 2" xfId="6657" xr:uid="{00000000-0005-0000-0000-0000607D0000}"/>
    <cellStyle name="Kolumnrubrik 2 2 2 2" xfId="6658" xr:uid="{00000000-0005-0000-0000-0000617D0000}"/>
    <cellStyle name="Kolumnrubrik 2 2 2 2 2" xfId="16871" xr:uid="{00000000-0005-0000-0000-0000627D0000}"/>
    <cellStyle name="Kolumnrubrik 2 2 2 2 3" xfId="27525" xr:uid="{00000000-0005-0000-0000-0000637D0000}"/>
    <cellStyle name="Kolumnrubrik 2 2 2 2_Balance sheet - Parent" xfId="39897" xr:uid="{00000000-0005-0000-0000-0000647D0000}"/>
    <cellStyle name="Kolumnrubrik 2 2 2 3" xfId="12189" xr:uid="{00000000-0005-0000-0000-0000657D0000}"/>
    <cellStyle name="Kolumnrubrik 2 2 2 4" xfId="27524" xr:uid="{00000000-0005-0000-0000-0000667D0000}"/>
    <cellStyle name="Kolumnrubrik 2 2 2_Balance sheet - Parent" xfId="39896" xr:uid="{00000000-0005-0000-0000-0000677D0000}"/>
    <cellStyle name="Kolumnrubrik 2 2 3" xfId="6659" xr:uid="{00000000-0005-0000-0000-0000687D0000}"/>
    <cellStyle name="Kolumnrubrik 2 2 3 2" xfId="16771" xr:uid="{00000000-0005-0000-0000-0000697D0000}"/>
    <cellStyle name="Kolumnrubrik 2 2 3 3" xfId="27526" xr:uid="{00000000-0005-0000-0000-00006A7D0000}"/>
    <cellStyle name="Kolumnrubrik 2 2 3_Balance sheet - Parent" xfId="39898" xr:uid="{00000000-0005-0000-0000-00006B7D0000}"/>
    <cellStyle name="Kolumnrubrik 2 2 4" xfId="12188" xr:uid="{00000000-0005-0000-0000-00006C7D0000}"/>
    <cellStyle name="Kolumnrubrik 2 2 5" xfId="27523" xr:uid="{00000000-0005-0000-0000-00006D7D0000}"/>
    <cellStyle name="Kolumnrubrik 2 2_Balance sheet - Parent" xfId="39895" xr:uid="{00000000-0005-0000-0000-00006E7D0000}"/>
    <cellStyle name="Kolumnrubrik 2 3" xfId="6660" xr:uid="{00000000-0005-0000-0000-00006F7D0000}"/>
    <cellStyle name="Kolumnrubrik 2 3 2" xfId="6661" xr:uid="{00000000-0005-0000-0000-0000707D0000}"/>
    <cellStyle name="Kolumnrubrik 2 3 2 2" xfId="6662" xr:uid="{00000000-0005-0000-0000-0000717D0000}"/>
    <cellStyle name="Kolumnrubrik 2 3 2 2 2" xfId="16873" xr:uid="{00000000-0005-0000-0000-0000727D0000}"/>
    <cellStyle name="Kolumnrubrik 2 3 2 2 3" xfId="27529" xr:uid="{00000000-0005-0000-0000-0000737D0000}"/>
    <cellStyle name="Kolumnrubrik 2 3 2 2_Balance sheet - Parent" xfId="39901" xr:uid="{00000000-0005-0000-0000-0000747D0000}"/>
    <cellStyle name="Kolumnrubrik 2 3 2 3" xfId="12191" xr:uid="{00000000-0005-0000-0000-0000757D0000}"/>
    <cellStyle name="Kolumnrubrik 2 3 2 4" xfId="27528" xr:uid="{00000000-0005-0000-0000-0000767D0000}"/>
    <cellStyle name="Kolumnrubrik 2 3 2_Balance sheet - Parent" xfId="39900" xr:uid="{00000000-0005-0000-0000-0000777D0000}"/>
    <cellStyle name="Kolumnrubrik 2 3 3" xfId="6663" xr:uid="{00000000-0005-0000-0000-0000787D0000}"/>
    <cellStyle name="Kolumnrubrik 2 3 3 2" xfId="16872" xr:uid="{00000000-0005-0000-0000-0000797D0000}"/>
    <cellStyle name="Kolumnrubrik 2 3 3 3" xfId="27530" xr:uid="{00000000-0005-0000-0000-00007A7D0000}"/>
    <cellStyle name="Kolumnrubrik 2 3 3_Balance sheet - Parent" xfId="39902" xr:uid="{00000000-0005-0000-0000-00007B7D0000}"/>
    <cellStyle name="Kolumnrubrik 2 3 4" xfId="12190" xr:uid="{00000000-0005-0000-0000-00007C7D0000}"/>
    <cellStyle name="Kolumnrubrik 2 3 5" xfId="27527" xr:uid="{00000000-0005-0000-0000-00007D7D0000}"/>
    <cellStyle name="Kolumnrubrik 2 3_Balance sheet - Parent" xfId="39899" xr:uid="{00000000-0005-0000-0000-00007E7D0000}"/>
    <cellStyle name="Kolumnrubrik 2 4" xfId="6664" xr:uid="{00000000-0005-0000-0000-00007F7D0000}"/>
    <cellStyle name="Kolumnrubrik 2 4 2" xfId="6665" xr:uid="{00000000-0005-0000-0000-0000807D0000}"/>
    <cellStyle name="Kolumnrubrik 2 4 2 2" xfId="6666" xr:uid="{00000000-0005-0000-0000-0000817D0000}"/>
    <cellStyle name="Kolumnrubrik 2 4 2 2 2" xfId="16875" xr:uid="{00000000-0005-0000-0000-0000827D0000}"/>
    <cellStyle name="Kolumnrubrik 2 4 2 2 3" xfId="27533" xr:uid="{00000000-0005-0000-0000-0000837D0000}"/>
    <cellStyle name="Kolumnrubrik 2 4 2 2_Balance sheet - Parent" xfId="39905" xr:uid="{00000000-0005-0000-0000-0000847D0000}"/>
    <cellStyle name="Kolumnrubrik 2 4 2 3" xfId="12193" xr:uid="{00000000-0005-0000-0000-0000857D0000}"/>
    <cellStyle name="Kolumnrubrik 2 4 2 4" xfId="27532" xr:uid="{00000000-0005-0000-0000-0000867D0000}"/>
    <cellStyle name="Kolumnrubrik 2 4 2_Balance sheet - Parent" xfId="39904" xr:uid="{00000000-0005-0000-0000-0000877D0000}"/>
    <cellStyle name="Kolumnrubrik 2 4 3" xfId="6667" xr:uid="{00000000-0005-0000-0000-0000887D0000}"/>
    <cellStyle name="Kolumnrubrik 2 4 3 2" xfId="16874" xr:uid="{00000000-0005-0000-0000-0000897D0000}"/>
    <cellStyle name="Kolumnrubrik 2 4 3 3" xfId="27534" xr:uid="{00000000-0005-0000-0000-00008A7D0000}"/>
    <cellStyle name="Kolumnrubrik 2 4 3_Balance sheet - Parent" xfId="39906" xr:uid="{00000000-0005-0000-0000-00008B7D0000}"/>
    <cellStyle name="Kolumnrubrik 2 4 4" xfId="12192" xr:uid="{00000000-0005-0000-0000-00008C7D0000}"/>
    <cellStyle name="Kolumnrubrik 2 4 5" xfId="27531" xr:uid="{00000000-0005-0000-0000-00008D7D0000}"/>
    <cellStyle name="Kolumnrubrik 2 4_Balance sheet - Parent" xfId="39903" xr:uid="{00000000-0005-0000-0000-00008E7D0000}"/>
    <cellStyle name="Kolumnrubrik 2 5" xfId="6668" xr:uid="{00000000-0005-0000-0000-00008F7D0000}"/>
    <cellStyle name="Kolumnrubrik 2 5 2" xfId="6669" xr:uid="{00000000-0005-0000-0000-0000907D0000}"/>
    <cellStyle name="Kolumnrubrik 2 5 2 2" xfId="16876" xr:uid="{00000000-0005-0000-0000-0000917D0000}"/>
    <cellStyle name="Kolumnrubrik 2 5 2 3" xfId="27536" xr:uid="{00000000-0005-0000-0000-0000927D0000}"/>
    <cellStyle name="Kolumnrubrik 2 5 2_Balance sheet - Parent" xfId="39908" xr:uid="{00000000-0005-0000-0000-0000937D0000}"/>
    <cellStyle name="Kolumnrubrik 2 5 3" xfId="12194" xr:uid="{00000000-0005-0000-0000-0000947D0000}"/>
    <cellStyle name="Kolumnrubrik 2 5 4" xfId="27535" xr:uid="{00000000-0005-0000-0000-0000957D0000}"/>
    <cellStyle name="Kolumnrubrik 2 5_Balance sheet - Parent" xfId="39907" xr:uid="{00000000-0005-0000-0000-0000967D0000}"/>
    <cellStyle name="Kolumnrubrik 2 6" xfId="6670" xr:uid="{00000000-0005-0000-0000-0000977D0000}"/>
    <cellStyle name="Kolumnrubrik 2 6 2" xfId="6671" xr:uid="{00000000-0005-0000-0000-0000987D0000}"/>
    <cellStyle name="Kolumnrubrik 2 6 2 2" xfId="18234" xr:uid="{00000000-0005-0000-0000-0000997D0000}"/>
    <cellStyle name="Kolumnrubrik 2 6 2 3" xfId="27538" xr:uid="{00000000-0005-0000-0000-00009A7D0000}"/>
    <cellStyle name="Kolumnrubrik 2 6 2_Balance sheet - Parent" xfId="39910" xr:uid="{00000000-0005-0000-0000-00009B7D0000}"/>
    <cellStyle name="Kolumnrubrik 2 6 3" xfId="16463" xr:uid="{00000000-0005-0000-0000-00009C7D0000}"/>
    <cellStyle name="Kolumnrubrik 2 6 4" xfId="27537" xr:uid="{00000000-0005-0000-0000-00009D7D0000}"/>
    <cellStyle name="Kolumnrubrik 2 6_Balance sheet - Parent" xfId="39909" xr:uid="{00000000-0005-0000-0000-00009E7D0000}"/>
    <cellStyle name="Kolumnrubrik 2 7" xfId="6672" xr:uid="{00000000-0005-0000-0000-00009F7D0000}"/>
    <cellStyle name="Kolumnrubrik 2 7 2" xfId="6673" xr:uid="{00000000-0005-0000-0000-0000A07D0000}"/>
    <cellStyle name="Kolumnrubrik 2 7 2 2" xfId="18287" xr:uid="{00000000-0005-0000-0000-0000A17D0000}"/>
    <cellStyle name="Kolumnrubrik 2 7 2 3" xfId="27540" xr:uid="{00000000-0005-0000-0000-0000A27D0000}"/>
    <cellStyle name="Kolumnrubrik 2 7 2_Balance sheet - Parent" xfId="39912" xr:uid="{00000000-0005-0000-0000-0000A37D0000}"/>
    <cellStyle name="Kolumnrubrik 2 7 3" xfId="16492" xr:uid="{00000000-0005-0000-0000-0000A47D0000}"/>
    <cellStyle name="Kolumnrubrik 2 7 4" xfId="27539" xr:uid="{00000000-0005-0000-0000-0000A57D0000}"/>
    <cellStyle name="Kolumnrubrik 2 7_Balance sheet - Parent" xfId="39911" xr:uid="{00000000-0005-0000-0000-0000A67D0000}"/>
    <cellStyle name="Kolumnrubrik 2 8" xfId="6674" xr:uid="{00000000-0005-0000-0000-0000A77D0000}"/>
    <cellStyle name="Kolumnrubrik 2 8 2" xfId="6675" xr:uid="{00000000-0005-0000-0000-0000A87D0000}"/>
    <cellStyle name="Kolumnrubrik 2 8 2 2" xfId="18343" xr:uid="{00000000-0005-0000-0000-0000A97D0000}"/>
    <cellStyle name="Kolumnrubrik 2 8 2 3" xfId="27542" xr:uid="{00000000-0005-0000-0000-0000AA7D0000}"/>
    <cellStyle name="Kolumnrubrik 2 8 2_Balance sheet - Parent" xfId="39914" xr:uid="{00000000-0005-0000-0000-0000AB7D0000}"/>
    <cellStyle name="Kolumnrubrik 2 8 3" xfId="16541" xr:uid="{00000000-0005-0000-0000-0000AC7D0000}"/>
    <cellStyle name="Kolumnrubrik 2 8 4" xfId="27541" xr:uid="{00000000-0005-0000-0000-0000AD7D0000}"/>
    <cellStyle name="Kolumnrubrik 2 8_Balance sheet - Parent" xfId="39913" xr:uid="{00000000-0005-0000-0000-0000AE7D0000}"/>
    <cellStyle name="Kolumnrubrik 2 9" xfId="6676" xr:uid="{00000000-0005-0000-0000-0000AF7D0000}"/>
    <cellStyle name="Kolumnrubrik 2 9 2" xfId="6677" xr:uid="{00000000-0005-0000-0000-0000B07D0000}"/>
    <cellStyle name="Kolumnrubrik 2 9 2 2" xfId="18393" xr:uid="{00000000-0005-0000-0000-0000B17D0000}"/>
    <cellStyle name="Kolumnrubrik 2 9 2 3" xfId="27544" xr:uid="{00000000-0005-0000-0000-0000B27D0000}"/>
    <cellStyle name="Kolumnrubrik 2 9 2_Balance sheet - Parent" xfId="39916" xr:uid="{00000000-0005-0000-0000-0000B37D0000}"/>
    <cellStyle name="Kolumnrubrik 2 9 3" xfId="16591" xr:uid="{00000000-0005-0000-0000-0000B47D0000}"/>
    <cellStyle name="Kolumnrubrik 2 9 4" xfId="27543" xr:uid="{00000000-0005-0000-0000-0000B57D0000}"/>
    <cellStyle name="Kolumnrubrik 2 9_Balance sheet - Parent" xfId="39915" xr:uid="{00000000-0005-0000-0000-0000B67D0000}"/>
    <cellStyle name="Kolumnrubrik 2_Balance sheet - Parent" xfId="39893" xr:uid="{00000000-0005-0000-0000-0000B77D0000}"/>
    <cellStyle name="Kolumnrubrik 3" xfId="6678" xr:uid="{00000000-0005-0000-0000-0000B87D0000}"/>
    <cellStyle name="Kolumnrubrik 3 2" xfId="6679" xr:uid="{00000000-0005-0000-0000-0000B97D0000}"/>
    <cellStyle name="Kolumnrubrik 3 2 2" xfId="16709" xr:uid="{00000000-0005-0000-0000-0000BA7D0000}"/>
    <cellStyle name="Kolumnrubrik 3 2 3" xfId="27546" xr:uid="{00000000-0005-0000-0000-0000BB7D0000}"/>
    <cellStyle name="Kolumnrubrik 3 2_Balance sheet - Parent" xfId="39918" xr:uid="{00000000-0005-0000-0000-0000BC7D0000}"/>
    <cellStyle name="Kolumnrubrik 3 3" xfId="12195" xr:uid="{00000000-0005-0000-0000-0000BD7D0000}"/>
    <cellStyle name="Kolumnrubrik 3 4" xfId="27545" xr:uid="{00000000-0005-0000-0000-0000BE7D0000}"/>
    <cellStyle name="Kolumnrubrik 3_Balance sheet - Parent" xfId="39917" xr:uid="{00000000-0005-0000-0000-0000BF7D0000}"/>
    <cellStyle name="Kolumnrubrik 4" xfId="6680" xr:uid="{00000000-0005-0000-0000-0000C07D0000}"/>
    <cellStyle name="Kolumnrubrik 4 2" xfId="6681" xr:uid="{00000000-0005-0000-0000-0000C17D0000}"/>
    <cellStyle name="Kolumnrubrik 4 2 2" xfId="16758" xr:uid="{00000000-0005-0000-0000-0000C27D0000}"/>
    <cellStyle name="Kolumnrubrik 4 2 3" xfId="27548" xr:uid="{00000000-0005-0000-0000-0000C37D0000}"/>
    <cellStyle name="Kolumnrubrik 4 2_Balance sheet - Parent" xfId="39920" xr:uid="{00000000-0005-0000-0000-0000C47D0000}"/>
    <cellStyle name="Kolumnrubrik 4 3" xfId="12196" xr:uid="{00000000-0005-0000-0000-0000C57D0000}"/>
    <cellStyle name="Kolumnrubrik 4 4" xfId="27547" xr:uid="{00000000-0005-0000-0000-0000C67D0000}"/>
    <cellStyle name="Kolumnrubrik 4_Balance sheet - Parent" xfId="39919" xr:uid="{00000000-0005-0000-0000-0000C77D0000}"/>
    <cellStyle name="Kolumnrubrik 5" xfId="12186" xr:uid="{00000000-0005-0000-0000-0000C87D0000}"/>
    <cellStyle name="Kolumnrubrik 6" xfId="27520" xr:uid="{00000000-0005-0000-0000-0000C97D0000}"/>
    <cellStyle name="Kolumnrubrik_Balance sheet - Parent" xfId="39892" xr:uid="{00000000-0005-0000-0000-0000CA7D0000}"/>
    <cellStyle name="Komma 2" xfId="6682" xr:uid="{00000000-0005-0000-0000-0000CB7D0000}"/>
    <cellStyle name="Komma 2 10" xfId="43341" xr:uid="{00000000-0005-0000-0000-0000CC7D0000}"/>
    <cellStyle name="Komma 2 2" xfId="6683" xr:uid="{00000000-0005-0000-0000-0000CD7D0000}"/>
    <cellStyle name="Komma 2 2 2" xfId="12198" xr:uid="{00000000-0005-0000-0000-0000CE7D0000}"/>
    <cellStyle name="Komma 2 2 2 2" xfId="32522" xr:uid="{00000000-0005-0000-0000-0000CF7D0000}"/>
    <cellStyle name="Komma 2 2 3" xfId="27550" xr:uid="{00000000-0005-0000-0000-0000D07D0000}"/>
    <cellStyle name="Komma 2 2 4" xfId="21145" xr:uid="{00000000-0005-0000-0000-0000D17D0000}"/>
    <cellStyle name="Komma 2 2_Balance sheet - Parent" xfId="39922" xr:uid="{00000000-0005-0000-0000-0000D27D0000}"/>
    <cellStyle name="Komma 2 3" xfId="12197" xr:uid="{00000000-0005-0000-0000-0000D37D0000}"/>
    <cellStyle name="Komma 2 3 2" xfId="32521" xr:uid="{00000000-0005-0000-0000-0000D47D0000}"/>
    <cellStyle name="Komma 2 4" xfId="27549" xr:uid="{00000000-0005-0000-0000-0000D57D0000}"/>
    <cellStyle name="Komma 2 5" xfId="21144" xr:uid="{00000000-0005-0000-0000-0000D67D0000}"/>
    <cellStyle name="Komma 2 6" xfId="43372" xr:uid="{00000000-0005-0000-0000-0000D77D0000}"/>
    <cellStyle name="Komma 2 7" xfId="43478" xr:uid="{00000000-0005-0000-0000-0000D87D0000}"/>
    <cellStyle name="Komma 2 8" xfId="43490" xr:uid="{00000000-0005-0000-0000-0000D97D0000}"/>
    <cellStyle name="Komma 2 9" xfId="43818" xr:uid="{00000000-0005-0000-0000-0000DA7D0000}"/>
    <cellStyle name="Komma 2_Balance sheet - Parent" xfId="39921" xr:uid="{00000000-0005-0000-0000-0000DB7D0000}"/>
    <cellStyle name="Komma 3" xfId="6684" xr:uid="{00000000-0005-0000-0000-0000DC7D0000}"/>
    <cellStyle name="Komma 3 2" xfId="6685" xr:uid="{00000000-0005-0000-0000-0000DD7D0000}"/>
    <cellStyle name="Komma 3 2 2" xfId="12200" xr:uid="{00000000-0005-0000-0000-0000DE7D0000}"/>
    <cellStyle name="Komma 3 2 3" xfId="27552" xr:uid="{00000000-0005-0000-0000-0000DF7D0000}"/>
    <cellStyle name="Komma 3 2_Balance sheet - Parent" xfId="39924" xr:uid="{00000000-0005-0000-0000-0000E07D0000}"/>
    <cellStyle name="Komma 3 3" xfId="6686" xr:uid="{00000000-0005-0000-0000-0000E17D0000}"/>
    <cellStyle name="Komma 3 3 10" xfId="27553" xr:uid="{00000000-0005-0000-0000-0000E27D0000}"/>
    <cellStyle name="Komma 3 3 11" xfId="21146" xr:uid="{00000000-0005-0000-0000-0000E37D0000}"/>
    <cellStyle name="Komma 3 3 12" xfId="38046" xr:uid="{00000000-0005-0000-0000-0000E47D0000}"/>
    <cellStyle name="Komma 3 3 13" xfId="38223" xr:uid="{00000000-0005-0000-0000-0000E57D0000}"/>
    <cellStyle name="Komma 3 3 14" xfId="38358" xr:uid="{00000000-0005-0000-0000-0000E67D0000}"/>
    <cellStyle name="Komma 3 3 15" xfId="38504" xr:uid="{00000000-0005-0000-0000-0000E77D0000}"/>
    <cellStyle name="Komma 3 3 16" xfId="43373" xr:uid="{00000000-0005-0000-0000-0000E87D0000}"/>
    <cellStyle name="Komma 3 3 17" xfId="43913" xr:uid="{00000000-0005-0000-0000-0000E97D0000}"/>
    <cellStyle name="Komma 3 3 2" xfId="6687" xr:uid="{00000000-0005-0000-0000-0000EA7D0000}"/>
    <cellStyle name="Komma 3 3 2 10" xfId="38269" xr:uid="{00000000-0005-0000-0000-0000EB7D0000}"/>
    <cellStyle name="Komma 3 3 2 11" xfId="38406" xr:uid="{00000000-0005-0000-0000-0000EC7D0000}"/>
    <cellStyle name="Komma 3 3 2 12" xfId="38549" xr:uid="{00000000-0005-0000-0000-0000ED7D0000}"/>
    <cellStyle name="Komma 3 3 2 13" xfId="43424" xr:uid="{00000000-0005-0000-0000-0000EE7D0000}"/>
    <cellStyle name="Komma 3 3 2 2" xfId="6688" xr:uid="{00000000-0005-0000-0000-0000EF7D0000}"/>
    <cellStyle name="Komma 3 3 2 2 10" xfId="38129" xr:uid="{00000000-0005-0000-0000-0000F07D0000}"/>
    <cellStyle name="Komma 3 3 2 2 11" xfId="38299" xr:uid="{00000000-0005-0000-0000-0000F17D0000}"/>
    <cellStyle name="Komma 3 3 2 2 12" xfId="38436" xr:uid="{00000000-0005-0000-0000-0000F27D0000}"/>
    <cellStyle name="Komma 3 3 2 2 13" xfId="38579" xr:uid="{00000000-0005-0000-0000-0000F37D0000}"/>
    <cellStyle name="Komma 3 3 2 2 14" xfId="43458" xr:uid="{00000000-0005-0000-0000-0000F47D0000}"/>
    <cellStyle name="Komma 3 3 2 2 15" xfId="44176" xr:uid="{00000000-0005-0000-0000-0000F57D0000}"/>
    <cellStyle name="Komma 3 3 2 2 2" xfId="6689" xr:uid="{00000000-0005-0000-0000-0000F67D0000}"/>
    <cellStyle name="Komma 3 3 2 2 2 2" xfId="6690" xr:uid="{00000000-0005-0000-0000-0000F77D0000}"/>
    <cellStyle name="Komma 3 3 2 2 2 2 2" xfId="15151" xr:uid="{00000000-0005-0000-0000-0000F87D0000}"/>
    <cellStyle name="Komma 3 3 2 2 2 2 2 2" xfId="34301" xr:uid="{00000000-0005-0000-0000-0000F97D0000}"/>
    <cellStyle name="Komma 3 3 2 2 2 2 3" xfId="16282" xr:uid="{00000000-0005-0000-0000-0000FA7D0000}"/>
    <cellStyle name="Komma 3 3 2 2 2 2 3 2" xfId="35405" xr:uid="{00000000-0005-0000-0000-0000FB7D0000}"/>
    <cellStyle name="Komma 3 3 2 2 2 2 4" xfId="27557" xr:uid="{00000000-0005-0000-0000-0000FC7D0000}"/>
    <cellStyle name="Komma 3 3 2 2 2 2 5" xfId="23110" xr:uid="{00000000-0005-0000-0000-0000FD7D0000}"/>
    <cellStyle name="Komma 3 3 2 2 2 3" xfId="15150" xr:uid="{00000000-0005-0000-0000-0000FE7D0000}"/>
    <cellStyle name="Komma 3 3 2 2 2 3 2" xfId="34300" xr:uid="{00000000-0005-0000-0000-0000FF7D0000}"/>
    <cellStyle name="Komma 3 3 2 2 2 4" xfId="20068" xr:uid="{00000000-0005-0000-0000-0000007E0000}"/>
    <cellStyle name="Komma 3 3 2 2 2 4 2" xfId="37418" xr:uid="{00000000-0005-0000-0000-0000017E0000}"/>
    <cellStyle name="Komma 3 3 2 2 2 5" xfId="27556" xr:uid="{00000000-0005-0000-0000-0000027E0000}"/>
    <cellStyle name="Komma 3 3 2 2 2 6" xfId="23109" xr:uid="{00000000-0005-0000-0000-0000037E0000}"/>
    <cellStyle name="Komma 3 3 2 2 3" xfId="6691" xr:uid="{00000000-0005-0000-0000-0000047E0000}"/>
    <cellStyle name="Komma 3 3 2 2 3 2" xfId="6692" xr:uid="{00000000-0005-0000-0000-0000057E0000}"/>
    <cellStyle name="Komma 3 3 2 2 3 2 2" xfId="15153" xr:uid="{00000000-0005-0000-0000-0000067E0000}"/>
    <cellStyle name="Komma 3 3 2 2 3 2 2 2" xfId="34303" xr:uid="{00000000-0005-0000-0000-0000077E0000}"/>
    <cellStyle name="Komma 3 3 2 2 3 2 3" xfId="19690" xr:uid="{00000000-0005-0000-0000-0000087E0000}"/>
    <cellStyle name="Komma 3 3 2 2 3 2 3 2" xfId="37048" xr:uid="{00000000-0005-0000-0000-0000097E0000}"/>
    <cellStyle name="Komma 3 3 2 2 3 2 4" xfId="27559" xr:uid="{00000000-0005-0000-0000-00000A7E0000}"/>
    <cellStyle name="Komma 3 3 2 2 3 2 5" xfId="23112" xr:uid="{00000000-0005-0000-0000-00000B7E0000}"/>
    <cellStyle name="Komma 3 3 2 2 3 3" xfId="6693" xr:uid="{00000000-0005-0000-0000-00000C7E0000}"/>
    <cellStyle name="Komma 3 3 2 2 3 3 2" xfId="27560" xr:uid="{00000000-0005-0000-0000-00000D7E0000}"/>
    <cellStyle name="Komma 3 3 2 2 3 4" xfId="15152" xr:uid="{00000000-0005-0000-0000-00000E7E0000}"/>
    <cellStyle name="Komma 3 3 2 2 3 4 2" xfId="34302" xr:uid="{00000000-0005-0000-0000-00000F7E0000}"/>
    <cellStyle name="Komma 3 3 2 2 3 5" xfId="16399" xr:uid="{00000000-0005-0000-0000-0000107E0000}"/>
    <cellStyle name="Komma 3 3 2 2 3 5 2" xfId="35521" xr:uid="{00000000-0005-0000-0000-0000117E0000}"/>
    <cellStyle name="Komma 3 3 2 2 3 6" xfId="27558" xr:uid="{00000000-0005-0000-0000-0000127E0000}"/>
    <cellStyle name="Komma 3 3 2 2 3 7" xfId="23111" xr:uid="{00000000-0005-0000-0000-0000137E0000}"/>
    <cellStyle name="Komma 3 3 2 2 4" xfId="6694" xr:uid="{00000000-0005-0000-0000-0000147E0000}"/>
    <cellStyle name="Komma 3 3 2 2 4 2" xfId="15154" xr:uid="{00000000-0005-0000-0000-0000157E0000}"/>
    <cellStyle name="Komma 3 3 2 2 4 2 2" xfId="34304" xr:uid="{00000000-0005-0000-0000-0000167E0000}"/>
    <cellStyle name="Komma 3 3 2 2 4 3" xfId="19698" xr:uid="{00000000-0005-0000-0000-0000177E0000}"/>
    <cellStyle name="Komma 3 3 2 2 4 3 2" xfId="37056" xr:uid="{00000000-0005-0000-0000-0000187E0000}"/>
    <cellStyle name="Komma 3 3 2 2 4 4" xfId="27561" xr:uid="{00000000-0005-0000-0000-0000197E0000}"/>
    <cellStyle name="Komma 3 3 2 2 4 5" xfId="23113" xr:uid="{00000000-0005-0000-0000-00001A7E0000}"/>
    <cellStyle name="Komma 3 3 2 2 5" xfId="12203" xr:uid="{00000000-0005-0000-0000-00001B7E0000}"/>
    <cellStyle name="Komma 3 3 2 2 5 2" xfId="32524" xr:uid="{00000000-0005-0000-0000-00001C7E0000}"/>
    <cellStyle name="Komma 3 3 2 2 6" xfId="4829" xr:uid="{00000000-0005-0000-0000-00001D7E0000}"/>
    <cellStyle name="Komma 3 3 2 2 7" xfId="16274" xr:uid="{00000000-0005-0000-0000-00001E7E0000}"/>
    <cellStyle name="Komma 3 3 2 2 7 2" xfId="35397" xr:uid="{00000000-0005-0000-0000-00001F7E0000}"/>
    <cellStyle name="Komma 3 3 2 2 8" xfId="27555" xr:uid="{00000000-0005-0000-0000-0000207E0000}"/>
    <cellStyle name="Komma 3 3 2 2 9" xfId="21147" xr:uid="{00000000-0005-0000-0000-0000217E0000}"/>
    <cellStyle name="Komma 3 3 2 2_Balance sheet - Parent" xfId="39927" xr:uid="{00000000-0005-0000-0000-0000227E0000}"/>
    <cellStyle name="Komma 3 3 2 3" xfId="6695" xr:uid="{00000000-0005-0000-0000-0000237E0000}"/>
    <cellStyle name="Komma 3 3 2 3 2" xfId="6696" xr:uid="{00000000-0005-0000-0000-0000247E0000}"/>
    <cellStyle name="Komma 3 3 2 3 2 2" xfId="15156" xr:uid="{00000000-0005-0000-0000-0000257E0000}"/>
    <cellStyle name="Komma 3 3 2 3 2 2 2" xfId="34306" xr:uid="{00000000-0005-0000-0000-0000267E0000}"/>
    <cellStyle name="Komma 3 3 2 3 2 3" xfId="16096" xr:uid="{00000000-0005-0000-0000-0000277E0000}"/>
    <cellStyle name="Komma 3 3 2 3 2 3 2" xfId="35222" xr:uid="{00000000-0005-0000-0000-0000287E0000}"/>
    <cellStyle name="Komma 3 3 2 3 2 4" xfId="27563" xr:uid="{00000000-0005-0000-0000-0000297E0000}"/>
    <cellStyle name="Komma 3 3 2 3 2 5" xfId="23115" xr:uid="{00000000-0005-0000-0000-00002A7E0000}"/>
    <cellStyle name="Komma 3 3 2 3 3" xfId="6697" xr:uid="{00000000-0005-0000-0000-00002B7E0000}"/>
    <cellStyle name="Komma 3 3 2 3 3 2" xfId="15155" xr:uid="{00000000-0005-0000-0000-00002C7E0000}"/>
    <cellStyle name="Komma 3 3 2 3 3 2 2" xfId="34305" xr:uid="{00000000-0005-0000-0000-00002D7E0000}"/>
    <cellStyle name="Komma 3 3 2 3 3 3" xfId="20125" xr:uid="{00000000-0005-0000-0000-00002E7E0000}"/>
    <cellStyle name="Komma 3 3 2 3 3 3 2" xfId="37474" xr:uid="{00000000-0005-0000-0000-00002F7E0000}"/>
    <cellStyle name="Komma 3 3 2 3 3 4" xfId="27564" xr:uid="{00000000-0005-0000-0000-0000307E0000}"/>
    <cellStyle name="Komma 3 3 2 3 3 5" xfId="23114" xr:uid="{00000000-0005-0000-0000-0000317E0000}"/>
    <cellStyle name="Komma 3 3 2 3 4" xfId="13530" xr:uid="{00000000-0005-0000-0000-0000327E0000}"/>
    <cellStyle name="Komma 3 3 2 3 5" xfId="27562" xr:uid="{00000000-0005-0000-0000-0000337E0000}"/>
    <cellStyle name="Komma 3 3 2 4" xfId="6698" xr:uid="{00000000-0005-0000-0000-0000347E0000}"/>
    <cellStyle name="Komma 3 3 2 4 2" xfId="6699" xr:uid="{00000000-0005-0000-0000-0000357E0000}"/>
    <cellStyle name="Komma 3 3 2 4 2 2" xfId="15158" xr:uid="{00000000-0005-0000-0000-0000367E0000}"/>
    <cellStyle name="Komma 3 3 2 4 2 2 2" xfId="34308" xr:uid="{00000000-0005-0000-0000-0000377E0000}"/>
    <cellStyle name="Komma 3 3 2 4 2 3" xfId="16193" xr:uid="{00000000-0005-0000-0000-0000387E0000}"/>
    <cellStyle name="Komma 3 3 2 4 2 3 2" xfId="35317" xr:uid="{00000000-0005-0000-0000-0000397E0000}"/>
    <cellStyle name="Komma 3 3 2 4 2 4" xfId="27566" xr:uid="{00000000-0005-0000-0000-00003A7E0000}"/>
    <cellStyle name="Komma 3 3 2 4 2 5" xfId="23117" xr:uid="{00000000-0005-0000-0000-00003B7E0000}"/>
    <cellStyle name="Komma 3 3 2 4 3" xfId="6700" xr:uid="{00000000-0005-0000-0000-00003C7E0000}"/>
    <cellStyle name="Komma 3 3 2 4 3 2" xfId="27567" xr:uid="{00000000-0005-0000-0000-00003D7E0000}"/>
    <cellStyle name="Komma 3 3 2 4 4" xfId="15157" xr:uid="{00000000-0005-0000-0000-00003E7E0000}"/>
    <cellStyle name="Komma 3 3 2 4 4 2" xfId="34307" xr:uid="{00000000-0005-0000-0000-00003F7E0000}"/>
    <cellStyle name="Komma 3 3 2 4 5" xfId="20494" xr:uid="{00000000-0005-0000-0000-0000407E0000}"/>
    <cellStyle name="Komma 3 3 2 4 5 2" xfId="37838" xr:uid="{00000000-0005-0000-0000-0000417E0000}"/>
    <cellStyle name="Komma 3 3 2 4 6" xfId="27565" xr:uid="{00000000-0005-0000-0000-0000427E0000}"/>
    <cellStyle name="Komma 3 3 2 4 7" xfId="23116" xr:uid="{00000000-0005-0000-0000-0000437E0000}"/>
    <cellStyle name="Komma 3 3 2 4 8" xfId="43707" xr:uid="{00000000-0005-0000-0000-0000447E0000}"/>
    <cellStyle name="Komma 3 3 2 5" xfId="6701" xr:uid="{00000000-0005-0000-0000-0000457E0000}"/>
    <cellStyle name="Komma 3 3 2 5 2" xfId="15159" xr:uid="{00000000-0005-0000-0000-0000467E0000}"/>
    <cellStyle name="Komma 3 3 2 5 2 2" xfId="34309" xr:uid="{00000000-0005-0000-0000-0000477E0000}"/>
    <cellStyle name="Komma 3 3 2 5 3" xfId="19999" xr:uid="{00000000-0005-0000-0000-0000487E0000}"/>
    <cellStyle name="Komma 3 3 2 5 3 2" xfId="37352" xr:uid="{00000000-0005-0000-0000-0000497E0000}"/>
    <cellStyle name="Komma 3 3 2 5 4" xfId="27568" xr:uid="{00000000-0005-0000-0000-00004A7E0000}"/>
    <cellStyle name="Komma 3 3 2 5 5" xfId="23118" xr:uid="{00000000-0005-0000-0000-00004B7E0000}"/>
    <cellStyle name="Komma 3 3 2 6" xfId="12202" xr:uid="{00000000-0005-0000-0000-00004C7E0000}"/>
    <cellStyle name="Komma 3 3 2 7" xfId="16081" xr:uid="{00000000-0005-0000-0000-00004D7E0000}"/>
    <cellStyle name="Komma 3 3 2 7 2" xfId="35207" xr:uid="{00000000-0005-0000-0000-00004E7E0000}"/>
    <cellStyle name="Komma 3 3 2 8" xfId="27554" xr:uid="{00000000-0005-0000-0000-00004F7E0000}"/>
    <cellStyle name="Komma 3 3 2 9" xfId="38094" xr:uid="{00000000-0005-0000-0000-0000507E0000}"/>
    <cellStyle name="Komma 3 3 2_Balance sheet - Parent" xfId="39926" xr:uid="{00000000-0005-0000-0000-0000517E0000}"/>
    <cellStyle name="Komma 3 3 3" xfId="6702" xr:uid="{00000000-0005-0000-0000-0000527E0000}"/>
    <cellStyle name="Komma 3 3 3 2" xfId="6703" xr:uid="{00000000-0005-0000-0000-0000537E0000}"/>
    <cellStyle name="Komma 3 3 3 2 2" xfId="6704" xr:uid="{00000000-0005-0000-0000-0000547E0000}"/>
    <cellStyle name="Komma 3 3 3 2 2 2" xfId="15162" xr:uid="{00000000-0005-0000-0000-0000557E0000}"/>
    <cellStyle name="Komma 3 3 3 2 2 2 2" xfId="34312" xr:uid="{00000000-0005-0000-0000-0000567E0000}"/>
    <cellStyle name="Komma 3 3 3 2 2 3" xfId="20529" xr:uid="{00000000-0005-0000-0000-0000577E0000}"/>
    <cellStyle name="Komma 3 3 3 2 2 3 2" xfId="37873" xr:uid="{00000000-0005-0000-0000-0000587E0000}"/>
    <cellStyle name="Komma 3 3 3 2 2 4" xfId="27571" xr:uid="{00000000-0005-0000-0000-0000597E0000}"/>
    <cellStyle name="Komma 3 3 3 2 2 5" xfId="23121" xr:uid="{00000000-0005-0000-0000-00005A7E0000}"/>
    <cellStyle name="Komma 3 3 3 2 3" xfId="15161" xr:uid="{00000000-0005-0000-0000-00005B7E0000}"/>
    <cellStyle name="Komma 3 3 3 2 3 2" xfId="34311" xr:uid="{00000000-0005-0000-0000-00005C7E0000}"/>
    <cellStyle name="Komma 3 3 3 2 4" xfId="19880" xr:uid="{00000000-0005-0000-0000-00005D7E0000}"/>
    <cellStyle name="Komma 3 3 3 2 4 2" xfId="37235" xr:uid="{00000000-0005-0000-0000-00005E7E0000}"/>
    <cellStyle name="Komma 3 3 3 2 5" xfId="27570" xr:uid="{00000000-0005-0000-0000-00005F7E0000}"/>
    <cellStyle name="Komma 3 3 3 2 6" xfId="23120" xr:uid="{00000000-0005-0000-0000-0000607E0000}"/>
    <cellStyle name="Komma 3 3 3 3" xfId="6705" xr:uid="{00000000-0005-0000-0000-0000617E0000}"/>
    <cellStyle name="Komma 3 3 3 3 2" xfId="6706" xr:uid="{00000000-0005-0000-0000-0000627E0000}"/>
    <cellStyle name="Komma 3 3 3 3 2 2" xfId="15164" xr:uid="{00000000-0005-0000-0000-0000637E0000}"/>
    <cellStyle name="Komma 3 3 3 3 2 2 2" xfId="34314" xr:uid="{00000000-0005-0000-0000-0000647E0000}"/>
    <cellStyle name="Komma 3 3 3 3 2 3" xfId="20551" xr:uid="{00000000-0005-0000-0000-0000657E0000}"/>
    <cellStyle name="Komma 3 3 3 3 2 3 2" xfId="37895" xr:uid="{00000000-0005-0000-0000-0000667E0000}"/>
    <cellStyle name="Komma 3 3 3 3 2 4" xfId="27573" xr:uid="{00000000-0005-0000-0000-0000677E0000}"/>
    <cellStyle name="Komma 3 3 3 3 2 5" xfId="23123" xr:uid="{00000000-0005-0000-0000-0000687E0000}"/>
    <cellStyle name="Komma 3 3 3 3 3" xfId="15163" xr:uid="{00000000-0005-0000-0000-0000697E0000}"/>
    <cellStyle name="Komma 3 3 3 3 3 2" xfId="34313" xr:uid="{00000000-0005-0000-0000-00006A7E0000}"/>
    <cellStyle name="Komma 3 3 3 3 4" xfId="20072" xr:uid="{00000000-0005-0000-0000-00006B7E0000}"/>
    <cellStyle name="Komma 3 3 3 3 4 2" xfId="37422" xr:uid="{00000000-0005-0000-0000-00006C7E0000}"/>
    <cellStyle name="Komma 3 3 3 3 5" xfId="27572" xr:uid="{00000000-0005-0000-0000-00006D7E0000}"/>
    <cellStyle name="Komma 3 3 3 3 6" xfId="23122" xr:uid="{00000000-0005-0000-0000-00006E7E0000}"/>
    <cellStyle name="Komma 3 3 3 4" xfId="6707" xr:uid="{00000000-0005-0000-0000-00006F7E0000}"/>
    <cellStyle name="Komma 3 3 3 4 2" xfId="15165" xr:uid="{00000000-0005-0000-0000-0000707E0000}"/>
    <cellStyle name="Komma 3 3 3 4 2 2" xfId="34315" xr:uid="{00000000-0005-0000-0000-0000717E0000}"/>
    <cellStyle name="Komma 3 3 3 4 3" xfId="15951" xr:uid="{00000000-0005-0000-0000-0000727E0000}"/>
    <cellStyle name="Komma 3 3 3 4 3 2" xfId="35083" xr:uid="{00000000-0005-0000-0000-0000737E0000}"/>
    <cellStyle name="Komma 3 3 3 4 4" xfId="27574" xr:uid="{00000000-0005-0000-0000-0000747E0000}"/>
    <cellStyle name="Komma 3 3 3 4 5" xfId="23124" xr:uid="{00000000-0005-0000-0000-0000757E0000}"/>
    <cellStyle name="Komma 3 3 3 5" xfId="15160" xr:uid="{00000000-0005-0000-0000-0000767E0000}"/>
    <cellStyle name="Komma 3 3 3 5 2" xfId="34310" xr:uid="{00000000-0005-0000-0000-0000777E0000}"/>
    <cellStyle name="Komma 3 3 3 6" xfId="20602" xr:uid="{00000000-0005-0000-0000-0000787E0000}"/>
    <cellStyle name="Komma 3 3 3 6 2" xfId="37945" xr:uid="{00000000-0005-0000-0000-0000797E0000}"/>
    <cellStyle name="Komma 3 3 3 7" xfId="27569" xr:uid="{00000000-0005-0000-0000-00007A7E0000}"/>
    <cellStyle name="Komma 3 3 3 8" xfId="23119" xr:uid="{00000000-0005-0000-0000-00007B7E0000}"/>
    <cellStyle name="Komma 3 3 4" xfId="6708" xr:uid="{00000000-0005-0000-0000-00007C7E0000}"/>
    <cellStyle name="Komma 3 3 4 2" xfId="6709" xr:uid="{00000000-0005-0000-0000-00007D7E0000}"/>
    <cellStyle name="Komma 3 3 4 2 2" xfId="6710" xr:uid="{00000000-0005-0000-0000-00007E7E0000}"/>
    <cellStyle name="Komma 3 3 4 2 2 2" xfId="15168" xr:uid="{00000000-0005-0000-0000-00007F7E0000}"/>
    <cellStyle name="Komma 3 3 4 2 2 2 2" xfId="34318" xr:uid="{00000000-0005-0000-0000-0000807E0000}"/>
    <cellStyle name="Komma 3 3 4 2 2 3" xfId="16755" xr:uid="{00000000-0005-0000-0000-0000817E0000}"/>
    <cellStyle name="Komma 3 3 4 2 2 3 2" xfId="35690" xr:uid="{00000000-0005-0000-0000-0000827E0000}"/>
    <cellStyle name="Komma 3 3 4 2 2 4" xfId="27577" xr:uid="{00000000-0005-0000-0000-0000837E0000}"/>
    <cellStyle name="Komma 3 3 4 2 2 5" xfId="23127" xr:uid="{00000000-0005-0000-0000-0000847E0000}"/>
    <cellStyle name="Komma 3 3 4 2 3" xfId="15167" xr:uid="{00000000-0005-0000-0000-0000857E0000}"/>
    <cellStyle name="Komma 3 3 4 2 3 2" xfId="34317" xr:uid="{00000000-0005-0000-0000-0000867E0000}"/>
    <cellStyle name="Komma 3 3 4 2 4" xfId="20225" xr:uid="{00000000-0005-0000-0000-0000877E0000}"/>
    <cellStyle name="Komma 3 3 4 2 4 2" xfId="37572" xr:uid="{00000000-0005-0000-0000-0000887E0000}"/>
    <cellStyle name="Komma 3 3 4 2 5" xfId="27576" xr:uid="{00000000-0005-0000-0000-0000897E0000}"/>
    <cellStyle name="Komma 3 3 4 2 6" xfId="23126" xr:uid="{00000000-0005-0000-0000-00008A7E0000}"/>
    <cellStyle name="Komma 3 3 4 3" xfId="6711" xr:uid="{00000000-0005-0000-0000-00008B7E0000}"/>
    <cellStyle name="Komma 3 3 4 3 2" xfId="6712" xr:uid="{00000000-0005-0000-0000-00008C7E0000}"/>
    <cellStyle name="Komma 3 3 4 3 2 2" xfId="15170" xr:uid="{00000000-0005-0000-0000-00008D7E0000}"/>
    <cellStyle name="Komma 3 3 4 3 2 2 2" xfId="34320" xr:uid="{00000000-0005-0000-0000-00008E7E0000}"/>
    <cellStyle name="Komma 3 3 4 3 2 3" xfId="20360" xr:uid="{00000000-0005-0000-0000-00008F7E0000}"/>
    <cellStyle name="Komma 3 3 4 3 2 3 2" xfId="37706" xr:uid="{00000000-0005-0000-0000-0000907E0000}"/>
    <cellStyle name="Komma 3 3 4 3 2 4" xfId="27579" xr:uid="{00000000-0005-0000-0000-0000917E0000}"/>
    <cellStyle name="Komma 3 3 4 3 2 5" xfId="23129" xr:uid="{00000000-0005-0000-0000-0000927E0000}"/>
    <cellStyle name="Komma 3 3 4 3 3" xfId="15169" xr:uid="{00000000-0005-0000-0000-0000937E0000}"/>
    <cellStyle name="Komma 3 3 4 3 3 2" xfId="34319" xr:uid="{00000000-0005-0000-0000-0000947E0000}"/>
    <cellStyle name="Komma 3 3 4 3 4" xfId="19862" xr:uid="{00000000-0005-0000-0000-0000957E0000}"/>
    <cellStyle name="Komma 3 3 4 3 4 2" xfId="37217" xr:uid="{00000000-0005-0000-0000-0000967E0000}"/>
    <cellStyle name="Komma 3 3 4 3 5" xfId="27578" xr:uid="{00000000-0005-0000-0000-0000977E0000}"/>
    <cellStyle name="Komma 3 3 4 3 6" xfId="23128" xr:uid="{00000000-0005-0000-0000-0000987E0000}"/>
    <cellStyle name="Komma 3 3 4 4" xfId="6713" xr:uid="{00000000-0005-0000-0000-0000997E0000}"/>
    <cellStyle name="Komma 3 3 4 4 2" xfId="15171" xr:uid="{00000000-0005-0000-0000-00009A7E0000}"/>
    <cellStyle name="Komma 3 3 4 4 2 2" xfId="34321" xr:uid="{00000000-0005-0000-0000-00009B7E0000}"/>
    <cellStyle name="Komma 3 3 4 4 3" xfId="16941" xr:uid="{00000000-0005-0000-0000-00009C7E0000}"/>
    <cellStyle name="Komma 3 3 4 4 3 2" xfId="35849" xr:uid="{00000000-0005-0000-0000-00009D7E0000}"/>
    <cellStyle name="Komma 3 3 4 4 4" xfId="27580" xr:uid="{00000000-0005-0000-0000-00009E7E0000}"/>
    <cellStyle name="Komma 3 3 4 4 5" xfId="23130" xr:uid="{00000000-0005-0000-0000-00009F7E0000}"/>
    <cellStyle name="Komma 3 3 4 5" xfId="6714" xr:uid="{00000000-0005-0000-0000-0000A07E0000}"/>
    <cellStyle name="Komma 3 3 4 5 2" xfId="27581" xr:uid="{00000000-0005-0000-0000-0000A17E0000}"/>
    <cellStyle name="Komma 3 3 4 6" xfId="15166" xr:uid="{00000000-0005-0000-0000-0000A27E0000}"/>
    <cellStyle name="Komma 3 3 4 6 2" xfId="34316" xr:uid="{00000000-0005-0000-0000-0000A37E0000}"/>
    <cellStyle name="Komma 3 3 4 7" xfId="20075" xr:uid="{00000000-0005-0000-0000-0000A47E0000}"/>
    <cellStyle name="Komma 3 3 4 7 2" xfId="37425" xr:uid="{00000000-0005-0000-0000-0000A57E0000}"/>
    <cellStyle name="Komma 3 3 4 8" xfId="27575" xr:uid="{00000000-0005-0000-0000-0000A67E0000}"/>
    <cellStyle name="Komma 3 3 4 9" xfId="23125" xr:uid="{00000000-0005-0000-0000-0000A77E0000}"/>
    <cellStyle name="Komma 3 3 5" xfId="6715" xr:uid="{00000000-0005-0000-0000-0000A87E0000}"/>
    <cellStyle name="Komma 3 3 5 2" xfId="6716" xr:uid="{00000000-0005-0000-0000-0000A97E0000}"/>
    <cellStyle name="Komma 3 3 5 2 2" xfId="15173" xr:uid="{00000000-0005-0000-0000-0000AA7E0000}"/>
    <cellStyle name="Komma 3 3 5 2 2 2" xfId="34323" xr:uid="{00000000-0005-0000-0000-0000AB7E0000}"/>
    <cellStyle name="Komma 3 3 5 2 3" xfId="15956" xr:uid="{00000000-0005-0000-0000-0000AC7E0000}"/>
    <cellStyle name="Komma 3 3 5 2 3 2" xfId="35088" xr:uid="{00000000-0005-0000-0000-0000AD7E0000}"/>
    <cellStyle name="Komma 3 3 5 2 4" xfId="27583" xr:uid="{00000000-0005-0000-0000-0000AE7E0000}"/>
    <cellStyle name="Komma 3 3 5 2 5" xfId="23132" xr:uid="{00000000-0005-0000-0000-0000AF7E0000}"/>
    <cellStyle name="Komma 3 3 5 3" xfId="15172" xr:uid="{00000000-0005-0000-0000-0000B07E0000}"/>
    <cellStyle name="Komma 3 3 5 3 2" xfId="34322" xr:uid="{00000000-0005-0000-0000-0000B17E0000}"/>
    <cellStyle name="Komma 3 3 5 4" xfId="16484" xr:uid="{00000000-0005-0000-0000-0000B27E0000}"/>
    <cellStyle name="Komma 3 3 5 4 2" xfId="35576" xr:uid="{00000000-0005-0000-0000-0000B37E0000}"/>
    <cellStyle name="Komma 3 3 5 5" xfId="27582" xr:uid="{00000000-0005-0000-0000-0000B47E0000}"/>
    <cellStyle name="Komma 3 3 5 6" xfId="23131" xr:uid="{00000000-0005-0000-0000-0000B57E0000}"/>
    <cellStyle name="Komma 3 3 6" xfId="6717" xr:uid="{00000000-0005-0000-0000-0000B67E0000}"/>
    <cellStyle name="Komma 3 3 6 2" xfId="6718" xr:uid="{00000000-0005-0000-0000-0000B77E0000}"/>
    <cellStyle name="Komma 3 3 6 2 2" xfId="15175" xr:uid="{00000000-0005-0000-0000-0000B87E0000}"/>
    <cellStyle name="Komma 3 3 6 2 2 2" xfId="34325" xr:uid="{00000000-0005-0000-0000-0000B97E0000}"/>
    <cellStyle name="Komma 3 3 6 2 3" xfId="15981" xr:uid="{00000000-0005-0000-0000-0000BA7E0000}"/>
    <cellStyle name="Komma 3 3 6 2 3 2" xfId="35113" xr:uid="{00000000-0005-0000-0000-0000BB7E0000}"/>
    <cellStyle name="Komma 3 3 6 2 4" xfId="27585" xr:uid="{00000000-0005-0000-0000-0000BC7E0000}"/>
    <cellStyle name="Komma 3 3 6 2 5" xfId="23134" xr:uid="{00000000-0005-0000-0000-0000BD7E0000}"/>
    <cellStyle name="Komma 3 3 6 3" xfId="15174" xr:uid="{00000000-0005-0000-0000-0000BE7E0000}"/>
    <cellStyle name="Komma 3 3 6 3 2" xfId="34324" xr:uid="{00000000-0005-0000-0000-0000BF7E0000}"/>
    <cellStyle name="Komma 3 3 6 4" xfId="18914" xr:uid="{00000000-0005-0000-0000-0000C07E0000}"/>
    <cellStyle name="Komma 3 3 6 4 2" xfId="36666" xr:uid="{00000000-0005-0000-0000-0000C17E0000}"/>
    <cellStyle name="Komma 3 3 6 5" xfId="27584" xr:uid="{00000000-0005-0000-0000-0000C27E0000}"/>
    <cellStyle name="Komma 3 3 6 6" xfId="23133" xr:uid="{00000000-0005-0000-0000-0000C37E0000}"/>
    <cellStyle name="Komma 3 3 7" xfId="6719" xr:uid="{00000000-0005-0000-0000-0000C47E0000}"/>
    <cellStyle name="Komma 3 3 7 2" xfId="15176" xr:uid="{00000000-0005-0000-0000-0000C57E0000}"/>
    <cellStyle name="Komma 3 3 7 2 2" xfId="34326" xr:uid="{00000000-0005-0000-0000-0000C67E0000}"/>
    <cellStyle name="Komma 3 3 7 3" xfId="19831" xr:uid="{00000000-0005-0000-0000-0000C77E0000}"/>
    <cellStyle name="Komma 3 3 7 3 2" xfId="37186" xr:uid="{00000000-0005-0000-0000-0000C87E0000}"/>
    <cellStyle name="Komma 3 3 7 4" xfId="27586" xr:uid="{00000000-0005-0000-0000-0000C97E0000}"/>
    <cellStyle name="Komma 3 3 7 5" xfId="23135" xr:uid="{00000000-0005-0000-0000-0000CA7E0000}"/>
    <cellStyle name="Komma 3 3 8" xfId="12201" xr:uid="{00000000-0005-0000-0000-0000CB7E0000}"/>
    <cellStyle name="Komma 3 3 8 2" xfId="32523" xr:uid="{00000000-0005-0000-0000-0000CC7E0000}"/>
    <cellStyle name="Komma 3 3 9" xfId="15859" xr:uid="{00000000-0005-0000-0000-0000CD7E0000}"/>
    <cellStyle name="Komma 3 3 9 2" xfId="34992" xr:uid="{00000000-0005-0000-0000-0000CE7E0000}"/>
    <cellStyle name="Komma 3 3_Balance sheet - Parent" xfId="39925" xr:uid="{00000000-0005-0000-0000-0000CF7E0000}"/>
    <cellStyle name="Komma 3 4" xfId="6720" xr:uid="{00000000-0005-0000-0000-0000D07E0000}"/>
    <cellStyle name="Komma 3 4 10" xfId="38359" xr:uid="{00000000-0005-0000-0000-0000D17E0000}"/>
    <cellStyle name="Komma 3 4 11" xfId="38505" xr:uid="{00000000-0005-0000-0000-0000D27E0000}"/>
    <cellStyle name="Komma 3 4 12" xfId="43374" xr:uid="{00000000-0005-0000-0000-0000D37E0000}"/>
    <cellStyle name="Komma 3 4 13" xfId="43914" xr:uid="{00000000-0005-0000-0000-0000D47E0000}"/>
    <cellStyle name="Komma 3 4 2" xfId="6721" xr:uid="{00000000-0005-0000-0000-0000D57E0000}"/>
    <cellStyle name="Komma 3 4 2 2" xfId="6722" xr:uid="{00000000-0005-0000-0000-0000D67E0000}"/>
    <cellStyle name="Komma 3 4 2 2 2" xfId="6723" xr:uid="{00000000-0005-0000-0000-0000D77E0000}"/>
    <cellStyle name="Komma 3 4 2 2 2 2" xfId="4415" xr:uid="{00000000-0005-0000-0000-0000D87E0000}"/>
    <cellStyle name="Komma 3 4 2 2 2 2 2" xfId="25778" xr:uid="{00000000-0005-0000-0000-0000D97E0000}"/>
    <cellStyle name="Komma 3 4 2 2 2 3" xfId="27590" xr:uid="{00000000-0005-0000-0000-0000DA7E0000}"/>
    <cellStyle name="Komma 3 4 2 2 3" xfId="12206" xr:uid="{00000000-0005-0000-0000-0000DB7E0000}"/>
    <cellStyle name="Komma 3 4 2 2 3 2" xfId="32526" xr:uid="{00000000-0005-0000-0000-0000DC7E0000}"/>
    <cellStyle name="Komma 3 4 2 2 4" xfId="4830" xr:uid="{00000000-0005-0000-0000-0000DD7E0000}"/>
    <cellStyle name="Komma 3 4 2 2 5" xfId="15749" xr:uid="{00000000-0005-0000-0000-0000DE7E0000}"/>
    <cellStyle name="Komma 3 4 2 2 5 2" xfId="34885" xr:uid="{00000000-0005-0000-0000-0000DF7E0000}"/>
    <cellStyle name="Komma 3 4 2 2 6" xfId="27589" xr:uid="{00000000-0005-0000-0000-0000E07E0000}"/>
    <cellStyle name="Komma 3 4 2 2 7" xfId="21149" xr:uid="{00000000-0005-0000-0000-0000E17E0000}"/>
    <cellStyle name="Komma 3 4 2 2 8" xfId="43708" xr:uid="{00000000-0005-0000-0000-0000E27E0000}"/>
    <cellStyle name="Komma 3 4 2 2 9" xfId="44177" xr:uid="{00000000-0005-0000-0000-0000E37E0000}"/>
    <cellStyle name="Komma 3 4 2 3" xfId="12205" xr:uid="{00000000-0005-0000-0000-0000E47E0000}"/>
    <cellStyle name="Komma 3 4 2 4" xfId="27588" xr:uid="{00000000-0005-0000-0000-0000E57E0000}"/>
    <cellStyle name="Komma 3 4 2_Balance sheet - Parent" xfId="39929" xr:uid="{00000000-0005-0000-0000-0000E67E0000}"/>
    <cellStyle name="Komma 3 4 3" xfId="6724" xr:uid="{00000000-0005-0000-0000-0000E77E0000}"/>
    <cellStyle name="Komma 3 4 3 2" xfId="4593" xr:uid="{00000000-0005-0000-0000-0000E87E0000}"/>
    <cellStyle name="Komma 3 4 3 2 2" xfId="25842" xr:uid="{00000000-0005-0000-0000-0000E97E0000}"/>
    <cellStyle name="Komma 3 4 3 3" xfId="27591" xr:uid="{00000000-0005-0000-0000-0000EA7E0000}"/>
    <cellStyle name="Komma 3 4 4" xfId="12204" xr:uid="{00000000-0005-0000-0000-0000EB7E0000}"/>
    <cellStyle name="Komma 3 4 4 2" xfId="32525" xr:uid="{00000000-0005-0000-0000-0000EC7E0000}"/>
    <cellStyle name="Komma 3 4 5" xfId="15860" xr:uid="{00000000-0005-0000-0000-0000ED7E0000}"/>
    <cellStyle name="Komma 3 4 5 2" xfId="34993" xr:uid="{00000000-0005-0000-0000-0000EE7E0000}"/>
    <cellStyle name="Komma 3 4 6" xfId="27587" xr:uid="{00000000-0005-0000-0000-0000EF7E0000}"/>
    <cellStyle name="Komma 3 4 7" xfId="21148" xr:uid="{00000000-0005-0000-0000-0000F07E0000}"/>
    <cellStyle name="Komma 3 4 8" xfId="38047" xr:uid="{00000000-0005-0000-0000-0000F17E0000}"/>
    <cellStyle name="Komma 3 4 9" xfId="38224" xr:uid="{00000000-0005-0000-0000-0000F27E0000}"/>
    <cellStyle name="Komma 3 4_Balance sheet - Parent" xfId="39928" xr:uid="{00000000-0005-0000-0000-0000F37E0000}"/>
    <cellStyle name="Komma 3 5" xfId="12199" xr:uid="{00000000-0005-0000-0000-0000F47E0000}"/>
    <cellStyle name="Komma 3 6" xfId="27551" xr:uid="{00000000-0005-0000-0000-0000F57E0000}"/>
    <cellStyle name="Komma 3_Balance sheet - Parent" xfId="39923" xr:uid="{00000000-0005-0000-0000-0000F67E0000}"/>
    <cellStyle name="Komma 4" xfId="6725" xr:uid="{00000000-0005-0000-0000-0000F77E0000}"/>
    <cellStyle name="Komma 4 10" xfId="27592" xr:uid="{00000000-0005-0000-0000-0000F87E0000}"/>
    <cellStyle name="Komma 4 11" xfId="21150" xr:uid="{00000000-0005-0000-0000-0000F97E0000}"/>
    <cellStyle name="Komma 4 12" xfId="38048" xr:uid="{00000000-0005-0000-0000-0000FA7E0000}"/>
    <cellStyle name="Komma 4 13" xfId="38225" xr:uid="{00000000-0005-0000-0000-0000FB7E0000}"/>
    <cellStyle name="Komma 4 14" xfId="38360" xr:uid="{00000000-0005-0000-0000-0000FC7E0000}"/>
    <cellStyle name="Komma 4 15" xfId="38506" xr:uid="{00000000-0005-0000-0000-0000FD7E0000}"/>
    <cellStyle name="Komma 4 16" xfId="43375" xr:uid="{00000000-0005-0000-0000-0000FE7E0000}"/>
    <cellStyle name="Komma 4 17" xfId="43915" xr:uid="{00000000-0005-0000-0000-0000FF7E0000}"/>
    <cellStyle name="Komma 4 2" xfId="6726" xr:uid="{00000000-0005-0000-0000-0000007F0000}"/>
    <cellStyle name="Komma 4 2 10" xfId="38049" xr:uid="{00000000-0005-0000-0000-0000017F0000}"/>
    <cellStyle name="Komma 4 2 11" xfId="38226" xr:uid="{00000000-0005-0000-0000-0000027F0000}"/>
    <cellStyle name="Komma 4 2 12" xfId="38361" xr:uid="{00000000-0005-0000-0000-0000037F0000}"/>
    <cellStyle name="Komma 4 2 13" xfId="38507" xr:uid="{00000000-0005-0000-0000-0000047F0000}"/>
    <cellStyle name="Komma 4 2 14" xfId="43376" xr:uid="{00000000-0005-0000-0000-0000057F0000}"/>
    <cellStyle name="Komma 4 2 15" xfId="43916" xr:uid="{00000000-0005-0000-0000-0000067F0000}"/>
    <cellStyle name="Komma 4 2 2" xfId="6727" xr:uid="{00000000-0005-0000-0000-0000077F0000}"/>
    <cellStyle name="Komma 4 2 2 2" xfId="6728" xr:uid="{00000000-0005-0000-0000-0000087F0000}"/>
    <cellStyle name="Komma 4 2 2 2 2" xfId="6729" xr:uid="{00000000-0005-0000-0000-0000097F0000}"/>
    <cellStyle name="Komma 4 2 2 2 2 2" xfId="15177" xr:uid="{00000000-0005-0000-0000-00000A7F0000}"/>
    <cellStyle name="Komma 4 2 2 2 2 2 2" xfId="34327" xr:uid="{00000000-0005-0000-0000-00000B7F0000}"/>
    <cellStyle name="Komma 4 2 2 2 2 3" xfId="18220" xr:uid="{00000000-0005-0000-0000-00000C7F0000}"/>
    <cellStyle name="Komma 4 2 2 2 2 3 2" xfId="36382" xr:uid="{00000000-0005-0000-0000-00000D7F0000}"/>
    <cellStyle name="Komma 4 2 2 2 2 4" xfId="27596" xr:uid="{00000000-0005-0000-0000-00000E7F0000}"/>
    <cellStyle name="Komma 4 2 2 2 2 5" xfId="23136" xr:uid="{00000000-0005-0000-0000-00000F7F0000}"/>
    <cellStyle name="Komma 4 2 2 2 3" xfId="12210" xr:uid="{00000000-0005-0000-0000-0000107F0000}"/>
    <cellStyle name="Komma 4 2 2 2 3 2" xfId="32529" xr:uid="{00000000-0005-0000-0000-0000117F0000}"/>
    <cellStyle name="Komma 4 2 2 2 4" xfId="4831" xr:uid="{00000000-0005-0000-0000-0000127F0000}"/>
    <cellStyle name="Komma 4 2 2 2 5" xfId="20409" xr:uid="{00000000-0005-0000-0000-0000137F0000}"/>
    <cellStyle name="Komma 4 2 2 2 5 2" xfId="37755" xr:uid="{00000000-0005-0000-0000-0000147F0000}"/>
    <cellStyle name="Komma 4 2 2 2 6" xfId="27595" xr:uid="{00000000-0005-0000-0000-0000157F0000}"/>
    <cellStyle name="Komma 4 2 2 2 7" xfId="21152" xr:uid="{00000000-0005-0000-0000-0000167F0000}"/>
    <cellStyle name="Komma 4 2 2 2 8" xfId="43709" xr:uid="{00000000-0005-0000-0000-0000177F0000}"/>
    <cellStyle name="Komma 4 2 2 2 9" xfId="44178" xr:uid="{00000000-0005-0000-0000-0000187F0000}"/>
    <cellStyle name="Komma 4 2 2 3" xfId="6730" xr:uid="{00000000-0005-0000-0000-0000197F0000}"/>
    <cellStyle name="Komma 4 2 2 3 2" xfId="6731" xr:uid="{00000000-0005-0000-0000-00001A7F0000}"/>
    <cellStyle name="Komma 4 2 2 3 2 2" xfId="15179" xr:uid="{00000000-0005-0000-0000-00001B7F0000}"/>
    <cellStyle name="Komma 4 2 2 3 2 2 2" xfId="34329" xr:uid="{00000000-0005-0000-0000-00001C7F0000}"/>
    <cellStyle name="Komma 4 2 2 3 2 3" xfId="20349" xr:uid="{00000000-0005-0000-0000-00001D7F0000}"/>
    <cellStyle name="Komma 4 2 2 3 2 3 2" xfId="37696" xr:uid="{00000000-0005-0000-0000-00001E7F0000}"/>
    <cellStyle name="Komma 4 2 2 3 2 4" xfId="27598" xr:uid="{00000000-0005-0000-0000-00001F7F0000}"/>
    <cellStyle name="Komma 4 2 2 3 2 5" xfId="23138" xr:uid="{00000000-0005-0000-0000-0000207F0000}"/>
    <cellStyle name="Komma 4 2 2 3 3" xfId="15178" xr:uid="{00000000-0005-0000-0000-0000217F0000}"/>
    <cellStyle name="Komma 4 2 2 3 3 2" xfId="34328" xr:uid="{00000000-0005-0000-0000-0000227F0000}"/>
    <cellStyle name="Komma 4 2 2 3 4" xfId="15785" xr:uid="{00000000-0005-0000-0000-0000237F0000}"/>
    <cellStyle name="Komma 4 2 2 3 4 2" xfId="34921" xr:uid="{00000000-0005-0000-0000-0000247F0000}"/>
    <cellStyle name="Komma 4 2 2 3 5" xfId="27597" xr:uid="{00000000-0005-0000-0000-0000257F0000}"/>
    <cellStyle name="Komma 4 2 2 3 6" xfId="23137" xr:uid="{00000000-0005-0000-0000-0000267F0000}"/>
    <cellStyle name="Komma 4 2 2 4" xfId="6732" xr:uid="{00000000-0005-0000-0000-0000277F0000}"/>
    <cellStyle name="Komma 4 2 2 4 2" xfId="15180" xr:uid="{00000000-0005-0000-0000-0000287F0000}"/>
    <cellStyle name="Komma 4 2 2 4 2 2" xfId="34330" xr:uid="{00000000-0005-0000-0000-0000297F0000}"/>
    <cellStyle name="Komma 4 2 2 4 3" xfId="16777" xr:uid="{00000000-0005-0000-0000-00002A7F0000}"/>
    <cellStyle name="Komma 4 2 2 4 3 2" xfId="35706" xr:uid="{00000000-0005-0000-0000-00002B7F0000}"/>
    <cellStyle name="Komma 4 2 2 4 4" xfId="27599" xr:uid="{00000000-0005-0000-0000-00002C7F0000}"/>
    <cellStyle name="Komma 4 2 2 4 5" xfId="23139" xr:uid="{00000000-0005-0000-0000-00002D7F0000}"/>
    <cellStyle name="Komma 4 2 2 5" xfId="12209" xr:uid="{00000000-0005-0000-0000-00002E7F0000}"/>
    <cellStyle name="Komma 4 2 2 6" xfId="27594" xr:uid="{00000000-0005-0000-0000-00002F7F0000}"/>
    <cellStyle name="Komma 4 2 2_Balance sheet - Parent" xfId="39932" xr:uid="{00000000-0005-0000-0000-0000307F0000}"/>
    <cellStyle name="Komma 4 2 3" xfId="6733" xr:uid="{00000000-0005-0000-0000-0000317F0000}"/>
    <cellStyle name="Komma 4 2 3 2" xfId="6734" xr:uid="{00000000-0005-0000-0000-0000327F0000}"/>
    <cellStyle name="Komma 4 2 3 2 2" xfId="15182" xr:uid="{00000000-0005-0000-0000-0000337F0000}"/>
    <cellStyle name="Komma 4 2 3 2 2 2" xfId="34332" xr:uid="{00000000-0005-0000-0000-0000347F0000}"/>
    <cellStyle name="Komma 4 2 3 2 3" xfId="15915" xr:uid="{00000000-0005-0000-0000-0000357F0000}"/>
    <cellStyle name="Komma 4 2 3 2 3 2" xfId="35047" xr:uid="{00000000-0005-0000-0000-0000367F0000}"/>
    <cellStyle name="Komma 4 2 3 2 4" xfId="27601" xr:uid="{00000000-0005-0000-0000-0000377F0000}"/>
    <cellStyle name="Komma 4 2 3 2 5" xfId="23141" xr:uid="{00000000-0005-0000-0000-0000387F0000}"/>
    <cellStyle name="Komma 4 2 3 3" xfId="15181" xr:uid="{00000000-0005-0000-0000-0000397F0000}"/>
    <cellStyle name="Komma 4 2 3 3 2" xfId="34331" xr:uid="{00000000-0005-0000-0000-00003A7F0000}"/>
    <cellStyle name="Komma 4 2 3 4" xfId="20021" xr:uid="{00000000-0005-0000-0000-00003B7F0000}"/>
    <cellStyle name="Komma 4 2 3 4 2" xfId="37374" xr:uid="{00000000-0005-0000-0000-00003C7F0000}"/>
    <cellStyle name="Komma 4 2 3 5" xfId="27600" xr:uid="{00000000-0005-0000-0000-00003D7F0000}"/>
    <cellStyle name="Komma 4 2 3 6" xfId="23140" xr:uid="{00000000-0005-0000-0000-00003E7F0000}"/>
    <cellStyle name="Komma 4 2 4" xfId="6735" xr:uid="{00000000-0005-0000-0000-00003F7F0000}"/>
    <cellStyle name="Komma 4 2 4 2" xfId="6736" xr:uid="{00000000-0005-0000-0000-0000407F0000}"/>
    <cellStyle name="Komma 4 2 4 2 2" xfId="15184" xr:uid="{00000000-0005-0000-0000-0000417F0000}"/>
    <cellStyle name="Komma 4 2 4 2 2 2" xfId="34334" xr:uid="{00000000-0005-0000-0000-0000427F0000}"/>
    <cellStyle name="Komma 4 2 4 2 3" xfId="16200" xr:uid="{00000000-0005-0000-0000-0000437F0000}"/>
    <cellStyle name="Komma 4 2 4 2 3 2" xfId="35324" xr:uid="{00000000-0005-0000-0000-0000447F0000}"/>
    <cellStyle name="Komma 4 2 4 2 4" xfId="27603" xr:uid="{00000000-0005-0000-0000-0000457F0000}"/>
    <cellStyle name="Komma 4 2 4 2 5" xfId="23143" xr:uid="{00000000-0005-0000-0000-0000467F0000}"/>
    <cellStyle name="Komma 4 2 4 3" xfId="15183" xr:uid="{00000000-0005-0000-0000-0000477F0000}"/>
    <cellStyle name="Komma 4 2 4 3 2" xfId="34333" xr:uid="{00000000-0005-0000-0000-0000487F0000}"/>
    <cellStyle name="Komma 4 2 4 4" xfId="17611" xr:uid="{00000000-0005-0000-0000-0000497F0000}"/>
    <cellStyle name="Komma 4 2 4 4 2" xfId="36128" xr:uid="{00000000-0005-0000-0000-00004A7F0000}"/>
    <cellStyle name="Komma 4 2 4 5" xfId="27602" xr:uid="{00000000-0005-0000-0000-00004B7F0000}"/>
    <cellStyle name="Komma 4 2 4 6" xfId="23142" xr:uid="{00000000-0005-0000-0000-00004C7F0000}"/>
    <cellStyle name="Komma 4 2 5" xfId="6737" xr:uid="{00000000-0005-0000-0000-00004D7F0000}"/>
    <cellStyle name="Komma 4 2 5 2" xfId="15185" xr:uid="{00000000-0005-0000-0000-00004E7F0000}"/>
    <cellStyle name="Komma 4 2 5 2 2" xfId="34335" xr:uid="{00000000-0005-0000-0000-00004F7F0000}"/>
    <cellStyle name="Komma 4 2 5 3" xfId="19268" xr:uid="{00000000-0005-0000-0000-0000507F0000}"/>
    <cellStyle name="Komma 4 2 5 3 2" xfId="36817" xr:uid="{00000000-0005-0000-0000-0000517F0000}"/>
    <cellStyle name="Komma 4 2 5 4" xfId="27604" xr:uid="{00000000-0005-0000-0000-0000527F0000}"/>
    <cellStyle name="Komma 4 2 5 5" xfId="23144" xr:uid="{00000000-0005-0000-0000-0000537F0000}"/>
    <cellStyle name="Komma 4 2 6" xfId="12208" xr:uid="{00000000-0005-0000-0000-0000547F0000}"/>
    <cellStyle name="Komma 4 2 6 2" xfId="32528" xr:uid="{00000000-0005-0000-0000-0000557F0000}"/>
    <cellStyle name="Komma 4 2 7" xfId="15862" xr:uid="{00000000-0005-0000-0000-0000567F0000}"/>
    <cellStyle name="Komma 4 2 7 2" xfId="34995" xr:uid="{00000000-0005-0000-0000-0000577F0000}"/>
    <cellStyle name="Komma 4 2 8" xfId="27593" xr:uid="{00000000-0005-0000-0000-0000587F0000}"/>
    <cellStyle name="Komma 4 2 9" xfId="21151" xr:uid="{00000000-0005-0000-0000-0000597F0000}"/>
    <cellStyle name="Komma 4 2_Balance sheet - Parent" xfId="39931" xr:uid="{00000000-0005-0000-0000-00005A7F0000}"/>
    <cellStyle name="Komma 4 3" xfId="6738" xr:uid="{00000000-0005-0000-0000-00005B7F0000}"/>
    <cellStyle name="Komma 4 3 2" xfId="6739" xr:uid="{00000000-0005-0000-0000-00005C7F0000}"/>
    <cellStyle name="Komma 4 3 2 2" xfId="6740" xr:uid="{00000000-0005-0000-0000-00005D7F0000}"/>
    <cellStyle name="Komma 4 3 2 2 2" xfId="15186" xr:uid="{00000000-0005-0000-0000-00005E7F0000}"/>
    <cellStyle name="Komma 4 3 2 2 2 2" xfId="34336" xr:uid="{00000000-0005-0000-0000-00005F7F0000}"/>
    <cellStyle name="Komma 4 3 2 2 3" xfId="16962" xr:uid="{00000000-0005-0000-0000-0000607F0000}"/>
    <cellStyle name="Komma 4 3 2 2 3 2" xfId="35863" xr:uid="{00000000-0005-0000-0000-0000617F0000}"/>
    <cellStyle name="Komma 4 3 2 2 4" xfId="27607" xr:uid="{00000000-0005-0000-0000-0000627F0000}"/>
    <cellStyle name="Komma 4 3 2 2 5" xfId="23145" xr:uid="{00000000-0005-0000-0000-0000637F0000}"/>
    <cellStyle name="Komma 4 3 2 3" xfId="12212" xr:uid="{00000000-0005-0000-0000-0000647F0000}"/>
    <cellStyle name="Komma 4 3 2 3 2" xfId="32530" xr:uid="{00000000-0005-0000-0000-0000657F0000}"/>
    <cellStyle name="Komma 4 3 2 4" xfId="4594" xr:uid="{00000000-0005-0000-0000-0000667F0000}"/>
    <cellStyle name="Komma 4 3 2 5" xfId="15986" xr:uid="{00000000-0005-0000-0000-0000677F0000}"/>
    <cellStyle name="Komma 4 3 2 5 2" xfId="35118" xr:uid="{00000000-0005-0000-0000-0000687F0000}"/>
    <cellStyle name="Komma 4 3 2 6" xfId="27606" xr:uid="{00000000-0005-0000-0000-0000697F0000}"/>
    <cellStyle name="Komma 4 3 2 7" xfId="21153" xr:uid="{00000000-0005-0000-0000-00006A7F0000}"/>
    <cellStyle name="Komma 4 3 2 8" xfId="43710" xr:uid="{00000000-0005-0000-0000-00006B7F0000}"/>
    <cellStyle name="Komma 4 3 2 9" xfId="44179" xr:uid="{00000000-0005-0000-0000-00006C7F0000}"/>
    <cellStyle name="Komma 4 3 3" xfId="6741" xr:uid="{00000000-0005-0000-0000-00006D7F0000}"/>
    <cellStyle name="Komma 4 3 3 2" xfId="6742" xr:uid="{00000000-0005-0000-0000-00006E7F0000}"/>
    <cellStyle name="Komma 4 3 3 2 2" xfId="15188" xr:uid="{00000000-0005-0000-0000-00006F7F0000}"/>
    <cellStyle name="Komma 4 3 3 2 2 2" xfId="34338" xr:uid="{00000000-0005-0000-0000-0000707F0000}"/>
    <cellStyle name="Komma 4 3 3 2 3" xfId="16818" xr:uid="{00000000-0005-0000-0000-0000717F0000}"/>
    <cellStyle name="Komma 4 3 3 2 3 2" xfId="35745" xr:uid="{00000000-0005-0000-0000-0000727F0000}"/>
    <cellStyle name="Komma 4 3 3 2 4" xfId="27609" xr:uid="{00000000-0005-0000-0000-0000737F0000}"/>
    <cellStyle name="Komma 4 3 3 2 5" xfId="23147" xr:uid="{00000000-0005-0000-0000-0000747F0000}"/>
    <cellStyle name="Komma 4 3 3 3" xfId="15187" xr:uid="{00000000-0005-0000-0000-0000757F0000}"/>
    <cellStyle name="Komma 4 3 3 3 2" xfId="34337" xr:uid="{00000000-0005-0000-0000-0000767F0000}"/>
    <cellStyle name="Komma 4 3 3 4" xfId="20400" xr:uid="{00000000-0005-0000-0000-0000777F0000}"/>
    <cellStyle name="Komma 4 3 3 4 2" xfId="37746" xr:uid="{00000000-0005-0000-0000-0000787F0000}"/>
    <cellStyle name="Komma 4 3 3 5" xfId="27608" xr:uid="{00000000-0005-0000-0000-0000797F0000}"/>
    <cellStyle name="Komma 4 3 3 6" xfId="23146" xr:uid="{00000000-0005-0000-0000-00007A7F0000}"/>
    <cellStyle name="Komma 4 3 4" xfId="6743" xr:uid="{00000000-0005-0000-0000-00007B7F0000}"/>
    <cellStyle name="Komma 4 3 4 2" xfId="15189" xr:uid="{00000000-0005-0000-0000-00007C7F0000}"/>
    <cellStyle name="Komma 4 3 4 2 2" xfId="34339" xr:uid="{00000000-0005-0000-0000-00007D7F0000}"/>
    <cellStyle name="Komma 4 3 4 3" xfId="15920" xr:uid="{00000000-0005-0000-0000-00007E7F0000}"/>
    <cellStyle name="Komma 4 3 4 3 2" xfId="35052" xr:uid="{00000000-0005-0000-0000-00007F7F0000}"/>
    <cellStyle name="Komma 4 3 4 4" xfId="27610" xr:uid="{00000000-0005-0000-0000-0000807F0000}"/>
    <cellStyle name="Komma 4 3 4 5" xfId="23148" xr:uid="{00000000-0005-0000-0000-0000817F0000}"/>
    <cellStyle name="Komma 4 3 5" xfId="12211" xr:uid="{00000000-0005-0000-0000-0000827F0000}"/>
    <cellStyle name="Komma 4 3 6" xfId="27605" xr:uid="{00000000-0005-0000-0000-0000837F0000}"/>
    <cellStyle name="Komma 4 3_Balance sheet - Parent" xfId="39933" xr:uid="{00000000-0005-0000-0000-0000847F0000}"/>
    <cellStyle name="Komma 4 4" xfId="6744" xr:uid="{00000000-0005-0000-0000-0000857F0000}"/>
    <cellStyle name="Komma 4 4 2" xfId="6745" xr:uid="{00000000-0005-0000-0000-0000867F0000}"/>
    <cellStyle name="Komma 4 4 2 2" xfId="6746" xr:uid="{00000000-0005-0000-0000-0000877F0000}"/>
    <cellStyle name="Komma 4 4 2 2 2" xfId="15192" xr:uid="{00000000-0005-0000-0000-0000887F0000}"/>
    <cellStyle name="Komma 4 4 2 2 2 2" xfId="34342" xr:uid="{00000000-0005-0000-0000-0000897F0000}"/>
    <cellStyle name="Komma 4 4 2 2 3" xfId="16308" xr:uid="{00000000-0005-0000-0000-00008A7F0000}"/>
    <cellStyle name="Komma 4 4 2 2 3 2" xfId="35430" xr:uid="{00000000-0005-0000-0000-00008B7F0000}"/>
    <cellStyle name="Komma 4 4 2 2 4" xfId="27613" xr:uid="{00000000-0005-0000-0000-00008C7F0000}"/>
    <cellStyle name="Komma 4 4 2 2 5" xfId="23151" xr:uid="{00000000-0005-0000-0000-00008D7F0000}"/>
    <cellStyle name="Komma 4 4 2 3" xfId="15191" xr:uid="{00000000-0005-0000-0000-00008E7F0000}"/>
    <cellStyle name="Komma 4 4 2 3 2" xfId="34341" xr:uid="{00000000-0005-0000-0000-00008F7F0000}"/>
    <cellStyle name="Komma 4 4 2 4" xfId="20438" xr:uid="{00000000-0005-0000-0000-0000907F0000}"/>
    <cellStyle name="Komma 4 4 2 4 2" xfId="37784" xr:uid="{00000000-0005-0000-0000-0000917F0000}"/>
    <cellStyle name="Komma 4 4 2 5" xfId="27612" xr:uid="{00000000-0005-0000-0000-0000927F0000}"/>
    <cellStyle name="Komma 4 4 2 6" xfId="23150" xr:uid="{00000000-0005-0000-0000-0000937F0000}"/>
    <cellStyle name="Komma 4 4 3" xfId="6747" xr:uid="{00000000-0005-0000-0000-0000947F0000}"/>
    <cellStyle name="Komma 4 4 3 2" xfId="6748" xr:uid="{00000000-0005-0000-0000-0000957F0000}"/>
    <cellStyle name="Komma 4 4 3 2 2" xfId="15194" xr:uid="{00000000-0005-0000-0000-0000967F0000}"/>
    <cellStyle name="Komma 4 4 3 2 2 2" xfId="34344" xr:uid="{00000000-0005-0000-0000-0000977F0000}"/>
    <cellStyle name="Komma 4 4 3 2 3" xfId="17780" xr:uid="{00000000-0005-0000-0000-0000987F0000}"/>
    <cellStyle name="Komma 4 4 3 2 3 2" xfId="36214" xr:uid="{00000000-0005-0000-0000-0000997F0000}"/>
    <cellStyle name="Komma 4 4 3 2 4" xfId="27615" xr:uid="{00000000-0005-0000-0000-00009A7F0000}"/>
    <cellStyle name="Komma 4 4 3 2 5" xfId="23153" xr:uid="{00000000-0005-0000-0000-00009B7F0000}"/>
    <cellStyle name="Komma 4 4 3 3" xfId="15193" xr:uid="{00000000-0005-0000-0000-00009C7F0000}"/>
    <cellStyle name="Komma 4 4 3 3 2" xfId="34343" xr:uid="{00000000-0005-0000-0000-00009D7F0000}"/>
    <cellStyle name="Komma 4 4 3 4" xfId="19881" xr:uid="{00000000-0005-0000-0000-00009E7F0000}"/>
    <cellStyle name="Komma 4 4 3 4 2" xfId="37236" xr:uid="{00000000-0005-0000-0000-00009F7F0000}"/>
    <cellStyle name="Komma 4 4 3 5" xfId="27614" xr:uid="{00000000-0005-0000-0000-0000A07F0000}"/>
    <cellStyle name="Komma 4 4 3 6" xfId="23152" xr:uid="{00000000-0005-0000-0000-0000A17F0000}"/>
    <cellStyle name="Komma 4 4 4" xfId="6749" xr:uid="{00000000-0005-0000-0000-0000A27F0000}"/>
    <cellStyle name="Komma 4 4 4 2" xfId="15195" xr:uid="{00000000-0005-0000-0000-0000A37F0000}"/>
    <cellStyle name="Komma 4 4 4 2 2" xfId="34345" xr:uid="{00000000-0005-0000-0000-0000A47F0000}"/>
    <cellStyle name="Komma 4 4 4 3" xfId="19942" xr:uid="{00000000-0005-0000-0000-0000A57F0000}"/>
    <cellStyle name="Komma 4 4 4 3 2" xfId="37296" xr:uid="{00000000-0005-0000-0000-0000A67F0000}"/>
    <cellStyle name="Komma 4 4 4 4" xfId="27616" xr:uid="{00000000-0005-0000-0000-0000A77F0000}"/>
    <cellStyle name="Komma 4 4 4 5" xfId="23154" xr:uid="{00000000-0005-0000-0000-0000A87F0000}"/>
    <cellStyle name="Komma 4 4 5" xfId="15190" xr:uid="{00000000-0005-0000-0000-0000A97F0000}"/>
    <cellStyle name="Komma 4 4 5 2" xfId="34340" xr:uid="{00000000-0005-0000-0000-0000AA7F0000}"/>
    <cellStyle name="Komma 4 4 6" xfId="20089" xr:uid="{00000000-0005-0000-0000-0000AB7F0000}"/>
    <cellStyle name="Komma 4 4 6 2" xfId="37439" xr:uid="{00000000-0005-0000-0000-0000AC7F0000}"/>
    <cellStyle name="Komma 4 4 7" xfId="27611" xr:uid="{00000000-0005-0000-0000-0000AD7F0000}"/>
    <cellStyle name="Komma 4 4 8" xfId="23149" xr:uid="{00000000-0005-0000-0000-0000AE7F0000}"/>
    <cellStyle name="Komma 4 5" xfId="6750" xr:uid="{00000000-0005-0000-0000-0000AF7F0000}"/>
    <cellStyle name="Komma 4 5 2" xfId="6751" xr:uid="{00000000-0005-0000-0000-0000B07F0000}"/>
    <cellStyle name="Komma 4 5 2 2" xfId="15197" xr:uid="{00000000-0005-0000-0000-0000B17F0000}"/>
    <cellStyle name="Komma 4 5 2 2 2" xfId="34347" xr:uid="{00000000-0005-0000-0000-0000B27F0000}"/>
    <cellStyle name="Komma 4 5 2 3" xfId="19722" xr:uid="{00000000-0005-0000-0000-0000B37F0000}"/>
    <cellStyle name="Komma 4 5 2 3 2" xfId="37079" xr:uid="{00000000-0005-0000-0000-0000B47F0000}"/>
    <cellStyle name="Komma 4 5 2 4" xfId="27618" xr:uid="{00000000-0005-0000-0000-0000B57F0000}"/>
    <cellStyle name="Komma 4 5 2 5" xfId="23156" xr:uid="{00000000-0005-0000-0000-0000B67F0000}"/>
    <cellStyle name="Komma 4 5 3" xfId="15196" xr:uid="{00000000-0005-0000-0000-0000B77F0000}"/>
    <cellStyle name="Komma 4 5 3 2" xfId="34346" xr:uid="{00000000-0005-0000-0000-0000B87F0000}"/>
    <cellStyle name="Komma 4 5 4" xfId="16192" xr:uid="{00000000-0005-0000-0000-0000B97F0000}"/>
    <cellStyle name="Komma 4 5 4 2" xfId="35316" xr:uid="{00000000-0005-0000-0000-0000BA7F0000}"/>
    <cellStyle name="Komma 4 5 5" xfId="27617" xr:uid="{00000000-0005-0000-0000-0000BB7F0000}"/>
    <cellStyle name="Komma 4 5 6" xfId="23155" xr:uid="{00000000-0005-0000-0000-0000BC7F0000}"/>
    <cellStyle name="Komma 4 6" xfId="6752" xr:uid="{00000000-0005-0000-0000-0000BD7F0000}"/>
    <cellStyle name="Komma 4 6 2" xfId="6753" xr:uid="{00000000-0005-0000-0000-0000BE7F0000}"/>
    <cellStyle name="Komma 4 6 2 2" xfId="15199" xr:uid="{00000000-0005-0000-0000-0000BF7F0000}"/>
    <cellStyle name="Komma 4 6 2 2 2" xfId="34349" xr:uid="{00000000-0005-0000-0000-0000C07F0000}"/>
    <cellStyle name="Komma 4 6 2 3" xfId="17356" xr:uid="{00000000-0005-0000-0000-0000C17F0000}"/>
    <cellStyle name="Komma 4 6 2 3 2" xfId="36027" xr:uid="{00000000-0005-0000-0000-0000C27F0000}"/>
    <cellStyle name="Komma 4 6 2 4" xfId="27620" xr:uid="{00000000-0005-0000-0000-0000C37F0000}"/>
    <cellStyle name="Komma 4 6 2 5" xfId="23158" xr:uid="{00000000-0005-0000-0000-0000C47F0000}"/>
    <cellStyle name="Komma 4 6 3" xfId="15198" xr:uid="{00000000-0005-0000-0000-0000C57F0000}"/>
    <cellStyle name="Komma 4 6 3 2" xfId="34348" xr:uid="{00000000-0005-0000-0000-0000C67F0000}"/>
    <cellStyle name="Komma 4 6 4" xfId="16960" xr:uid="{00000000-0005-0000-0000-0000C77F0000}"/>
    <cellStyle name="Komma 4 6 4 2" xfId="35861" xr:uid="{00000000-0005-0000-0000-0000C87F0000}"/>
    <cellStyle name="Komma 4 6 5" xfId="27619" xr:uid="{00000000-0005-0000-0000-0000C97F0000}"/>
    <cellStyle name="Komma 4 6 6" xfId="23157" xr:uid="{00000000-0005-0000-0000-0000CA7F0000}"/>
    <cellStyle name="Komma 4 7" xfId="6754" xr:uid="{00000000-0005-0000-0000-0000CB7F0000}"/>
    <cellStyle name="Komma 4 7 2" xfId="15200" xr:uid="{00000000-0005-0000-0000-0000CC7F0000}"/>
    <cellStyle name="Komma 4 7 2 2" xfId="34350" xr:uid="{00000000-0005-0000-0000-0000CD7F0000}"/>
    <cellStyle name="Komma 4 7 3" xfId="15835" xr:uid="{00000000-0005-0000-0000-0000CE7F0000}"/>
    <cellStyle name="Komma 4 7 3 2" xfId="34970" xr:uid="{00000000-0005-0000-0000-0000CF7F0000}"/>
    <cellStyle name="Komma 4 7 4" xfId="27621" xr:uid="{00000000-0005-0000-0000-0000D07F0000}"/>
    <cellStyle name="Komma 4 7 5" xfId="23159" xr:uid="{00000000-0005-0000-0000-0000D17F0000}"/>
    <cellStyle name="Komma 4 8" xfId="12207" xr:uid="{00000000-0005-0000-0000-0000D27F0000}"/>
    <cellStyle name="Komma 4 8 2" xfId="32527" xr:uid="{00000000-0005-0000-0000-0000D37F0000}"/>
    <cellStyle name="Komma 4 9" xfId="15861" xr:uid="{00000000-0005-0000-0000-0000D47F0000}"/>
    <cellStyle name="Komma 4 9 2" xfId="34994" xr:uid="{00000000-0005-0000-0000-0000D57F0000}"/>
    <cellStyle name="Komma 4_Balance sheet - Parent" xfId="39930" xr:uid="{00000000-0005-0000-0000-0000D67F0000}"/>
    <cellStyle name="Komma 5" xfId="6755" xr:uid="{00000000-0005-0000-0000-0000D77F0000}"/>
    <cellStyle name="Komma 5 2" xfId="12213" xr:uid="{00000000-0005-0000-0000-0000D87F0000}"/>
    <cellStyle name="Komma 5 3" xfId="27622" xr:uid="{00000000-0005-0000-0000-0000D97F0000}"/>
    <cellStyle name="Komma 5_Balance sheet - Parent" xfId="39934" xr:uid="{00000000-0005-0000-0000-0000DA7F0000}"/>
    <cellStyle name="Komma 6" xfId="6756" xr:uid="{00000000-0005-0000-0000-0000DB7F0000}"/>
    <cellStyle name="Komma 6 10" xfId="27623" xr:uid="{00000000-0005-0000-0000-0000DC7F0000}"/>
    <cellStyle name="Komma 6 11" xfId="21154" xr:uid="{00000000-0005-0000-0000-0000DD7F0000}"/>
    <cellStyle name="Komma 6 12" xfId="38050" xr:uid="{00000000-0005-0000-0000-0000DE7F0000}"/>
    <cellStyle name="Komma 6 13" xfId="38227" xr:uid="{00000000-0005-0000-0000-0000DF7F0000}"/>
    <cellStyle name="Komma 6 14" xfId="38362" xr:uid="{00000000-0005-0000-0000-0000E07F0000}"/>
    <cellStyle name="Komma 6 15" xfId="38508" xr:uid="{00000000-0005-0000-0000-0000E17F0000}"/>
    <cellStyle name="Komma 6 16" xfId="43377" xr:uid="{00000000-0005-0000-0000-0000E27F0000}"/>
    <cellStyle name="Komma 6 17" xfId="43917" xr:uid="{00000000-0005-0000-0000-0000E37F0000}"/>
    <cellStyle name="Komma 6 2" xfId="6757" xr:uid="{00000000-0005-0000-0000-0000E47F0000}"/>
    <cellStyle name="Komma 6 2 10" xfId="38051" xr:uid="{00000000-0005-0000-0000-0000E57F0000}"/>
    <cellStyle name="Komma 6 2 11" xfId="38228" xr:uid="{00000000-0005-0000-0000-0000E67F0000}"/>
    <cellStyle name="Komma 6 2 12" xfId="38363" xr:uid="{00000000-0005-0000-0000-0000E77F0000}"/>
    <cellStyle name="Komma 6 2 13" xfId="38509" xr:uid="{00000000-0005-0000-0000-0000E87F0000}"/>
    <cellStyle name="Komma 6 2 14" xfId="43378" xr:uid="{00000000-0005-0000-0000-0000E97F0000}"/>
    <cellStyle name="Komma 6 2 15" xfId="43918" xr:uid="{00000000-0005-0000-0000-0000EA7F0000}"/>
    <cellStyle name="Komma 6 2 2" xfId="6758" xr:uid="{00000000-0005-0000-0000-0000EB7F0000}"/>
    <cellStyle name="Komma 6 2 2 2" xfId="6759" xr:uid="{00000000-0005-0000-0000-0000EC7F0000}"/>
    <cellStyle name="Komma 6 2 2 2 2" xfId="6760" xr:uid="{00000000-0005-0000-0000-0000ED7F0000}"/>
    <cellStyle name="Komma 6 2 2 2 2 2" xfId="15201" xr:uid="{00000000-0005-0000-0000-0000EE7F0000}"/>
    <cellStyle name="Komma 6 2 2 2 2 2 2" xfId="34351" xr:uid="{00000000-0005-0000-0000-0000EF7F0000}"/>
    <cellStyle name="Komma 6 2 2 2 2 3" xfId="16375" xr:uid="{00000000-0005-0000-0000-0000F07F0000}"/>
    <cellStyle name="Komma 6 2 2 2 2 3 2" xfId="35497" xr:uid="{00000000-0005-0000-0000-0000F17F0000}"/>
    <cellStyle name="Komma 6 2 2 2 2 4" xfId="27627" xr:uid="{00000000-0005-0000-0000-0000F27F0000}"/>
    <cellStyle name="Komma 6 2 2 2 2 5" xfId="23160" xr:uid="{00000000-0005-0000-0000-0000F37F0000}"/>
    <cellStyle name="Komma 6 2 2 2 3" xfId="12217" xr:uid="{00000000-0005-0000-0000-0000F47F0000}"/>
    <cellStyle name="Komma 6 2 2 2 3 2" xfId="32533" xr:uid="{00000000-0005-0000-0000-0000F57F0000}"/>
    <cellStyle name="Komma 6 2 2 2 4" xfId="4416" xr:uid="{00000000-0005-0000-0000-0000F67F0000}"/>
    <cellStyle name="Komma 6 2 2 2 5" xfId="19676" xr:uid="{00000000-0005-0000-0000-0000F77F0000}"/>
    <cellStyle name="Komma 6 2 2 2 5 2" xfId="37034" xr:uid="{00000000-0005-0000-0000-0000F87F0000}"/>
    <cellStyle name="Komma 6 2 2 2 6" xfId="27626" xr:uid="{00000000-0005-0000-0000-0000F97F0000}"/>
    <cellStyle name="Komma 6 2 2 2 7" xfId="21156" xr:uid="{00000000-0005-0000-0000-0000FA7F0000}"/>
    <cellStyle name="Komma 6 2 2 2 8" xfId="43711" xr:uid="{00000000-0005-0000-0000-0000FB7F0000}"/>
    <cellStyle name="Komma 6 2 2 2 9" xfId="44180" xr:uid="{00000000-0005-0000-0000-0000FC7F0000}"/>
    <cellStyle name="Komma 6 2 2 3" xfId="6761" xr:uid="{00000000-0005-0000-0000-0000FD7F0000}"/>
    <cellStyle name="Komma 6 2 2 3 2" xfId="6762" xr:uid="{00000000-0005-0000-0000-0000FE7F0000}"/>
    <cellStyle name="Komma 6 2 2 3 2 2" xfId="15203" xr:uid="{00000000-0005-0000-0000-0000FF7F0000}"/>
    <cellStyle name="Komma 6 2 2 3 2 2 2" xfId="34353" xr:uid="{00000000-0005-0000-0000-000000800000}"/>
    <cellStyle name="Komma 6 2 2 3 2 3" xfId="20348" xr:uid="{00000000-0005-0000-0000-000001800000}"/>
    <cellStyle name="Komma 6 2 2 3 2 3 2" xfId="37695" xr:uid="{00000000-0005-0000-0000-000002800000}"/>
    <cellStyle name="Komma 6 2 2 3 2 4" xfId="27629" xr:uid="{00000000-0005-0000-0000-000003800000}"/>
    <cellStyle name="Komma 6 2 2 3 2 5" xfId="23162" xr:uid="{00000000-0005-0000-0000-000004800000}"/>
    <cellStyle name="Komma 6 2 2 3 3" xfId="15202" xr:uid="{00000000-0005-0000-0000-000005800000}"/>
    <cellStyle name="Komma 6 2 2 3 3 2" xfId="34352" xr:uid="{00000000-0005-0000-0000-000006800000}"/>
    <cellStyle name="Komma 6 2 2 3 4" xfId="19707" xr:uid="{00000000-0005-0000-0000-000007800000}"/>
    <cellStyle name="Komma 6 2 2 3 4 2" xfId="37064" xr:uid="{00000000-0005-0000-0000-000008800000}"/>
    <cellStyle name="Komma 6 2 2 3 5" xfId="27628" xr:uid="{00000000-0005-0000-0000-000009800000}"/>
    <cellStyle name="Komma 6 2 2 3 6" xfId="23161" xr:uid="{00000000-0005-0000-0000-00000A800000}"/>
    <cellStyle name="Komma 6 2 2 4" xfId="6763" xr:uid="{00000000-0005-0000-0000-00000B800000}"/>
    <cellStyle name="Komma 6 2 2 4 2" xfId="15204" xr:uid="{00000000-0005-0000-0000-00000C800000}"/>
    <cellStyle name="Komma 6 2 2 4 2 2" xfId="34354" xr:uid="{00000000-0005-0000-0000-00000D800000}"/>
    <cellStyle name="Komma 6 2 2 4 3" xfId="19991" xr:uid="{00000000-0005-0000-0000-00000E800000}"/>
    <cellStyle name="Komma 6 2 2 4 3 2" xfId="37344" xr:uid="{00000000-0005-0000-0000-00000F800000}"/>
    <cellStyle name="Komma 6 2 2 4 4" xfId="27630" xr:uid="{00000000-0005-0000-0000-000010800000}"/>
    <cellStyle name="Komma 6 2 2 4 5" xfId="23163" xr:uid="{00000000-0005-0000-0000-000011800000}"/>
    <cellStyle name="Komma 6 2 2 5" xfId="12216" xr:uid="{00000000-0005-0000-0000-000012800000}"/>
    <cellStyle name="Komma 6 2 2 6" xfId="27625" xr:uid="{00000000-0005-0000-0000-000013800000}"/>
    <cellStyle name="Komma 6 2 2_Balance sheet - Parent" xfId="39937" xr:uid="{00000000-0005-0000-0000-000014800000}"/>
    <cellStyle name="Komma 6 2 3" xfId="6764" xr:uid="{00000000-0005-0000-0000-000015800000}"/>
    <cellStyle name="Komma 6 2 3 2" xfId="6765" xr:uid="{00000000-0005-0000-0000-000016800000}"/>
    <cellStyle name="Komma 6 2 3 2 2" xfId="15206" xr:uid="{00000000-0005-0000-0000-000017800000}"/>
    <cellStyle name="Komma 6 2 3 2 2 2" xfId="34356" xr:uid="{00000000-0005-0000-0000-000018800000}"/>
    <cellStyle name="Komma 6 2 3 2 3" xfId="19736" xr:uid="{00000000-0005-0000-0000-000019800000}"/>
    <cellStyle name="Komma 6 2 3 2 3 2" xfId="37093" xr:uid="{00000000-0005-0000-0000-00001A800000}"/>
    <cellStyle name="Komma 6 2 3 2 4" xfId="27632" xr:uid="{00000000-0005-0000-0000-00001B800000}"/>
    <cellStyle name="Komma 6 2 3 2 5" xfId="23165" xr:uid="{00000000-0005-0000-0000-00001C800000}"/>
    <cellStyle name="Komma 6 2 3 3" xfId="15205" xr:uid="{00000000-0005-0000-0000-00001D800000}"/>
    <cellStyle name="Komma 6 2 3 3 2" xfId="34355" xr:uid="{00000000-0005-0000-0000-00001E800000}"/>
    <cellStyle name="Komma 6 2 3 4" xfId="20199" xr:uid="{00000000-0005-0000-0000-00001F800000}"/>
    <cellStyle name="Komma 6 2 3 4 2" xfId="37546" xr:uid="{00000000-0005-0000-0000-000020800000}"/>
    <cellStyle name="Komma 6 2 3 5" xfId="27631" xr:uid="{00000000-0005-0000-0000-000021800000}"/>
    <cellStyle name="Komma 6 2 3 6" xfId="23164" xr:uid="{00000000-0005-0000-0000-000022800000}"/>
    <cellStyle name="Komma 6 2 4" xfId="6766" xr:uid="{00000000-0005-0000-0000-000023800000}"/>
    <cellStyle name="Komma 6 2 4 2" xfId="6767" xr:uid="{00000000-0005-0000-0000-000024800000}"/>
    <cellStyle name="Komma 6 2 4 2 2" xfId="15208" xr:uid="{00000000-0005-0000-0000-000025800000}"/>
    <cellStyle name="Komma 6 2 4 2 2 2" xfId="34358" xr:uid="{00000000-0005-0000-0000-000026800000}"/>
    <cellStyle name="Komma 6 2 4 2 3" xfId="16959" xr:uid="{00000000-0005-0000-0000-000027800000}"/>
    <cellStyle name="Komma 6 2 4 2 3 2" xfId="35860" xr:uid="{00000000-0005-0000-0000-000028800000}"/>
    <cellStyle name="Komma 6 2 4 2 4" xfId="27634" xr:uid="{00000000-0005-0000-0000-000029800000}"/>
    <cellStyle name="Komma 6 2 4 2 5" xfId="23167" xr:uid="{00000000-0005-0000-0000-00002A800000}"/>
    <cellStyle name="Komma 6 2 4 3" xfId="15207" xr:uid="{00000000-0005-0000-0000-00002B800000}"/>
    <cellStyle name="Komma 6 2 4 3 2" xfId="34357" xr:uid="{00000000-0005-0000-0000-00002C800000}"/>
    <cellStyle name="Komma 6 2 4 4" xfId="16509" xr:uid="{00000000-0005-0000-0000-00002D800000}"/>
    <cellStyle name="Komma 6 2 4 4 2" xfId="35581" xr:uid="{00000000-0005-0000-0000-00002E800000}"/>
    <cellStyle name="Komma 6 2 4 5" xfId="27633" xr:uid="{00000000-0005-0000-0000-00002F800000}"/>
    <cellStyle name="Komma 6 2 4 6" xfId="23166" xr:uid="{00000000-0005-0000-0000-000030800000}"/>
    <cellStyle name="Komma 6 2 5" xfId="6768" xr:uid="{00000000-0005-0000-0000-000031800000}"/>
    <cellStyle name="Komma 6 2 5 2" xfId="15209" xr:uid="{00000000-0005-0000-0000-000032800000}"/>
    <cellStyle name="Komma 6 2 5 2 2" xfId="34359" xr:uid="{00000000-0005-0000-0000-000033800000}"/>
    <cellStyle name="Komma 6 2 5 3" xfId="17257" xr:uid="{00000000-0005-0000-0000-000034800000}"/>
    <cellStyle name="Komma 6 2 5 3 2" xfId="35993" xr:uid="{00000000-0005-0000-0000-000035800000}"/>
    <cellStyle name="Komma 6 2 5 4" xfId="27635" xr:uid="{00000000-0005-0000-0000-000036800000}"/>
    <cellStyle name="Komma 6 2 5 5" xfId="23168" xr:uid="{00000000-0005-0000-0000-000037800000}"/>
    <cellStyle name="Komma 6 2 6" xfId="12215" xr:uid="{00000000-0005-0000-0000-000038800000}"/>
    <cellStyle name="Komma 6 2 6 2" xfId="32532" xr:uid="{00000000-0005-0000-0000-000039800000}"/>
    <cellStyle name="Komma 6 2 7" xfId="15864" xr:uid="{00000000-0005-0000-0000-00003A800000}"/>
    <cellStyle name="Komma 6 2 7 2" xfId="34997" xr:uid="{00000000-0005-0000-0000-00003B800000}"/>
    <cellStyle name="Komma 6 2 8" xfId="27624" xr:uid="{00000000-0005-0000-0000-00003C800000}"/>
    <cellStyle name="Komma 6 2 9" xfId="21155" xr:uid="{00000000-0005-0000-0000-00003D800000}"/>
    <cellStyle name="Komma 6 2_Balance sheet - Parent" xfId="39936" xr:uid="{00000000-0005-0000-0000-00003E800000}"/>
    <cellStyle name="Komma 6 3" xfId="6769" xr:uid="{00000000-0005-0000-0000-00003F800000}"/>
    <cellStyle name="Komma 6 3 2" xfId="6770" xr:uid="{00000000-0005-0000-0000-000040800000}"/>
    <cellStyle name="Komma 6 3 2 2" xfId="6771" xr:uid="{00000000-0005-0000-0000-000041800000}"/>
    <cellStyle name="Komma 6 3 2 2 2" xfId="15210" xr:uid="{00000000-0005-0000-0000-000042800000}"/>
    <cellStyle name="Komma 6 3 2 2 2 2" xfId="34360" xr:uid="{00000000-0005-0000-0000-000043800000}"/>
    <cellStyle name="Komma 6 3 2 2 3" xfId="19621" xr:uid="{00000000-0005-0000-0000-000044800000}"/>
    <cellStyle name="Komma 6 3 2 2 3 2" xfId="36979" xr:uid="{00000000-0005-0000-0000-000045800000}"/>
    <cellStyle name="Komma 6 3 2 2 4" xfId="27638" xr:uid="{00000000-0005-0000-0000-000046800000}"/>
    <cellStyle name="Komma 6 3 2 2 5" xfId="23169" xr:uid="{00000000-0005-0000-0000-000047800000}"/>
    <cellStyle name="Komma 6 3 2 3" xfId="12219" xr:uid="{00000000-0005-0000-0000-000048800000}"/>
    <cellStyle name="Komma 6 3 2 3 2" xfId="32534" xr:uid="{00000000-0005-0000-0000-000049800000}"/>
    <cellStyle name="Komma 6 3 2 4" xfId="4595" xr:uid="{00000000-0005-0000-0000-00004A800000}"/>
    <cellStyle name="Komma 6 3 2 5" xfId="16329" xr:uid="{00000000-0005-0000-0000-00004B800000}"/>
    <cellStyle name="Komma 6 3 2 5 2" xfId="35451" xr:uid="{00000000-0005-0000-0000-00004C800000}"/>
    <cellStyle name="Komma 6 3 2 6" xfId="27637" xr:uid="{00000000-0005-0000-0000-00004D800000}"/>
    <cellStyle name="Komma 6 3 2 7" xfId="21157" xr:uid="{00000000-0005-0000-0000-00004E800000}"/>
    <cellStyle name="Komma 6 3 2 8" xfId="43712" xr:uid="{00000000-0005-0000-0000-00004F800000}"/>
    <cellStyle name="Komma 6 3 2 9" xfId="44181" xr:uid="{00000000-0005-0000-0000-000050800000}"/>
    <cellStyle name="Komma 6 3 3" xfId="6772" xr:uid="{00000000-0005-0000-0000-000051800000}"/>
    <cellStyle name="Komma 6 3 3 2" xfId="6773" xr:uid="{00000000-0005-0000-0000-000052800000}"/>
    <cellStyle name="Komma 6 3 3 2 2" xfId="15212" xr:uid="{00000000-0005-0000-0000-000053800000}"/>
    <cellStyle name="Komma 6 3 3 2 2 2" xfId="34362" xr:uid="{00000000-0005-0000-0000-000054800000}"/>
    <cellStyle name="Komma 6 3 3 2 3" xfId="19821" xr:uid="{00000000-0005-0000-0000-000055800000}"/>
    <cellStyle name="Komma 6 3 3 2 3 2" xfId="37176" xr:uid="{00000000-0005-0000-0000-000056800000}"/>
    <cellStyle name="Komma 6 3 3 2 4" xfId="27640" xr:uid="{00000000-0005-0000-0000-000057800000}"/>
    <cellStyle name="Komma 6 3 3 2 5" xfId="23171" xr:uid="{00000000-0005-0000-0000-000058800000}"/>
    <cellStyle name="Komma 6 3 3 3" xfId="15211" xr:uid="{00000000-0005-0000-0000-000059800000}"/>
    <cellStyle name="Komma 6 3 3 3 2" xfId="34361" xr:uid="{00000000-0005-0000-0000-00005A800000}"/>
    <cellStyle name="Komma 6 3 3 4" xfId="19578" xr:uid="{00000000-0005-0000-0000-00005B800000}"/>
    <cellStyle name="Komma 6 3 3 4 2" xfId="36937" xr:uid="{00000000-0005-0000-0000-00005C800000}"/>
    <cellStyle name="Komma 6 3 3 5" xfId="27639" xr:uid="{00000000-0005-0000-0000-00005D800000}"/>
    <cellStyle name="Komma 6 3 3 6" xfId="23170" xr:uid="{00000000-0005-0000-0000-00005E800000}"/>
    <cellStyle name="Komma 6 3 4" xfId="6774" xr:uid="{00000000-0005-0000-0000-00005F800000}"/>
    <cellStyle name="Komma 6 3 4 2" xfId="15213" xr:uid="{00000000-0005-0000-0000-000060800000}"/>
    <cellStyle name="Komma 6 3 4 2 2" xfId="34363" xr:uid="{00000000-0005-0000-0000-000061800000}"/>
    <cellStyle name="Komma 6 3 4 3" xfId="15898" xr:uid="{00000000-0005-0000-0000-000062800000}"/>
    <cellStyle name="Komma 6 3 4 3 2" xfId="35031" xr:uid="{00000000-0005-0000-0000-000063800000}"/>
    <cellStyle name="Komma 6 3 4 4" xfId="27641" xr:uid="{00000000-0005-0000-0000-000064800000}"/>
    <cellStyle name="Komma 6 3 4 5" xfId="23172" xr:uid="{00000000-0005-0000-0000-000065800000}"/>
    <cellStyle name="Komma 6 3 5" xfId="12218" xr:uid="{00000000-0005-0000-0000-000066800000}"/>
    <cellStyle name="Komma 6 3 6" xfId="27636" xr:uid="{00000000-0005-0000-0000-000067800000}"/>
    <cellStyle name="Komma 6 3_Balance sheet - Parent" xfId="39938" xr:uid="{00000000-0005-0000-0000-000068800000}"/>
    <cellStyle name="Komma 6 4" xfId="6775" xr:uid="{00000000-0005-0000-0000-000069800000}"/>
    <cellStyle name="Komma 6 4 2" xfId="6776" xr:uid="{00000000-0005-0000-0000-00006A800000}"/>
    <cellStyle name="Komma 6 4 2 2" xfId="6777" xr:uid="{00000000-0005-0000-0000-00006B800000}"/>
    <cellStyle name="Komma 6 4 2 2 2" xfId="15216" xr:uid="{00000000-0005-0000-0000-00006C800000}"/>
    <cellStyle name="Komma 6 4 2 2 2 2" xfId="34366" xr:uid="{00000000-0005-0000-0000-00006D800000}"/>
    <cellStyle name="Komma 6 4 2 2 3" xfId="15943" xr:uid="{00000000-0005-0000-0000-00006E800000}"/>
    <cellStyle name="Komma 6 4 2 2 3 2" xfId="35075" xr:uid="{00000000-0005-0000-0000-00006F800000}"/>
    <cellStyle name="Komma 6 4 2 2 4" xfId="27644" xr:uid="{00000000-0005-0000-0000-000070800000}"/>
    <cellStyle name="Komma 6 4 2 2 5" xfId="23175" xr:uid="{00000000-0005-0000-0000-000071800000}"/>
    <cellStyle name="Komma 6 4 2 3" xfId="15215" xr:uid="{00000000-0005-0000-0000-000072800000}"/>
    <cellStyle name="Komma 6 4 2 3 2" xfId="34365" xr:uid="{00000000-0005-0000-0000-000073800000}"/>
    <cellStyle name="Komma 6 4 2 4" xfId="16347" xr:uid="{00000000-0005-0000-0000-000074800000}"/>
    <cellStyle name="Komma 6 4 2 4 2" xfId="35469" xr:uid="{00000000-0005-0000-0000-000075800000}"/>
    <cellStyle name="Komma 6 4 2 5" xfId="27643" xr:uid="{00000000-0005-0000-0000-000076800000}"/>
    <cellStyle name="Komma 6 4 2 6" xfId="23174" xr:uid="{00000000-0005-0000-0000-000077800000}"/>
    <cellStyle name="Komma 6 4 3" xfId="6778" xr:uid="{00000000-0005-0000-0000-000078800000}"/>
    <cellStyle name="Komma 6 4 3 2" xfId="6779" xr:uid="{00000000-0005-0000-0000-000079800000}"/>
    <cellStyle name="Komma 6 4 3 2 2" xfId="15218" xr:uid="{00000000-0005-0000-0000-00007A800000}"/>
    <cellStyle name="Komma 6 4 3 2 2 2" xfId="34368" xr:uid="{00000000-0005-0000-0000-00007B800000}"/>
    <cellStyle name="Komma 6 4 3 2 3" xfId="16040" xr:uid="{00000000-0005-0000-0000-00007C800000}"/>
    <cellStyle name="Komma 6 4 3 2 3 2" xfId="35169" xr:uid="{00000000-0005-0000-0000-00007D800000}"/>
    <cellStyle name="Komma 6 4 3 2 4" xfId="27646" xr:uid="{00000000-0005-0000-0000-00007E800000}"/>
    <cellStyle name="Komma 6 4 3 2 5" xfId="23177" xr:uid="{00000000-0005-0000-0000-00007F800000}"/>
    <cellStyle name="Komma 6 4 3 3" xfId="15217" xr:uid="{00000000-0005-0000-0000-000080800000}"/>
    <cellStyle name="Komma 6 4 3 3 2" xfId="34367" xr:uid="{00000000-0005-0000-0000-000081800000}"/>
    <cellStyle name="Komma 6 4 3 4" xfId="16104" xr:uid="{00000000-0005-0000-0000-000082800000}"/>
    <cellStyle name="Komma 6 4 3 4 2" xfId="35229" xr:uid="{00000000-0005-0000-0000-000083800000}"/>
    <cellStyle name="Komma 6 4 3 5" xfId="27645" xr:uid="{00000000-0005-0000-0000-000084800000}"/>
    <cellStyle name="Komma 6 4 3 6" xfId="23176" xr:uid="{00000000-0005-0000-0000-000085800000}"/>
    <cellStyle name="Komma 6 4 4" xfId="6780" xr:uid="{00000000-0005-0000-0000-000086800000}"/>
    <cellStyle name="Komma 6 4 4 2" xfId="15219" xr:uid="{00000000-0005-0000-0000-000087800000}"/>
    <cellStyle name="Komma 6 4 4 2 2" xfId="34369" xr:uid="{00000000-0005-0000-0000-000088800000}"/>
    <cellStyle name="Komma 6 4 4 3" xfId="19737" xr:uid="{00000000-0005-0000-0000-000089800000}"/>
    <cellStyle name="Komma 6 4 4 3 2" xfId="37094" xr:uid="{00000000-0005-0000-0000-00008A800000}"/>
    <cellStyle name="Komma 6 4 4 4" xfId="27647" xr:uid="{00000000-0005-0000-0000-00008B800000}"/>
    <cellStyle name="Komma 6 4 4 5" xfId="23178" xr:uid="{00000000-0005-0000-0000-00008C800000}"/>
    <cellStyle name="Komma 6 4 5" xfId="15214" xr:uid="{00000000-0005-0000-0000-00008D800000}"/>
    <cellStyle name="Komma 6 4 5 2" xfId="34364" xr:uid="{00000000-0005-0000-0000-00008E800000}"/>
    <cellStyle name="Komma 6 4 6" xfId="19975" xr:uid="{00000000-0005-0000-0000-00008F800000}"/>
    <cellStyle name="Komma 6 4 6 2" xfId="37328" xr:uid="{00000000-0005-0000-0000-000090800000}"/>
    <cellStyle name="Komma 6 4 7" xfId="27642" xr:uid="{00000000-0005-0000-0000-000091800000}"/>
    <cellStyle name="Komma 6 4 8" xfId="23173" xr:uid="{00000000-0005-0000-0000-000092800000}"/>
    <cellStyle name="Komma 6 5" xfId="6781" xr:uid="{00000000-0005-0000-0000-000093800000}"/>
    <cellStyle name="Komma 6 5 2" xfId="6782" xr:uid="{00000000-0005-0000-0000-000094800000}"/>
    <cellStyle name="Komma 6 5 2 2" xfId="15221" xr:uid="{00000000-0005-0000-0000-000095800000}"/>
    <cellStyle name="Komma 6 5 2 2 2" xfId="34371" xr:uid="{00000000-0005-0000-0000-000096800000}"/>
    <cellStyle name="Komma 6 5 2 3" xfId="17363" xr:uid="{00000000-0005-0000-0000-000097800000}"/>
    <cellStyle name="Komma 6 5 2 3 2" xfId="36029" xr:uid="{00000000-0005-0000-0000-000098800000}"/>
    <cellStyle name="Komma 6 5 2 4" xfId="27649" xr:uid="{00000000-0005-0000-0000-000099800000}"/>
    <cellStyle name="Komma 6 5 2 5" xfId="23180" xr:uid="{00000000-0005-0000-0000-00009A800000}"/>
    <cellStyle name="Komma 6 5 3" xfId="15220" xr:uid="{00000000-0005-0000-0000-00009B800000}"/>
    <cellStyle name="Komma 6 5 3 2" xfId="34370" xr:uid="{00000000-0005-0000-0000-00009C800000}"/>
    <cellStyle name="Komma 6 5 4" xfId="19724" xr:uid="{00000000-0005-0000-0000-00009D800000}"/>
    <cellStyle name="Komma 6 5 4 2" xfId="37081" xr:uid="{00000000-0005-0000-0000-00009E800000}"/>
    <cellStyle name="Komma 6 5 5" xfId="27648" xr:uid="{00000000-0005-0000-0000-00009F800000}"/>
    <cellStyle name="Komma 6 5 6" xfId="23179" xr:uid="{00000000-0005-0000-0000-0000A0800000}"/>
    <cellStyle name="Komma 6 6" xfId="6783" xr:uid="{00000000-0005-0000-0000-0000A1800000}"/>
    <cellStyle name="Komma 6 6 2" xfId="6784" xr:uid="{00000000-0005-0000-0000-0000A2800000}"/>
    <cellStyle name="Komma 6 6 2 2" xfId="15223" xr:uid="{00000000-0005-0000-0000-0000A3800000}"/>
    <cellStyle name="Komma 6 6 2 2 2" xfId="34373" xr:uid="{00000000-0005-0000-0000-0000A4800000}"/>
    <cellStyle name="Komma 6 6 2 3" xfId="20527" xr:uid="{00000000-0005-0000-0000-0000A5800000}"/>
    <cellStyle name="Komma 6 6 2 3 2" xfId="37871" xr:uid="{00000000-0005-0000-0000-0000A6800000}"/>
    <cellStyle name="Komma 6 6 2 4" xfId="27651" xr:uid="{00000000-0005-0000-0000-0000A7800000}"/>
    <cellStyle name="Komma 6 6 2 5" xfId="23182" xr:uid="{00000000-0005-0000-0000-0000A8800000}"/>
    <cellStyle name="Komma 6 6 3" xfId="15222" xr:uid="{00000000-0005-0000-0000-0000A9800000}"/>
    <cellStyle name="Komma 6 6 3 2" xfId="34372" xr:uid="{00000000-0005-0000-0000-0000AA800000}"/>
    <cellStyle name="Komma 6 6 4" xfId="17088" xr:uid="{00000000-0005-0000-0000-0000AB800000}"/>
    <cellStyle name="Komma 6 6 4 2" xfId="35928" xr:uid="{00000000-0005-0000-0000-0000AC800000}"/>
    <cellStyle name="Komma 6 6 5" xfId="27650" xr:uid="{00000000-0005-0000-0000-0000AD800000}"/>
    <cellStyle name="Komma 6 6 6" xfId="23181" xr:uid="{00000000-0005-0000-0000-0000AE800000}"/>
    <cellStyle name="Komma 6 7" xfId="6785" xr:uid="{00000000-0005-0000-0000-0000AF800000}"/>
    <cellStyle name="Komma 6 7 2" xfId="15224" xr:uid="{00000000-0005-0000-0000-0000B0800000}"/>
    <cellStyle name="Komma 6 7 2 2" xfId="34374" xr:uid="{00000000-0005-0000-0000-0000B1800000}"/>
    <cellStyle name="Komma 6 7 3" xfId="15742" xr:uid="{00000000-0005-0000-0000-0000B2800000}"/>
    <cellStyle name="Komma 6 7 3 2" xfId="34878" xr:uid="{00000000-0005-0000-0000-0000B3800000}"/>
    <cellStyle name="Komma 6 7 4" xfId="27652" xr:uid="{00000000-0005-0000-0000-0000B4800000}"/>
    <cellStyle name="Komma 6 7 5" xfId="23183" xr:uid="{00000000-0005-0000-0000-0000B5800000}"/>
    <cellStyle name="Komma 6 8" xfId="12214" xr:uid="{00000000-0005-0000-0000-0000B6800000}"/>
    <cellStyle name="Komma 6 8 2" xfId="32531" xr:uid="{00000000-0005-0000-0000-0000B7800000}"/>
    <cellStyle name="Komma 6 9" xfId="15863" xr:uid="{00000000-0005-0000-0000-0000B8800000}"/>
    <cellStyle name="Komma 6 9 2" xfId="34996" xr:uid="{00000000-0005-0000-0000-0000B9800000}"/>
    <cellStyle name="Komma 6_Balance sheet - Parent" xfId="39935" xr:uid="{00000000-0005-0000-0000-0000BA800000}"/>
    <cellStyle name="Komma 7" xfId="6786" xr:uid="{00000000-0005-0000-0000-0000BB800000}"/>
    <cellStyle name="Komma 7 2" xfId="12220" xr:uid="{00000000-0005-0000-0000-0000BC800000}"/>
    <cellStyle name="Komma 7 3" xfId="27653" xr:uid="{00000000-0005-0000-0000-0000BD800000}"/>
    <cellStyle name="Komma 7_Balance sheet - Parent" xfId="39939" xr:uid="{00000000-0005-0000-0000-0000BE800000}"/>
    <cellStyle name="Komma 8" xfId="6787" xr:uid="{00000000-0005-0000-0000-0000BF800000}"/>
    <cellStyle name="Komma 8 2" xfId="12221" xr:uid="{00000000-0005-0000-0000-0000C0800000}"/>
    <cellStyle name="Komma 8 3" xfId="27654" xr:uid="{00000000-0005-0000-0000-0000C1800000}"/>
    <cellStyle name="Komma 8_Balance sheet - Parent" xfId="39940" xr:uid="{00000000-0005-0000-0000-0000C2800000}"/>
    <cellStyle name="Komma 9" xfId="6788" xr:uid="{00000000-0005-0000-0000-0000C3800000}"/>
    <cellStyle name="Komma 9 2" xfId="12222" xr:uid="{00000000-0005-0000-0000-0000C4800000}"/>
    <cellStyle name="Komma 9 3" xfId="27655" xr:uid="{00000000-0005-0000-0000-0000C5800000}"/>
    <cellStyle name="Komma 9_Balance sheet - Parent" xfId="39941" xr:uid="{00000000-0005-0000-0000-0000C6800000}"/>
    <cellStyle name="Kontrollcell" xfId="44266" xr:uid="{00000000-0005-0000-0000-0000C7800000}"/>
    <cellStyle name="Kontrollcell 2" xfId="6789" xr:uid="{00000000-0005-0000-0000-0000C8800000}"/>
    <cellStyle name="Kontrollcell 2 2" xfId="6790" xr:uid="{00000000-0005-0000-0000-0000C9800000}"/>
    <cellStyle name="Kontrollcell 2 2 2" xfId="4832" xr:uid="{00000000-0005-0000-0000-0000CA800000}"/>
    <cellStyle name="Kontrollcell 2 2 3" xfId="27658" xr:uid="{00000000-0005-0000-0000-0000CB800000}"/>
    <cellStyle name="Kontrollcell 2 3" xfId="6791" xr:uid="{00000000-0005-0000-0000-0000CC800000}"/>
    <cellStyle name="Kontrollcell 2 3 2" xfId="27659" xr:uid="{00000000-0005-0000-0000-0000CD800000}"/>
    <cellStyle name="Kontrollcell 2 4" xfId="12223" xr:uid="{00000000-0005-0000-0000-0000CE800000}"/>
    <cellStyle name="Kontrollcell 2 5" xfId="4558" xr:uid="{00000000-0005-0000-0000-0000CF800000}"/>
    <cellStyle name="Kontrollcell 2 6" xfId="27657" xr:uid="{00000000-0005-0000-0000-0000D0800000}"/>
    <cellStyle name="Kontrollcell 2_Balance sheet - Parent" xfId="39942" xr:uid="{00000000-0005-0000-0000-0000D1800000}"/>
    <cellStyle name="Kontrollcell 3" xfId="6792" xr:uid="{00000000-0005-0000-0000-0000D2800000}"/>
    <cellStyle name="Kontrollcell 3 2" xfId="6793" xr:uid="{00000000-0005-0000-0000-0000D3800000}"/>
    <cellStyle name="Kontrollcell 3 2 2" xfId="12225" xr:uid="{00000000-0005-0000-0000-0000D4800000}"/>
    <cellStyle name="Kontrollcell 3 2 3" xfId="27661" xr:uid="{00000000-0005-0000-0000-0000D5800000}"/>
    <cellStyle name="Kontrollcell 3 2_Balance sheet - Parent" xfId="39944" xr:uid="{00000000-0005-0000-0000-0000D6800000}"/>
    <cellStyle name="Kontrollcell 3 3" xfId="6794" xr:uid="{00000000-0005-0000-0000-0000D7800000}"/>
    <cellStyle name="Kontrollcell 3 3 2" xfId="6795" xr:uid="{00000000-0005-0000-0000-0000D8800000}"/>
    <cellStyle name="Kontrollcell 3 3 2 2" xfId="4596" xr:uid="{00000000-0005-0000-0000-0000D9800000}"/>
    <cellStyle name="Kontrollcell 3 3 2 3" xfId="27663" xr:uid="{00000000-0005-0000-0000-0000DA800000}"/>
    <cellStyle name="Kontrollcell 3 3 3" xfId="6796" xr:uid="{00000000-0005-0000-0000-0000DB800000}"/>
    <cellStyle name="Kontrollcell 3 3 3 2" xfId="27664" xr:uid="{00000000-0005-0000-0000-0000DC800000}"/>
    <cellStyle name="Kontrollcell 3 3 4" xfId="12226" xr:uid="{00000000-0005-0000-0000-0000DD800000}"/>
    <cellStyle name="Kontrollcell 3 3 5" xfId="4417" xr:uid="{00000000-0005-0000-0000-0000DE800000}"/>
    <cellStyle name="Kontrollcell 3 3 6" xfId="27662" xr:uid="{00000000-0005-0000-0000-0000DF800000}"/>
    <cellStyle name="Kontrollcell 3 3_Balance sheet - Parent" xfId="39945" xr:uid="{00000000-0005-0000-0000-0000E0800000}"/>
    <cellStyle name="Kontrollcell 3 4" xfId="6797" xr:uid="{00000000-0005-0000-0000-0000E1800000}"/>
    <cellStyle name="Kontrollcell 3 4 2" xfId="12227" xr:uid="{00000000-0005-0000-0000-0000E2800000}"/>
    <cellStyle name="Kontrollcell 3 4 3" xfId="27665" xr:uid="{00000000-0005-0000-0000-0000E3800000}"/>
    <cellStyle name="Kontrollcell 3 5" xfId="6798" xr:uid="{00000000-0005-0000-0000-0000E4800000}"/>
    <cellStyle name="Kontrollcell 3 5 2" xfId="4833" xr:uid="{00000000-0005-0000-0000-0000E5800000}"/>
    <cellStyle name="Kontrollcell 3 5 3" xfId="27666" xr:uid="{00000000-0005-0000-0000-0000E6800000}"/>
    <cellStyle name="Kontrollcell 3 6" xfId="12224" xr:uid="{00000000-0005-0000-0000-0000E7800000}"/>
    <cellStyle name="Kontrollcell 3 7" xfId="27660" xr:uid="{00000000-0005-0000-0000-0000E8800000}"/>
    <cellStyle name="Kontrollcell 3 8" xfId="43861" xr:uid="{00000000-0005-0000-0000-0000E9800000}"/>
    <cellStyle name="Kontrollcell 3_Balance sheet - Parent" xfId="39943" xr:uid="{00000000-0005-0000-0000-0000EA800000}"/>
    <cellStyle name="Kontrollcell 4" xfId="6799" xr:uid="{00000000-0005-0000-0000-0000EB800000}"/>
    <cellStyle name="Kontrollcell 4 2" xfId="6800" xr:uid="{00000000-0005-0000-0000-0000EC800000}"/>
    <cellStyle name="Kontrollcell 4 2 2" xfId="4418" xr:uid="{00000000-0005-0000-0000-0000ED800000}"/>
    <cellStyle name="Kontrollcell 4 2 3" xfId="27668" xr:uid="{00000000-0005-0000-0000-0000EE800000}"/>
    <cellStyle name="Kontrollcell 4 3" xfId="6801" xr:uid="{00000000-0005-0000-0000-0000EF800000}"/>
    <cellStyle name="Kontrollcell 4 3 2" xfId="27669" xr:uid="{00000000-0005-0000-0000-0000F0800000}"/>
    <cellStyle name="Kontrollcell 4 4" xfId="12228" xr:uid="{00000000-0005-0000-0000-0000F1800000}"/>
    <cellStyle name="Kontrollcell 4 5" xfId="4598" xr:uid="{00000000-0005-0000-0000-0000F2800000}"/>
    <cellStyle name="Kontrollcell 4 6" xfId="27667" xr:uid="{00000000-0005-0000-0000-0000F3800000}"/>
    <cellStyle name="Kontrollcell 4_Balance sheet - Parent" xfId="39946" xr:uid="{00000000-0005-0000-0000-0000F4800000}"/>
    <cellStyle name="Kontrollcell 5" xfId="6802" xr:uid="{00000000-0005-0000-0000-0000F5800000}"/>
    <cellStyle name="Kontrollcell 5 2" xfId="27670" xr:uid="{00000000-0005-0000-0000-0000F6800000}"/>
    <cellStyle name="Kontrollcell 6" xfId="27656" xr:uid="{00000000-0005-0000-0000-0000F7800000}"/>
    <cellStyle name="Kontrollcell_Blad1" xfId="55977" xr:uid="{00000000-0005-0000-0000-0000F8800000}"/>
    <cellStyle name="Kop 1" xfId="6803" xr:uid="{00000000-0005-0000-0000-0000F9800000}"/>
    <cellStyle name="Kop 1 2" xfId="6804" xr:uid="{00000000-0005-0000-0000-0000FA800000}"/>
    <cellStyle name="Kop 1 2 2" xfId="12230" xr:uid="{00000000-0005-0000-0000-0000FB800000}"/>
    <cellStyle name="Kop 1 2 3" xfId="27672" xr:uid="{00000000-0005-0000-0000-0000FC800000}"/>
    <cellStyle name="Kop 1 2_Balance sheet - Parent" xfId="39948" xr:uid="{00000000-0005-0000-0000-0000FD800000}"/>
    <cellStyle name="Kop 1 3" xfId="12229" xr:uid="{00000000-0005-0000-0000-0000FE800000}"/>
    <cellStyle name="Kop 1 4" xfId="27671" xr:uid="{00000000-0005-0000-0000-0000FF800000}"/>
    <cellStyle name="Kop 1_Balance sheet - Parent" xfId="39947" xr:uid="{00000000-0005-0000-0000-000000810000}"/>
    <cellStyle name="Kop 2" xfId="6805" xr:uid="{00000000-0005-0000-0000-000001810000}"/>
    <cellStyle name="Kop 2 2" xfId="6806" xr:uid="{00000000-0005-0000-0000-000002810000}"/>
    <cellStyle name="Kop 2 2 2" xfId="12232" xr:uid="{00000000-0005-0000-0000-000003810000}"/>
    <cellStyle name="Kop 2 2 3" xfId="27674" xr:uid="{00000000-0005-0000-0000-000004810000}"/>
    <cellStyle name="Kop 2 2_Balance sheet - Parent" xfId="39950" xr:uid="{00000000-0005-0000-0000-000005810000}"/>
    <cellStyle name="Kop 2 3" xfId="12231" xr:uid="{00000000-0005-0000-0000-000006810000}"/>
    <cellStyle name="Kop 2 4" xfId="27673" xr:uid="{00000000-0005-0000-0000-000007810000}"/>
    <cellStyle name="Kop 2_Balance sheet - Parent" xfId="39949" xr:uid="{00000000-0005-0000-0000-000008810000}"/>
    <cellStyle name="Kop 3" xfId="6807" xr:uid="{00000000-0005-0000-0000-000009810000}"/>
    <cellStyle name="Kop 3 2" xfId="6808" xr:uid="{00000000-0005-0000-0000-00000A810000}"/>
    <cellStyle name="Kop 3 2 2" xfId="12234" xr:uid="{00000000-0005-0000-0000-00000B810000}"/>
    <cellStyle name="Kop 3 2 3" xfId="27676" xr:uid="{00000000-0005-0000-0000-00000C810000}"/>
    <cellStyle name="Kop 3 2_Balance sheet - Parent" xfId="39952" xr:uid="{00000000-0005-0000-0000-00000D810000}"/>
    <cellStyle name="Kop 3 3" xfId="12233" xr:uid="{00000000-0005-0000-0000-00000E810000}"/>
    <cellStyle name="Kop 3 4" xfId="27675" xr:uid="{00000000-0005-0000-0000-00000F810000}"/>
    <cellStyle name="Kop 3_Balance sheet - Parent" xfId="39951" xr:uid="{00000000-0005-0000-0000-000010810000}"/>
    <cellStyle name="Kop 4" xfId="6809" xr:uid="{00000000-0005-0000-0000-000011810000}"/>
    <cellStyle name="Kop 4 2" xfId="6810" xr:uid="{00000000-0005-0000-0000-000012810000}"/>
    <cellStyle name="Kop 4 2 2" xfId="12236" xr:uid="{00000000-0005-0000-0000-000013810000}"/>
    <cellStyle name="Kop 4 2 3" xfId="27678" xr:uid="{00000000-0005-0000-0000-000014810000}"/>
    <cellStyle name="Kop 4 2_Balance sheet - Parent" xfId="39954" xr:uid="{00000000-0005-0000-0000-000015810000}"/>
    <cellStyle name="Kop 4 3" xfId="12235" xr:uid="{00000000-0005-0000-0000-000016810000}"/>
    <cellStyle name="Kop 4 4" xfId="27677" xr:uid="{00000000-0005-0000-0000-000017810000}"/>
    <cellStyle name="Kop 4_Balance sheet - Parent" xfId="39953" xr:uid="{00000000-0005-0000-0000-000018810000}"/>
    <cellStyle name="KRADSFI" xfId="6811" xr:uid="{00000000-0005-0000-0000-000019810000}"/>
    <cellStyle name="KRADSFI 2" xfId="6812" xr:uid="{00000000-0005-0000-0000-00001A810000}"/>
    <cellStyle name="KRADSFI 2 10" xfId="6813" xr:uid="{00000000-0005-0000-0000-00001B810000}"/>
    <cellStyle name="KRADSFI 2 10 2" xfId="16643" xr:uid="{00000000-0005-0000-0000-00001C810000}"/>
    <cellStyle name="KRADSFI 2 10 3" xfId="27681" xr:uid="{00000000-0005-0000-0000-00001D810000}"/>
    <cellStyle name="KRADSFI 2 10_Balance sheet - Parent" xfId="39957" xr:uid="{00000000-0005-0000-0000-00001E810000}"/>
    <cellStyle name="KRADSFI 2 11" xfId="12238" xr:uid="{00000000-0005-0000-0000-00001F810000}"/>
    <cellStyle name="KRADSFI 2 12" xfId="27680" xr:uid="{00000000-0005-0000-0000-000020810000}"/>
    <cellStyle name="KRADSFI 2 2" xfId="6814" xr:uid="{00000000-0005-0000-0000-000021810000}"/>
    <cellStyle name="KRADSFI 2 2 2" xfId="6815" xr:uid="{00000000-0005-0000-0000-000022810000}"/>
    <cellStyle name="KRADSFI 2 2 2 2" xfId="6816" xr:uid="{00000000-0005-0000-0000-000023810000}"/>
    <cellStyle name="KRADSFI 2 2 2 2 2" xfId="16877" xr:uid="{00000000-0005-0000-0000-000024810000}"/>
    <cellStyle name="KRADSFI 2 2 2 2 3" xfId="27684" xr:uid="{00000000-0005-0000-0000-000025810000}"/>
    <cellStyle name="KRADSFI 2 2 2 2_Balance sheet - Parent" xfId="39960" xr:uid="{00000000-0005-0000-0000-000026810000}"/>
    <cellStyle name="KRADSFI 2 2 2 3" xfId="12240" xr:uid="{00000000-0005-0000-0000-000027810000}"/>
    <cellStyle name="KRADSFI 2 2 2 4" xfId="27683" xr:uid="{00000000-0005-0000-0000-000028810000}"/>
    <cellStyle name="KRADSFI 2 2 2_Balance sheet - Parent" xfId="39959" xr:uid="{00000000-0005-0000-0000-000029810000}"/>
    <cellStyle name="KRADSFI 2 2 3" xfId="6817" xr:uid="{00000000-0005-0000-0000-00002A810000}"/>
    <cellStyle name="KRADSFI 2 2 3 2" xfId="16772" xr:uid="{00000000-0005-0000-0000-00002B810000}"/>
    <cellStyle name="KRADSFI 2 2 3 3" xfId="27685" xr:uid="{00000000-0005-0000-0000-00002C810000}"/>
    <cellStyle name="KRADSFI 2 2 3_Balance sheet - Parent" xfId="39961" xr:uid="{00000000-0005-0000-0000-00002D810000}"/>
    <cellStyle name="KRADSFI 2 2 4" xfId="12239" xr:uid="{00000000-0005-0000-0000-00002E810000}"/>
    <cellStyle name="KRADSFI 2 2 5" xfId="27682" xr:uid="{00000000-0005-0000-0000-00002F810000}"/>
    <cellStyle name="KRADSFI 2 2_Balance sheet - Parent" xfId="39958" xr:uid="{00000000-0005-0000-0000-000030810000}"/>
    <cellStyle name="KRADSFI 2 3" xfId="6818" xr:uid="{00000000-0005-0000-0000-000031810000}"/>
    <cellStyle name="KRADSFI 2 3 2" xfId="6819" xr:uid="{00000000-0005-0000-0000-000032810000}"/>
    <cellStyle name="KRADSFI 2 3 2 2" xfId="6820" xr:uid="{00000000-0005-0000-0000-000033810000}"/>
    <cellStyle name="KRADSFI 2 3 2 2 2" xfId="16879" xr:uid="{00000000-0005-0000-0000-000034810000}"/>
    <cellStyle name="KRADSFI 2 3 2 2 3" xfId="27688" xr:uid="{00000000-0005-0000-0000-000035810000}"/>
    <cellStyle name="KRADSFI 2 3 2 2_Balance sheet - Parent" xfId="39964" xr:uid="{00000000-0005-0000-0000-000036810000}"/>
    <cellStyle name="KRADSFI 2 3 2 3" xfId="12242" xr:uid="{00000000-0005-0000-0000-000037810000}"/>
    <cellStyle name="KRADSFI 2 3 2 4" xfId="27687" xr:uid="{00000000-0005-0000-0000-000038810000}"/>
    <cellStyle name="KRADSFI 2 3 2_Balance sheet - Parent" xfId="39963" xr:uid="{00000000-0005-0000-0000-000039810000}"/>
    <cellStyle name="KRADSFI 2 3 3" xfId="6821" xr:uid="{00000000-0005-0000-0000-00003A810000}"/>
    <cellStyle name="KRADSFI 2 3 3 2" xfId="16878" xr:uid="{00000000-0005-0000-0000-00003B810000}"/>
    <cellStyle name="KRADSFI 2 3 3 3" xfId="27689" xr:uid="{00000000-0005-0000-0000-00003C810000}"/>
    <cellStyle name="KRADSFI 2 3 3_Balance sheet - Parent" xfId="39965" xr:uid="{00000000-0005-0000-0000-00003D810000}"/>
    <cellStyle name="KRADSFI 2 3 4" xfId="12241" xr:uid="{00000000-0005-0000-0000-00003E810000}"/>
    <cellStyle name="KRADSFI 2 3 5" xfId="27686" xr:uid="{00000000-0005-0000-0000-00003F810000}"/>
    <cellStyle name="KRADSFI 2 3_Balance sheet - Parent" xfId="39962" xr:uid="{00000000-0005-0000-0000-000040810000}"/>
    <cellStyle name="KRADSFI 2 4" xfId="6822" xr:uid="{00000000-0005-0000-0000-000041810000}"/>
    <cellStyle name="KRADSFI 2 4 2" xfId="6823" xr:uid="{00000000-0005-0000-0000-000042810000}"/>
    <cellStyle name="KRADSFI 2 4 2 2" xfId="6824" xr:uid="{00000000-0005-0000-0000-000043810000}"/>
    <cellStyle name="KRADSFI 2 4 2 2 2" xfId="16881" xr:uid="{00000000-0005-0000-0000-000044810000}"/>
    <cellStyle name="KRADSFI 2 4 2 2 3" xfId="27692" xr:uid="{00000000-0005-0000-0000-000045810000}"/>
    <cellStyle name="KRADSFI 2 4 2 2_Balance sheet - Parent" xfId="39968" xr:uid="{00000000-0005-0000-0000-000046810000}"/>
    <cellStyle name="KRADSFI 2 4 2 3" xfId="12244" xr:uid="{00000000-0005-0000-0000-000047810000}"/>
    <cellStyle name="KRADSFI 2 4 2 4" xfId="27691" xr:uid="{00000000-0005-0000-0000-000048810000}"/>
    <cellStyle name="KRADSFI 2 4 2_Balance sheet - Parent" xfId="39967" xr:uid="{00000000-0005-0000-0000-000049810000}"/>
    <cellStyle name="KRADSFI 2 4 3" xfId="6825" xr:uid="{00000000-0005-0000-0000-00004A810000}"/>
    <cellStyle name="KRADSFI 2 4 3 2" xfId="16880" xr:uid="{00000000-0005-0000-0000-00004B810000}"/>
    <cellStyle name="KRADSFI 2 4 3 3" xfId="27693" xr:uid="{00000000-0005-0000-0000-00004C810000}"/>
    <cellStyle name="KRADSFI 2 4 3_Balance sheet - Parent" xfId="39969" xr:uid="{00000000-0005-0000-0000-00004D810000}"/>
    <cellStyle name="KRADSFI 2 4 4" xfId="12243" xr:uid="{00000000-0005-0000-0000-00004E810000}"/>
    <cellStyle name="KRADSFI 2 4 5" xfId="27690" xr:uid="{00000000-0005-0000-0000-00004F810000}"/>
    <cellStyle name="KRADSFI 2 4_Balance sheet - Parent" xfId="39966" xr:uid="{00000000-0005-0000-0000-000050810000}"/>
    <cellStyle name="KRADSFI 2 5" xfId="6826" xr:uid="{00000000-0005-0000-0000-000051810000}"/>
    <cellStyle name="KRADSFI 2 5 2" xfId="6827" xr:uid="{00000000-0005-0000-0000-000052810000}"/>
    <cellStyle name="KRADSFI 2 5 2 2" xfId="16882" xr:uid="{00000000-0005-0000-0000-000053810000}"/>
    <cellStyle name="KRADSFI 2 5 2 3" xfId="27695" xr:uid="{00000000-0005-0000-0000-000054810000}"/>
    <cellStyle name="KRADSFI 2 5 2_Balance sheet - Parent" xfId="39971" xr:uid="{00000000-0005-0000-0000-000055810000}"/>
    <cellStyle name="KRADSFI 2 5 3" xfId="12245" xr:uid="{00000000-0005-0000-0000-000056810000}"/>
    <cellStyle name="KRADSFI 2 5 4" xfId="27694" xr:uid="{00000000-0005-0000-0000-000057810000}"/>
    <cellStyle name="KRADSFI 2 5_Balance sheet - Parent" xfId="39970" xr:uid="{00000000-0005-0000-0000-000058810000}"/>
    <cellStyle name="KRADSFI 2 6" xfId="6828" xr:uid="{00000000-0005-0000-0000-000059810000}"/>
    <cellStyle name="KRADSFI 2 6 2" xfId="6829" xr:uid="{00000000-0005-0000-0000-00005A810000}"/>
    <cellStyle name="KRADSFI 2 6 2 2" xfId="18235" xr:uid="{00000000-0005-0000-0000-00005B810000}"/>
    <cellStyle name="KRADSFI 2 6 2 3" xfId="27697" xr:uid="{00000000-0005-0000-0000-00005C810000}"/>
    <cellStyle name="KRADSFI 2 6 2_Balance sheet - Parent" xfId="39973" xr:uid="{00000000-0005-0000-0000-00005D810000}"/>
    <cellStyle name="KRADSFI 2 6 3" xfId="16464" xr:uid="{00000000-0005-0000-0000-00005E810000}"/>
    <cellStyle name="KRADSFI 2 6 4" xfId="27696" xr:uid="{00000000-0005-0000-0000-00005F810000}"/>
    <cellStyle name="KRADSFI 2 6_Balance sheet - Parent" xfId="39972" xr:uid="{00000000-0005-0000-0000-000060810000}"/>
    <cellStyle name="KRADSFI 2 7" xfId="6830" xr:uid="{00000000-0005-0000-0000-000061810000}"/>
    <cellStyle name="KRADSFI 2 7 2" xfId="6831" xr:uid="{00000000-0005-0000-0000-000062810000}"/>
    <cellStyle name="KRADSFI 2 7 2 2" xfId="18288" xr:uid="{00000000-0005-0000-0000-000063810000}"/>
    <cellStyle name="KRADSFI 2 7 2 3" xfId="27699" xr:uid="{00000000-0005-0000-0000-000064810000}"/>
    <cellStyle name="KRADSFI 2 7 2_Balance sheet - Parent" xfId="39975" xr:uid="{00000000-0005-0000-0000-000065810000}"/>
    <cellStyle name="KRADSFI 2 7 3" xfId="16493" xr:uid="{00000000-0005-0000-0000-000066810000}"/>
    <cellStyle name="KRADSFI 2 7 4" xfId="27698" xr:uid="{00000000-0005-0000-0000-000067810000}"/>
    <cellStyle name="KRADSFI 2 7_Balance sheet - Parent" xfId="39974" xr:uid="{00000000-0005-0000-0000-000068810000}"/>
    <cellStyle name="KRADSFI 2 8" xfId="6832" xr:uid="{00000000-0005-0000-0000-000069810000}"/>
    <cellStyle name="KRADSFI 2 8 2" xfId="6833" xr:uid="{00000000-0005-0000-0000-00006A810000}"/>
    <cellStyle name="KRADSFI 2 8 2 2" xfId="18344" xr:uid="{00000000-0005-0000-0000-00006B810000}"/>
    <cellStyle name="KRADSFI 2 8 2 3" xfId="27701" xr:uid="{00000000-0005-0000-0000-00006C810000}"/>
    <cellStyle name="KRADSFI 2 8 2_Balance sheet - Parent" xfId="39977" xr:uid="{00000000-0005-0000-0000-00006D810000}"/>
    <cellStyle name="KRADSFI 2 8 3" xfId="16542" xr:uid="{00000000-0005-0000-0000-00006E810000}"/>
    <cellStyle name="KRADSFI 2 8 4" xfId="27700" xr:uid="{00000000-0005-0000-0000-00006F810000}"/>
    <cellStyle name="KRADSFI 2 8_Balance sheet - Parent" xfId="39976" xr:uid="{00000000-0005-0000-0000-000070810000}"/>
    <cellStyle name="KRADSFI 2 9" xfId="6834" xr:uid="{00000000-0005-0000-0000-000071810000}"/>
    <cellStyle name="KRADSFI 2 9 2" xfId="6835" xr:uid="{00000000-0005-0000-0000-000072810000}"/>
    <cellStyle name="KRADSFI 2 9 2 2" xfId="18394" xr:uid="{00000000-0005-0000-0000-000073810000}"/>
    <cellStyle name="KRADSFI 2 9 2 3" xfId="27703" xr:uid="{00000000-0005-0000-0000-000074810000}"/>
    <cellStyle name="KRADSFI 2 9 2_Balance sheet - Parent" xfId="39979" xr:uid="{00000000-0005-0000-0000-000075810000}"/>
    <cellStyle name="KRADSFI 2 9 3" xfId="16592" xr:uid="{00000000-0005-0000-0000-000076810000}"/>
    <cellStyle name="KRADSFI 2 9 4" xfId="27702" xr:uid="{00000000-0005-0000-0000-000077810000}"/>
    <cellStyle name="KRADSFI 2 9_Balance sheet - Parent" xfId="39978" xr:uid="{00000000-0005-0000-0000-000078810000}"/>
    <cellStyle name="KRADSFI 2_Balance sheet - Parent" xfId="39956" xr:uid="{00000000-0005-0000-0000-000079810000}"/>
    <cellStyle name="KRADSFI 3" xfId="6836" xr:uid="{00000000-0005-0000-0000-00007A810000}"/>
    <cellStyle name="KRADSFI 3 2" xfId="6837" xr:uid="{00000000-0005-0000-0000-00007B810000}"/>
    <cellStyle name="KRADSFI 3 2 2" xfId="16710" xr:uid="{00000000-0005-0000-0000-00007C810000}"/>
    <cellStyle name="KRADSFI 3 2 3" xfId="27705" xr:uid="{00000000-0005-0000-0000-00007D810000}"/>
    <cellStyle name="KRADSFI 3 2_Balance sheet - Parent" xfId="39981" xr:uid="{00000000-0005-0000-0000-00007E810000}"/>
    <cellStyle name="KRADSFI 3 3" xfId="12246" xr:uid="{00000000-0005-0000-0000-00007F810000}"/>
    <cellStyle name="KRADSFI 3 4" xfId="27704" xr:uid="{00000000-0005-0000-0000-000080810000}"/>
    <cellStyle name="KRADSFI 3_Balance sheet - Parent" xfId="39980" xr:uid="{00000000-0005-0000-0000-000081810000}"/>
    <cellStyle name="KRADSFI 4" xfId="6838" xr:uid="{00000000-0005-0000-0000-000082810000}"/>
    <cellStyle name="KRADSFI 4 2" xfId="6839" xr:uid="{00000000-0005-0000-0000-000083810000}"/>
    <cellStyle name="KRADSFI 4 2 2" xfId="16759" xr:uid="{00000000-0005-0000-0000-000084810000}"/>
    <cellStyle name="KRADSFI 4 2 3" xfId="27707" xr:uid="{00000000-0005-0000-0000-000085810000}"/>
    <cellStyle name="KRADSFI 4 2_Balance sheet - Parent" xfId="39983" xr:uid="{00000000-0005-0000-0000-000086810000}"/>
    <cellStyle name="KRADSFI 4 3" xfId="12247" xr:uid="{00000000-0005-0000-0000-000087810000}"/>
    <cellStyle name="KRADSFI 4 4" xfId="27706" xr:uid="{00000000-0005-0000-0000-000088810000}"/>
    <cellStyle name="KRADSFI 4_Balance sheet - Parent" xfId="39982" xr:uid="{00000000-0005-0000-0000-000089810000}"/>
    <cellStyle name="KRADSFI 5" xfId="12237" xr:uid="{00000000-0005-0000-0000-00008A810000}"/>
    <cellStyle name="KRADSFI 6" xfId="27679" xr:uid="{00000000-0005-0000-0000-00008B810000}"/>
    <cellStyle name="KRADSFI_Balance sheet - Parent" xfId="39955" xr:uid="{00000000-0005-0000-0000-00008C810000}"/>
    <cellStyle name="left" xfId="6840" xr:uid="{00000000-0005-0000-0000-00008D810000}"/>
    <cellStyle name="left 2" xfId="12248" xr:uid="{00000000-0005-0000-0000-00008E810000}"/>
    <cellStyle name="left 3" xfId="27708" xr:uid="{00000000-0005-0000-0000-00008F810000}"/>
    <cellStyle name="left_Balance sheet - Parent" xfId="39984" xr:uid="{00000000-0005-0000-0000-000090810000}"/>
    <cellStyle name="Linked Cell" xfId="43314" builtinId="24" customBuiltin="1"/>
    <cellStyle name="Linked Cell 10" xfId="45204" hidden="1" xr:uid="{00000000-0005-0000-0000-000092810000}"/>
    <cellStyle name="Linked Cell 10" xfId="45841" hidden="1" xr:uid="{00000000-0005-0000-0000-000093810000}"/>
    <cellStyle name="Linked Cell 10" xfId="46482" hidden="1" xr:uid="{00000000-0005-0000-0000-000094810000}"/>
    <cellStyle name="Linked Cell 10" xfId="46871" hidden="1" xr:uid="{00000000-0005-0000-0000-000095810000}"/>
    <cellStyle name="Linked Cell 10" xfId="47251" hidden="1" xr:uid="{00000000-0005-0000-0000-000096810000}"/>
    <cellStyle name="Linked Cell 10" xfId="47617" hidden="1" xr:uid="{00000000-0005-0000-0000-000097810000}"/>
    <cellStyle name="Linked Cell 10" xfId="47974" hidden="1" xr:uid="{00000000-0005-0000-0000-000098810000}"/>
    <cellStyle name="Linked Cell 10" xfId="48327" hidden="1" xr:uid="{00000000-0005-0000-0000-000099810000}"/>
    <cellStyle name="Linked Cell 10" xfId="49851" hidden="1" xr:uid="{00000000-0005-0000-0000-00009A810000}"/>
    <cellStyle name="Linked Cell 10" xfId="50492" hidden="1" xr:uid="{00000000-0005-0000-0000-00009B810000}"/>
    <cellStyle name="Linked Cell 10" xfId="50881" hidden="1" xr:uid="{00000000-0005-0000-0000-00009C810000}"/>
    <cellStyle name="Linked Cell 10" xfId="51261" hidden="1" xr:uid="{00000000-0005-0000-0000-00009D810000}"/>
    <cellStyle name="Linked Cell 10" xfId="51627" hidden="1" xr:uid="{00000000-0005-0000-0000-00009E810000}"/>
    <cellStyle name="Linked Cell 10" xfId="51984" hidden="1" xr:uid="{00000000-0005-0000-0000-00009F810000}"/>
    <cellStyle name="Linked Cell 10" xfId="52337" hidden="1" xr:uid="{00000000-0005-0000-0000-0000A0810000}"/>
    <cellStyle name="Linked Cell 10" xfId="53413" hidden="1" xr:uid="{00000000-0005-0000-0000-0000A1810000}"/>
    <cellStyle name="Linked Cell 10" xfId="54054" hidden="1" xr:uid="{00000000-0005-0000-0000-0000A2810000}"/>
    <cellStyle name="Linked Cell 10" xfId="54443" hidden="1" xr:uid="{00000000-0005-0000-0000-0000A3810000}"/>
    <cellStyle name="Linked Cell 10" xfId="54823" hidden="1" xr:uid="{00000000-0005-0000-0000-0000A4810000}"/>
    <cellStyle name="Linked Cell 10" xfId="55189" hidden="1" xr:uid="{00000000-0005-0000-0000-0000A5810000}"/>
    <cellStyle name="Linked Cell 10" xfId="55546" hidden="1" xr:uid="{00000000-0005-0000-0000-0000A6810000}"/>
    <cellStyle name="Linked Cell 10" xfId="55899" xr:uid="{00000000-0005-0000-0000-0000A7810000}"/>
    <cellStyle name="Linked Cell 11" xfId="45546" hidden="1" xr:uid="{00000000-0005-0000-0000-0000A8810000}"/>
    <cellStyle name="Linked Cell 11" xfId="45701" hidden="1" xr:uid="{00000000-0005-0000-0000-0000A9810000}"/>
    <cellStyle name="Linked Cell 11" xfId="46352" hidden="1" xr:uid="{00000000-0005-0000-0000-0000AA810000}"/>
    <cellStyle name="Linked Cell 11" xfId="46739" hidden="1" xr:uid="{00000000-0005-0000-0000-0000AB810000}"/>
    <cellStyle name="Linked Cell 11" xfId="47119" hidden="1" xr:uid="{00000000-0005-0000-0000-0000AC810000}"/>
    <cellStyle name="Linked Cell 11" xfId="47490" hidden="1" xr:uid="{00000000-0005-0000-0000-0000AD810000}"/>
    <cellStyle name="Linked Cell 11" xfId="47847" hidden="1" xr:uid="{00000000-0005-0000-0000-0000AE810000}"/>
    <cellStyle name="Linked Cell 11" xfId="48202" hidden="1" xr:uid="{00000000-0005-0000-0000-0000AF810000}"/>
    <cellStyle name="Linked Cell 11" xfId="49723" hidden="1" xr:uid="{00000000-0005-0000-0000-0000B0810000}"/>
    <cellStyle name="Linked Cell 11" xfId="50362" hidden="1" xr:uid="{00000000-0005-0000-0000-0000B1810000}"/>
    <cellStyle name="Linked Cell 11" xfId="50749" hidden="1" xr:uid="{00000000-0005-0000-0000-0000B2810000}"/>
    <cellStyle name="Linked Cell 11" xfId="51129" hidden="1" xr:uid="{00000000-0005-0000-0000-0000B3810000}"/>
    <cellStyle name="Linked Cell 11" xfId="51500" hidden="1" xr:uid="{00000000-0005-0000-0000-0000B4810000}"/>
    <cellStyle name="Linked Cell 11" xfId="51857" hidden="1" xr:uid="{00000000-0005-0000-0000-0000B5810000}"/>
    <cellStyle name="Linked Cell 11" xfId="52212" hidden="1" xr:uid="{00000000-0005-0000-0000-0000B6810000}"/>
    <cellStyle name="Linked Cell 11" xfId="53286" hidden="1" xr:uid="{00000000-0005-0000-0000-0000B7810000}"/>
    <cellStyle name="Linked Cell 11" xfId="53924" hidden="1" xr:uid="{00000000-0005-0000-0000-0000B8810000}"/>
    <cellStyle name="Linked Cell 11" xfId="54311" hidden="1" xr:uid="{00000000-0005-0000-0000-0000B9810000}"/>
    <cellStyle name="Linked Cell 11" xfId="54691" hidden="1" xr:uid="{00000000-0005-0000-0000-0000BA810000}"/>
    <cellStyle name="Linked Cell 11" xfId="55062" hidden="1" xr:uid="{00000000-0005-0000-0000-0000BB810000}"/>
    <cellStyle name="Linked Cell 11" xfId="55419" hidden="1" xr:uid="{00000000-0005-0000-0000-0000BC810000}"/>
    <cellStyle name="Linked Cell 11" xfId="55774" xr:uid="{00000000-0005-0000-0000-0000BD810000}"/>
    <cellStyle name="Linked Cell 12" xfId="45270" hidden="1" xr:uid="{00000000-0005-0000-0000-0000BE810000}"/>
    <cellStyle name="Linked Cell 12" xfId="45856" hidden="1" xr:uid="{00000000-0005-0000-0000-0000BF810000}"/>
    <cellStyle name="Linked Cell 12" xfId="46497" hidden="1" xr:uid="{00000000-0005-0000-0000-0000C0810000}"/>
    <cellStyle name="Linked Cell 12" xfId="46886" hidden="1" xr:uid="{00000000-0005-0000-0000-0000C1810000}"/>
    <cellStyle name="Linked Cell 12" xfId="47266" hidden="1" xr:uid="{00000000-0005-0000-0000-0000C2810000}"/>
    <cellStyle name="Linked Cell 12" xfId="47632" hidden="1" xr:uid="{00000000-0005-0000-0000-0000C3810000}"/>
    <cellStyle name="Linked Cell 12" xfId="47989" hidden="1" xr:uid="{00000000-0005-0000-0000-0000C4810000}"/>
    <cellStyle name="Linked Cell 12" xfId="48342" hidden="1" xr:uid="{00000000-0005-0000-0000-0000C5810000}"/>
    <cellStyle name="Linked Cell 12" xfId="49866" hidden="1" xr:uid="{00000000-0005-0000-0000-0000C6810000}"/>
    <cellStyle name="Linked Cell 12" xfId="50507" hidden="1" xr:uid="{00000000-0005-0000-0000-0000C7810000}"/>
    <cellStyle name="Linked Cell 12" xfId="50896" hidden="1" xr:uid="{00000000-0005-0000-0000-0000C8810000}"/>
    <cellStyle name="Linked Cell 12" xfId="51276" hidden="1" xr:uid="{00000000-0005-0000-0000-0000C9810000}"/>
    <cellStyle name="Linked Cell 12" xfId="51642" hidden="1" xr:uid="{00000000-0005-0000-0000-0000CA810000}"/>
    <cellStyle name="Linked Cell 12" xfId="51999" hidden="1" xr:uid="{00000000-0005-0000-0000-0000CB810000}"/>
    <cellStyle name="Linked Cell 12" xfId="52352" hidden="1" xr:uid="{00000000-0005-0000-0000-0000CC810000}"/>
    <cellStyle name="Linked Cell 12" xfId="53428" hidden="1" xr:uid="{00000000-0005-0000-0000-0000CD810000}"/>
    <cellStyle name="Linked Cell 12" xfId="54069" hidden="1" xr:uid="{00000000-0005-0000-0000-0000CE810000}"/>
    <cellStyle name="Linked Cell 12" xfId="54458" hidden="1" xr:uid="{00000000-0005-0000-0000-0000CF810000}"/>
    <cellStyle name="Linked Cell 12" xfId="54838" hidden="1" xr:uid="{00000000-0005-0000-0000-0000D0810000}"/>
    <cellStyle name="Linked Cell 12" xfId="55204" hidden="1" xr:uid="{00000000-0005-0000-0000-0000D1810000}"/>
    <cellStyle name="Linked Cell 12" xfId="55561" hidden="1" xr:uid="{00000000-0005-0000-0000-0000D2810000}"/>
    <cellStyle name="Linked Cell 12" xfId="55914" xr:uid="{00000000-0005-0000-0000-0000D3810000}"/>
    <cellStyle name="Linked Cell 13" xfId="45567" hidden="1" xr:uid="{00000000-0005-0000-0000-0000D4810000}"/>
    <cellStyle name="Linked Cell 13" xfId="46218" hidden="1" xr:uid="{00000000-0005-0000-0000-0000D5810000}"/>
    <cellStyle name="Linked Cell 13" xfId="46604" hidden="1" xr:uid="{00000000-0005-0000-0000-0000D6810000}"/>
    <cellStyle name="Linked Cell 13" xfId="46985" hidden="1" xr:uid="{00000000-0005-0000-0000-0000D7810000}"/>
    <cellStyle name="Linked Cell 13" xfId="47357" hidden="1" xr:uid="{00000000-0005-0000-0000-0000D8810000}"/>
    <cellStyle name="Linked Cell 13" xfId="47714" hidden="1" xr:uid="{00000000-0005-0000-0000-0000D9810000}"/>
    <cellStyle name="Linked Cell 13" xfId="48069" hidden="1" xr:uid="{00000000-0005-0000-0000-0000DA810000}"/>
    <cellStyle name="Linked Cell 13" xfId="49589" hidden="1" xr:uid="{00000000-0005-0000-0000-0000DB810000}"/>
    <cellStyle name="Linked Cell 13" xfId="50228" hidden="1" xr:uid="{00000000-0005-0000-0000-0000DC810000}"/>
    <cellStyle name="Linked Cell 13" xfId="50614" hidden="1" xr:uid="{00000000-0005-0000-0000-0000DD810000}"/>
    <cellStyle name="Linked Cell 13" xfId="50995" hidden="1" xr:uid="{00000000-0005-0000-0000-0000DE810000}"/>
    <cellStyle name="Linked Cell 13" xfId="51367" hidden="1" xr:uid="{00000000-0005-0000-0000-0000DF810000}"/>
    <cellStyle name="Linked Cell 13" xfId="51724" hidden="1" xr:uid="{00000000-0005-0000-0000-0000E0810000}"/>
    <cellStyle name="Linked Cell 13" xfId="52079" hidden="1" xr:uid="{00000000-0005-0000-0000-0000E1810000}"/>
    <cellStyle name="Linked Cell 13" xfId="53153" hidden="1" xr:uid="{00000000-0005-0000-0000-0000E2810000}"/>
    <cellStyle name="Linked Cell 13" xfId="53790" hidden="1" xr:uid="{00000000-0005-0000-0000-0000E3810000}"/>
    <cellStyle name="Linked Cell 13" xfId="54176" hidden="1" xr:uid="{00000000-0005-0000-0000-0000E4810000}"/>
    <cellStyle name="Linked Cell 13" xfId="54557" hidden="1" xr:uid="{00000000-0005-0000-0000-0000E5810000}"/>
    <cellStyle name="Linked Cell 13" xfId="54929" hidden="1" xr:uid="{00000000-0005-0000-0000-0000E6810000}"/>
    <cellStyle name="Linked Cell 13" xfId="55286" hidden="1" xr:uid="{00000000-0005-0000-0000-0000E7810000}"/>
    <cellStyle name="Linked Cell 13" xfId="55641" hidden="1" xr:uid="{00000000-0005-0000-0000-0000E8810000}"/>
    <cellStyle name="Linked Cell 13" xfId="44686" xr:uid="{00000000-0005-0000-0000-0000E9810000}"/>
    <cellStyle name="Linked Cell 14" xfId="45224" hidden="1" xr:uid="{00000000-0005-0000-0000-0000EA810000}"/>
    <cellStyle name="Linked Cell 14" xfId="45911" hidden="1" xr:uid="{00000000-0005-0000-0000-0000EB810000}"/>
    <cellStyle name="Linked Cell 14" xfId="45088" hidden="1" xr:uid="{00000000-0005-0000-0000-0000EC810000}"/>
    <cellStyle name="Linked Cell 14" xfId="44954" hidden="1" xr:uid="{00000000-0005-0000-0000-0000ED810000}"/>
    <cellStyle name="Linked Cell 14" xfId="46893" hidden="1" xr:uid="{00000000-0005-0000-0000-0000EE810000}"/>
    <cellStyle name="Linked Cell 14" xfId="45106" hidden="1" xr:uid="{00000000-0005-0000-0000-0000EF810000}"/>
    <cellStyle name="Linked Cell 14" xfId="46085" hidden="1" xr:uid="{00000000-0005-0000-0000-0000F0810000}"/>
    <cellStyle name="Linked Cell 14" xfId="49349" hidden="1" xr:uid="{00000000-0005-0000-0000-0000F1810000}"/>
    <cellStyle name="Linked Cell 14" xfId="49921" hidden="1" xr:uid="{00000000-0005-0000-0000-0000F2810000}"/>
    <cellStyle name="Linked Cell 14" xfId="49258" hidden="1" xr:uid="{00000000-0005-0000-0000-0000F3810000}"/>
    <cellStyle name="Linked Cell 14" xfId="49124" hidden="1" xr:uid="{00000000-0005-0000-0000-0000F4810000}"/>
    <cellStyle name="Linked Cell 14" xfId="50903" hidden="1" xr:uid="{00000000-0005-0000-0000-0000F5810000}"/>
    <cellStyle name="Linked Cell 14" xfId="49276" hidden="1" xr:uid="{00000000-0005-0000-0000-0000F6810000}"/>
    <cellStyle name="Linked Cell 14" xfId="50095" hidden="1" xr:uid="{00000000-0005-0000-0000-0000F7810000}"/>
    <cellStyle name="Linked Cell 14" xfId="52926" hidden="1" xr:uid="{00000000-0005-0000-0000-0000F8810000}"/>
    <cellStyle name="Linked Cell 14" xfId="53483" hidden="1" xr:uid="{00000000-0005-0000-0000-0000F9810000}"/>
    <cellStyle name="Linked Cell 14" xfId="52843" hidden="1" xr:uid="{00000000-0005-0000-0000-0000FA810000}"/>
    <cellStyle name="Linked Cell 14" xfId="52709" hidden="1" xr:uid="{00000000-0005-0000-0000-0000FB810000}"/>
    <cellStyle name="Linked Cell 14" xfId="54465" hidden="1" xr:uid="{00000000-0005-0000-0000-0000FC810000}"/>
    <cellStyle name="Linked Cell 14" xfId="52861" hidden="1" xr:uid="{00000000-0005-0000-0000-0000FD810000}"/>
    <cellStyle name="Linked Cell 14" xfId="53657" hidden="1" xr:uid="{00000000-0005-0000-0000-0000FE810000}"/>
    <cellStyle name="Linked Cell 14" xfId="44378" xr:uid="{00000000-0005-0000-0000-0000FF810000}"/>
    <cellStyle name="Linked Cell 15" xfId="45586" hidden="1" xr:uid="{00000000-0005-0000-0000-000000820000}"/>
    <cellStyle name="Linked Cell 15" xfId="46236" hidden="1" xr:uid="{00000000-0005-0000-0000-000001820000}"/>
    <cellStyle name="Linked Cell 15" xfId="46622" hidden="1" xr:uid="{00000000-0005-0000-0000-000002820000}"/>
    <cellStyle name="Linked Cell 15" xfId="47002" hidden="1" xr:uid="{00000000-0005-0000-0000-000003820000}"/>
    <cellStyle name="Linked Cell 15" xfId="47374" hidden="1" xr:uid="{00000000-0005-0000-0000-000004820000}"/>
    <cellStyle name="Linked Cell 15" xfId="47731" hidden="1" xr:uid="{00000000-0005-0000-0000-000005820000}"/>
    <cellStyle name="Linked Cell 15" xfId="48086" hidden="1" xr:uid="{00000000-0005-0000-0000-000006820000}"/>
    <cellStyle name="Linked Cell 15" xfId="49607" hidden="1" xr:uid="{00000000-0005-0000-0000-000007820000}"/>
    <cellStyle name="Linked Cell 15" xfId="50246" hidden="1" xr:uid="{00000000-0005-0000-0000-000008820000}"/>
    <cellStyle name="Linked Cell 15" xfId="50632" hidden="1" xr:uid="{00000000-0005-0000-0000-000009820000}"/>
    <cellStyle name="Linked Cell 15" xfId="51012" hidden="1" xr:uid="{00000000-0005-0000-0000-00000A820000}"/>
    <cellStyle name="Linked Cell 15" xfId="51384" hidden="1" xr:uid="{00000000-0005-0000-0000-00000B820000}"/>
    <cellStyle name="Linked Cell 15" xfId="51741" hidden="1" xr:uid="{00000000-0005-0000-0000-00000C820000}"/>
    <cellStyle name="Linked Cell 15" xfId="52096" hidden="1" xr:uid="{00000000-0005-0000-0000-00000D820000}"/>
    <cellStyle name="Linked Cell 15" xfId="53170" hidden="1" xr:uid="{00000000-0005-0000-0000-00000E820000}"/>
    <cellStyle name="Linked Cell 15" xfId="53808" hidden="1" xr:uid="{00000000-0005-0000-0000-00000F820000}"/>
    <cellStyle name="Linked Cell 15" xfId="54194" hidden="1" xr:uid="{00000000-0005-0000-0000-000010820000}"/>
    <cellStyle name="Linked Cell 15" xfId="54574" hidden="1" xr:uid="{00000000-0005-0000-0000-000011820000}"/>
    <cellStyle name="Linked Cell 15" xfId="54946" hidden="1" xr:uid="{00000000-0005-0000-0000-000012820000}"/>
    <cellStyle name="Linked Cell 15" xfId="55303" hidden="1" xr:uid="{00000000-0005-0000-0000-000013820000}"/>
    <cellStyle name="Linked Cell 15" xfId="55658" hidden="1" xr:uid="{00000000-0005-0000-0000-000014820000}"/>
    <cellStyle name="Linked Cell 15" xfId="44708" xr:uid="{00000000-0005-0000-0000-000015820000}"/>
    <cellStyle name="Linked Cell 16" xfId="44424" xr:uid="{00000000-0005-0000-0000-000016820000}"/>
    <cellStyle name="Linked Cell 17" xfId="44729" xr:uid="{00000000-0005-0000-0000-000017820000}"/>
    <cellStyle name="Linked Cell 18" xfId="44399" xr:uid="{00000000-0005-0000-0000-000018820000}"/>
    <cellStyle name="Linked Cell 19" xfId="44748" xr:uid="{00000000-0005-0000-0000-000019820000}"/>
    <cellStyle name="Linked Cell 2" xfId="6841" xr:uid="{00000000-0005-0000-0000-00001A820000}"/>
    <cellStyle name="Linked Cell 2 10" xfId="46644" xr:uid="{00000000-0005-0000-0000-00001B820000}"/>
    <cellStyle name="Linked Cell 2 11" xfId="47024" xr:uid="{00000000-0005-0000-0000-00001C820000}"/>
    <cellStyle name="Linked Cell 2 12" xfId="47396" xr:uid="{00000000-0005-0000-0000-00001D820000}"/>
    <cellStyle name="Linked Cell 2 13" xfId="47753" xr:uid="{00000000-0005-0000-0000-00001E820000}"/>
    <cellStyle name="Linked Cell 2 14" xfId="48108" xr:uid="{00000000-0005-0000-0000-00001F820000}"/>
    <cellStyle name="Linked Cell 2 15" xfId="49629" xr:uid="{00000000-0005-0000-0000-000020820000}"/>
    <cellStyle name="Linked Cell 2 16" xfId="50268" xr:uid="{00000000-0005-0000-0000-000021820000}"/>
    <cellStyle name="Linked Cell 2 17" xfId="50654" xr:uid="{00000000-0005-0000-0000-000022820000}"/>
    <cellStyle name="Linked Cell 2 18" xfId="51034" xr:uid="{00000000-0005-0000-0000-000023820000}"/>
    <cellStyle name="Linked Cell 2 19" xfId="51406" xr:uid="{00000000-0005-0000-0000-000024820000}"/>
    <cellStyle name="Linked Cell 2 2" xfId="6842" xr:uid="{00000000-0005-0000-0000-000025820000}"/>
    <cellStyle name="Linked Cell 2 2 10" xfId="47072" xr:uid="{00000000-0005-0000-0000-000026820000}"/>
    <cellStyle name="Linked Cell 2 2 11" xfId="47444" xr:uid="{00000000-0005-0000-0000-000027820000}"/>
    <cellStyle name="Linked Cell 2 2 12" xfId="47801" xr:uid="{00000000-0005-0000-0000-000028820000}"/>
    <cellStyle name="Linked Cell 2 2 13" xfId="48156" xr:uid="{00000000-0005-0000-0000-000029820000}"/>
    <cellStyle name="Linked Cell 2 2 14" xfId="49677" xr:uid="{00000000-0005-0000-0000-00002A820000}"/>
    <cellStyle name="Linked Cell 2 2 15" xfId="50316" xr:uid="{00000000-0005-0000-0000-00002B820000}"/>
    <cellStyle name="Linked Cell 2 2 16" xfId="50702" xr:uid="{00000000-0005-0000-0000-00002C820000}"/>
    <cellStyle name="Linked Cell 2 2 17" xfId="51082" xr:uid="{00000000-0005-0000-0000-00002D820000}"/>
    <cellStyle name="Linked Cell 2 2 18" xfId="51454" xr:uid="{00000000-0005-0000-0000-00002E820000}"/>
    <cellStyle name="Linked Cell 2 2 19" xfId="51811" xr:uid="{00000000-0005-0000-0000-00002F820000}"/>
    <cellStyle name="Linked Cell 2 2 2" xfId="6843" xr:uid="{00000000-0005-0000-0000-000030820000}"/>
    <cellStyle name="Linked Cell 2 2 2 2" xfId="4835" hidden="1" xr:uid="{00000000-0005-0000-0000-000031820000}"/>
    <cellStyle name="Linked Cell 2 2 2 3" xfId="27712" xr:uid="{00000000-0005-0000-0000-000032820000}"/>
    <cellStyle name="Linked Cell 2 2 20" xfId="52166" xr:uid="{00000000-0005-0000-0000-000033820000}"/>
    <cellStyle name="Linked Cell 2 2 21" xfId="53240" xr:uid="{00000000-0005-0000-0000-000034820000}"/>
    <cellStyle name="Linked Cell 2 2 22" xfId="53878" xr:uid="{00000000-0005-0000-0000-000035820000}"/>
    <cellStyle name="Linked Cell 2 2 23" xfId="54264" xr:uid="{00000000-0005-0000-0000-000036820000}"/>
    <cellStyle name="Linked Cell 2 2 24" xfId="54644" xr:uid="{00000000-0005-0000-0000-000037820000}"/>
    <cellStyle name="Linked Cell 2 2 25" xfId="55016" xr:uid="{00000000-0005-0000-0000-000038820000}"/>
    <cellStyle name="Linked Cell 2 2 26" xfId="55373" xr:uid="{00000000-0005-0000-0000-000039820000}"/>
    <cellStyle name="Linked Cell 2 2 27" xfId="55728" xr:uid="{00000000-0005-0000-0000-00003A820000}"/>
    <cellStyle name="Linked Cell 2 2 3" xfId="6844" xr:uid="{00000000-0005-0000-0000-00003B820000}"/>
    <cellStyle name="Linked Cell 2 2 3 2" xfId="27713" xr:uid="{00000000-0005-0000-0000-00003C820000}"/>
    <cellStyle name="Linked Cell 2 2 4" xfId="12251" hidden="1" xr:uid="{00000000-0005-0000-0000-00003D820000}"/>
    <cellStyle name="Linked Cell 2 2 4" xfId="44182" xr:uid="{00000000-0005-0000-0000-00003E820000}"/>
    <cellStyle name="Linked Cell 2 2 5" xfId="4834" xr:uid="{00000000-0005-0000-0000-00003F820000}"/>
    <cellStyle name="Linked Cell 2 2 6" xfId="27711" xr:uid="{00000000-0005-0000-0000-000040820000}"/>
    <cellStyle name="Linked Cell 2 2 7" xfId="45654" xr:uid="{00000000-0005-0000-0000-000041820000}"/>
    <cellStyle name="Linked Cell 2 2 8" xfId="46306" xr:uid="{00000000-0005-0000-0000-000042820000}"/>
    <cellStyle name="Linked Cell 2 2 9" xfId="46692" xr:uid="{00000000-0005-0000-0000-000043820000}"/>
    <cellStyle name="Linked Cell 2 20" xfId="51763" xr:uid="{00000000-0005-0000-0000-000044820000}"/>
    <cellStyle name="Linked Cell 2 21" xfId="52118" xr:uid="{00000000-0005-0000-0000-000045820000}"/>
    <cellStyle name="Linked Cell 2 22" xfId="53192" xr:uid="{00000000-0005-0000-0000-000046820000}"/>
    <cellStyle name="Linked Cell 2 23" xfId="53830" xr:uid="{00000000-0005-0000-0000-000047820000}"/>
    <cellStyle name="Linked Cell 2 24" xfId="54216" xr:uid="{00000000-0005-0000-0000-000048820000}"/>
    <cellStyle name="Linked Cell 2 25" xfId="54596" xr:uid="{00000000-0005-0000-0000-000049820000}"/>
    <cellStyle name="Linked Cell 2 26" xfId="54968" xr:uid="{00000000-0005-0000-0000-00004A820000}"/>
    <cellStyle name="Linked Cell 2 27" xfId="55325" xr:uid="{00000000-0005-0000-0000-00004B820000}"/>
    <cellStyle name="Linked Cell 2 28" xfId="55680" xr:uid="{00000000-0005-0000-0000-00004C820000}"/>
    <cellStyle name="Linked Cell 2 3" xfId="6845" xr:uid="{00000000-0005-0000-0000-00004D820000}"/>
    <cellStyle name="Linked Cell 2 3 2" xfId="6846" xr:uid="{00000000-0005-0000-0000-00004E820000}"/>
    <cellStyle name="Linked Cell 2 3 2 2" xfId="27715" xr:uid="{00000000-0005-0000-0000-00004F820000}"/>
    <cellStyle name="Linked Cell 2 3 3" xfId="15225" xr:uid="{00000000-0005-0000-0000-000050820000}"/>
    <cellStyle name="Linked Cell 2 3 4" xfId="4836" hidden="1" xr:uid="{00000000-0005-0000-0000-000051820000}"/>
    <cellStyle name="Linked Cell 2 3 5" xfId="27714" xr:uid="{00000000-0005-0000-0000-000052820000}"/>
    <cellStyle name="Linked Cell 2 4" xfId="6847" xr:uid="{00000000-0005-0000-0000-000053820000}"/>
    <cellStyle name="Linked Cell 2 4 2" xfId="4422" xr:uid="{00000000-0005-0000-0000-000054820000}"/>
    <cellStyle name="Linked Cell 2 4 3" xfId="27716" xr:uid="{00000000-0005-0000-0000-000055820000}"/>
    <cellStyle name="Linked Cell 2 5" xfId="12250" hidden="1" xr:uid="{00000000-0005-0000-0000-000056820000}"/>
    <cellStyle name="Linked Cell 2 5" xfId="43862" xr:uid="{00000000-0005-0000-0000-000057820000}"/>
    <cellStyle name="Linked Cell 2 6" xfId="4597" xr:uid="{00000000-0005-0000-0000-000058820000}"/>
    <cellStyle name="Linked Cell 2 7" xfId="27710" xr:uid="{00000000-0005-0000-0000-000059820000}"/>
    <cellStyle name="Linked Cell 2 8" xfId="45607" xr:uid="{00000000-0005-0000-0000-00005A820000}"/>
    <cellStyle name="Linked Cell 2 9" xfId="46258" xr:uid="{00000000-0005-0000-0000-00005B820000}"/>
    <cellStyle name="Linked Cell 2_Balance sheet - Parent" xfId="39985" xr:uid="{00000000-0005-0000-0000-00005C820000}"/>
    <cellStyle name="Linked Cell 20" xfId="48631" xr:uid="{00000000-0005-0000-0000-00005D820000}"/>
    <cellStyle name="Linked Cell 21" xfId="48785" xr:uid="{00000000-0005-0000-0000-00005E820000}"/>
    <cellStyle name="Linked Cell 22" xfId="48707" xr:uid="{00000000-0005-0000-0000-00005F820000}"/>
    <cellStyle name="Linked Cell 23" xfId="48856" xr:uid="{00000000-0005-0000-0000-000060820000}"/>
    <cellStyle name="Linked Cell 24" xfId="48603" xr:uid="{00000000-0005-0000-0000-000061820000}"/>
    <cellStyle name="Linked Cell 25" xfId="48878" xr:uid="{00000000-0005-0000-0000-000062820000}"/>
    <cellStyle name="Linked Cell 26" xfId="48659" xr:uid="{00000000-0005-0000-0000-000063820000}"/>
    <cellStyle name="Linked Cell 27" xfId="48899" xr:uid="{00000000-0005-0000-0000-000064820000}"/>
    <cellStyle name="Linked Cell 28" xfId="48622" xr:uid="{00000000-0005-0000-0000-000065820000}"/>
    <cellStyle name="Linked Cell 29" xfId="48918" xr:uid="{00000000-0005-0000-0000-000066820000}"/>
    <cellStyle name="Linked Cell 3" xfId="6848" xr:uid="{00000000-0005-0000-0000-000067820000}"/>
    <cellStyle name="Linked Cell 3 2" xfId="12252" xr:uid="{00000000-0005-0000-0000-000068820000}"/>
    <cellStyle name="Linked Cell 3 3" xfId="27717" xr:uid="{00000000-0005-0000-0000-000069820000}"/>
    <cellStyle name="Linked Cell 3_Balance sheet - Parent" xfId="39986" xr:uid="{00000000-0005-0000-0000-00006A820000}"/>
    <cellStyle name="Linked Cell 30" xfId="48471" xr:uid="{00000000-0005-0000-0000-00006B820000}"/>
    <cellStyle name="Linked Cell 31" xfId="52371" xr:uid="{00000000-0005-0000-0000-00006C820000}"/>
    <cellStyle name="Linked Cell 32" xfId="48431" xr:uid="{00000000-0005-0000-0000-00006D820000}"/>
    <cellStyle name="Linked Cell 33" xfId="52440" xr:uid="{00000000-0005-0000-0000-00006E820000}"/>
    <cellStyle name="Linked Cell 34" xfId="48683" xr:uid="{00000000-0005-0000-0000-00006F820000}"/>
    <cellStyle name="Linked Cell 35" xfId="52462" xr:uid="{00000000-0005-0000-0000-000070820000}"/>
    <cellStyle name="Linked Cell 36" xfId="48454" xr:uid="{00000000-0005-0000-0000-000071820000}"/>
    <cellStyle name="Linked Cell 37" xfId="52483" xr:uid="{00000000-0005-0000-0000-000072820000}"/>
    <cellStyle name="Linked Cell 38" xfId="48477" xr:uid="{00000000-0005-0000-0000-000073820000}"/>
    <cellStyle name="Linked Cell 39" xfId="52502" xr:uid="{00000000-0005-0000-0000-000074820000}"/>
    <cellStyle name="Linked Cell 4" xfId="6849" xr:uid="{00000000-0005-0000-0000-000075820000}"/>
    <cellStyle name="Linked Cell 4 2" xfId="12253" xr:uid="{00000000-0005-0000-0000-000076820000}"/>
    <cellStyle name="Linked Cell 4 3" xfId="27718" xr:uid="{00000000-0005-0000-0000-000077820000}"/>
    <cellStyle name="Linked Cell 4_Balance sheet - Parent" xfId="39987" xr:uid="{00000000-0005-0000-0000-000078820000}"/>
    <cellStyle name="Linked Cell 5" xfId="6850" xr:uid="{00000000-0005-0000-0000-000079820000}"/>
    <cellStyle name="Linked Cell 5 2" xfId="4837" xr:uid="{00000000-0005-0000-0000-00007A820000}"/>
    <cellStyle name="Linked Cell 5 3" xfId="27719" xr:uid="{00000000-0005-0000-0000-00007B820000}"/>
    <cellStyle name="Linked Cell 5 4" xfId="45122" xr:uid="{00000000-0005-0000-0000-00007C820000}"/>
    <cellStyle name="Linked Cell 6" xfId="12249" xr:uid="{00000000-0005-0000-0000-00007D820000}"/>
    <cellStyle name="Linked Cell 6 2" xfId="45233" xr:uid="{00000000-0005-0000-0000-00007E820000}"/>
    <cellStyle name="Linked Cell 7" xfId="4805" xr:uid="{00000000-0005-0000-0000-00007F820000}"/>
    <cellStyle name="Linked Cell 7 2" xfId="45455" xr:uid="{00000000-0005-0000-0000-000080820000}"/>
    <cellStyle name="Linked Cell 8" xfId="27709" xr:uid="{00000000-0005-0000-0000-000081820000}"/>
    <cellStyle name="Linked Cell 8 2" xfId="45316" xr:uid="{00000000-0005-0000-0000-000082820000}"/>
    <cellStyle name="Linked Cell 9" xfId="45524" xr:uid="{00000000-0005-0000-0000-000083820000}"/>
    <cellStyle name="Local_Data_Formula" xfId="6851" xr:uid="{00000000-0005-0000-0000-000084820000}"/>
    <cellStyle name="Länkad cell" xfId="44267" xr:uid="{00000000-0005-0000-0000-000085820000}"/>
    <cellStyle name="Länkad cell 2" xfId="6852" xr:uid="{00000000-0005-0000-0000-000086820000}"/>
    <cellStyle name="Länkad cell 2 2" xfId="6853" xr:uid="{00000000-0005-0000-0000-000087820000}"/>
    <cellStyle name="Länkad cell 2 2 2" xfId="4419" xr:uid="{00000000-0005-0000-0000-000088820000}"/>
    <cellStyle name="Länkad cell 2 2 3" xfId="27722" xr:uid="{00000000-0005-0000-0000-000089820000}"/>
    <cellStyle name="Länkad cell 2 3" xfId="6854" xr:uid="{00000000-0005-0000-0000-00008A820000}"/>
    <cellStyle name="Länkad cell 2 3 2" xfId="27723" xr:uid="{00000000-0005-0000-0000-00008B820000}"/>
    <cellStyle name="Länkad cell 2 4" xfId="12254" xr:uid="{00000000-0005-0000-0000-00008C820000}"/>
    <cellStyle name="Länkad cell 2 5" xfId="4838" xr:uid="{00000000-0005-0000-0000-00008D820000}"/>
    <cellStyle name="Länkad cell 2 6" xfId="27721" xr:uid="{00000000-0005-0000-0000-00008E820000}"/>
    <cellStyle name="Länkad cell 2_Balance sheet - Parent" xfId="39988" xr:uid="{00000000-0005-0000-0000-00008F820000}"/>
    <cellStyle name="Länkad cell 3" xfId="6855" xr:uid="{00000000-0005-0000-0000-000090820000}"/>
    <cellStyle name="Länkad cell 3 2" xfId="6856" xr:uid="{00000000-0005-0000-0000-000091820000}"/>
    <cellStyle name="Länkad cell 3 2 2" xfId="12256" xr:uid="{00000000-0005-0000-0000-000092820000}"/>
    <cellStyle name="Länkad cell 3 2 3" xfId="27725" xr:uid="{00000000-0005-0000-0000-000093820000}"/>
    <cellStyle name="Länkad cell 3 2_Balance sheet - Parent" xfId="39990" xr:uid="{00000000-0005-0000-0000-000094820000}"/>
    <cellStyle name="Länkad cell 3 3" xfId="6857" xr:uid="{00000000-0005-0000-0000-000095820000}"/>
    <cellStyle name="Länkad cell 3 3 2" xfId="6858" xr:uid="{00000000-0005-0000-0000-000096820000}"/>
    <cellStyle name="Länkad cell 3 3 2 2" xfId="4839" xr:uid="{00000000-0005-0000-0000-000097820000}"/>
    <cellStyle name="Länkad cell 3 3 2 3" xfId="27727" xr:uid="{00000000-0005-0000-0000-000098820000}"/>
    <cellStyle name="Länkad cell 3 3 3" xfId="6859" xr:uid="{00000000-0005-0000-0000-000099820000}"/>
    <cellStyle name="Länkad cell 3 3 3 2" xfId="27728" xr:uid="{00000000-0005-0000-0000-00009A820000}"/>
    <cellStyle name="Länkad cell 3 3 4" xfId="12257" xr:uid="{00000000-0005-0000-0000-00009B820000}"/>
    <cellStyle name="Länkad cell 3 3 5" xfId="4599" xr:uid="{00000000-0005-0000-0000-00009C820000}"/>
    <cellStyle name="Länkad cell 3 3 6" xfId="27726" xr:uid="{00000000-0005-0000-0000-00009D820000}"/>
    <cellStyle name="Länkad cell 3 3_Balance sheet - Parent" xfId="39991" xr:uid="{00000000-0005-0000-0000-00009E820000}"/>
    <cellStyle name="Länkad cell 3 4" xfId="6860" xr:uid="{00000000-0005-0000-0000-00009F820000}"/>
    <cellStyle name="Länkad cell 3 4 2" xfId="12258" xr:uid="{00000000-0005-0000-0000-0000A0820000}"/>
    <cellStyle name="Länkad cell 3 4 3" xfId="27729" xr:uid="{00000000-0005-0000-0000-0000A1820000}"/>
    <cellStyle name="Länkad cell 3 5" xfId="6861" xr:uid="{00000000-0005-0000-0000-0000A2820000}"/>
    <cellStyle name="Länkad cell 3 5 2" xfId="4421" xr:uid="{00000000-0005-0000-0000-0000A3820000}"/>
    <cellStyle name="Länkad cell 3 5 3" xfId="27730" xr:uid="{00000000-0005-0000-0000-0000A4820000}"/>
    <cellStyle name="Länkad cell 3 6" xfId="12255" xr:uid="{00000000-0005-0000-0000-0000A5820000}"/>
    <cellStyle name="Länkad cell 3 7" xfId="27724" xr:uid="{00000000-0005-0000-0000-0000A6820000}"/>
    <cellStyle name="Länkad cell 3 8" xfId="43863" xr:uid="{00000000-0005-0000-0000-0000A7820000}"/>
    <cellStyle name="Länkad cell 3_Balance sheet - Parent" xfId="39989" xr:uid="{00000000-0005-0000-0000-0000A8820000}"/>
    <cellStyle name="Länkad cell 4" xfId="6862" xr:uid="{00000000-0005-0000-0000-0000A9820000}"/>
    <cellStyle name="Länkad cell 4 2" xfId="6863" xr:uid="{00000000-0005-0000-0000-0000AA820000}"/>
    <cellStyle name="Länkad cell 4 2 2" xfId="4600" xr:uid="{00000000-0005-0000-0000-0000AB820000}"/>
    <cellStyle name="Länkad cell 4 2 3" xfId="27732" xr:uid="{00000000-0005-0000-0000-0000AC820000}"/>
    <cellStyle name="Länkad cell 4 3" xfId="6864" xr:uid="{00000000-0005-0000-0000-0000AD820000}"/>
    <cellStyle name="Länkad cell 4 3 2" xfId="27733" xr:uid="{00000000-0005-0000-0000-0000AE820000}"/>
    <cellStyle name="Länkad cell 4 4" xfId="13529" xr:uid="{00000000-0005-0000-0000-0000AF820000}"/>
    <cellStyle name="Länkad cell 4 5" xfId="4420" xr:uid="{00000000-0005-0000-0000-0000B0820000}"/>
    <cellStyle name="Länkad cell 4 6" xfId="27731" xr:uid="{00000000-0005-0000-0000-0000B1820000}"/>
    <cellStyle name="Länkad cell 5" xfId="27720" xr:uid="{00000000-0005-0000-0000-0000B2820000}"/>
    <cellStyle name="Manual adjustments" xfId="6865" xr:uid="{00000000-0005-0000-0000-0000B3820000}"/>
    <cellStyle name="Manual adjustments 2" xfId="6866" xr:uid="{00000000-0005-0000-0000-0000B4820000}"/>
    <cellStyle name="Manual adjustments 2 2" xfId="4841" xr:uid="{00000000-0005-0000-0000-0000B5820000}"/>
    <cellStyle name="Manual adjustments 2 3" xfId="27735" xr:uid="{00000000-0005-0000-0000-0000B6820000}"/>
    <cellStyle name="Manual adjustments 3" xfId="6867" xr:uid="{00000000-0005-0000-0000-0000B7820000}"/>
    <cellStyle name="Manual adjustments 3 2" xfId="27736" xr:uid="{00000000-0005-0000-0000-0000B8820000}"/>
    <cellStyle name="Manual adjustments 4" xfId="12259" xr:uid="{00000000-0005-0000-0000-0000B9820000}"/>
    <cellStyle name="Manual adjustments 5" xfId="4840" xr:uid="{00000000-0005-0000-0000-0000BA820000}"/>
    <cellStyle name="Manual adjustments 6" xfId="27734" xr:uid="{00000000-0005-0000-0000-0000BB820000}"/>
    <cellStyle name="Manual adjustments_Balance sheet - Parent" xfId="39992" xr:uid="{00000000-0005-0000-0000-0000BC820000}"/>
    <cellStyle name="Migliaia 2" xfId="6868" xr:uid="{00000000-0005-0000-0000-0000BD820000}"/>
    <cellStyle name="Migliaia 2 2" xfId="12260" xr:uid="{00000000-0005-0000-0000-0000BE820000}"/>
    <cellStyle name="Migliaia 2 3" xfId="27737" xr:uid="{00000000-0005-0000-0000-0000BF820000}"/>
    <cellStyle name="Migliaia 2_Balance sheet - Parent" xfId="39993" xr:uid="{00000000-0005-0000-0000-0000C0820000}"/>
    <cellStyle name="Milliers [0]_laroux" xfId="6869" xr:uid="{00000000-0005-0000-0000-0000C1820000}"/>
    <cellStyle name="Milliers_Feuil1" xfId="6870" xr:uid="{00000000-0005-0000-0000-0000C2820000}"/>
    <cellStyle name="Millions" xfId="6871" xr:uid="{00000000-0005-0000-0000-0000C3820000}"/>
    <cellStyle name="Millions 2" xfId="12261" xr:uid="{00000000-0005-0000-0000-0000C4820000}"/>
    <cellStyle name="Millions 3" xfId="27738" xr:uid="{00000000-0005-0000-0000-0000C5820000}"/>
    <cellStyle name="Millions_Balance sheet - Parent" xfId="39994" xr:uid="{00000000-0005-0000-0000-0000C6820000}"/>
    <cellStyle name="Monétaire [0]_laroux" xfId="6872" xr:uid="{00000000-0005-0000-0000-0000C7820000}"/>
    <cellStyle name="Monétaire_laroux" xfId="6873" xr:uid="{00000000-0005-0000-0000-0000C8820000}"/>
    <cellStyle name="Multiple" xfId="6874" xr:uid="{00000000-0005-0000-0000-0000C9820000}"/>
    <cellStyle name="Multiple 2" xfId="12262" xr:uid="{00000000-0005-0000-0000-0000CA820000}"/>
    <cellStyle name="Multiple 3" xfId="27739" xr:uid="{00000000-0005-0000-0000-0000CB820000}"/>
    <cellStyle name="Multiple_Balance sheet - Parent" xfId="39995" xr:uid="{00000000-0005-0000-0000-0000CC820000}"/>
    <cellStyle name="Name" xfId="6875" xr:uid="{00000000-0005-0000-0000-0000CD820000}"/>
    <cellStyle name="Name 2" xfId="6876" xr:uid="{00000000-0005-0000-0000-0000CE820000}"/>
    <cellStyle name="Name 2 2" xfId="4843" xr:uid="{00000000-0005-0000-0000-0000CF820000}"/>
    <cellStyle name="Name 2 3" xfId="27741" xr:uid="{00000000-0005-0000-0000-0000D0820000}"/>
    <cellStyle name="Name 3" xfId="6877" xr:uid="{00000000-0005-0000-0000-0000D1820000}"/>
    <cellStyle name="Name 3 2" xfId="27742" xr:uid="{00000000-0005-0000-0000-0000D2820000}"/>
    <cellStyle name="Name 4" xfId="12263" xr:uid="{00000000-0005-0000-0000-0000D3820000}"/>
    <cellStyle name="Name 5" xfId="4842" xr:uid="{00000000-0005-0000-0000-0000D4820000}"/>
    <cellStyle name="Name 6" xfId="27740" xr:uid="{00000000-0005-0000-0000-0000D5820000}"/>
    <cellStyle name="Name_Balance sheet - Parent" xfId="39996" xr:uid="{00000000-0005-0000-0000-0000D6820000}"/>
    <cellStyle name="Neutraal" xfId="6878" xr:uid="{00000000-0005-0000-0000-0000D7820000}"/>
    <cellStyle name="Neutraal 2" xfId="6879" xr:uid="{00000000-0005-0000-0000-0000D8820000}"/>
    <cellStyle name="Neutraal 2 2" xfId="12265" xr:uid="{00000000-0005-0000-0000-0000D9820000}"/>
    <cellStyle name="Neutraal 2 3" xfId="27744" xr:uid="{00000000-0005-0000-0000-0000DA820000}"/>
    <cellStyle name="Neutraal 2_Balance sheet - Parent" xfId="39998" xr:uid="{00000000-0005-0000-0000-0000DB820000}"/>
    <cellStyle name="Neutraal 3" xfId="12264" xr:uid="{00000000-0005-0000-0000-0000DC820000}"/>
    <cellStyle name="Neutraal 4" xfId="27743" xr:uid="{00000000-0005-0000-0000-0000DD820000}"/>
    <cellStyle name="Neutraal_Balance sheet - Parent" xfId="39997" xr:uid="{00000000-0005-0000-0000-0000DE820000}"/>
    <cellStyle name="Neutral" xfId="6880" builtinId="28" customBuiltin="1"/>
    <cellStyle name="Neutral 2" xfId="6881" xr:uid="{00000000-0005-0000-0000-0000E0820000}"/>
    <cellStyle name="Neutral 2 2" xfId="6882" xr:uid="{00000000-0005-0000-0000-0000E1820000}"/>
    <cellStyle name="Neutral 2 2 2" xfId="4844" xr:uid="{00000000-0005-0000-0000-0000E2820000}"/>
    <cellStyle name="Neutral 2 2 3" xfId="27747" xr:uid="{00000000-0005-0000-0000-0000E3820000}"/>
    <cellStyle name="Neutral 2 3" xfId="6883" xr:uid="{00000000-0005-0000-0000-0000E4820000}"/>
    <cellStyle name="Neutral 2 3 2" xfId="4845" xr:uid="{00000000-0005-0000-0000-0000E5820000}"/>
    <cellStyle name="Neutral 2 3 3" xfId="27748" xr:uid="{00000000-0005-0000-0000-0000E6820000}"/>
    <cellStyle name="Neutral 2 4" xfId="12266" xr:uid="{00000000-0005-0000-0000-0000E7820000}"/>
    <cellStyle name="Neutral 2 5" xfId="27746" xr:uid="{00000000-0005-0000-0000-0000E8820000}"/>
    <cellStyle name="Neutral 2_Balance sheet - Parent" xfId="39999" xr:uid="{00000000-0005-0000-0000-0000E9820000}"/>
    <cellStyle name="Neutral 3" xfId="6884" xr:uid="{00000000-0005-0000-0000-0000EA820000}"/>
    <cellStyle name="Neutral 3 2" xfId="4846" xr:uid="{00000000-0005-0000-0000-0000EB820000}"/>
    <cellStyle name="Neutral 3 3" xfId="27749" xr:uid="{00000000-0005-0000-0000-0000EC820000}"/>
    <cellStyle name="Neutral 3 4" xfId="44544" xr:uid="{00000000-0005-0000-0000-0000ED820000}"/>
    <cellStyle name="Neutral 4" xfId="13883" xr:uid="{00000000-0005-0000-0000-0000EE820000}"/>
    <cellStyle name="Neutral 5" xfId="27745" xr:uid="{00000000-0005-0000-0000-0000EF820000}"/>
    <cellStyle name="Neutral 6" xfId="43343" xr:uid="{00000000-0005-0000-0000-0000F0820000}"/>
    <cellStyle name="Neutral 7" xfId="43437" xr:uid="{00000000-0005-0000-0000-0000F1820000}"/>
    <cellStyle name="Neutral 8" xfId="43832" xr:uid="{00000000-0005-0000-0000-0000F2820000}"/>
    <cellStyle name="Normal" xfId="0" builtinId="0"/>
    <cellStyle name="Normal - Style1" xfId="6885" xr:uid="{00000000-0005-0000-0000-0000F4820000}"/>
    <cellStyle name="Normal - Style1 2" xfId="6886" xr:uid="{00000000-0005-0000-0000-0000F5820000}"/>
    <cellStyle name="Normal - Style1 2 2" xfId="12268" xr:uid="{00000000-0005-0000-0000-0000F6820000}"/>
    <cellStyle name="Normal - Style1 2 2 2" xfId="32536" xr:uid="{00000000-0005-0000-0000-0000F7820000}"/>
    <cellStyle name="Normal - Style1 2 3" xfId="21159" xr:uid="{00000000-0005-0000-0000-0000F8820000}"/>
    <cellStyle name="Normal - Style1 2_Balance sheet - Parent" xfId="40000" xr:uid="{00000000-0005-0000-0000-0000F9820000}"/>
    <cellStyle name="Normal - Style1 3" xfId="6887" xr:uid="{00000000-0005-0000-0000-0000FA820000}"/>
    <cellStyle name="Normal - Style1 3 2" xfId="12269" xr:uid="{00000000-0005-0000-0000-0000FB820000}"/>
    <cellStyle name="Normal - Style1 3 2 2" xfId="32537" xr:uid="{00000000-0005-0000-0000-0000FC820000}"/>
    <cellStyle name="Normal - Style1 3 3" xfId="21160" xr:uid="{00000000-0005-0000-0000-0000FD820000}"/>
    <cellStyle name="Normal - Style1 4" xfId="12267" xr:uid="{00000000-0005-0000-0000-0000FE820000}"/>
    <cellStyle name="Normal - Style1 4 2" xfId="4847" xr:uid="{00000000-0005-0000-0000-0000FF820000}"/>
    <cellStyle name="Normal - Style1 4 3" xfId="32535" xr:uid="{00000000-0005-0000-0000-000000830000}"/>
    <cellStyle name="Normal - Style1 5" xfId="21158" xr:uid="{00000000-0005-0000-0000-000001830000}"/>
    <cellStyle name="Normal - Style1 6" xfId="44183" xr:uid="{00000000-0005-0000-0000-000002830000}"/>
    <cellStyle name="Normal - Style1_1" xfId="6888" xr:uid="{00000000-0005-0000-0000-000003830000}"/>
    <cellStyle name="Normal 10" xfId="6889" xr:uid="{00000000-0005-0000-0000-000004830000}"/>
    <cellStyle name="Normal 10 10" xfId="27750" xr:uid="{00000000-0005-0000-0000-000005830000}"/>
    <cellStyle name="Normal 10 11" xfId="21161" xr:uid="{00000000-0005-0000-0000-000006830000}"/>
    <cellStyle name="Normal 10 12" xfId="44184" xr:uid="{00000000-0005-0000-0000-000007830000}"/>
    <cellStyle name="Normal 10 2" xfId="6890" xr:uid="{00000000-0005-0000-0000-000008830000}"/>
    <cellStyle name="Normal 10 2 2" xfId="6891" xr:uid="{00000000-0005-0000-0000-000009830000}"/>
    <cellStyle name="Normal 10 2 2 2" xfId="6892" xr:uid="{00000000-0005-0000-0000-00000A830000}"/>
    <cellStyle name="Normal 10 2 2 2 2" xfId="6893" xr:uid="{00000000-0005-0000-0000-00000B830000}"/>
    <cellStyle name="Normal 10 2 2 2 2 2" xfId="15230" xr:uid="{00000000-0005-0000-0000-00000C830000}"/>
    <cellStyle name="Normal 10 2 2 2 2 2 2" xfId="34378" xr:uid="{00000000-0005-0000-0000-00000D830000}"/>
    <cellStyle name="Normal 10 2 2 2 2 3" xfId="20617" xr:uid="{00000000-0005-0000-0000-00000E830000}"/>
    <cellStyle name="Normal 10 2 2 2 2 3 2" xfId="37960" xr:uid="{00000000-0005-0000-0000-00000F830000}"/>
    <cellStyle name="Normal 10 2 2 2 2 4" xfId="27754" xr:uid="{00000000-0005-0000-0000-000010830000}"/>
    <cellStyle name="Normal 10 2 2 2 2 5" xfId="23187" xr:uid="{00000000-0005-0000-0000-000011830000}"/>
    <cellStyle name="Normal 10 2 2 2 3" xfId="15229" xr:uid="{00000000-0005-0000-0000-000012830000}"/>
    <cellStyle name="Normal 10 2 2 2 3 2" xfId="34377" xr:uid="{00000000-0005-0000-0000-000013830000}"/>
    <cellStyle name="Normal 10 2 2 2 4" xfId="16679" xr:uid="{00000000-0005-0000-0000-000014830000}"/>
    <cellStyle name="Normal 10 2 2 2 4 2" xfId="35631" xr:uid="{00000000-0005-0000-0000-000015830000}"/>
    <cellStyle name="Normal 10 2 2 2 5" xfId="27753" xr:uid="{00000000-0005-0000-0000-000016830000}"/>
    <cellStyle name="Normal 10 2 2 2 6" xfId="23186" xr:uid="{00000000-0005-0000-0000-000017830000}"/>
    <cellStyle name="Normal 10 2 2 3" xfId="6894" xr:uid="{00000000-0005-0000-0000-000018830000}"/>
    <cellStyle name="Normal 10 2 2 3 2" xfId="6895" xr:uid="{00000000-0005-0000-0000-000019830000}"/>
    <cellStyle name="Normal 10 2 2 3 2 2" xfId="15232" xr:uid="{00000000-0005-0000-0000-00001A830000}"/>
    <cellStyle name="Normal 10 2 2 3 2 2 2" xfId="34380" xr:uid="{00000000-0005-0000-0000-00001B830000}"/>
    <cellStyle name="Normal 10 2 2 3 2 3" xfId="18616" xr:uid="{00000000-0005-0000-0000-00001C830000}"/>
    <cellStyle name="Normal 10 2 2 3 2 3 2" xfId="36514" xr:uid="{00000000-0005-0000-0000-00001D830000}"/>
    <cellStyle name="Normal 10 2 2 3 2 4" xfId="27756" xr:uid="{00000000-0005-0000-0000-00001E830000}"/>
    <cellStyle name="Normal 10 2 2 3 2 5" xfId="23189" xr:uid="{00000000-0005-0000-0000-00001F830000}"/>
    <cellStyle name="Normal 10 2 2 3 3" xfId="15231" xr:uid="{00000000-0005-0000-0000-000020830000}"/>
    <cellStyle name="Normal 10 2 2 3 3 2" xfId="34379" xr:uid="{00000000-0005-0000-0000-000021830000}"/>
    <cellStyle name="Normal 10 2 2 3 4" xfId="20324" xr:uid="{00000000-0005-0000-0000-000022830000}"/>
    <cellStyle name="Normal 10 2 2 3 4 2" xfId="37671" xr:uid="{00000000-0005-0000-0000-000023830000}"/>
    <cellStyle name="Normal 10 2 2 3 5" xfId="27755" xr:uid="{00000000-0005-0000-0000-000024830000}"/>
    <cellStyle name="Normal 10 2 2 3 6" xfId="23188" xr:uid="{00000000-0005-0000-0000-000025830000}"/>
    <cellStyle name="Normal 10 2 2 4" xfId="6896" xr:uid="{00000000-0005-0000-0000-000026830000}"/>
    <cellStyle name="Normal 10 2 2 4 2" xfId="15233" xr:uid="{00000000-0005-0000-0000-000027830000}"/>
    <cellStyle name="Normal 10 2 2 4 2 2" xfId="34381" xr:uid="{00000000-0005-0000-0000-000028830000}"/>
    <cellStyle name="Normal 10 2 2 4 3" xfId="19614" xr:uid="{00000000-0005-0000-0000-000029830000}"/>
    <cellStyle name="Normal 10 2 2 4 3 2" xfId="36972" xr:uid="{00000000-0005-0000-0000-00002A830000}"/>
    <cellStyle name="Normal 10 2 2 4 4" xfId="27757" xr:uid="{00000000-0005-0000-0000-00002B830000}"/>
    <cellStyle name="Normal 10 2 2 4 5" xfId="23190" xr:uid="{00000000-0005-0000-0000-00002C830000}"/>
    <cellStyle name="Normal 10 2 2 5" xfId="15228" xr:uid="{00000000-0005-0000-0000-00002D830000}"/>
    <cellStyle name="Normal 10 2 2 5 2" xfId="34376" xr:uid="{00000000-0005-0000-0000-00002E830000}"/>
    <cellStyle name="Normal 10 2 2 6" xfId="16292" xr:uid="{00000000-0005-0000-0000-00002F830000}"/>
    <cellStyle name="Normal 10 2 2 6 2" xfId="35415" xr:uid="{00000000-0005-0000-0000-000030830000}"/>
    <cellStyle name="Normal 10 2 2 7" xfId="27752" xr:uid="{00000000-0005-0000-0000-000031830000}"/>
    <cellStyle name="Normal 10 2 2 8" xfId="23185" xr:uid="{00000000-0005-0000-0000-000032830000}"/>
    <cellStyle name="Normal 10 2 3" xfId="6897" xr:uid="{00000000-0005-0000-0000-000033830000}"/>
    <cellStyle name="Normal 10 2 3 2" xfId="6898" xr:uid="{00000000-0005-0000-0000-000034830000}"/>
    <cellStyle name="Normal 10 2 3 2 2" xfId="15235" xr:uid="{00000000-0005-0000-0000-000035830000}"/>
    <cellStyle name="Normal 10 2 3 2 2 2" xfId="34383" xr:uid="{00000000-0005-0000-0000-000036830000}"/>
    <cellStyle name="Normal 10 2 3 2 3" xfId="16206" xr:uid="{00000000-0005-0000-0000-000037830000}"/>
    <cellStyle name="Normal 10 2 3 2 3 2" xfId="35330" xr:uid="{00000000-0005-0000-0000-000038830000}"/>
    <cellStyle name="Normal 10 2 3 2 4" xfId="27759" xr:uid="{00000000-0005-0000-0000-000039830000}"/>
    <cellStyle name="Normal 10 2 3 2 5" xfId="23192" xr:uid="{00000000-0005-0000-0000-00003A830000}"/>
    <cellStyle name="Normal 10 2 3 3" xfId="15234" xr:uid="{00000000-0005-0000-0000-00003B830000}"/>
    <cellStyle name="Normal 10 2 3 3 2" xfId="34382" xr:uid="{00000000-0005-0000-0000-00003C830000}"/>
    <cellStyle name="Normal 10 2 3 4" xfId="20216" xr:uid="{00000000-0005-0000-0000-00003D830000}"/>
    <cellStyle name="Normal 10 2 3 4 2" xfId="37563" xr:uid="{00000000-0005-0000-0000-00003E830000}"/>
    <cellStyle name="Normal 10 2 3 5" xfId="27758" xr:uid="{00000000-0005-0000-0000-00003F830000}"/>
    <cellStyle name="Normal 10 2 3 6" xfId="23191" xr:uid="{00000000-0005-0000-0000-000040830000}"/>
    <cellStyle name="Normal 10 2 4" xfId="6899" xr:uid="{00000000-0005-0000-0000-000041830000}"/>
    <cellStyle name="Normal 10 2 4 2" xfId="6900" xr:uid="{00000000-0005-0000-0000-000042830000}"/>
    <cellStyle name="Normal 10 2 4 2 2" xfId="15237" xr:uid="{00000000-0005-0000-0000-000043830000}"/>
    <cellStyle name="Normal 10 2 4 2 2 2" xfId="34385" xr:uid="{00000000-0005-0000-0000-000044830000}"/>
    <cellStyle name="Normal 10 2 4 2 3" xfId="20183" xr:uid="{00000000-0005-0000-0000-000045830000}"/>
    <cellStyle name="Normal 10 2 4 2 3 2" xfId="37531" xr:uid="{00000000-0005-0000-0000-000046830000}"/>
    <cellStyle name="Normal 10 2 4 2 4" xfId="27761" xr:uid="{00000000-0005-0000-0000-000047830000}"/>
    <cellStyle name="Normal 10 2 4 2 5" xfId="23194" xr:uid="{00000000-0005-0000-0000-000048830000}"/>
    <cellStyle name="Normal 10 2 4 3" xfId="15236" xr:uid="{00000000-0005-0000-0000-000049830000}"/>
    <cellStyle name="Normal 10 2 4 3 2" xfId="34384" xr:uid="{00000000-0005-0000-0000-00004A830000}"/>
    <cellStyle name="Normal 10 2 4 4" xfId="19812" xr:uid="{00000000-0005-0000-0000-00004B830000}"/>
    <cellStyle name="Normal 10 2 4 4 2" xfId="37167" xr:uid="{00000000-0005-0000-0000-00004C830000}"/>
    <cellStyle name="Normal 10 2 4 5" xfId="27760" xr:uid="{00000000-0005-0000-0000-00004D830000}"/>
    <cellStyle name="Normal 10 2 4 6" xfId="23193" xr:uid="{00000000-0005-0000-0000-00004E830000}"/>
    <cellStyle name="Normal 10 2 5" xfId="6901" xr:uid="{00000000-0005-0000-0000-00004F830000}"/>
    <cellStyle name="Normal 10 2 5 2" xfId="15238" xr:uid="{00000000-0005-0000-0000-000050830000}"/>
    <cellStyle name="Normal 10 2 5 2 2" xfId="34386" xr:uid="{00000000-0005-0000-0000-000051830000}"/>
    <cellStyle name="Normal 10 2 5 3" xfId="15974" xr:uid="{00000000-0005-0000-0000-000052830000}"/>
    <cellStyle name="Normal 10 2 5 3 2" xfId="35106" xr:uid="{00000000-0005-0000-0000-000053830000}"/>
    <cellStyle name="Normal 10 2 5 4" xfId="27762" xr:uid="{00000000-0005-0000-0000-000054830000}"/>
    <cellStyle name="Normal 10 2 5 5" xfId="23195" xr:uid="{00000000-0005-0000-0000-000055830000}"/>
    <cellStyle name="Normal 10 2 6" xfId="6902" xr:uid="{00000000-0005-0000-0000-000056830000}"/>
    <cellStyle name="Normal 10 2 6 2" xfId="15227" xr:uid="{00000000-0005-0000-0000-000057830000}"/>
    <cellStyle name="Normal 10 2 6 2 2" xfId="34375" xr:uid="{00000000-0005-0000-0000-000058830000}"/>
    <cellStyle name="Normal 10 2 6 3" xfId="20332" xr:uid="{00000000-0005-0000-0000-000059830000}"/>
    <cellStyle name="Normal 10 2 6 3 2" xfId="37679" xr:uid="{00000000-0005-0000-0000-00005A830000}"/>
    <cellStyle name="Normal 10 2 6 4" xfId="27763" xr:uid="{00000000-0005-0000-0000-00005B830000}"/>
    <cellStyle name="Normal 10 2 6 5" xfId="23184" xr:uid="{00000000-0005-0000-0000-00005C830000}"/>
    <cellStyle name="Normal 10 2 7" xfId="12271" xr:uid="{00000000-0005-0000-0000-00005D830000}"/>
    <cellStyle name="Normal 10 2 8" xfId="27751" xr:uid="{00000000-0005-0000-0000-00005E830000}"/>
    <cellStyle name="Normal 10 3" xfId="6903" xr:uid="{00000000-0005-0000-0000-00005F830000}"/>
    <cellStyle name="Normal 10 3 10" xfId="43759" xr:uid="{00000000-0005-0000-0000-000060830000}"/>
    <cellStyle name="Normal 10 3 11" xfId="55978" xr:uid="{00000000-0005-0000-0000-000061830000}"/>
    <cellStyle name="Normal 10 3 2" xfId="6904" xr:uid="{00000000-0005-0000-0000-000062830000}"/>
    <cellStyle name="Normal 10 3 2 2" xfId="6905" xr:uid="{00000000-0005-0000-0000-000063830000}"/>
    <cellStyle name="Normal 10 3 2 2 2" xfId="15240" xr:uid="{00000000-0005-0000-0000-000064830000}"/>
    <cellStyle name="Normal 10 3 2 2 2 2" xfId="34388" xr:uid="{00000000-0005-0000-0000-000065830000}"/>
    <cellStyle name="Normal 10 3 2 2 3" xfId="20523" xr:uid="{00000000-0005-0000-0000-000066830000}"/>
    <cellStyle name="Normal 10 3 2 2 3 2" xfId="37867" xr:uid="{00000000-0005-0000-0000-000067830000}"/>
    <cellStyle name="Normal 10 3 2 2 4" xfId="27766" xr:uid="{00000000-0005-0000-0000-000068830000}"/>
    <cellStyle name="Normal 10 3 2 2 5" xfId="23197" xr:uid="{00000000-0005-0000-0000-000069830000}"/>
    <cellStyle name="Normal 10 3 2 3" xfId="15239" xr:uid="{00000000-0005-0000-0000-00006A830000}"/>
    <cellStyle name="Normal 10 3 2 3 2" xfId="34387" xr:uid="{00000000-0005-0000-0000-00006B830000}"/>
    <cellStyle name="Normal 10 3 2 4" xfId="18508" xr:uid="{00000000-0005-0000-0000-00006C830000}"/>
    <cellStyle name="Normal 10 3 2 4 2" xfId="36471" xr:uid="{00000000-0005-0000-0000-00006D830000}"/>
    <cellStyle name="Normal 10 3 2 5" xfId="27765" xr:uid="{00000000-0005-0000-0000-00006E830000}"/>
    <cellStyle name="Normal 10 3 2 6" xfId="23196" xr:uid="{00000000-0005-0000-0000-00006F830000}"/>
    <cellStyle name="Normal 10 3 3" xfId="6906" xr:uid="{00000000-0005-0000-0000-000070830000}"/>
    <cellStyle name="Normal 10 3 3 2" xfId="6907" xr:uid="{00000000-0005-0000-0000-000071830000}"/>
    <cellStyle name="Normal 10 3 3 2 2" xfId="15242" xr:uid="{00000000-0005-0000-0000-000072830000}"/>
    <cellStyle name="Normal 10 3 3 2 2 2" xfId="34390" xr:uid="{00000000-0005-0000-0000-000073830000}"/>
    <cellStyle name="Normal 10 3 3 2 3" xfId="16914" xr:uid="{00000000-0005-0000-0000-000074830000}"/>
    <cellStyle name="Normal 10 3 3 2 3 2" xfId="35823" xr:uid="{00000000-0005-0000-0000-000075830000}"/>
    <cellStyle name="Normal 10 3 3 2 4" xfId="27768" xr:uid="{00000000-0005-0000-0000-000076830000}"/>
    <cellStyle name="Normal 10 3 3 2 5" xfId="23199" xr:uid="{00000000-0005-0000-0000-000077830000}"/>
    <cellStyle name="Normal 10 3 3 3" xfId="15241" xr:uid="{00000000-0005-0000-0000-000078830000}"/>
    <cellStyle name="Normal 10 3 3 3 2" xfId="34389" xr:uid="{00000000-0005-0000-0000-000079830000}"/>
    <cellStyle name="Normal 10 3 3 4" xfId="16309" xr:uid="{00000000-0005-0000-0000-00007A830000}"/>
    <cellStyle name="Normal 10 3 3 4 2" xfId="35431" xr:uid="{00000000-0005-0000-0000-00007B830000}"/>
    <cellStyle name="Normal 10 3 3 5" xfId="27767" xr:uid="{00000000-0005-0000-0000-00007C830000}"/>
    <cellStyle name="Normal 10 3 3 6" xfId="23198" xr:uid="{00000000-0005-0000-0000-00007D830000}"/>
    <cellStyle name="Normal 10 3 4" xfId="6908" xr:uid="{00000000-0005-0000-0000-00007E830000}"/>
    <cellStyle name="Normal 10 3 4 2" xfId="15243" xr:uid="{00000000-0005-0000-0000-00007F830000}"/>
    <cellStyle name="Normal 10 3 4 2 2" xfId="34391" xr:uid="{00000000-0005-0000-0000-000080830000}"/>
    <cellStyle name="Normal 10 3 4 3" xfId="19871" xr:uid="{00000000-0005-0000-0000-000081830000}"/>
    <cellStyle name="Normal 10 3 4 3 2" xfId="37226" xr:uid="{00000000-0005-0000-0000-000082830000}"/>
    <cellStyle name="Normal 10 3 4 4" xfId="27769" xr:uid="{00000000-0005-0000-0000-000083830000}"/>
    <cellStyle name="Normal 10 3 4 5" xfId="23200" xr:uid="{00000000-0005-0000-0000-000084830000}"/>
    <cellStyle name="Normal 10 3 5" xfId="13528" xr:uid="{00000000-0005-0000-0000-000085830000}"/>
    <cellStyle name="Normal 10 3 5 2" xfId="33020" xr:uid="{00000000-0005-0000-0000-000086830000}"/>
    <cellStyle name="Normal 10 3 6" xfId="4848" xr:uid="{00000000-0005-0000-0000-000087830000}"/>
    <cellStyle name="Normal 10 3 7" xfId="20603" xr:uid="{00000000-0005-0000-0000-000088830000}"/>
    <cellStyle name="Normal 10 3 7 2" xfId="37946" xr:uid="{00000000-0005-0000-0000-000089830000}"/>
    <cellStyle name="Normal 10 3 8" xfId="27764" xr:uid="{00000000-0005-0000-0000-00008A830000}"/>
    <cellStyle name="Normal 10 3 9" xfId="21679" xr:uid="{00000000-0005-0000-0000-00008B830000}"/>
    <cellStyle name="Normal 10 4" xfId="6909" xr:uid="{00000000-0005-0000-0000-00008C830000}"/>
    <cellStyle name="Normal 10 4 2" xfId="6910" xr:uid="{00000000-0005-0000-0000-00008D830000}"/>
    <cellStyle name="Normal 10 4 2 2" xfId="15245" xr:uid="{00000000-0005-0000-0000-00008E830000}"/>
    <cellStyle name="Normal 10 4 2 2 2" xfId="34393" xr:uid="{00000000-0005-0000-0000-00008F830000}"/>
    <cellStyle name="Normal 10 4 2 3" xfId="16349" xr:uid="{00000000-0005-0000-0000-000090830000}"/>
    <cellStyle name="Normal 10 4 2 3 2" xfId="35471" xr:uid="{00000000-0005-0000-0000-000091830000}"/>
    <cellStyle name="Normal 10 4 2 4" xfId="27771" xr:uid="{00000000-0005-0000-0000-000092830000}"/>
    <cellStyle name="Normal 10 4 2 5" xfId="23202" xr:uid="{00000000-0005-0000-0000-000093830000}"/>
    <cellStyle name="Normal 10 4 3" xfId="15244" xr:uid="{00000000-0005-0000-0000-000094830000}"/>
    <cellStyle name="Normal 10 4 3 2" xfId="34392" xr:uid="{00000000-0005-0000-0000-000095830000}"/>
    <cellStyle name="Normal 10 4 4" xfId="19664" xr:uid="{00000000-0005-0000-0000-000096830000}"/>
    <cellStyle name="Normal 10 4 4 2" xfId="37022" xr:uid="{00000000-0005-0000-0000-000097830000}"/>
    <cellStyle name="Normal 10 4 5" xfId="27770" xr:uid="{00000000-0005-0000-0000-000098830000}"/>
    <cellStyle name="Normal 10 4 6" xfId="23201" xr:uid="{00000000-0005-0000-0000-000099830000}"/>
    <cellStyle name="Normal 10 4 7" xfId="43713" xr:uid="{00000000-0005-0000-0000-00009A830000}"/>
    <cellStyle name="Normal 10 4 8" xfId="55979" xr:uid="{00000000-0005-0000-0000-00009B830000}"/>
    <cellStyle name="Normal 10 5" xfId="6911" xr:uid="{00000000-0005-0000-0000-00009C830000}"/>
    <cellStyle name="Normal 10 5 2" xfId="6912" xr:uid="{00000000-0005-0000-0000-00009D830000}"/>
    <cellStyle name="Normal 10 5 2 2" xfId="15247" xr:uid="{00000000-0005-0000-0000-00009E830000}"/>
    <cellStyle name="Normal 10 5 2 2 2" xfId="34395" xr:uid="{00000000-0005-0000-0000-00009F830000}"/>
    <cellStyle name="Normal 10 5 2 3" xfId="19647" xr:uid="{00000000-0005-0000-0000-0000A0830000}"/>
    <cellStyle name="Normal 10 5 2 3 2" xfId="37005" xr:uid="{00000000-0005-0000-0000-0000A1830000}"/>
    <cellStyle name="Normal 10 5 2 4" xfId="27773" xr:uid="{00000000-0005-0000-0000-0000A2830000}"/>
    <cellStyle name="Normal 10 5 2 5" xfId="23204" xr:uid="{00000000-0005-0000-0000-0000A3830000}"/>
    <cellStyle name="Normal 10 5 3" xfId="6913" xr:uid="{00000000-0005-0000-0000-0000A4830000}"/>
    <cellStyle name="Normal 10 5 3 2" xfId="27774" xr:uid="{00000000-0005-0000-0000-0000A5830000}"/>
    <cellStyle name="Normal 10 5 4" xfId="15246" xr:uid="{00000000-0005-0000-0000-0000A6830000}"/>
    <cellStyle name="Normal 10 5 4 2" xfId="34394" xr:uid="{00000000-0005-0000-0000-0000A7830000}"/>
    <cellStyle name="Normal 10 5 5" xfId="4850" xr:uid="{00000000-0005-0000-0000-0000A8830000}"/>
    <cellStyle name="Normal 10 5 5 2" xfId="25919" xr:uid="{00000000-0005-0000-0000-0000A9830000}"/>
    <cellStyle name="Normal 10 5 6" xfId="20071" xr:uid="{00000000-0005-0000-0000-0000AA830000}"/>
    <cellStyle name="Normal 10 5 6 2" xfId="37421" xr:uid="{00000000-0005-0000-0000-0000AB830000}"/>
    <cellStyle name="Normal 10 5 7" xfId="27772" xr:uid="{00000000-0005-0000-0000-0000AC830000}"/>
    <cellStyle name="Normal 10 5 8" xfId="23203" xr:uid="{00000000-0005-0000-0000-0000AD830000}"/>
    <cellStyle name="Normal 10 6" xfId="6914" xr:uid="{00000000-0005-0000-0000-0000AE830000}"/>
    <cellStyle name="Normal 10 6 2" xfId="15226" xr:uid="{00000000-0005-0000-0000-0000AF830000}"/>
    <cellStyle name="Normal 10 6 3" xfId="27775" xr:uid="{00000000-0005-0000-0000-0000B0830000}"/>
    <cellStyle name="Normal 10 7" xfId="12270" xr:uid="{00000000-0005-0000-0000-0000B1830000}"/>
    <cellStyle name="Normal 10 7 2" xfId="32538" xr:uid="{00000000-0005-0000-0000-0000B2830000}"/>
    <cellStyle name="Normal 10 8" xfId="4423" xr:uid="{00000000-0005-0000-0000-0000B3830000}"/>
    <cellStyle name="Normal 10 9" xfId="17288" xr:uid="{00000000-0005-0000-0000-0000B4830000}"/>
    <cellStyle name="Normal 10 9 2" xfId="36006" xr:uid="{00000000-0005-0000-0000-0000B5830000}"/>
    <cellStyle name="Normal 10_Balance sheet - Parent" xfId="40001" xr:uid="{00000000-0005-0000-0000-0000B6830000}"/>
    <cellStyle name="Normal 100" xfId="43287" xr:uid="{00000000-0005-0000-0000-0000B7830000}"/>
    <cellStyle name="Normal 101" xfId="43324" xr:uid="{00000000-0005-0000-0000-0000B8830000}"/>
    <cellStyle name="Normal 102" xfId="43497" xr:uid="{00000000-0005-0000-0000-0000B9830000}"/>
    <cellStyle name="Normal 103" xfId="43467" xr:uid="{00000000-0005-0000-0000-0000BA830000}"/>
    <cellStyle name="Normal 104" xfId="43829" xr:uid="{00000000-0005-0000-0000-0000BB830000}"/>
    <cellStyle name="Normal 105" xfId="43831" xr:uid="{00000000-0005-0000-0000-0000BC830000}"/>
    <cellStyle name="Normal 106" xfId="56007" xr:uid="{00000000-0005-0000-0000-0000BD830000}"/>
    <cellStyle name="Normal 107" xfId="56014" xr:uid="{00000000-0005-0000-0000-0000BE830000}"/>
    <cellStyle name="Normal 108" xfId="56016" xr:uid="{00000000-0005-0000-0000-0000BF830000}"/>
    <cellStyle name="Normal 109" xfId="56022" xr:uid="{B0D8EE0F-61AB-4309-88C3-F57F709C648F}"/>
    <cellStyle name="Normal 11" xfId="6915" xr:uid="{00000000-0005-0000-0000-0000C0830000}"/>
    <cellStyle name="Normal 11 2" xfId="6916" xr:uid="{00000000-0005-0000-0000-0000C1830000}"/>
    <cellStyle name="Normal 11 2 2" xfId="4424" xr:uid="{00000000-0005-0000-0000-0000C2830000}"/>
    <cellStyle name="Normal 11 2 2 2" xfId="25779" xr:uid="{00000000-0005-0000-0000-0000C3830000}"/>
    <cellStyle name="Normal 11 2 3" xfId="27777" xr:uid="{00000000-0005-0000-0000-0000C4830000}"/>
    <cellStyle name="Normal 11 3" xfId="6917" xr:uid="{00000000-0005-0000-0000-0000C5830000}"/>
    <cellStyle name="Normal 11 3 2" xfId="4094" xr:uid="{00000000-0005-0000-0000-0000C6830000}"/>
    <cellStyle name="Normal 11 3 2 2" xfId="25623" xr:uid="{00000000-0005-0000-0000-0000C7830000}"/>
    <cellStyle name="Normal 11 3 3" xfId="27778" xr:uid="{00000000-0005-0000-0000-0000C8830000}"/>
    <cellStyle name="Normal 11 4" xfId="12272" xr:uid="{00000000-0005-0000-0000-0000C9830000}"/>
    <cellStyle name="Normal 11 5" xfId="27776" xr:uid="{00000000-0005-0000-0000-0000CA830000}"/>
    <cellStyle name="Normal 11_Balance sheet - Parent" xfId="40002" xr:uid="{00000000-0005-0000-0000-0000CB830000}"/>
    <cellStyle name="Normal 110" xfId="56030" xr:uid="{2552FCB0-7BE8-49E0-8038-EAA4911E1FA5}"/>
    <cellStyle name="Normal 111" xfId="56032" xr:uid="{A532E03B-4A54-43E7-B10D-C4338B737254}"/>
    <cellStyle name="Normal 112" xfId="56034" xr:uid="{45436C4D-B8AB-4910-A7D1-9DA4B7F1495F}"/>
    <cellStyle name="Normal 12" xfId="6918" xr:uid="{00000000-0005-0000-0000-0000CC830000}"/>
    <cellStyle name="Normal 12 2" xfId="6919" xr:uid="{00000000-0005-0000-0000-0000CD830000}"/>
    <cellStyle name="Normal 12 2 2" xfId="6920" xr:uid="{00000000-0005-0000-0000-0000CE830000}"/>
    <cellStyle name="Normal 12 2 2 2" xfId="27781" xr:uid="{00000000-0005-0000-0000-0000CF830000}"/>
    <cellStyle name="Normal 12 2 3" xfId="15248" xr:uid="{00000000-0005-0000-0000-0000D0830000}"/>
    <cellStyle name="Normal 12 2 4" xfId="4851" xr:uid="{00000000-0005-0000-0000-0000D1830000}"/>
    <cellStyle name="Normal 12 2 5" xfId="27780" xr:uid="{00000000-0005-0000-0000-0000D2830000}"/>
    <cellStyle name="Normal 12 2 6" xfId="43790" xr:uid="{00000000-0005-0000-0000-0000D3830000}"/>
    <cellStyle name="Normal 12 3" xfId="6921" xr:uid="{00000000-0005-0000-0000-0000D4830000}"/>
    <cellStyle name="Normal 12 3 2" xfId="27782" xr:uid="{00000000-0005-0000-0000-0000D5830000}"/>
    <cellStyle name="Normal 12 3 3" xfId="43714" xr:uid="{00000000-0005-0000-0000-0000D6830000}"/>
    <cellStyle name="Normal 12 4" xfId="12273" xr:uid="{00000000-0005-0000-0000-0000D7830000}"/>
    <cellStyle name="Normal 12 5" xfId="16408" xr:uid="{00000000-0005-0000-0000-0000D8830000}"/>
    <cellStyle name="Normal 12 6" xfId="27779" xr:uid="{00000000-0005-0000-0000-0000D9830000}"/>
    <cellStyle name="Normal 12_Balance sheet - Parent" xfId="40003" xr:uid="{00000000-0005-0000-0000-0000DA830000}"/>
    <cellStyle name="Normal 13" xfId="6922" xr:uid="{00000000-0005-0000-0000-0000DB830000}"/>
    <cellStyle name="Normal 13 2" xfId="6923" xr:uid="{00000000-0005-0000-0000-0000DC830000}"/>
    <cellStyle name="Normal 13 2 2" xfId="13924" xr:uid="{00000000-0005-0000-0000-0000DD830000}"/>
    <cellStyle name="Normal 13 2 3" xfId="27784" xr:uid="{00000000-0005-0000-0000-0000DE830000}"/>
    <cellStyle name="Normal 13 3" xfId="6924" xr:uid="{00000000-0005-0000-0000-0000DF830000}"/>
    <cellStyle name="Normal 13 3 2" xfId="4853" xr:uid="{00000000-0005-0000-0000-0000E0830000}"/>
    <cellStyle name="Normal 13 3 2 2" xfId="25920" xr:uid="{00000000-0005-0000-0000-0000E1830000}"/>
    <cellStyle name="Normal 13 3 3" xfId="27785" xr:uid="{00000000-0005-0000-0000-0000E2830000}"/>
    <cellStyle name="Normal 13 3 4" xfId="43715" xr:uid="{00000000-0005-0000-0000-0000E3830000}"/>
    <cellStyle name="Normal 13 4" xfId="12274" xr:uid="{00000000-0005-0000-0000-0000E4830000}"/>
    <cellStyle name="Normal 13 5" xfId="27783" xr:uid="{00000000-0005-0000-0000-0000E5830000}"/>
    <cellStyle name="Normal 13_Balance sheet - Parent" xfId="40004" xr:uid="{00000000-0005-0000-0000-0000E6830000}"/>
    <cellStyle name="Normal 14" xfId="6925" xr:uid="{00000000-0005-0000-0000-0000E7830000}"/>
    <cellStyle name="Normal 14 2" xfId="6926" xr:uid="{00000000-0005-0000-0000-0000E8830000}"/>
    <cellStyle name="Normal 14 2 2" xfId="4854" xr:uid="{00000000-0005-0000-0000-0000E9830000}"/>
    <cellStyle name="Normal 14 2 2 2" xfId="25921" xr:uid="{00000000-0005-0000-0000-0000EA830000}"/>
    <cellStyle name="Normal 14 2 3" xfId="27787" xr:uid="{00000000-0005-0000-0000-0000EB830000}"/>
    <cellStyle name="Normal 14 3" xfId="12275" xr:uid="{00000000-0005-0000-0000-0000EC830000}"/>
    <cellStyle name="Normal 14 4" xfId="27786" xr:uid="{00000000-0005-0000-0000-0000ED830000}"/>
    <cellStyle name="Normal 15" xfId="6927" xr:uid="{00000000-0005-0000-0000-0000EE830000}"/>
    <cellStyle name="Normal 15 2" xfId="6928" xr:uid="{00000000-0005-0000-0000-0000EF830000}"/>
    <cellStyle name="Normal 15 2 2" xfId="4095" xr:uid="{00000000-0005-0000-0000-0000F0830000}"/>
    <cellStyle name="Normal 15 2 2 2" xfId="25624" xr:uid="{00000000-0005-0000-0000-0000F1830000}"/>
    <cellStyle name="Normal 15 2 3" xfId="27789" xr:uid="{00000000-0005-0000-0000-0000F2830000}"/>
    <cellStyle name="Normal 15 3" xfId="12276" xr:uid="{00000000-0005-0000-0000-0000F3830000}"/>
    <cellStyle name="Normal 15 4" xfId="27788" xr:uid="{00000000-0005-0000-0000-0000F4830000}"/>
    <cellStyle name="Normal 16" xfId="6929" xr:uid="{00000000-0005-0000-0000-0000F5830000}"/>
    <cellStyle name="Normal 16 2" xfId="6930" xr:uid="{00000000-0005-0000-0000-0000F6830000}"/>
    <cellStyle name="Normal 16 2 2" xfId="4855" xr:uid="{00000000-0005-0000-0000-0000F7830000}"/>
    <cellStyle name="Normal 16 2 2 2" xfId="25922" xr:uid="{00000000-0005-0000-0000-0000F8830000}"/>
    <cellStyle name="Normal 16 2 3" xfId="27791" xr:uid="{00000000-0005-0000-0000-0000F9830000}"/>
    <cellStyle name="Normal 16 3" xfId="12277" xr:uid="{00000000-0005-0000-0000-0000FA830000}"/>
    <cellStyle name="Normal 16 4" xfId="27790" xr:uid="{00000000-0005-0000-0000-0000FB830000}"/>
    <cellStyle name="Normal 17" xfId="6931" xr:uid="{00000000-0005-0000-0000-0000FC830000}"/>
    <cellStyle name="Normal 17 2" xfId="6932" xr:uid="{00000000-0005-0000-0000-0000FD830000}"/>
    <cellStyle name="Normal 17 2 2" xfId="4857" xr:uid="{00000000-0005-0000-0000-0000FE830000}"/>
    <cellStyle name="Normal 17 2 3" xfId="27793" xr:uid="{00000000-0005-0000-0000-0000FF830000}"/>
    <cellStyle name="Normal 17 3" xfId="12278" xr:uid="{00000000-0005-0000-0000-000000840000}"/>
    <cellStyle name="Normal 17 4" xfId="27792" xr:uid="{00000000-0005-0000-0000-000001840000}"/>
    <cellStyle name="Normal 18" xfId="6933" xr:uid="{00000000-0005-0000-0000-000002840000}"/>
    <cellStyle name="Normal 18 2" xfId="6934" xr:uid="{00000000-0005-0000-0000-000003840000}"/>
    <cellStyle name="Normal 18 2 2" xfId="4858" xr:uid="{00000000-0005-0000-0000-000004840000}"/>
    <cellStyle name="Normal 18 2 2 2" xfId="25923" xr:uid="{00000000-0005-0000-0000-000005840000}"/>
    <cellStyle name="Normal 18 2 3" xfId="27795" xr:uid="{00000000-0005-0000-0000-000006840000}"/>
    <cellStyle name="Normal 18 3" xfId="12279" xr:uid="{00000000-0005-0000-0000-000007840000}"/>
    <cellStyle name="Normal 18 4" xfId="27794" xr:uid="{00000000-0005-0000-0000-000008840000}"/>
    <cellStyle name="Normal 19" xfId="6935" xr:uid="{00000000-0005-0000-0000-000009840000}"/>
    <cellStyle name="Normal 19 2" xfId="6936" xr:uid="{00000000-0005-0000-0000-00000A840000}"/>
    <cellStyle name="Normal 19 2 2" xfId="4425" xr:uid="{00000000-0005-0000-0000-00000B840000}"/>
    <cellStyle name="Normal 19 2 2 2" xfId="25780" xr:uid="{00000000-0005-0000-0000-00000C840000}"/>
    <cellStyle name="Normal 19 2 3" xfId="27797" xr:uid="{00000000-0005-0000-0000-00000D840000}"/>
    <cellStyle name="Normal 19 3" xfId="6937" xr:uid="{00000000-0005-0000-0000-00000E840000}"/>
    <cellStyle name="Normal 19 3 2" xfId="27798" xr:uid="{00000000-0005-0000-0000-00000F840000}"/>
    <cellStyle name="Normal 19 4" xfId="4859" xr:uid="{00000000-0005-0000-0000-000010840000}"/>
    <cellStyle name="Normal 19 4 2" xfId="25924" xr:uid="{00000000-0005-0000-0000-000011840000}"/>
    <cellStyle name="Normal 19 5" xfId="27796" xr:uid="{00000000-0005-0000-0000-000012840000}"/>
    <cellStyle name="Normal 19 6" xfId="44545" xr:uid="{00000000-0005-0000-0000-000013840000}"/>
    <cellStyle name="Normal 2" xfId="6938" xr:uid="{00000000-0005-0000-0000-000014840000}"/>
    <cellStyle name="Normal 2 10" xfId="12280" xr:uid="{00000000-0005-0000-0000-000015840000}"/>
    <cellStyle name="Normal 2 10 2" xfId="32539" xr:uid="{00000000-0005-0000-0000-000016840000}"/>
    <cellStyle name="Normal 2 11" xfId="21162" xr:uid="{00000000-0005-0000-0000-000017840000}"/>
    <cellStyle name="Normal 2 17" xfId="6939" xr:uid="{00000000-0005-0000-0000-000018840000}"/>
    <cellStyle name="Normal 2 17 2" xfId="4860" xr:uid="{00000000-0005-0000-0000-000019840000}"/>
    <cellStyle name="Normal 2 17 2 2" xfId="25925" xr:uid="{00000000-0005-0000-0000-00001A840000}"/>
    <cellStyle name="Normal 2 17 3" xfId="27799" xr:uid="{00000000-0005-0000-0000-00001B840000}"/>
    <cellStyle name="Normal 2 2" xfId="6940" xr:uid="{00000000-0005-0000-0000-00001C840000}"/>
    <cellStyle name="Normal 2 2 10" xfId="6941" xr:uid="{00000000-0005-0000-0000-00001D840000}"/>
    <cellStyle name="Normal 2 2 10 2" xfId="12282" xr:uid="{00000000-0005-0000-0000-00001E840000}"/>
    <cellStyle name="Normal 2 2 10 3" xfId="27800" xr:uid="{00000000-0005-0000-0000-00001F840000}"/>
    <cellStyle name="Normal 2 2 10_Balance sheet - Parent" xfId="40005" xr:uid="{00000000-0005-0000-0000-000020840000}"/>
    <cellStyle name="Normal 2 2 11" xfId="15872" xr:uid="{00000000-0005-0000-0000-000021840000}"/>
    <cellStyle name="Normal 2 2 11 2" xfId="35005" xr:uid="{00000000-0005-0000-0000-000022840000}"/>
    <cellStyle name="Normal 2 2 12" xfId="21163" xr:uid="{00000000-0005-0000-0000-000023840000}"/>
    <cellStyle name="Normal 2 2 2" xfId="6942" xr:uid="{00000000-0005-0000-0000-000024840000}"/>
    <cellStyle name="Normal 2 2 2 10" xfId="27801" xr:uid="{00000000-0005-0000-0000-000025840000}"/>
    <cellStyle name="Normal 2 2 2 11" xfId="21164" xr:uid="{00000000-0005-0000-0000-000026840000}"/>
    <cellStyle name="Normal 2 2 2 12" xfId="43716" xr:uid="{00000000-0005-0000-0000-000027840000}"/>
    <cellStyle name="Normal 2 2 2 13" xfId="43951" xr:uid="{00000000-0005-0000-0000-000028840000}"/>
    <cellStyle name="Normal 2 2 2 2" xfId="6943" xr:uid="{00000000-0005-0000-0000-000029840000}"/>
    <cellStyle name="Normal 2 2 2 2 10" xfId="44185" xr:uid="{00000000-0005-0000-0000-00002A840000}"/>
    <cellStyle name="Normal 2 2 2 2 2" xfId="6944" xr:uid="{00000000-0005-0000-0000-00002B840000}"/>
    <cellStyle name="Normal 2 2 2 2 2 2" xfId="6945" xr:uid="{00000000-0005-0000-0000-00002C840000}"/>
    <cellStyle name="Normal 2 2 2 2 2 2 2" xfId="4867" xr:uid="{00000000-0005-0000-0000-00002D840000}"/>
    <cellStyle name="Normal 2 2 2 2 2 2 2 2" xfId="25927" xr:uid="{00000000-0005-0000-0000-00002E840000}"/>
    <cellStyle name="Normal 2 2 2 2 2 2 3" xfId="27804" xr:uid="{00000000-0005-0000-0000-00002F840000}"/>
    <cellStyle name="Normal 2 2 2 2 2 3" xfId="12285" xr:uid="{00000000-0005-0000-0000-000030840000}"/>
    <cellStyle name="Normal 2 2 2 2 2 3 2" xfId="32543" xr:uid="{00000000-0005-0000-0000-000031840000}"/>
    <cellStyle name="Normal 2 2 2 2 2 4" xfId="4866" xr:uid="{00000000-0005-0000-0000-000032840000}"/>
    <cellStyle name="Normal 2 2 2 2 2 5" xfId="15743" xr:uid="{00000000-0005-0000-0000-000033840000}"/>
    <cellStyle name="Normal 2 2 2 2 2 5 2" xfId="34879" xr:uid="{00000000-0005-0000-0000-000034840000}"/>
    <cellStyle name="Normal 2 2 2 2 2 6" xfId="27803" xr:uid="{00000000-0005-0000-0000-000035840000}"/>
    <cellStyle name="Normal 2 2 2 2 2 7" xfId="21166" xr:uid="{00000000-0005-0000-0000-000036840000}"/>
    <cellStyle name="Normal 2 2 2 2 2 8" xfId="43718" xr:uid="{00000000-0005-0000-0000-000037840000}"/>
    <cellStyle name="Normal 2 2 2 2 2 9" xfId="44186" xr:uid="{00000000-0005-0000-0000-000038840000}"/>
    <cellStyle name="Normal 2 2 2 2 3" xfId="6946" xr:uid="{00000000-0005-0000-0000-000039840000}"/>
    <cellStyle name="Normal 2 2 2 2 3 2" xfId="4868" xr:uid="{00000000-0005-0000-0000-00003A840000}"/>
    <cellStyle name="Normal 2 2 2 2 3 2 2" xfId="25928" xr:uid="{00000000-0005-0000-0000-00003B840000}"/>
    <cellStyle name="Normal 2 2 2 2 3 3" xfId="27805" xr:uid="{00000000-0005-0000-0000-00003C840000}"/>
    <cellStyle name="Normal 2 2 2 2 4" xfId="12284" xr:uid="{00000000-0005-0000-0000-00003D840000}"/>
    <cellStyle name="Normal 2 2 2 2 4 2" xfId="32542" xr:uid="{00000000-0005-0000-0000-00003E840000}"/>
    <cellStyle name="Normal 2 2 2 2 5" xfId="4865" xr:uid="{00000000-0005-0000-0000-00003F840000}"/>
    <cellStyle name="Normal 2 2 2 2 6" xfId="16907" xr:uid="{00000000-0005-0000-0000-000040840000}"/>
    <cellStyle name="Normal 2 2 2 2 6 2" xfId="35816" xr:uid="{00000000-0005-0000-0000-000041840000}"/>
    <cellStyle name="Normal 2 2 2 2 7" xfId="27802" xr:uid="{00000000-0005-0000-0000-000042840000}"/>
    <cellStyle name="Normal 2 2 2 2 8" xfId="21165" xr:uid="{00000000-0005-0000-0000-000043840000}"/>
    <cellStyle name="Normal 2 2 2 2 9" xfId="43717" xr:uid="{00000000-0005-0000-0000-000044840000}"/>
    <cellStyle name="Normal 2 2 2 2_Brygga Q" xfId="6947" xr:uid="{00000000-0005-0000-0000-000045840000}"/>
    <cellStyle name="Normal 2 2 2 3" xfId="6948" xr:uid="{00000000-0005-0000-0000-000046840000}"/>
    <cellStyle name="Normal 2 2 2 3 2" xfId="6949" xr:uid="{00000000-0005-0000-0000-000047840000}"/>
    <cellStyle name="Normal 2 2 2 3 2 2" xfId="4096" xr:uid="{00000000-0005-0000-0000-000048840000}"/>
    <cellStyle name="Normal 2 2 2 3 2 2 2" xfId="25625" xr:uid="{00000000-0005-0000-0000-000049840000}"/>
    <cellStyle name="Normal 2 2 2 3 2 3" xfId="27807" xr:uid="{00000000-0005-0000-0000-00004A840000}"/>
    <cellStyle name="Normal 2 2 2 3 3" xfId="12286" xr:uid="{00000000-0005-0000-0000-00004B840000}"/>
    <cellStyle name="Normal 2 2 2 3 3 2" xfId="32544" xr:uid="{00000000-0005-0000-0000-00004C840000}"/>
    <cellStyle name="Normal 2 2 2 3 4" xfId="4869" xr:uid="{00000000-0005-0000-0000-00004D840000}"/>
    <cellStyle name="Normal 2 2 2 3 5" xfId="16338" xr:uid="{00000000-0005-0000-0000-00004E840000}"/>
    <cellStyle name="Normal 2 2 2 3 5 2" xfId="35460" xr:uid="{00000000-0005-0000-0000-00004F840000}"/>
    <cellStyle name="Normal 2 2 2 3 6" xfId="27806" xr:uid="{00000000-0005-0000-0000-000050840000}"/>
    <cellStyle name="Normal 2 2 2 3 7" xfId="21167" xr:uid="{00000000-0005-0000-0000-000051840000}"/>
    <cellStyle name="Normal 2 2 2 3 8" xfId="43719" xr:uid="{00000000-0005-0000-0000-000052840000}"/>
    <cellStyle name="Normal 2 2 2 3 9" xfId="44187" xr:uid="{00000000-0005-0000-0000-000053840000}"/>
    <cellStyle name="Normal 2 2 2 4" xfId="6950" xr:uid="{00000000-0005-0000-0000-000054840000}"/>
    <cellStyle name="Normal 2 2 2 4 2" xfId="6951" xr:uid="{00000000-0005-0000-0000-000055840000}"/>
    <cellStyle name="Normal 2 2 2 4 2 2" xfId="4871" xr:uid="{00000000-0005-0000-0000-000056840000}"/>
    <cellStyle name="Normal 2 2 2 4 2 2 2" xfId="25929" xr:uid="{00000000-0005-0000-0000-000057840000}"/>
    <cellStyle name="Normal 2 2 2 4 2 3" xfId="27809" xr:uid="{00000000-0005-0000-0000-000058840000}"/>
    <cellStyle name="Normal 2 2 2 4 3" xfId="12287" xr:uid="{00000000-0005-0000-0000-000059840000}"/>
    <cellStyle name="Normal 2 2 2 4 3 2" xfId="32545" xr:uid="{00000000-0005-0000-0000-00005A840000}"/>
    <cellStyle name="Normal 2 2 2 4 4" xfId="4870" xr:uid="{00000000-0005-0000-0000-00005B840000}"/>
    <cellStyle name="Normal 2 2 2 4 5" xfId="20016" xr:uid="{00000000-0005-0000-0000-00005C840000}"/>
    <cellStyle name="Normal 2 2 2 4 5 2" xfId="37369" xr:uid="{00000000-0005-0000-0000-00005D840000}"/>
    <cellStyle name="Normal 2 2 2 4 6" xfId="27808" xr:uid="{00000000-0005-0000-0000-00005E840000}"/>
    <cellStyle name="Normal 2 2 2 4 7" xfId="21168" xr:uid="{00000000-0005-0000-0000-00005F840000}"/>
    <cellStyle name="Normal 2 2 2 4 8" xfId="43720" xr:uid="{00000000-0005-0000-0000-000060840000}"/>
    <cellStyle name="Normal 2 2 2 4 9" xfId="44188" xr:uid="{00000000-0005-0000-0000-000061840000}"/>
    <cellStyle name="Normal 2 2 2 5" xfId="6952" xr:uid="{00000000-0005-0000-0000-000062840000}"/>
    <cellStyle name="Normal 2 2 2 5 2" xfId="4872" xr:uid="{00000000-0005-0000-0000-000063840000}"/>
    <cellStyle name="Normal 2 2 2 5 2 2" xfId="25930" xr:uid="{00000000-0005-0000-0000-000064840000}"/>
    <cellStyle name="Normal 2 2 2 5 3" xfId="27810" xr:uid="{00000000-0005-0000-0000-000065840000}"/>
    <cellStyle name="Normal 2 2 2 6" xfId="6953" xr:uid="{00000000-0005-0000-0000-000066840000}"/>
    <cellStyle name="Normal 2 2 2 6 2" xfId="27811" xr:uid="{00000000-0005-0000-0000-000067840000}"/>
    <cellStyle name="Normal 2 2 2 7" xfId="12283" xr:uid="{00000000-0005-0000-0000-000068840000}"/>
    <cellStyle name="Normal 2 2 2 7 2" xfId="32541" xr:uid="{00000000-0005-0000-0000-000069840000}"/>
    <cellStyle name="Normal 2 2 2 8" xfId="4864" xr:uid="{00000000-0005-0000-0000-00006A840000}"/>
    <cellStyle name="Normal 2 2 2 9" xfId="16468" xr:uid="{00000000-0005-0000-0000-00006B840000}"/>
    <cellStyle name="Normal 2 2 2 9 2" xfId="35560" xr:uid="{00000000-0005-0000-0000-00006C840000}"/>
    <cellStyle name="Normal 2 2 2_Accounts" xfId="6954" xr:uid="{00000000-0005-0000-0000-00006D840000}"/>
    <cellStyle name="Normal 2 2 3" xfId="6955" xr:uid="{00000000-0005-0000-0000-00006E840000}"/>
    <cellStyle name="Normal 2 2 3 10" xfId="43967" xr:uid="{00000000-0005-0000-0000-00006F840000}"/>
    <cellStyle name="Normal 2 2 3 2" xfId="6956" xr:uid="{00000000-0005-0000-0000-000070840000}"/>
    <cellStyle name="Normal 2 2 3 2 2" xfId="6957" xr:uid="{00000000-0005-0000-0000-000071840000}"/>
    <cellStyle name="Normal 2 2 3 2 2 2" xfId="4875" xr:uid="{00000000-0005-0000-0000-000072840000}"/>
    <cellStyle name="Normal 2 2 3 2 2 2 2" xfId="25931" xr:uid="{00000000-0005-0000-0000-000073840000}"/>
    <cellStyle name="Normal 2 2 3 2 2 3" xfId="27814" xr:uid="{00000000-0005-0000-0000-000074840000}"/>
    <cellStyle name="Normal 2 2 3 2 3" xfId="12289" xr:uid="{00000000-0005-0000-0000-000075840000}"/>
    <cellStyle name="Normal 2 2 3 2 3 2" xfId="32547" xr:uid="{00000000-0005-0000-0000-000076840000}"/>
    <cellStyle name="Normal 2 2 3 2 4" xfId="4874" xr:uid="{00000000-0005-0000-0000-000077840000}"/>
    <cellStyle name="Normal 2 2 3 2 5" xfId="17412" xr:uid="{00000000-0005-0000-0000-000078840000}"/>
    <cellStyle name="Normal 2 2 3 2 5 2" xfId="36045" xr:uid="{00000000-0005-0000-0000-000079840000}"/>
    <cellStyle name="Normal 2 2 3 2 6" xfId="27813" xr:uid="{00000000-0005-0000-0000-00007A840000}"/>
    <cellStyle name="Normal 2 2 3 2 7" xfId="21170" xr:uid="{00000000-0005-0000-0000-00007B840000}"/>
    <cellStyle name="Normal 2 2 3 2 8" xfId="43722" xr:uid="{00000000-0005-0000-0000-00007C840000}"/>
    <cellStyle name="Normal 2 2 3 2 9" xfId="44189" xr:uid="{00000000-0005-0000-0000-00007D840000}"/>
    <cellStyle name="Normal 2 2 3 3" xfId="6958" xr:uid="{00000000-0005-0000-0000-00007E840000}"/>
    <cellStyle name="Normal 2 2 3 3 2" xfId="4876" xr:uid="{00000000-0005-0000-0000-00007F840000}"/>
    <cellStyle name="Normal 2 2 3 3 2 2" xfId="25932" xr:uid="{00000000-0005-0000-0000-000080840000}"/>
    <cellStyle name="Normal 2 2 3 3 3" xfId="27815" xr:uid="{00000000-0005-0000-0000-000081840000}"/>
    <cellStyle name="Normal 2 2 3 4" xfId="12288" xr:uid="{00000000-0005-0000-0000-000082840000}"/>
    <cellStyle name="Normal 2 2 3 4 2" xfId="32546" xr:uid="{00000000-0005-0000-0000-000083840000}"/>
    <cellStyle name="Normal 2 2 3 5" xfId="4873" xr:uid="{00000000-0005-0000-0000-000084840000}"/>
    <cellStyle name="Normal 2 2 3 6" xfId="16805" xr:uid="{00000000-0005-0000-0000-000085840000}"/>
    <cellStyle name="Normal 2 2 3 6 2" xfId="35732" xr:uid="{00000000-0005-0000-0000-000086840000}"/>
    <cellStyle name="Normal 2 2 3 7" xfId="27812" xr:uid="{00000000-0005-0000-0000-000087840000}"/>
    <cellStyle name="Normal 2 2 3 8" xfId="21169" xr:uid="{00000000-0005-0000-0000-000088840000}"/>
    <cellStyle name="Normal 2 2 3 9" xfId="43721" xr:uid="{00000000-0005-0000-0000-000089840000}"/>
    <cellStyle name="Normal 2 2 3_Brygga Q" xfId="6959" xr:uid="{00000000-0005-0000-0000-00008A840000}"/>
    <cellStyle name="Normal 2 2 4" xfId="6960" xr:uid="{00000000-0005-0000-0000-00008B840000}"/>
    <cellStyle name="Normal 2 2 4 2" xfId="6961" xr:uid="{00000000-0005-0000-0000-00008C840000}"/>
    <cellStyle name="Normal 2 2 4 2 2" xfId="4877" xr:uid="{00000000-0005-0000-0000-00008D840000}"/>
    <cellStyle name="Normal 2 2 4 2 2 2" xfId="25933" xr:uid="{00000000-0005-0000-0000-00008E840000}"/>
    <cellStyle name="Normal 2 2 4 2 3" xfId="27817" xr:uid="{00000000-0005-0000-0000-00008F840000}"/>
    <cellStyle name="Normal 2 2 4 3" xfId="12290" xr:uid="{00000000-0005-0000-0000-000090840000}"/>
    <cellStyle name="Normal 2 2 4 3 2" xfId="32548" xr:uid="{00000000-0005-0000-0000-000091840000}"/>
    <cellStyle name="Normal 2 2 4 4" xfId="4426" xr:uid="{00000000-0005-0000-0000-000092840000}"/>
    <cellStyle name="Normal 2 2 4 5" xfId="19785" xr:uid="{00000000-0005-0000-0000-000093840000}"/>
    <cellStyle name="Normal 2 2 4 5 2" xfId="37141" xr:uid="{00000000-0005-0000-0000-000094840000}"/>
    <cellStyle name="Normal 2 2 4 6" xfId="27816" xr:uid="{00000000-0005-0000-0000-000095840000}"/>
    <cellStyle name="Normal 2 2 4 7" xfId="21171" xr:uid="{00000000-0005-0000-0000-000096840000}"/>
    <cellStyle name="Normal 2 2 4 8" xfId="43723" xr:uid="{00000000-0005-0000-0000-000097840000}"/>
    <cellStyle name="Normal 2 2 4 9" xfId="44190" xr:uid="{00000000-0005-0000-0000-000098840000}"/>
    <cellStyle name="Normal 2 2 5" xfId="6962" xr:uid="{00000000-0005-0000-0000-000099840000}"/>
    <cellStyle name="Normal 2 2 5 2" xfId="6963" xr:uid="{00000000-0005-0000-0000-00009A840000}"/>
    <cellStyle name="Normal 2 2 5 2 2" xfId="4879" xr:uid="{00000000-0005-0000-0000-00009B840000}"/>
    <cellStyle name="Normal 2 2 5 2 2 2" xfId="25934" xr:uid="{00000000-0005-0000-0000-00009C840000}"/>
    <cellStyle name="Normal 2 2 5 2 3" xfId="27819" xr:uid="{00000000-0005-0000-0000-00009D840000}"/>
    <cellStyle name="Normal 2 2 5 3" xfId="12291" xr:uid="{00000000-0005-0000-0000-00009E840000}"/>
    <cellStyle name="Normal 2 2 5 3 2" xfId="32549" xr:uid="{00000000-0005-0000-0000-00009F840000}"/>
    <cellStyle name="Normal 2 2 5 4" xfId="4878" xr:uid="{00000000-0005-0000-0000-0000A0840000}"/>
    <cellStyle name="Normal 2 2 5 5" xfId="15964" xr:uid="{00000000-0005-0000-0000-0000A1840000}"/>
    <cellStyle name="Normal 2 2 5 5 2" xfId="35096" xr:uid="{00000000-0005-0000-0000-0000A2840000}"/>
    <cellStyle name="Normal 2 2 5 6" xfId="27818" xr:uid="{00000000-0005-0000-0000-0000A3840000}"/>
    <cellStyle name="Normal 2 2 5 7" xfId="21172" xr:uid="{00000000-0005-0000-0000-0000A4840000}"/>
    <cellStyle name="Normal 2 2 5 8" xfId="43724" xr:uid="{00000000-0005-0000-0000-0000A5840000}"/>
    <cellStyle name="Normal 2 2 5 9" xfId="44191" xr:uid="{00000000-0005-0000-0000-0000A6840000}"/>
    <cellStyle name="Normal 2 2 6" xfId="6964" xr:uid="{00000000-0005-0000-0000-0000A7840000}"/>
    <cellStyle name="Normal 2 2 6 2" xfId="6965" xr:uid="{00000000-0005-0000-0000-0000A8840000}"/>
    <cellStyle name="Normal 2 2 6 2 2" xfId="4881" xr:uid="{00000000-0005-0000-0000-0000A9840000}"/>
    <cellStyle name="Normal 2 2 6 2 2 2" xfId="25935" xr:uid="{00000000-0005-0000-0000-0000AA840000}"/>
    <cellStyle name="Normal 2 2 6 2 3" xfId="27821" xr:uid="{00000000-0005-0000-0000-0000AB840000}"/>
    <cellStyle name="Normal 2 2 6 3" xfId="12292" xr:uid="{00000000-0005-0000-0000-0000AC840000}"/>
    <cellStyle name="Normal 2 2 6 3 2" xfId="32550" xr:uid="{00000000-0005-0000-0000-0000AD840000}"/>
    <cellStyle name="Normal 2 2 6 4" xfId="4880" xr:uid="{00000000-0005-0000-0000-0000AE840000}"/>
    <cellStyle name="Normal 2 2 6 5" xfId="15813" xr:uid="{00000000-0005-0000-0000-0000AF840000}"/>
    <cellStyle name="Normal 2 2 6 5 2" xfId="34948" xr:uid="{00000000-0005-0000-0000-0000B0840000}"/>
    <cellStyle name="Normal 2 2 6 6" xfId="27820" xr:uid="{00000000-0005-0000-0000-0000B1840000}"/>
    <cellStyle name="Normal 2 2 6 7" xfId="21173" xr:uid="{00000000-0005-0000-0000-0000B2840000}"/>
    <cellStyle name="Normal 2 2 6 8" xfId="43725" xr:uid="{00000000-0005-0000-0000-0000B3840000}"/>
    <cellStyle name="Normal 2 2 6 9" xfId="43950" xr:uid="{00000000-0005-0000-0000-0000B4840000}"/>
    <cellStyle name="Normal 2 2 7" xfId="12281" xr:uid="{00000000-0005-0000-0000-0000B5840000}"/>
    <cellStyle name="Normal 2 2 7 2" xfId="4557" xr:uid="{00000000-0005-0000-0000-0000B6840000}"/>
    <cellStyle name="Normal 2 2 7 2 2" xfId="25834" xr:uid="{00000000-0005-0000-0000-0000B7840000}"/>
    <cellStyle name="Normal 2 2 7 3" xfId="32540" xr:uid="{00000000-0005-0000-0000-0000B8840000}"/>
    <cellStyle name="Normal 2 2 8" xfId="4782" xr:uid="{00000000-0005-0000-0000-0000B9840000}"/>
    <cellStyle name="Normal 2 2 8 2" xfId="25910" xr:uid="{00000000-0005-0000-0000-0000BA840000}"/>
    <cellStyle name="Normal 2 2 9" xfId="4861" xr:uid="{00000000-0005-0000-0000-0000BB840000}"/>
    <cellStyle name="Normal 2 2 9 2" xfId="25926" xr:uid="{00000000-0005-0000-0000-0000BC840000}"/>
    <cellStyle name="Normal 2 2_2013 Acq." xfId="6966" xr:uid="{00000000-0005-0000-0000-0000BD840000}"/>
    <cellStyle name="Normal 2 3" xfId="6967" xr:uid="{00000000-0005-0000-0000-0000BE840000}"/>
    <cellStyle name="Normal 2 3 2" xfId="6968" xr:uid="{00000000-0005-0000-0000-0000BF840000}"/>
    <cellStyle name="Normal 2 3 2 2" xfId="4882" xr:uid="{00000000-0005-0000-0000-0000C0840000}"/>
    <cellStyle name="Normal 2 3 2 3" xfId="27822" xr:uid="{00000000-0005-0000-0000-0000C1840000}"/>
    <cellStyle name="Normal 2 3 3" xfId="6969" xr:uid="{00000000-0005-0000-0000-0000C2840000}"/>
    <cellStyle name="Normal 2 3 3 2" xfId="4883" xr:uid="{00000000-0005-0000-0000-0000C3840000}"/>
    <cellStyle name="Normal 2 3 3 3" xfId="27823" xr:uid="{00000000-0005-0000-0000-0000C4840000}"/>
    <cellStyle name="Normal 2 3 4" xfId="12293" xr:uid="{00000000-0005-0000-0000-0000C5840000}"/>
    <cellStyle name="Normal 2 3 4 2" xfId="32551" xr:uid="{00000000-0005-0000-0000-0000C6840000}"/>
    <cellStyle name="Normal 2 3 5" xfId="21174" xr:uid="{00000000-0005-0000-0000-0000C7840000}"/>
    <cellStyle name="Normal 2 3_Balance sheet - Parent" xfId="40006" xr:uid="{00000000-0005-0000-0000-0000C8840000}"/>
    <cellStyle name="Normal 2 4" xfId="6970" xr:uid="{00000000-0005-0000-0000-0000C9840000}"/>
    <cellStyle name="Normal 2 4 2" xfId="12294" xr:uid="{00000000-0005-0000-0000-0000CA840000}"/>
    <cellStyle name="Normal 2 4 2 2" xfId="32552" xr:uid="{00000000-0005-0000-0000-0000CB840000}"/>
    <cellStyle name="Normal 2 4 3" xfId="21175" xr:uid="{00000000-0005-0000-0000-0000CC840000}"/>
    <cellStyle name="Normal 2 5" xfId="6971" xr:uid="{00000000-0005-0000-0000-0000CD840000}"/>
    <cellStyle name="Normal 2 5 2" xfId="6972" xr:uid="{00000000-0005-0000-0000-0000CE840000}"/>
    <cellStyle name="Normal 2 5 2 2" xfId="4884" xr:uid="{00000000-0005-0000-0000-0000CF840000}"/>
    <cellStyle name="Normal 2 5 2 2 2" xfId="25936" xr:uid="{00000000-0005-0000-0000-0000D0840000}"/>
    <cellStyle name="Normal 2 5 2 3" xfId="27824" xr:uid="{00000000-0005-0000-0000-0000D1840000}"/>
    <cellStyle name="Normal 2 5 3" xfId="6973" xr:uid="{00000000-0005-0000-0000-0000D2840000}"/>
    <cellStyle name="Normal 2 5 3 2" xfId="4427" xr:uid="{00000000-0005-0000-0000-0000D3840000}"/>
    <cellStyle name="Normal 2 5 3 2 2" xfId="25781" xr:uid="{00000000-0005-0000-0000-0000D4840000}"/>
    <cellStyle name="Normal 2 5 3 3" xfId="27825" xr:uid="{00000000-0005-0000-0000-0000D5840000}"/>
    <cellStyle name="Normal 2 5 4" xfId="12295" xr:uid="{00000000-0005-0000-0000-0000D6840000}"/>
    <cellStyle name="Normal 2 5 4 2" xfId="32553" xr:uid="{00000000-0005-0000-0000-0000D7840000}"/>
    <cellStyle name="Normal 2 5 5" xfId="21176" xr:uid="{00000000-0005-0000-0000-0000D8840000}"/>
    <cellStyle name="Normal 2 6" xfId="6974" xr:uid="{00000000-0005-0000-0000-0000D9840000}"/>
    <cellStyle name="Normal 2 6 2" xfId="6975" xr:uid="{00000000-0005-0000-0000-0000DA840000}"/>
    <cellStyle name="Normal 2 6 2 2" xfId="4885" xr:uid="{00000000-0005-0000-0000-0000DB840000}"/>
    <cellStyle name="Normal 2 6 2 3" xfId="27826" xr:uid="{00000000-0005-0000-0000-0000DC840000}"/>
    <cellStyle name="Normal 2 6 3" xfId="12296" xr:uid="{00000000-0005-0000-0000-0000DD840000}"/>
    <cellStyle name="Normal 2 6 3 2" xfId="32554" xr:uid="{00000000-0005-0000-0000-0000DE840000}"/>
    <cellStyle name="Normal 2 6 4" xfId="21177" xr:uid="{00000000-0005-0000-0000-0000DF840000}"/>
    <cellStyle name="Normal 2 7" xfId="6976" xr:uid="{00000000-0005-0000-0000-0000E0840000}"/>
    <cellStyle name="Normal 2 7 2" xfId="12297" xr:uid="{00000000-0005-0000-0000-0000E1840000}"/>
    <cellStyle name="Normal 2 7 2 2" xfId="32555" xr:uid="{00000000-0005-0000-0000-0000E2840000}"/>
    <cellStyle name="Normal 2 7 3" xfId="21178" xr:uid="{00000000-0005-0000-0000-0000E3840000}"/>
    <cellStyle name="Normal 2 8" xfId="6977" xr:uid="{00000000-0005-0000-0000-0000E4840000}"/>
    <cellStyle name="Normal 2 8 2" xfId="12298" xr:uid="{00000000-0005-0000-0000-0000E5840000}"/>
    <cellStyle name="Normal 2 8 2 2" xfId="32556" xr:uid="{00000000-0005-0000-0000-0000E6840000}"/>
    <cellStyle name="Normal 2 8 3" xfId="21179" xr:uid="{00000000-0005-0000-0000-0000E7840000}"/>
    <cellStyle name="Normal 2 9" xfId="6978" xr:uid="{00000000-0005-0000-0000-0000E8840000}"/>
    <cellStyle name="Normal 2 9 2" xfId="12299" xr:uid="{00000000-0005-0000-0000-0000E9840000}"/>
    <cellStyle name="Normal 2 9 2 2" xfId="32557" xr:uid="{00000000-0005-0000-0000-0000EA840000}"/>
    <cellStyle name="Normal 2 9 3" xfId="21180" xr:uid="{00000000-0005-0000-0000-0000EB840000}"/>
    <cellStyle name="Normal 2_10 09 15 Analysis of PPI Outcomes" xfId="6979" xr:uid="{00000000-0005-0000-0000-0000EC840000}"/>
    <cellStyle name="Normal 20" xfId="6980" xr:uid="{00000000-0005-0000-0000-0000ED840000}"/>
    <cellStyle name="Normal 20 2" xfId="6981" xr:uid="{00000000-0005-0000-0000-0000EE840000}"/>
    <cellStyle name="Normal 20 2 2" xfId="4886" xr:uid="{00000000-0005-0000-0000-0000EF840000}"/>
    <cellStyle name="Normal 20 2 2 2" xfId="25937" xr:uid="{00000000-0005-0000-0000-0000F0840000}"/>
    <cellStyle name="Normal 20 2 3" xfId="27828" xr:uid="{00000000-0005-0000-0000-0000F1840000}"/>
    <cellStyle name="Normal 20 3" xfId="6982" xr:uid="{00000000-0005-0000-0000-0000F2840000}"/>
    <cellStyle name="Normal 20 3 2" xfId="27829" xr:uid="{00000000-0005-0000-0000-0000F3840000}"/>
    <cellStyle name="Normal 20 4" xfId="4428" xr:uid="{00000000-0005-0000-0000-0000F4840000}"/>
    <cellStyle name="Normal 20 4 2" xfId="25782" xr:uid="{00000000-0005-0000-0000-0000F5840000}"/>
    <cellStyle name="Normal 20 5" xfId="27827" xr:uid="{00000000-0005-0000-0000-0000F6840000}"/>
    <cellStyle name="Normal 20 6" xfId="44546" xr:uid="{00000000-0005-0000-0000-0000F7840000}"/>
    <cellStyle name="Normal 21" xfId="6983" xr:uid="{00000000-0005-0000-0000-0000F8840000}"/>
    <cellStyle name="Normal 21 2" xfId="6984" xr:uid="{00000000-0005-0000-0000-0000F9840000}"/>
    <cellStyle name="Normal 21 2 2" xfId="4888" xr:uid="{00000000-0005-0000-0000-0000FA840000}"/>
    <cellStyle name="Normal 21 2 2 2" xfId="25939" xr:uid="{00000000-0005-0000-0000-0000FB840000}"/>
    <cellStyle name="Normal 21 2 3" xfId="27831" xr:uid="{00000000-0005-0000-0000-0000FC840000}"/>
    <cellStyle name="Normal 21 3" xfId="6985" xr:uid="{00000000-0005-0000-0000-0000FD840000}"/>
    <cellStyle name="Normal 21 3 2" xfId="27832" xr:uid="{00000000-0005-0000-0000-0000FE840000}"/>
    <cellStyle name="Normal 21 4" xfId="4887" xr:uid="{00000000-0005-0000-0000-0000FF840000}"/>
    <cellStyle name="Normal 21 4 2" xfId="25938" xr:uid="{00000000-0005-0000-0000-000000850000}"/>
    <cellStyle name="Normal 21 5" xfId="27830" xr:uid="{00000000-0005-0000-0000-000001850000}"/>
    <cellStyle name="Normal 21 6" xfId="44547" xr:uid="{00000000-0005-0000-0000-000002850000}"/>
    <cellStyle name="Normal 22" xfId="6986" xr:uid="{00000000-0005-0000-0000-000003850000}"/>
    <cellStyle name="Normal 22 2" xfId="6987" xr:uid="{00000000-0005-0000-0000-000004850000}"/>
    <cellStyle name="Normal 22 2 2" xfId="27834" xr:uid="{00000000-0005-0000-0000-000005850000}"/>
    <cellStyle name="Normal 22 3" xfId="6988" xr:uid="{00000000-0005-0000-0000-000006850000}"/>
    <cellStyle name="Normal 22 3 2" xfId="27835" xr:uid="{00000000-0005-0000-0000-000007850000}"/>
    <cellStyle name="Normal 22 4" xfId="15249" xr:uid="{00000000-0005-0000-0000-000008850000}"/>
    <cellStyle name="Normal 22 5" xfId="4889" xr:uid="{00000000-0005-0000-0000-000009850000}"/>
    <cellStyle name="Normal 22 5 2" xfId="25940" xr:uid="{00000000-0005-0000-0000-00000A850000}"/>
    <cellStyle name="Normal 22 6" xfId="27833" xr:uid="{00000000-0005-0000-0000-00000B850000}"/>
    <cellStyle name="Normal 22 7" xfId="44548" xr:uid="{00000000-0005-0000-0000-00000C850000}"/>
    <cellStyle name="Normal 23" xfId="6989" xr:uid="{00000000-0005-0000-0000-00000D850000}"/>
    <cellStyle name="Normal 23 2" xfId="6990" xr:uid="{00000000-0005-0000-0000-00000E850000}"/>
    <cellStyle name="Normal 23 2 2" xfId="27837" xr:uid="{00000000-0005-0000-0000-00000F850000}"/>
    <cellStyle name="Normal 23 3" xfId="4890" xr:uid="{00000000-0005-0000-0000-000010850000}"/>
    <cellStyle name="Normal 23 3 2" xfId="25941" xr:uid="{00000000-0005-0000-0000-000011850000}"/>
    <cellStyle name="Normal 23 4" xfId="27836" xr:uid="{00000000-0005-0000-0000-000012850000}"/>
    <cellStyle name="Normal 23 5" xfId="44549" xr:uid="{00000000-0005-0000-0000-000013850000}"/>
    <cellStyle name="Normal 24" xfId="6991" xr:uid="{00000000-0005-0000-0000-000014850000}"/>
    <cellStyle name="Normal 24 2" xfId="6992" xr:uid="{00000000-0005-0000-0000-000015850000}"/>
    <cellStyle name="Normal 24 2 2" xfId="27839" xr:uid="{00000000-0005-0000-0000-000016850000}"/>
    <cellStyle name="Normal 24 3" xfId="4891" xr:uid="{00000000-0005-0000-0000-000017850000}"/>
    <cellStyle name="Normal 24 3 2" xfId="25942" xr:uid="{00000000-0005-0000-0000-000018850000}"/>
    <cellStyle name="Normal 24 4" xfId="27838" xr:uid="{00000000-0005-0000-0000-000019850000}"/>
    <cellStyle name="Normal 24 5" xfId="44550" xr:uid="{00000000-0005-0000-0000-00001A850000}"/>
    <cellStyle name="Normal 25" xfId="6993" xr:uid="{00000000-0005-0000-0000-00001B850000}"/>
    <cellStyle name="Normal 25 2" xfId="6994" xr:uid="{00000000-0005-0000-0000-00001C850000}"/>
    <cellStyle name="Normal 25 2 2" xfId="27841" xr:uid="{00000000-0005-0000-0000-00001D850000}"/>
    <cellStyle name="Normal 25 3" xfId="4429" xr:uid="{00000000-0005-0000-0000-00001E850000}"/>
    <cellStyle name="Normal 25 3 2" xfId="25783" xr:uid="{00000000-0005-0000-0000-00001F850000}"/>
    <cellStyle name="Normal 25 4" xfId="27840" xr:uid="{00000000-0005-0000-0000-000020850000}"/>
    <cellStyle name="Normal 25 5" xfId="44551" xr:uid="{00000000-0005-0000-0000-000021850000}"/>
    <cellStyle name="Normal 26" xfId="6995" xr:uid="{00000000-0005-0000-0000-000022850000}"/>
    <cellStyle name="Normal 26 2" xfId="4892" xr:uid="{00000000-0005-0000-0000-000023850000}"/>
    <cellStyle name="Normal 26 2 2" xfId="25943" xr:uid="{00000000-0005-0000-0000-000024850000}"/>
    <cellStyle name="Normal 26 3" xfId="27842" xr:uid="{00000000-0005-0000-0000-000025850000}"/>
    <cellStyle name="Normal 26 4" xfId="44552" xr:uid="{00000000-0005-0000-0000-000026850000}"/>
    <cellStyle name="Normal 27" xfId="6996" xr:uid="{00000000-0005-0000-0000-000027850000}"/>
    <cellStyle name="Normal 27 2" xfId="4893" xr:uid="{00000000-0005-0000-0000-000028850000}"/>
    <cellStyle name="Normal 27 2 2" xfId="25944" xr:uid="{00000000-0005-0000-0000-000029850000}"/>
    <cellStyle name="Normal 27 3" xfId="27843" xr:uid="{00000000-0005-0000-0000-00002A850000}"/>
    <cellStyle name="Normal 27 4" xfId="44553" xr:uid="{00000000-0005-0000-0000-00002B850000}"/>
    <cellStyle name="Normal 28" xfId="6997" xr:uid="{00000000-0005-0000-0000-00002C850000}"/>
    <cellStyle name="Normal 28 2" xfId="4894" xr:uid="{00000000-0005-0000-0000-00002D850000}"/>
    <cellStyle name="Normal 28 2 2" xfId="25945" xr:uid="{00000000-0005-0000-0000-00002E850000}"/>
    <cellStyle name="Normal 28 3" xfId="27844" xr:uid="{00000000-0005-0000-0000-00002F850000}"/>
    <cellStyle name="Normal 28 4" xfId="44554" xr:uid="{00000000-0005-0000-0000-000030850000}"/>
    <cellStyle name="Normal 29" xfId="6998" xr:uid="{00000000-0005-0000-0000-000031850000}"/>
    <cellStyle name="Normal 29 2" xfId="4895" xr:uid="{00000000-0005-0000-0000-000032850000}"/>
    <cellStyle name="Normal 29 2 2" xfId="25946" xr:uid="{00000000-0005-0000-0000-000033850000}"/>
    <cellStyle name="Normal 29 3" xfId="27845" xr:uid="{00000000-0005-0000-0000-000034850000}"/>
    <cellStyle name="Normal 29 4" xfId="44555" xr:uid="{00000000-0005-0000-0000-000035850000}"/>
    <cellStyle name="Normal 3" xfId="6999" xr:uid="{00000000-0005-0000-0000-000036850000}"/>
    <cellStyle name="Normal 3 10" xfId="7000" xr:uid="{00000000-0005-0000-0000-000037850000}"/>
    <cellStyle name="Normal 3 10 2" xfId="4556" xr:uid="{00000000-0005-0000-0000-000038850000}"/>
    <cellStyle name="Normal 3 10 3" xfId="27846" xr:uid="{00000000-0005-0000-0000-000039850000}"/>
    <cellStyle name="Normal 3 11" xfId="12300" xr:uid="{00000000-0005-0000-0000-00003A850000}"/>
    <cellStyle name="Normal 3 11 2" xfId="4430" xr:uid="{00000000-0005-0000-0000-00003B850000}"/>
    <cellStyle name="Normal 3 11 2 2" xfId="25784" xr:uid="{00000000-0005-0000-0000-00003C850000}"/>
    <cellStyle name="Normal 3 11 3" xfId="32558" xr:uid="{00000000-0005-0000-0000-00003D850000}"/>
    <cellStyle name="Normal 3 12" xfId="21181" xr:uid="{00000000-0005-0000-0000-00003E850000}"/>
    <cellStyle name="Normal 3 2" xfId="7001" xr:uid="{00000000-0005-0000-0000-00003F850000}"/>
    <cellStyle name="Normal 3 2 2" xfId="7002" xr:uid="{00000000-0005-0000-0000-000040850000}"/>
    <cellStyle name="Normal 3 2 2 2" xfId="7003" xr:uid="{00000000-0005-0000-0000-000041850000}"/>
    <cellStyle name="Normal 3 2 2 2 2" xfId="4896" xr:uid="{00000000-0005-0000-0000-000042850000}"/>
    <cellStyle name="Normal 3 2 2 2 3" xfId="27848" xr:uid="{00000000-0005-0000-0000-000043850000}"/>
    <cellStyle name="Normal 3 2 2 3" xfId="12302" xr:uid="{00000000-0005-0000-0000-000044850000}"/>
    <cellStyle name="Normal 3 2 2 4" xfId="27847" xr:uid="{00000000-0005-0000-0000-000045850000}"/>
    <cellStyle name="Normal 3 2 3" xfId="7004" xr:uid="{00000000-0005-0000-0000-000046850000}"/>
    <cellStyle name="Normal 3 2 3 2" xfId="4897" xr:uid="{00000000-0005-0000-0000-000047850000}"/>
    <cellStyle name="Normal 3 2 3 3" xfId="27849" xr:uid="{00000000-0005-0000-0000-000048850000}"/>
    <cellStyle name="Normal 3 2 4" xfId="12301" xr:uid="{00000000-0005-0000-0000-000049850000}"/>
    <cellStyle name="Normal 3 2 4 2" xfId="32559" xr:uid="{00000000-0005-0000-0000-00004A850000}"/>
    <cellStyle name="Normal 3 2 5" xfId="21182" xr:uid="{00000000-0005-0000-0000-00004B850000}"/>
    <cellStyle name="Normal 3 2_Accounts" xfId="7005" xr:uid="{00000000-0005-0000-0000-00004C850000}"/>
    <cellStyle name="Normal 3 3" xfId="7006" xr:uid="{00000000-0005-0000-0000-00004D850000}"/>
    <cellStyle name="Normal 3 3 2" xfId="7007" xr:uid="{00000000-0005-0000-0000-00004E850000}"/>
    <cellStyle name="Normal 3 3 2 2" xfId="7008" xr:uid="{00000000-0005-0000-0000-00004F850000}"/>
    <cellStyle name="Normal 3 3 2 2 2" xfId="27850" xr:uid="{00000000-0005-0000-0000-000050850000}"/>
    <cellStyle name="Normal 3 3 2 3" xfId="12304" xr:uid="{00000000-0005-0000-0000-000051850000}"/>
    <cellStyle name="Normal 3 3 2 3 2" xfId="32560" xr:uid="{00000000-0005-0000-0000-000052850000}"/>
    <cellStyle name="Normal 3 3 2 4" xfId="21183" xr:uid="{00000000-0005-0000-0000-000053850000}"/>
    <cellStyle name="Normal 3 3 3" xfId="12303" xr:uid="{00000000-0005-0000-0000-000054850000}"/>
    <cellStyle name="Normal 3 3 3 2" xfId="4898" xr:uid="{00000000-0005-0000-0000-000055850000}"/>
    <cellStyle name="Normal 3 3_Accounts" xfId="7009" xr:uid="{00000000-0005-0000-0000-000056850000}"/>
    <cellStyle name="Normal 3 4" xfId="7010" xr:uid="{00000000-0005-0000-0000-000057850000}"/>
    <cellStyle name="Normal 3 4 2" xfId="7011" xr:uid="{00000000-0005-0000-0000-000058850000}"/>
    <cellStyle name="Normal 3 4 2 2" xfId="4899" xr:uid="{00000000-0005-0000-0000-000059850000}"/>
    <cellStyle name="Normal 3 4 2 3" xfId="27852" xr:uid="{00000000-0005-0000-0000-00005A850000}"/>
    <cellStyle name="Normal 3 4 3" xfId="13919" xr:uid="{00000000-0005-0000-0000-00005B850000}"/>
    <cellStyle name="Normal 3 4 4" xfId="27851" xr:uid="{00000000-0005-0000-0000-00005C850000}"/>
    <cellStyle name="Normal 3 4_Balance sheet - Parent" xfId="40007" xr:uid="{00000000-0005-0000-0000-00005D850000}"/>
    <cellStyle name="Normal 3 5" xfId="7012" xr:uid="{00000000-0005-0000-0000-00005E850000}"/>
    <cellStyle name="Normal 3 5 2" xfId="7013" xr:uid="{00000000-0005-0000-0000-00005F850000}"/>
    <cellStyle name="Normal 3 5 2 2" xfId="4901" xr:uid="{00000000-0005-0000-0000-000060850000}"/>
    <cellStyle name="Normal 3 5 2 2 2" xfId="25947" xr:uid="{00000000-0005-0000-0000-000061850000}"/>
    <cellStyle name="Normal 3 5 2 3" xfId="27854" xr:uid="{00000000-0005-0000-0000-000062850000}"/>
    <cellStyle name="Normal 3 5 3" xfId="4900" xr:uid="{00000000-0005-0000-0000-000063850000}"/>
    <cellStyle name="Normal 3 5 4" xfId="27853" xr:uid="{00000000-0005-0000-0000-000064850000}"/>
    <cellStyle name="Normal 3 6" xfId="7014" xr:uid="{00000000-0005-0000-0000-000065850000}"/>
    <cellStyle name="Normal 3 6 2" xfId="7015" xr:uid="{00000000-0005-0000-0000-000066850000}"/>
    <cellStyle name="Normal 3 6 2 2" xfId="4903" xr:uid="{00000000-0005-0000-0000-000067850000}"/>
    <cellStyle name="Normal 3 6 2 3" xfId="27856" xr:uid="{00000000-0005-0000-0000-000068850000}"/>
    <cellStyle name="Normal 3 6 3" xfId="4902" xr:uid="{00000000-0005-0000-0000-000069850000}"/>
    <cellStyle name="Normal 3 6 4" xfId="27855" xr:uid="{00000000-0005-0000-0000-00006A850000}"/>
    <cellStyle name="Normal 3 7" xfId="7016" xr:uid="{00000000-0005-0000-0000-00006B850000}"/>
    <cellStyle name="Normal 3 7 2" xfId="7017" xr:uid="{00000000-0005-0000-0000-00006C850000}"/>
    <cellStyle name="Normal 3 7 2 2" xfId="4905" xr:uid="{00000000-0005-0000-0000-00006D850000}"/>
    <cellStyle name="Normal 3 7 2 3" xfId="27858" xr:uid="{00000000-0005-0000-0000-00006E850000}"/>
    <cellStyle name="Normal 3 7 3" xfId="4904" xr:uid="{00000000-0005-0000-0000-00006F850000}"/>
    <cellStyle name="Normal 3 7 4" xfId="27857" xr:uid="{00000000-0005-0000-0000-000070850000}"/>
    <cellStyle name="Normal 3 8" xfId="7018" xr:uid="{00000000-0005-0000-0000-000071850000}"/>
    <cellStyle name="Normal 3 8 2" xfId="7019" xr:uid="{00000000-0005-0000-0000-000072850000}"/>
    <cellStyle name="Normal 3 8 2 2" xfId="4601" xr:uid="{00000000-0005-0000-0000-000073850000}"/>
    <cellStyle name="Normal 3 8 2 2 2" xfId="25843" xr:uid="{00000000-0005-0000-0000-000074850000}"/>
    <cellStyle name="Normal 3 8 2 3" xfId="27860" xr:uid="{00000000-0005-0000-0000-000075850000}"/>
    <cellStyle name="Normal 3 8 3" xfId="4432" xr:uid="{00000000-0005-0000-0000-000076850000}"/>
    <cellStyle name="Normal 3 8 4" xfId="27859" xr:uid="{00000000-0005-0000-0000-000077850000}"/>
    <cellStyle name="Normal 3 9" xfId="7020" xr:uid="{00000000-0005-0000-0000-000078850000}"/>
    <cellStyle name="Normal 3 9 2" xfId="7021" xr:uid="{00000000-0005-0000-0000-000079850000}"/>
    <cellStyle name="Normal 3 9 2 2" xfId="27862" xr:uid="{00000000-0005-0000-0000-00007A850000}"/>
    <cellStyle name="Normal 3 9 3" xfId="4431" xr:uid="{00000000-0005-0000-0000-00007B850000}"/>
    <cellStyle name="Normal 3 9 4" xfId="27861" xr:uid="{00000000-0005-0000-0000-00007C850000}"/>
    <cellStyle name="Normal 3_Accounts" xfId="7022" xr:uid="{00000000-0005-0000-0000-00007D850000}"/>
    <cellStyle name="Normal 30" xfId="7023" xr:uid="{00000000-0005-0000-0000-00007E850000}"/>
    <cellStyle name="Normal 30 2" xfId="4906" xr:uid="{00000000-0005-0000-0000-00007F850000}"/>
    <cellStyle name="Normal 30 2 2" xfId="25948" xr:uid="{00000000-0005-0000-0000-000080850000}"/>
    <cellStyle name="Normal 30 3" xfId="27863" xr:uid="{00000000-0005-0000-0000-000081850000}"/>
    <cellStyle name="Normal 30 4" xfId="44556" xr:uid="{00000000-0005-0000-0000-000082850000}"/>
    <cellStyle name="Normal 31" xfId="7024" xr:uid="{00000000-0005-0000-0000-000083850000}"/>
    <cellStyle name="Normal 31 2" xfId="4907" xr:uid="{00000000-0005-0000-0000-000084850000}"/>
    <cellStyle name="Normal 31 2 2" xfId="25949" xr:uid="{00000000-0005-0000-0000-000085850000}"/>
    <cellStyle name="Normal 31 3" xfId="27864" xr:uid="{00000000-0005-0000-0000-000086850000}"/>
    <cellStyle name="Normal 31 4" xfId="44557" xr:uid="{00000000-0005-0000-0000-000087850000}"/>
    <cellStyle name="Normal 32" xfId="7025" xr:uid="{00000000-0005-0000-0000-000088850000}"/>
    <cellStyle name="Normal 32 2" xfId="4908" xr:uid="{00000000-0005-0000-0000-000089850000}"/>
    <cellStyle name="Normal 32 2 2" xfId="25950" xr:uid="{00000000-0005-0000-0000-00008A850000}"/>
    <cellStyle name="Normal 32 3" xfId="27865" xr:uid="{00000000-0005-0000-0000-00008B850000}"/>
    <cellStyle name="Normal 32 4" xfId="44558" xr:uid="{00000000-0005-0000-0000-00008C850000}"/>
    <cellStyle name="Normal 33" xfId="7026" xr:uid="{00000000-0005-0000-0000-00008D850000}"/>
    <cellStyle name="Normal 33 2" xfId="4909" xr:uid="{00000000-0005-0000-0000-00008E850000}"/>
    <cellStyle name="Normal 33 2 2" xfId="25951" xr:uid="{00000000-0005-0000-0000-00008F850000}"/>
    <cellStyle name="Normal 33 3" xfId="27866" xr:uid="{00000000-0005-0000-0000-000090850000}"/>
    <cellStyle name="Normal 33 4" xfId="44559" xr:uid="{00000000-0005-0000-0000-000091850000}"/>
    <cellStyle name="Normal 34" xfId="7027" xr:uid="{00000000-0005-0000-0000-000092850000}"/>
    <cellStyle name="Normal 34 2" xfId="4910" xr:uid="{00000000-0005-0000-0000-000093850000}"/>
    <cellStyle name="Normal 34 2 2" xfId="25952" xr:uid="{00000000-0005-0000-0000-000094850000}"/>
    <cellStyle name="Normal 34 3" xfId="27867" xr:uid="{00000000-0005-0000-0000-000095850000}"/>
    <cellStyle name="Normal 34 4" xfId="44305" xr:uid="{00000000-0005-0000-0000-000096850000}"/>
    <cellStyle name="Normal 35" xfId="7028" xr:uid="{00000000-0005-0000-0000-000097850000}"/>
    <cellStyle name="Normal 35 2" xfId="4911" xr:uid="{00000000-0005-0000-0000-000098850000}"/>
    <cellStyle name="Normal 35 2 2" xfId="25953" xr:uid="{00000000-0005-0000-0000-000099850000}"/>
    <cellStyle name="Normal 35 3" xfId="27868" xr:uid="{00000000-0005-0000-0000-00009A850000}"/>
    <cellStyle name="Normal 35 4" xfId="44325" xr:uid="{00000000-0005-0000-0000-00009B850000}"/>
    <cellStyle name="Normal 36" xfId="7029" xr:uid="{00000000-0005-0000-0000-00009C850000}"/>
    <cellStyle name="Normal 36 2" xfId="4912" xr:uid="{00000000-0005-0000-0000-00009D850000}"/>
    <cellStyle name="Normal 36 2 2" xfId="25954" xr:uid="{00000000-0005-0000-0000-00009E850000}"/>
    <cellStyle name="Normal 36 3" xfId="27869" xr:uid="{00000000-0005-0000-0000-00009F850000}"/>
    <cellStyle name="Normal 36 4" xfId="44523" xr:uid="{00000000-0005-0000-0000-0000A0850000}"/>
    <cellStyle name="Normal 37" xfId="7030" xr:uid="{00000000-0005-0000-0000-0000A1850000}"/>
    <cellStyle name="Normal 37 2" xfId="4913" xr:uid="{00000000-0005-0000-0000-0000A2850000}"/>
    <cellStyle name="Normal 37 2 2" xfId="25955" xr:uid="{00000000-0005-0000-0000-0000A3850000}"/>
    <cellStyle name="Normal 37 3" xfId="27870" xr:uid="{00000000-0005-0000-0000-0000A4850000}"/>
    <cellStyle name="Normal 37 4" xfId="44632" xr:uid="{00000000-0005-0000-0000-0000A5850000}"/>
    <cellStyle name="Normal 38" xfId="7031" xr:uid="{00000000-0005-0000-0000-0000A6850000}"/>
    <cellStyle name="Normal 38 2" xfId="4914" xr:uid="{00000000-0005-0000-0000-0000A7850000}"/>
    <cellStyle name="Normal 38 2 2" xfId="25956" xr:uid="{00000000-0005-0000-0000-0000A8850000}"/>
    <cellStyle name="Normal 38 3" xfId="27871" xr:uid="{00000000-0005-0000-0000-0000A9850000}"/>
    <cellStyle name="Normal 38 4" xfId="44479" xr:uid="{00000000-0005-0000-0000-0000AA850000}"/>
    <cellStyle name="Normal 39" xfId="7032" xr:uid="{00000000-0005-0000-0000-0000AB850000}"/>
    <cellStyle name="Normal 39 2" xfId="4645" xr:uid="{00000000-0005-0000-0000-0000AC850000}"/>
    <cellStyle name="Normal 39 2 2" xfId="25857" xr:uid="{00000000-0005-0000-0000-0000AD850000}"/>
    <cellStyle name="Normal 39 3" xfId="27872" xr:uid="{00000000-0005-0000-0000-0000AE850000}"/>
    <cellStyle name="Normal 4" xfId="7033" xr:uid="{00000000-0005-0000-0000-0000AF850000}"/>
    <cellStyle name="Normal 4 2" xfId="7034" xr:uid="{00000000-0005-0000-0000-0000B0850000}"/>
    <cellStyle name="Normal 4 2 2" xfId="7035" xr:uid="{00000000-0005-0000-0000-0000B1850000}"/>
    <cellStyle name="Normal 4 2 2 2" xfId="4915" xr:uid="{00000000-0005-0000-0000-0000B2850000}"/>
    <cellStyle name="Normal 4 2 2 2 2" xfId="25957" xr:uid="{00000000-0005-0000-0000-0000B3850000}"/>
    <cellStyle name="Normal 4 2 2 3" xfId="27873" xr:uid="{00000000-0005-0000-0000-0000B4850000}"/>
    <cellStyle name="Normal 4 2 3" xfId="7036" xr:uid="{00000000-0005-0000-0000-0000B5850000}"/>
    <cellStyle name="Normal 4 2 3 2" xfId="4603" xr:uid="{00000000-0005-0000-0000-0000B6850000}"/>
    <cellStyle name="Normal 4 2 3 2 2" xfId="25844" xr:uid="{00000000-0005-0000-0000-0000B7850000}"/>
    <cellStyle name="Normal 4 2 3 3" xfId="27874" xr:uid="{00000000-0005-0000-0000-0000B8850000}"/>
    <cellStyle name="Normal 4 2 4" xfId="12306" xr:uid="{00000000-0005-0000-0000-0000B9850000}"/>
    <cellStyle name="Normal 4 2 4 2" xfId="32562" xr:uid="{00000000-0005-0000-0000-0000BA850000}"/>
    <cellStyle name="Normal 4 2 5" xfId="21185" xr:uid="{00000000-0005-0000-0000-0000BB850000}"/>
    <cellStyle name="Normal 4 2_Balance sheet - Parent" xfId="40008" xr:uid="{00000000-0005-0000-0000-0000BC850000}"/>
    <cellStyle name="Normal 4 3" xfId="7037" xr:uid="{00000000-0005-0000-0000-0000BD850000}"/>
    <cellStyle name="Normal 4 3 2" xfId="7038" xr:uid="{00000000-0005-0000-0000-0000BE850000}"/>
    <cellStyle name="Normal 4 3 2 2" xfId="4916" xr:uid="{00000000-0005-0000-0000-0000BF850000}"/>
    <cellStyle name="Normal 4 3 2 3" xfId="27876" xr:uid="{00000000-0005-0000-0000-0000C0850000}"/>
    <cellStyle name="Normal 4 3 3" xfId="7039" xr:uid="{00000000-0005-0000-0000-0000C1850000}"/>
    <cellStyle name="Normal 4 3 3 2" xfId="4917" xr:uid="{00000000-0005-0000-0000-0000C2850000}"/>
    <cellStyle name="Normal 4 3 3 3" xfId="27877" xr:uid="{00000000-0005-0000-0000-0000C3850000}"/>
    <cellStyle name="Normal 4 3 4" xfId="12307" xr:uid="{00000000-0005-0000-0000-0000C4850000}"/>
    <cellStyle name="Normal 4 3 5" xfId="4602" xr:uid="{00000000-0005-0000-0000-0000C5850000}"/>
    <cellStyle name="Normal 4 3 6" xfId="27875" xr:uid="{00000000-0005-0000-0000-0000C6850000}"/>
    <cellStyle name="Normal 4 4" xfId="7040" xr:uid="{00000000-0005-0000-0000-0000C7850000}"/>
    <cellStyle name="Normal 4 4 2" xfId="4433" xr:uid="{00000000-0005-0000-0000-0000C8850000}"/>
    <cellStyle name="Normal 4 4 2 2" xfId="25785" xr:uid="{00000000-0005-0000-0000-0000C9850000}"/>
    <cellStyle name="Normal 4 4 3" xfId="27878" xr:uid="{00000000-0005-0000-0000-0000CA850000}"/>
    <cellStyle name="Normal 4 5" xfId="12305" xr:uid="{00000000-0005-0000-0000-0000CB850000}"/>
    <cellStyle name="Normal 4 5 2" xfId="4604" xr:uid="{00000000-0005-0000-0000-0000CC850000}"/>
    <cellStyle name="Normal 4 5 3" xfId="32561" xr:uid="{00000000-0005-0000-0000-0000CD850000}"/>
    <cellStyle name="Normal 4 6" xfId="21184" xr:uid="{00000000-0005-0000-0000-0000CE850000}"/>
    <cellStyle name="Normal 4_Accounts" xfId="7041" xr:uid="{00000000-0005-0000-0000-0000CF850000}"/>
    <cellStyle name="Normal 40" xfId="7042" xr:uid="{00000000-0005-0000-0000-0000D0850000}"/>
    <cellStyle name="Normal 40 2" xfId="27879" xr:uid="{00000000-0005-0000-0000-0000D1850000}"/>
    <cellStyle name="Normal 41" xfId="7043" xr:uid="{00000000-0005-0000-0000-0000D2850000}"/>
    <cellStyle name="Normal 41 2" xfId="27880" xr:uid="{00000000-0005-0000-0000-0000D3850000}"/>
    <cellStyle name="Normal 42" xfId="7044" xr:uid="{00000000-0005-0000-0000-0000D4850000}"/>
    <cellStyle name="Normal 42 2" xfId="27881" xr:uid="{00000000-0005-0000-0000-0000D5850000}"/>
    <cellStyle name="Normal 43" xfId="7045" xr:uid="{00000000-0005-0000-0000-0000D6850000}"/>
    <cellStyle name="Normal 43 2" xfId="27882" xr:uid="{00000000-0005-0000-0000-0000D7850000}"/>
    <cellStyle name="Normal 44" xfId="7046" xr:uid="{00000000-0005-0000-0000-0000D8850000}"/>
    <cellStyle name="Normal 44 2" xfId="27883" xr:uid="{00000000-0005-0000-0000-0000D9850000}"/>
    <cellStyle name="Normal 45" xfId="7047" xr:uid="{00000000-0005-0000-0000-0000DA850000}"/>
    <cellStyle name="Normal 45 2" xfId="27884" xr:uid="{00000000-0005-0000-0000-0000DB850000}"/>
    <cellStyle name="Normal 46" xfId="11385" xr:uid="{00000000-0005-0000-0000-0000DC850000}"/>
    <cellStyle name="Normal 46 2" xfId="32174" xr:uid="{00000000-0005-0000-0000-0000DD850000}"/>
    <cellStyle name="Normal 47" xfId="5141" xr:uid="{00000000-0005-0000-0000-0000DE850000}"/>
    <cellStyle name="Normal 47 2" xfId="26010" xr:uid="{00000000-0005-0000-0000-0000DF850000}"/>
    <cellStyle name="Normal 48" xfId="4644" xr:uid="{00000000-0005-0000-0000-0000E0850000}"/>
    <cellStyle name="Normal 48 2" xfId="25856" xr:uid="{00000000-0005-0000-0000-0000E1850000}"/>
    <cellStyle name="Normal 49" xfId="15704" xr:uid="{00000000-0005-0000-0000-0000E2850000}"/>
    <cellStyle name="Normal 49 2" xfId="34841" xr:uid="{00000000-0005-0000-0000-0000E3850000}"/>
    <cellStyle name="Normal 5" xfId="7048" xr:uid="{00000000-0005-0000-0000-0000E4850000}"/>
    <cellStyle name="Normal 5 2" xfId="7049" xr:uid="{00000000-0005-0000-0000-0000E5850000}"/>
    <cellStyle name="Normal 5 2 2" xfId="7050" xr:uid="{00000000-0005-0000-0000-0000E6850000}"/>
    <cellStyle name="Normal 5 2 2 2" xfId="4918" xr:uid="{00000000-0005-0000-0000-0000E7850000}"/>
    <cellStyle name="Normal 5 2 2 2 2" xfId="25958" xr:uid="{00000000-0005-0000-0000-0000E8850000}"/>
    <cellStyle name="Normal 5 2 2 3" xfId="27885" xr:uid="{00000000-0005-0000-0000-0000E9850000}"/>
    <cellStyle name="Normal 5 2 3" xfId="7051" xr:uid="{00000000-0005-0000-0000-0000EA850000}"/>
    <cellStyle name="Normal 5 2 3 2" xfId="4919" xr:uid="{00000000-0005-0000-0000-0000EB850000}"/>
    <cellStyle name="Normal 5 2 3 2 2" xfId="25959" xr:uid="{00000000-0005-0000-0000-0000EC850000}"/>
    <cellStyle name="Normal 5 2 3 3" xfId="27886" xr:uid="{00000000-0005-0000-0000-0000ED850000}"/>
    <cellStyle name="Normal 5 2 4" xfId="12309" xr:uid="{00000000-0005-0000-0000-0000EE850000}"/>
    <cellStyle name="Normal 5 2 4 2" xfId="32564" xr:uid="{00000000-0005-0000-0000-0000EF850000}"/>
    <cellStyle name="Normal 5 2 5" xfId="21187" xr:uid="{00000000-0005-0000-0000-0000F0850000}"/>
    <cellStyle name="Normal 5 2_Balance sheet - Parent" xfId="40010" xr:uid="{00000000-0005-0000-0000-0000F1850000}"/>
    <cellStyle name="Normal 5 3" xfId="7052" xr:uid="{00000000-0005-0000-0000-0000F2850000}"/>
    <cellStyle name="Normal 5 3 2" xfId="7053" xr:uid="{00000000-0005-0000-0000-0000F3850000}"/>
    <cellStyle name="Normal 5 3 2 2" xfId="7054" xr:uid="{00000000-0005-0000-0000-0000F4850000}"/>
    <cellStyle name="Normal 5 3 2 2 2" xfId="27888" xr:uid="{00000000-0005-0000-0000-0000F5850000}"/>
    <cellStyle name="Normal 5 3 2 3" xfId="15250" xr:uid="{00000000-0005-0000-0000-0000F6850000}"/>
    <cellStyle name="Normal 5 3 2 4" xfId="4920" xr:uid="{00000000-0005-0000-0000-0000F7850000}"/>
    <cellStyle name="Normal 5 3 2 5" xfId="27887" xr:uid="{00000000-0005-0000-0000-0000F8850000}"/>
    <cellStyle name="Normal 5 3 3" xfId="12310" xr:uid="{00000000-0005-0000-0000-0000F9850000}"/>
    <cellStyle name="Normal 5 3 3 2" xfId="32565" xr:uid="{00000000-0005-0000-0000-0000FA850000}"/>
    <cellStyle name="Normal 5 3 4" xfId="21188" xr:uid="{00000000-0005-0000-0000-0000FB850000}"/>
    <cellStyle name="Normal 5 3_Balance sheet - Parent" xfId="40011" xr:uid="{00000000-0005-0000-0000-0000FC850000}"/>
    <cellStyle name="Normal 5 4" xfId="7055" xr:uid="{00000000-0005-0000-0000-0000FD850000}"/>
    <cellStyle name="Normal 5 4 2" xfId="4921" xr:uid="{00000000-0005-0000-0000-0000FE850000}"/>
    <cellStyle name="Normal 5 4 2 2" xfId="25960" xr:uid="{00000000-0005-0000-0000-0000FF850000}"/>
    <cellStyle name="Normal 5 4 3" xfId="27889" xr:uid="{00000000-0005-0000-0000-000000860000}"/>
    <cellStyle name="Normal 5 5" xfId="12308" xr:uid="{00000000-0005-0000-0000-000001860000}"/>
    <cellStyle name="Normal 5 5 2" xfId="4922" xr:uid="{00000000-0005-0000-0000-000002860000}"/>
    <cellStyle name="Normal 5 5 3" xfId="32563" xr:uid="{00000000-0005-0000-0000-000003860000}"/>
    <cellStyle name="Normal 5 6" xfId="21186" xr:uid="{00000000-0005-0000-0000-000004860000}"/>
    <cellStyle name="Normal 5_Balance sheet - Parent" xfId="40009" xr:uid="{00000000-0005-0000-0000-000005860000}"/>
    <cellStyle name="Normal 50" xfId="15747" xr:uid="{00000000-0005-0000-0000-000006860000}"/>
    <cellStyle name="Normal 50 2" xfId="34883" xr:uid="{00000000-0005-0000-0000-000007860000}"/>
    <cellStyle name="Normal 51" xfId="15928" xr:uid="{00000000-0005-0000-0000-000008860000}"/>
    <cellStyle name="Normal 51 2" xfId="35060" xr:uid="{00000000-0005-0000-0000-000009860000}"/>
    <cellStyle name="Normal 52" xfId="20442" xr:uid="{00000000-0005-0000-0000-00000A860000}"/>
    <cellStyle name="Normal 52 2" xfId="37788" xr:uid="{00000000-0005-0000-0000-00000B860000}"/>
    <cellStyle name="Normal 53" xfId="17874" xr:uid="{00000000-0005-0000-0000-00000C860000}"/>
    <cellStyle name="Normal 53 2" xfId="36262" xr:uid="{00000000-0005-0000-0000-00000D860000}"/>
    <cellStyle name="Normal 53 3" xfId="56010" xr:uid="{00000000-0005-0000-0000-00000E860000}"/>
    <cellStyle name="Normal 53 4" xfId="56012" xr:uid="{00000000-0005-0000-0000-00000F860000}"/>
    <cellStyle name="Normal 53 5" xfId="56018" xr:uid="{00000000-0005-0000-0000-000010860000}"/>
    <cellStyle name="Normal 53 6" xfId="56024" xr:uid="{7D120ABA-9D8B-4B6B-A99D-89728D838C10}"/>
    <cellStyle name="Normal 53 7" xfId="56027" xr:uid="{DCDBDC8A-0893-47AE-A924-744EACFCB9BF}"/>
    <cellStyle name="Normal 54" xfId="16898" xr:uid="{00000000-0005-0000-0000-000011860000}"/>
    <cellStyle name="Normal 54 2" xfId="35807" xr:uid="{00000000-0005-0000-0000-000012860000}"/>
    <cellStyle name="Normal 55" xfId="16146" xr:uid="{00000000-0005-0000-0000-000013860000}"/>
    <cellStyle name="Normal 55 2" xfId="35270" xr:uid="{00000000-0005-0000-0000-000014860000}"/>
    <cellStyle name="Normal 56" xfId="19755" xr:uid="{00000000-0005-0000-0000-000015860000}"/>
    <cellStyle name="Normal 56 2" xfId="37112" xr:uid="{00000000-0005-0000-0000-000016860000}"/>
    <cellStyle name="Normal 57" xfId="20292" xr:uid="{00000000-0005-0000-0000-000017860000}"/>
    <cellStyle name="Normal 57 2" xfId="37639" xr:uid="{00000000-0005-0000-0000-000018860000}"/>
    <cellStyle name="Normal 57 3" xfId="56026" xr:uid="{7FC52EAE-5154-4E15-8363-DB9F37E8F7B9}"/>
    <cellStyle name="Normal 58" xfId="16718" xr:uid="{00000000-0005-0000-0000-000019860000}"/>
    <cellStyle name="Normal 58 2" xfId="35660" xr:uid="{00000000-0005-0000-0000-00001A860000}"/>
    <cellStyle name="Normal 59" xfId="20582" xr:uid="{00000000-0005-0000-0000-00001B860000}"/>
    <cellStyle name="Normal 59 2" xfId="37926" xr:uid="{00000000-0005-0000-0000-00001C860000}"/>
    <cellStyle name="Normal 6" xfId="7056" xr:uid="{00000000-0005-0000-0000-00001D860000}"/>
    <cellStyle name="Normal 6 10" xfId="21189" xr:uid="{00000000-0005-0000-0000-00001E860000}"/>
    <cellStyle name="Normal 6 2" xfId="7057" xr:uid="{00000000-0005-0000-0000-00001F860000}"/>
    <cellStyle name="Normal 6 2 2" xfId="12312" xr:uid="{00000000-0005-0000-0000-000020860000}"/>
    <cellStyle name="Normal 6 2 2 2" xfId="32567" xr:uid="{00000000-0005-0000-0000-000021860000}"/>
    <cellStyle name="Normal 6 2 3" xfId="21190" xr:uid="{00000000-0005-0000-0000-000022860000}"/>
    <cellStyle name="Normal 6 2_Balance sheet - Parent" xfId="40012" xr:uid="{00000000-0005-0000-0000-000023860000}"/>
    <cellStyle name="Normal 6 3" xfId="7058" xr:uid="{00000000-0005-0000-0000-000024860000}"/>
    <cellStyle name="Normal 6 3 2" xfId="7059" xr:uid="{00000000-0005-0000-0000-000025860000}"/>
    <cellStyle name="Normal 6 3 2 2" xfId="7060" xr:uid="{00000000-0005-0000-0000-000026860000}"/>
    <cellStyle name="Normal 6 3 2 2 2" xfId="7061" xr:uid="{00000000-0005-0000-0000-000027860000}"/>
    <cellStyle name="Normal 6 3 2 2 2 2" xfId="15254" xr:uid="{00000000-0005-0000-0000-000028860000}"/>
    <cellStyle name="Normal 6 3 2 2 2 2 2" xfId="34399" xr:uid="{00000000-0005-0000-0000-000029860000}"/>
    <cellStyle name="Normal 6 3 2 2 2 3" xfId="19764" xr:uid="{00000000-0005-0000-0000-00002A860000}"/>
    <cellStyle name="Normal 6 3 2 2 2 3 2" xfId="37121" xr:uid="{00000000-0005-0000-0000-00002B860000}"/>
    <cellStyle name="Normal 6 3 2 2 2 4" xfId="27892" xr:uid="{00000000-0005-0000-0000-00002C860000}"/>
    <cellStyle name="Normal 6 3 2 2 2 5" xfId="23208" xr:uid="{00000000-0005-0000-0000-00002D860000}"/>
    <cellStyle name="Normal 6 3 2 2 3" xfId="15253" xr:uid="{00000000-0005-0000-0000-00002E860000}"/>
    <cellStyle name="Normal 6 3 2 2 3 2" xfId="34398" xr:uid="{00000000-0005-0000-0000-00002F860000}"/>
    <cellStyle name="Normal 6 3 2 2 4" xfId="16360" xr:uid="{00000000-0005-0000-0000-000030860000}"/>
    <cellStyle name="Normal 6 3 2 2 4 2" xfId="35482" xr:uid="{00000000-0005-0000-0000-000031860000}"/>
    <cellStyle name="Normal 6 3 2 2 5" xfId="27891" xr:uid="{00000000-0005-0000-0000-000032860000}"/>
    <cellStyle name="Normal 6 3 2 2 6" xfId="23207" xr:uid="{00000000-0005-0000-0000-000033860000}"/>
    <cellStyle name="Normal 6 3 2 3" xfId="7062" xr:uid="{00000000-0005-0000-0000-000034860000}"/>
    <cellStyle name="Normal 6 3 2 3 2" xfId="7063" xr:uid="{00000000-0005-0000-0000-000035860000}"/>
    <cellStyle name="Normal 6 3 2 3 2 2" xfId="15256" xr:uid="{00000000-0005-0000-0000-000036860000}"/>
    <cellStyle name="Normal 6 3 2 3 2 2 2" xfId="34401" xr:uid="{00000000-0005-0000-0000-000037860000}"/>
    <cellStyle name="Normal 6 3 2 3 2 3" xfId="15919" xr:uid="{00000000-0005-0000-0000-000038860000}"/>
    <cellStyle name="Normal 6 3 2 3 2 3 2" xfId="35051" xr:uid="{00000000-0005-0000-0000-000039860000}"/>
    <cellStyle name="Normal 6 3 2 3 2 4" xfId="27894" xr:uid="{00000000-0005-0000-0000-00003A860000}"/>
    <cellStyle name="Normal 6 3 2 3 2 5" xfId="23210" xr:uid="{00000000-0005-0000-0000-00003B860000}"/>
    <cellStyle name="Normal 6 3 2 3 3" xfId="15255" xr:uid="{00000000-0005-0000-0000-00003C860000}"/>
    <cellStyle name="Normal 6 3 2 3 3 2" xfId="34400" xr:uid="{00000000-0005-0000-0000-00003D860000}"/>
    <cellStyle name="Normal 6 3 2 3 4" xfId="16364" xr:uid="{00000000-0005-0000-0000-00003E860000}"/>
    <cellStyle name="Normal 6 3 2 3 4 2" xfId="35486" xr:uid="{00000000-0005-0000-0000-00003F860000}"/>
    <cellStyle name="Normal 6 3 2 3 5" xfId="27893" xr:uid="{00000000-0005-0000-0000-000040860000}"/>
    <cellStyle name="Normal 6 3 2 3 6" xfId="23209" xr:uid="{00000000-0005-0000-0000-000041860000}"/>
    <cellStyle name="Normal 6 3 2 4" xfId="7064" xr:uid="{00000000-0005-0000-0000-000042860000}"/>
    <cellStyle name="Normal 6 3 2 4 2" xfId="15257" xr:uid="{00000000-0005-0000-0000-000043860000}"/>
    <cellStyle name="Normal 6 3 2 4 2 2" xfId="34402" xr:uid="{00000000-0005-0000-0000-000044860000}"/>
    <cellStyle name="Normal 6 3 2 4 3" xfId="19685" xr:uid="{00000000-0005-0000-0000-000045860000}"/>
    <cellStyle name="Normal 6 3 2 4 3 2" xfId="37043" xr:uid="{00000000-0005-0000-0000-000046860000}"/>
    <cellStyle name="Normal 6 3 2 4 4" xfId="27895" xr:uid="{00000000-0005-0000-0000-000047860000}"/>
    <cellStyle name="Normal 6 3 2 4 5" xfId="23211" xr:uid="{00000000-0005-0000-0000-000048860000}"/>
    <cellStyle name="Normal 6 3 2 5" xfId="15252" xr:uid="{00000000-0005-0000-0000-000049860000}"/>
    <cellStyle name="Normal 6 3 2 5 2" xfId="34397" xr:uid="{00000000-0005-0000-0000-00004A860000}"/>
    <cellStyle name="Normal 6 3 2 6" xfId="16791" xr:uid="{00000000-0005-0000-0000-00004B860000}"/>
    <cellStyle name="Normal 6 3 2 6 2" xfId="35720" xr:uid="{00000000-0005-0000-0000-00004C860000}"/>
    <cellStyle name="Normal 6 3 2 7" xfId="27890" xr:uid="{00000000-0005-0000-0000-00004D860000}"/>
    <cellStyle name="Normal 6 3 2 8" xfId="23206" xr:uid="{00000000-0005-0000-0000-00004E860000}"/>
    <cellStyle name="Normal 6 3 3" xfId="7065" xr:uid="{00000000-0005-0000-0000-00004F860000}"/>
    <cellStyle name="Normal 6 3 3 2" xfId="7066" xr:uid="{00000000-0005-0000-0000-000050860000}"/>
    <cellStyle name="Normal 6 3 3 2 2" xfId="15259" xr:uid="{00000000-0005-0000-0000-000051860000}"/>
    <cellStyle name="Normal 6 3 3 2 2 2" xfId="34404" xr:uid="{00000000-0005-0000-0000-000052860000}"/>
    <cellStyle name="Normal 6 3 3 2 3" xfId="16188" xr:uid="{00000000-0005-0000-0000-000053860000}"/>
    <cellStyle name="Normal 6 3 3 2 3 2" xfId="35312" xr:uid="{00000000-0005-0000-0000-000054860000}"/>
    <cellStyle name="Normal 6 3 3 2 4" xfId="27897" xr:uid="{00000000-0005-0000-0000-000055860000}"/>
    <cellStyle name="Normal 6 3 3 2 5" xfId="23213" xr:uid="{00000000-0005-0000-0000-000056860000}"/>
    <cellStyle name="Normal 6 3 3 3" xfId="15258" xr:uid="{00000000-0005-0000-0000-000057860000}"/>
    <cellStyle name="Normal 6 3 3 3 2" xfId="34403" xr:uid="{00000000-0005-0000-0000-000058860000}"/>
    <cellStyle name="Normal 6 3 3 4" xfId="20300" xr:uid="{00000000-0005-0000-0000-000059860000}"/>
    <cellStyle name="Normal 6 3 3 4 2" xfId="37647" xr:uid="{00000000-0005-0000-0000-00005A860000}"/>
    <cellStyle name="Normal 6 3 3 5" xfId="27896" xr:uid="{00000000-0005-0000-0000-00005B860000}"/>
    <cellStyle name="Normal 6 3 3 6" xfId="23212" xr:uid="{00000000-0005-0000-0000-00005C860000}"/>
    <cellStyle name="Normal 6 3 4" xfId="7067" xr:uid="{00000000-0005-0000-0000-00005D860000}"/>
    <cellStyle name="Normal 6 3 4 2" xfId="7068" xr:uid="{00000000-0005-0000-0000-00005E860000}"/>
    <cellStyle name="Normal 6 3 4 2 2" xfId="15261" xr:uid="{00000000-0005-0000-0000-00005F860000}"/>
    <cellStyle name="Normal 6 3 4 2 2 2" xfId="34406" xr:uid="{00000000-0005-0000-0000-000060860000}"/>
    <cellStyle name="Normal 6 3 4 2 3" xfId="15766" xr:uid="{00000000-0005-0000-0000-000061860000}"/>
    <cellStyle name="Normal 6 3 4 2 3 2" xfId="34902" xr:uid="{00000000-0005-0000-0000-000062860000}"/>
    <cellStyle name="Normal 6 3 4 2 4" xfId="27899" xr:uid="{00000000-0005-0000-0000-000063860000}"/>
    <cellStyle name="Normal 6 3 4 2 5" xfId="23215" xr:uid="{00000000-0005-0000-0000-000064860000}"/>
    <cellStyle name="Normal 6 3 4 3" xfId="15260" xr:uid="{00000000-0005-0000-0000-000065860000}"/>
    <cellStyle name="Normal 6 3 4 3 2" xfId="34405" xr:uid="{00000000-0005-0000-0000-000066860000}"/>
    <cellStyle name="Normal 6 3 4 4" xfId="16743" xr:uid="{00000000-0005-0000-0000-000067860000}"/>
    <cellStyle name="Normal 6 3 4 4 2" xfId="35679" xr:uid="{00000000-0005-0000-0000-000068860000}"/>
    <cellStyle name="Normal 6 3 4 5" xfId="27898" xr:uid="{00000000-0005-0000-0000-000069860000}"/>
    <cellStyle name="Normal 6 3 4 6" xfId="23214" xr:uid="{00000000-0005-0000-0000-00006A860000}"/>
    <cellStyle name="Normal 6 3 5" xfId="7069" xr:uid="{00000000-0005-0000-0000-00006B860000}"/>
    <cellStyle name="Normal 6 3 5 2" xfId="15262" xr:uid="{00000000-0005-0000-0000-00006C860000}"/>
    <cellStyle name="Normal 6 3 5 2 2" xfId="34407" xr:uid="{00000000-0005-0000-0000-00006D860000}"/>
    <cellStyle name="Normal 6 3 5 3" xfId="20321" xr:uid="{00000000-0005-0000-0000-00006E860000}"/>
    <cellStyle name="Normal 6 3 5 3 2" xfId="37668" xr:uid="{00000000-0005-0000-0000-00006F860000}"/>
    <cellStyle name="Normal 6 3 5 4" xfId="27900" xr:uid="{00000000-0005-0000-0000-000070860000}"/>
    <cellStyle name="Normal 6 3 5 5" xfId="23216" xr:uid="{00000000-0005-0000-0000-000071860000}"/>
    <cellStyle name="Normal 6 3 6" xfId="7070" xr:uid="{00000000-0005-0000-0000-000072860000}"/>
    <cellStyle name="Normal 6 3 6 2" xfId="15251" xr:uid="{00000000-0005-0000-0000-000073860000}"/>
    <cellStyle name="Normal 6 3 6 2 2" xfId="34396" xr:uid="{00000000-0005-0000-0000-000074860000}"/>
    <cellStyle name="Normal 6 3 6 3" xfId="19637" xr:uid="{00000000-0005-0000-0000-000075860000}"/>
    <cellStyle name="Normal 6 3 6 3 2" xfId="36995" xr:uid="{00000000-0005-0000-0000-000076860000}"/>
    <cellStyle name="Normal 6 3 6 4" xfId="27901" xr:uid="{00000000-0005-0000-0000-000077860000}"/>
    <cellStyle name="Normal 6 3 6 5" xfId="23205" xr:uid="{00000000-0005-0000-0000-000078860000}"/>
    <cellStyle name="Normal 6 3 7" xfId="12313" xr:uid="{00000000-0005-0000-0000-000079860000}"/>
    <cellStyle name="Normal 6 3 7 2" xfId="32568" xr:uid="{00000000-0005-0000-0000-00007A860000}"/>
    <cellStyle name="Normal 6 3 8" xfId="21191" xr:uid="{00000000-0005-0000-0000-00007B860000}"/>
    <cellStyle name="Normal 6 3_Balance sheet - Parent" xfId="40013" xr:uid="{00000000-0005-0000-0000-00007C860000}"/>
    <cellStyle name="Normal 6 4" xfId="7071" xr:uid="{00000000-0005-0000-0000-00007D860000}"/>
    <cellStyle name="Normal 6 4 2" xfId="7072" xr:uid="{00000000-0005-0000-0000-00007E860000}"/>
    <cellStyle name="Normal 6 4 2 2" xfId="7073" xr:uid="{00000000-0005-0000-0000-00007F860000}"/>
    <cellStyle name="Normal 6 4 2 2 2" xfId="15265" xr:uid="{00000000-0005-0000-0000-000080860000}"/>
    <cellStyle name="Normal 6 4 2 2 2 2" xfId="34410" xr:uid="{00000000-0005-0000-0000-000081860000}"/>
    <cellStyle name="Normal 6 4 2 2 3" xfId="16209" xr:uid="{00000000-0005-0000-0000-000082860000}"/>
    <cellStyle name="Normal 6 4 2 2 3 2" xfId="35333" xr:uid="{00000000-0005-0000-0000-000083860000}"/>
    <cellStyle name="Normal 6 4 2 2 4" xfId="27904" xr:uid="{00000000-0005-0000-0000-000084860000}"/>
    <cellStyle name="Normal 6 4 2 2 5" xfId="23219" xr:uid="{00000000-0005-0000-0000-000085860000}"/>
    <cellStyle name="Normal 6 4 2 3" xfId="15264" xr:uid="{00000000-0005-0000-0000-000086860000}"/>
    <cellStyle name="Normal 6 4 2 3 2" xfId="34409" xr:uid="{00000000-0005-0000-0000-000087860000}"/>
    <cellStyle name="Normal 6 4 2 4" xfId="20394" xr:uid="{00000000-0005-0000-0000-000088860000}"/>
    <cellStyle name="Normal 6 4 2 4 2" xfId="37740" xr:uid="{00000000-0005-0000-0000-000089860000}"/>
    <cellStyle name="Normal 6 4 2 5" xfId="27903" xr:uid="{00000000-0005-0000-0000-00008A860000}"/>
    <cellStyle name="Normal 6 4 2 6" xfId="23218" xr:uid="{00000000-0005-0000-0000-00008B860000}"/>
    <cellStyle name="Normal 6 4 3" xfId="7074" xr:uid="{00000000-0005-0000-0000-00008C860000}"/>
    <cellStyle name="Normal 6 4 3 2" xfId="7075" xr:uid="{00000000-0005-0000-0000-00008D860000}"/>
    <cellStyle name="Normal 6 4 3 2 2" xfId="15267" xr:uid="{00000000-0005-0000-0000-00008E860000}"/>
    <cellStyle name="Normal 6 4 3 2 2 2" xfId="34412" xr:uid="{00000000-0005-0000-0000-00008F860000}"/>
    <cellStyle name="Normal 6 4 3 2 3" xfId="20622" xr:uid="{00000000-0005-0000-0000-000090860000}"/>
    <cellStyle name="Normal 6 4 3 2 3 2" xfId="37965" xr:uid="{00000000-0005-0000-0000-000091860000}"/>
    <cellStyle name="Normal 6 4 3 2 4" xfId="27906" xr:uid="{00000000-0005-0000-0000-000092860000}"/>
    <cellStyle name="Normal 6 4 3 2 5" xfId="23221" xr:uid="{00000000-0005-0000-0000-000093860000}"/>
    <cellStyle name="Normal 6 4 3 3" xfId="15266" xr:uid="{00000000-0005-0000-0000-000094860000}"/>
    <cellStyle name="Normal 6 4 3 3 2" xfId="34411" xr:uid="{00000000-0005-0000-0000-000095860000}"/>
    <cellStyle name="Normal 6 4 3 4" xfId="16826" xr:uid="{00000000-0005-0000-0000-000096860000}"/>
    <cellStyle name="Normal 6 4 3 4 2" xfId="35753" xr:uid="{00000000-0005-0000-0000-000097860000}"/>
    <cellStyle name="Normal 6 4 3 5" xfId="27905" xr:uid="{00000000-0005-0000-0000-000098860000}"/>
    <cellStyle name="Normal 6 4 3 6" xfId="23220" xr:uid="{00000000-0005-0000-0000-000099860000}"/>
    <cellStyle name="Normal 6 4 4" xfId="7076" xr:uid="{00000000-0005-0000-0000-00009A860000}"/>
    <cellStyle name="Normal 6 4 4 2" xfId="15268" xr:uid="{00000000-0005-0000-0000-00009B860000}"/>
    <cellStyle name="Normal 6 4 4 2 2" xfId="34413" xr:uid="{00000000-0005-0000-0000-00009C860000}"/>
    <cellStyle name="Normal 6 4 4 3" xfId="20093" xr:uid="{00000000-0005-0000-0000-00009D860000}"/>
    <cellStyle name="Normal 6 4 4 3 2" xfId="37443" xr:uid="{00000000-0005-0000-0000-00009E860000}"/>
    <cellStyle name="Normal 6 4 4 4" xfId="27907" xr:uid="{00000000-0005-0000-0000-00009F860000}"/>
    <cellStyle name="Normal 6 4 4 5" xfId="23222" xr:uid="{00000000-0005-0000-0000-0000A0860000}"/>
    <cellStyle name="Normal 6 4 5" xfId="7077" xr:uid="{00000000-0005-0000-0000-0000A1860000}"/>
    <cellStyle name="Normal 6 4 5 2" xfId="15263" xr:uid="{00000000-0005-0000-0000-0000A2860000}"/>
    <cellStyle name="Normal 6 4 5 2 2" xfId="34408" xr:uid="{00000000-0005-0000-0000-0000A3860000}"/>
    <cellStyle name="Normal 6 4 5 3" xfId="16022" xr:uid="{00000000-0005-0000-0000-0000A4860000}"/>
    <cellStyle name="Normal 6 4 5 3 2" xfId="35152" xr:uid="{00000000-0005-0000-0000-0000A5860000}"/>
    <cellStyle name="Normal 6 4 5 4" xfId="27908" xr:uid="{00000000-0005-0000-0000-0000A6860000}"/>
    <cellStyle name="Normal 6 4 5 5" xfId="23217" xr:uid="{00000000-0005-0000-0000-0000A7860000}"/>
    <cellStyle name="Normal 6 4 6" xfId="12314" xr:uid="{00000000-0005-0000-0000-0000A8860000}"/>
    <cellStyle name="Normal 6 4 7" xfId="27902" xr:uid="{00000000-0005-0000-0000-0000A9860000}"/>
    <cellStyle name="Normal 6 5" xfId="7078" xr:uid="{00000000-0005-0000-0000-0000AA860000}"/>
    <cellStyle name="Normal 6 5 2" xfId="7079" xr:uid="{00000000-0005-0000-0000-0000AB860000}"/>
    <cellStyle name="Normal 6 5 2 2" xfId="15270" xr:uid="{00000000-0005-0000-0000-0000AC860000}"/>
    <cellStyle name="Normal 6 5 2 2 2" xfId="34415" xr:uid="{00000000-0005-0000-0000-0000AD860000}"/>
    <cellStyle name="Normal 6 5 2 3" xfId="15734" xr:uid="{00000000-0005-0000-0000-0000AE860000}"/>
    <cellStyle name="Normal 6 5 2 3 2" xfId="34871" xr:uid="{00000000-0005-0000-0000-0000AF860000}"/>
    <cellStyle name="Normal 6 5 2 4" xfId="27910" xr:uid="{00000000-0005-0000-0000-0000B0860000}"/>
    <cellStyle name="Normal 6 5 2 5" xfId="23224" xr:uid="{00000000-0005-0000-0000-0000B1860000}"/>
    <cellStyle name="Normal 6 5 3" xfId="15269" xr:uid="{00000000-0005-0000-0000-0000B2860000}"/>
    <cellStyle name="Normal 6 5 3 2" xfId="34414" xr:uid="{00000000-0005-0000-0000-0000B3860000}"/>
    <cellStyle name="Normal 6 5 4" xfId="4923" xr:uid="{00000000-0005-0000-0000-0000B4860000}"/>
    <cellStyle name="Normal 6 5 5" xfId="20536" xr:uid="{00000000-0005-0000-0000-0000B5860000}"/>
    <cellStyle name="Normal 6 5 5 2" xfId="37880" xr:uid="{00000000-0005-0000-0000-0000B6860000}"/>
    <cellStyle name="Normal 6 5 6" xfId="27909" xr:uid="{00000000-0005-0000-0000-0000B7860000}"/>
    <cellStyle name="Normal 6 5 7" xfId="23223" xr:uid="{00000000-0005-0000-0000-0000B8860000}"/>
    <cellStyle name="Normal 6 6" xfId="7080" xr:uid="{00000000-0005-0000-0000-0000B9860000}"/>
    <cellStyle name="Normal 6 6 2" xfId="7081" xr:uid="{00000000-0005-0000-0000-0000BA860000}"/>
    <cellStyle name="Normal 6 6 2 2" xfId="15272" xr:uid="{00000000-0005-0000-0000-0000BB860000}"/>
    <cellStyle name="Normal 6 6 2 2 2" xfId="34417" xr:uid="{00000000-0005-0000-0000-0000BC860000}"/>
    <cellStyle name="Normal 6 6 2 3" xfId="19718" xr:uid="{00000000-0005-0000-0000-0000BD860000}"/>
    <cellStyle name="Normal 6 6 2 3 2" xfId="37075" xr:uid="{00000000-0005-0000-0000-0000BE860000}"/>
    <cellStyle name="Normal 6 6 2 4" xfId="27912" xr:uid="{00000000-0005-0000-0000-0000BF860000}"/>
    <cellStyle name="Normal 6 6 2 5" xfId="23226" xr:uid="{00000000-0005-0000-0000-0000C0860000}"/>
    <cellStyle name="Normal 6 6 3" xfId="15271" xr:uid="{00000000-0005-0000-0000-0000C1860000}"/>
    <cellStyle name="Normal 6 6 3 2" xfId="34416" xr:uid="{00000000-0005-0000-0000-0000C2860000}"/>
    <cellStyle name="Normal 6 6 4" xfId="19849" xr:uid="{00000000-0005-0000-0000-0000C3860000}"/>
    <cellStyle name="Normal 6 6 4 2" xfId="37204" xr:uid="{00000000-0005-0000-0000-0000C4860000}"/>
    <cellStyle name="Normal 6 6 5" xfId="27911" xr:uid="{00000000-0005-0000-0000-0000C5860000}"/>
    <cellStyle name="Normal 6 6 6" xfId="23225" xr:uid="{00000000-0005-0000-0000-0000C6860000}"/>
    <cellStyle name="Normal 6 7" xfId="7082" xr:uid="{00000000-0005-0000-0000-0000C7860000}"/>
    <cellStyle name="Normal 6 7 2" xfId="15273" xr:uid="{00000000-0005-0000-0000-0000C8860000}"/>
    <cellStyle name="Normal 6 7 2 2" xfId="34418" xr:uid="{00000000-0005-0000-0000-0000C9860000}"/>
    <cellStyle name="Normal 6 7 3" xfId="18637" xr:uid="{00000000-0005-0000-0000-0000CA860000}"/>
    <cellStyle name="Normal 6 7 3 2" xfId="36529" xr:uid="{00000000-0005-0000-0000-0000CB860000}"/>
    <cellStyle name="Normal 6 7 4" xfId="27913" xr:uid="{00000000-0005-0000-0000-0000CC860000}"/>
    <cellStyle name="Normal 6 7 5" xfId="23227" xr:uid="{00000000-0005-0000-0000-0000CD860000}"/>
    <cellStyle name="Normal 6 8" xfId="7083" xr:uid="{00000000-0005-0000-0000-0000CE860000}"/>
    <cellStyle name="Normal 6 8 2" xfId="15274" xr:uid="{00000000-0005-0000-0000-0000CF860000}"/>
    <cellStyle name="Normal 6 8 2 2" xfId="34419" xr:uid="{00000000-0005-0000-0000-0000D0860000}"/>
    <cellStyle name="Normal 6 8 3" xfId="16798" xr:uid="{00000000-0005-0000-0000-0000D1860000}"/>
    <cellStyle name="Normal 6 8 3 2" xfId="35725" xr:uid="{00000000-0005-0000-0000-0000D2860000}"/>
    <cellStyle name="Normal 6 8 4" xfId="27914" xr:uid="{00000000-0005-0000-0000-0000D3860000}"/>
    <cellStyle name="Normal 6 8 5" xfId="23228" xr:uid="{00000000-0005-0000-0000-0000D4860000}"/>
    <cellStyle name="Normal 6 9" xfId="12311" xr:uid="{00000000-0005-0000-0000-0000D5860000}"/>
    <cellStyle name="Normal 6 9 2" xfId="32566" xr:uid="{00000000-0005-0000-0000-0000D6860000}"/>
    <cellStyle name="Normal 6_Accounts" xfId="7084" xr:uid="{00000000-0005-0000-0000-0000D7860000}"/>
    <cellStyle name="Normal 60" xfId="20625" xr:uid="{00000000-0005-0000-0000-0000D8860000}"/>
    <cellStyle name="Normal 60 2" xfId="37968" xr:uid="{00000000-0005-0000-0000-0000D9860000}"/>
    <cellStyle name="Normal 61" xfId="20663" xr:uid="{00000000-0005-0000-0000-0000DA860000}"/>
    <cellStyle name="Normal 61 2" xfId="37999" xr:uid="{00000000-0005-0000-0000-0000DB860000}"/>
    <cellStyle name="Normal 62" xfId="19901" xr:uid="{00000000-0005-0000-0000-0000DC860000}"/>
    <cellStyle name="Normal 62 2" xfId="37255" xr:uid="{00000000-0005-0000-0000-0000DD860000}"/>
    <cellStyle name="Normal 63" xfId="20635" xr:uid="{00000000-0005-0000-0000-0000DE860000}"/>
    <cellStyle name="Normal 63 2" xfId="37977" xr:uid="{00000000-0005-0000-0000-0000DF860000}"/>
    <cellStyle name="Normal 64" xfId="18981" xr:uid="{00000000-0005-0000-0000-0000E0860000}"/>
    <cellStyle name="Normal 64 2" xfId="36698" xr:uid="{00000000-0005-0000-0000-0000E1860000}"/>
    <cellStyle name="Normal 65" xfId="20675" xr:uid="{00000000-0005-0000-0000-0000E2860000}"/>
    <cellStyle name="Normal 65 2" xfId="38001" xr:uid="{00000000-0005-0000-0000-0000E3860000}"/>
    <cellStyle name="Normal 66" xfId="20660" xr:uid="{00000000-0005-0000-0000-0000E4860000}"/>
    <cellStyle name="Normal 66 2" xfId="37996" xr:uid="{00000000-0005-0000-0000-0000E5860000}"/>
    <cellStyle name="Normal 67" xfId="15869" xr:uid="{00000000-0005-0000-0000-0000E6860000}"/>
    <cellStyle name="Normal 67 2" xfId="35002" xr:uid="{00000000-0005-0000-0000-0000E7860000}"/>
    <cellStyle name="Normal 68" xfId="20661" xr:uid="{00000000-0005-0000-0000-0000E8860000}"/>
    <cellStyle name="Normal 68 2" xfId="37997" xr:uid="{00000000-0005-0000-0000-0000E9860000}"/>
    <cellStyle name="Normal 69" xfId="20662" xr:uid="{00000000-0005-0000-0000-0000EA860000}"/>
    <cellStyle name="Normal 69 2" xfId="37998" xr:uid="{00000000-0005-0000-0000-0000EB860000}"/>
    <cellStyle name="Normal 7" xfId="7085" xr:uid="{00000000-0005-0000-0000-0000EC860000}"/>
    <cellStyle name="Normal 7 10" xfId="7086" xr:uid="{00000000-0005-0000-0000-0000ED860000}"/>
    <cellStyle name="Normal 7 10 2" xfId="27916" xr:uid="{00000000-0005-0000-0000-0000EE860000}"/>
    <cellStyle name="Normal 7 11" xfId="12315" xr:uid="{00000000-0005-0000-0000-0000EF860000}"/>
    <cellStyle name="Normal 7 12" xfId="27915" xr:uid="{00000000-0005-0000-0000-0000F0860000}"/>
    <cellStyle name="Normal 7 2" xfId="7087" xr:uid="{00000000-0005-0000-0000-0000F1860000}"/>
    <cellStyle name="Normal 7 2 10" xfId="21192" xr:uid="{00000000-0005-0000-0000-0000F2860000}"/>
    <cellStyle name="Normal 7 2 11" xfId="43726" xr:uid="{00000000-0005-0000-0000-0000F3860000}"/>
    <cellStyle name="Normal 7 2 12" xfId="44192" xr:uid="{00000000-0005-0000-0000-0000F4860000}"/>
    <cellStyle name="Normal 7 2 2" xfId="7088" xr:uid="{00000000-0005-0000-0000-0000F5860000}"/>
    <cellStyle name="Normal 7 2 2 10" xfId="43727" xr:uid="{00000000-0005-0000-0000-0000F6860000}"/>
    <cellStyle name="Normal 7 2 2 11" xfId="44193" xr:uid="{00000000-0005-0000-0000-0000F7860000}"/>
    <cellStyle name="Normal 7 2 2 2" xfId="7089" xr:uid="{00000000-0005-0000-0000-0000F8860000}"/>
    <cellStyle name="Normal 7 2 2 2 2" xfId="7090" xr:uid="{00000000-0005-0000-0000-0000F9860000}"/>
    <cellStyle name="Normal 7 2 2 2 2 2" xfId="15276" xr:uid="{00000000-0005-0000-0000-0000FA860000}"/>
    <cellStyle name="Normal 7 2 2 2 2 2 2" xfId="34421" xr:uid="{00000000-0005-0000-0000-0000FB860000}"/>
    <cellStyle name="Normal 7 2 2 2 2 3" xfId="20112" xr:uid="{00000000-0005-0000-0000-0000FC860000}"/>
    <cellStyle name="Normal 7 2 2 2 2 3 2" xfId="37462" xr:uid="{00000000-0005-0000-0000-0000FD860000}"/>
    <cellStyle name="Normal 7 2 2 2 2 4" xfId="27920" xr:uid="{00000000-0005-0000-0000-0000FE860000}"/>
    <cellStyle name="Normal 7 2 2 2 2 5" xfId="23230" xr:uid="{00000000-0005-0000-0000-0000FF860000}"/>
    <cellStyle name="Normal 7 2 2 2 3" xfId="15275" xr:uid="{00000000-0005-0000-0000-000000870000}"/>
    <cellStyle name="Normal 7 2 2 2 3 2" xfId="34420" xr:uid="{00000000-0005-0000-0000-000001870000}"/>
    <cellStyle name="Normal 7 2 2 2 4" xfId="16910" xr:uid="{00000000-0005-0000-0000-000002870000}"/>
    <cellStyle name="Normal 7 2 2 2 4 2" xfId="35819" xr:uid="{00000000-0005-0000-0000-000003870000}"/>
    <cellStyle name="Normal 7 2 2 2 5" xfId="27919" xr:uid="{00000000-0005-0000-0000-000004870000}"/>
    <cellStyle name="Normal 7 2 2 2 6" xfId="23229" xr:uid="{00000000-0005-0000-0000-000005870000}"/>
    <cellStyle name="Normal 7 2 2 3" xfId="7091" xr:uid="{00000000-0005-0000-0000-000006870000}"/>
    <cellStyle name="Normal 7 2 2 3 2" xfId="7092" xr:uid="{00000000-0005-0000-0000-000007870000}"/>
    <cellStyle name="Normal 7 2 2 3 2 2" xfId="15278" xr:uid="{00000000-0005-0000-0000-000008870000}"/>
    <cellStyle name="Normal 7 2 2 3 2 2 2" xfId="34423" xr:uid="{00000000-0005-0000-0000-000009870000}"/>
    <cellStyle name="Normal 7 2 2 3 2 3" xfId="20587" xr:uid="{00000000-0005-0000-0000-00000A870000}"/>
    <cellStyle name="Normal 7 2 2 3 2 3 2" xfId="37931" xr:uid="{00000000-0005-0000-0000-00000B870000}"/>
    <cellStyle name="Normal 7 2 2 3 2 4" xfId="27922" xr:uid="{00000000-0005-0000-0000-00000C870000}"/>
    <cellStyle name="Normal 7 2 2 3 2 5" xfId="23232" xr:uid="{00000000-0005-0000-0000-00000D870000}"/>
    <cellStyle name="Normal 7 2 2 3 3" xfId="7093" xr:uid="{00000000-0005-0000-0000-00000E870000}"/>
    <cellStyle name="Normal 7 2 2 3 3 2" xfId="27923" xr:uid="{00000000-0005-0000-0000-00000F870000}"/>
    <cellStyle name="Normal 7 2 2 3 4" xfId="15277" xr:uid="{00000000-0005-0000-0000-000010870000}"/>
    <cellStyle name="Normal 7 2 2 3 4 2" xfId="34422" xr:uid="{00000000-0005-0000-0000-000011870000}"/>
    <cellStyle name="Normal 7 2 2 3 5" xfId="4924" xr:uid="{00000000-0005-0000-0000-000012870000}"/>
    <cellStyle name="Normal 7 2 2 3 6" xfId="20498" xr:uid="{00000000-0005-0000-0000-000013870000}"/>
    <cellStyle name="Normal 7 2 2 3 6 2" xfId="37842" xr:uid="{00000000-0005-0000-0000-000014870000}"/>
    <cellStyle name="Normal 7 2 2 3 7" xfId="27921" xr:uid="{00000000-0005-0000-0000-000015870000}"/>
    <cellStyle name="Normal 7 2 2 3 8" xfId="23231" xr:uid="{00000000-0005-0000-0000-000016870000}"/>
    <cellStyle name="Normal 7 2 2 4" xfId="7094" xr:uid="{00000000-0005-0000-0000-000017870000}"/>
    <cellStyle name="Normal 7 2 2 4 2" xfId="15279" xr:uid="{00000000-0005-0000-0000-000018870000}"/>
    <cellStyle name="Normal 7 2 2 4 2 2" xfId="34424" xr:uid="{00000000-0005-0000-0000-000019870000}"/>
    <cellStyle name="Normal 7 2 2 4 3" xfId="16764" xr:uid="{00000000-0005-0000-0000-00001A870000}"/>
    <cellStyle name="Normal 7 2 2 4 3 2" xfId="35696" xr:uid="{00000000-0005-0000-0000-00001B870000}"/>
    <cellStyle name="Normal 7 2 2 4 4" xfId="27924" xr:uid="{00000000-0005-0000-0000-00001C870000}"/>
    <cellStyle name="Normal 7 2 2 4 5" xfId="23233" xr:uid="{00000000-0005-0000-0000-00001D870000}"/>
    <cellStyle name="Normal 7 2 2 5" xfId="12317" xr:uid="{00000000-0005-0000-0000-00001E870000}"/>
    <cellStyle name="Normal 7 2 2 5 2" xfId="32570" xr:uid="{00000000-0005-0000-0000-00001F870000}"/>
    <cellStyle name="Normal 7 2 2 6" xfId="4605" xr:uid="{00000000-0005-0000-0000-000020870000}"/>
    <cellStyle name="Normal 7 2 2 7" xfId="17649" xr:uid="{00000000-0005-0000-0000-000021870000}"/>
    <cellStyle name="Normal 7 2 2 7 2" xfId="36143" xr:uid="{00000000-0005-0000-0000-000022870000}"/>
    <cellStyle name="Normal 7 2 2 8" xfId="27918" xr:uid="{00000000-0005-0000-0000-000023870000}"/>
    <cellStyle name="Normal 7 2 2 9" xfId="21193" xr:uid="{00000000-0005-0000-0000-000024870000}"/>
    <cellStyle name="Normal 7 2 3" xfId="7095" xr:uid="{00000000-0005-0000-0000-000025870000}"/>
    <cellStyle name="Normal 7 2 3 2" xfId="7096" xr:uid="{00000000-0005-0000-0000-000026870000}"/>
    <cellStyle name="Normal 7 2 3 2 2" xfId="7097" xr:uid="{00000000-0005-0000-0000-000027870000}"/>
    <cellStyle name="Normal 7 2 3 2 2 2" xfId="27927" xr:uid="{00000000-0005-0000-0000-000028870000}"/>
    <cellStyle name="Normal 7 2 3 2 3" xfId="15281" xr:uid="{00000000-0005-0000-0000-000029870000}"/>
    <cellStyle name="Normal 7 2 3 2 3 2" xfId="34426" xr:uid="{00000000-0005-0000-0000-00002A870000}"/>
    <cellStyle name="Normal 7 2 3 2 4" xfId="4925" xr:uid="{00000000-0005-0000-0000-00002B870000}"/>
    <cellStyle name="Normal 7 2 3 2 5" xfId="20534" xr:uid="{00000000-0005-0000-0000-00002C870000}"/>
    <cellStyle name="Normal 7 2 3 2 5 2" xfId="37878" xr:uid="{00000000-0005-0000-0000-00002D870000}"/>
    <cellStyle name="Normal 7 2 3 2 6" xfId="27926" xr:uid="{00000000-0005-0000-0000-00002E870000}"/>
    <cellStyle name="Normal 7 2 3 2 7" xfId="23235" xr:uid="{00000000-0005-0000-0000-00002F870000}"/>
    <cellStyle name="Normal 7 2 3 3" xfId="7098" xr:uid="{00000000-0005-0000-0000-000030870000}"/>
    <cellStyle name="Normal 7 2 3 3 2" xfId="4926" xr:uid="{00000000-0005-0000-0000-000031870000}"/>
    <cellStyle name="Normal 7 2 3 3 3" xfId="27928" xr:uid="{00000000-0005-0000-0000-000032870000}"/>
    <cellStyle name="Normal 7 2 3 4" xfId="15280" xr:uid="{00000000-0005-0000-0000-000033870000}"/>
    <cellStyle name="Normal 7 2 3 4 2" xfId="34425" xr:uid="{00000000-0005-0000-0000-000034870000}"/>
    <cellStyle name="Normal 7 2 3 5" xfId="19955" xr:uid="{00000000-0005-0000-0000-000035870000}"/>
    <cellStyle name="Normal 7 2 3 5 2" xfId="37309" xr:uid="{00000000-0005-0000-0000-000036870000}"/>
    <cellStyle name="Normal 7 2 3 6" xfId="27925" xr:uid="{00000000-0005-0000-0000-000037870000}"/>
    <cellStyle name="Normal 7 2 3 7" xfId="23234" xr:uid="{00000000-0005-0000-0000-000038870000}"/>
    <cellStyle name="Normal 7 2 4" xfId="7099" xr:uid="{00000000-0005-0000-0000-000039870000}"/>
    <cellStyle name="Normal 7 2 4 2" xfId="7100" xr:uid="{00000000-0005-0000-0000-00003A870000}"/>
    <cellStyle name="Normal 7 2 4 2 2" xfId="15283" xr:uid="{00000000-0005-0000-0000-00003B870000}"/>
    <cellStyle name="Normal 7 2 4 2 2 2" xfId="34428" xr:uid="{00000000-0005-0000-0000-00003C870000}"/>
    <cellStyle name="Normal 7 2 4 2 3" xfId="16969" xr:uid="{00000000-0005-0000-0000-00003D870000}"/>
    <cellStyle name="Normal 7 2 4 2 3 2" xfId="35870" xr:uid="{00000000-0005-0000-0000-00003E870000}"/>
    <cellStyle name="Normal 7 2 4 2 4" xfId="27930" xr:uid="{00000000-0005-0000-0000-00003F870000}"/>
    <cellStyle name="Normal 7 2 4 2 5" xfId="23237" xr:uid="{00000000-0005-0000-0000-000040870000}"/>
    <cellStyle name="Normal 7 2 4 3" xfId="7101" xr:uid="{00000000-0005-0000-0000-000041870000}"/>
    <cellStyle name="Normal 7 2 4 3 2" xfId="27931" xr:uid="{00000000-0005-0000-0000-000042870000}"/>
    <cellStyle name="Normal 7 2 4 4" xfId="15282" xr:uid="{00000000-0005-0000-0000-000043870000}"/>
    <cellStyle name="Normal 7 2 4 4 2" xfId="34427" xr:uid="{00000000-0005-0000-0000-000044870000}"/>
    <cellStyle name="Normal 7 2 4 5" xfId="4927" xr:uid="{00000000-0005-0000-0000-000045870000}"/>
    <cellStyle name="Normal 7 2 4 6" xfId="16763" xr:uid="{00000000-0005-0000-0000-000046870000}"/>
    <cellStyle name="Normal 7 2 4 6 2" xfId="35695" xr:uid="{00000000-0005-0000-0000-000047870000}"/>
    <cellStyle name="Normal 7 2 4 7" xfId="27929" xr:uid="{00000000-0005-0000-0000-000048870000}"/>
    <cellStyle name="Normal 7 2 4 8" xfId="23236" xr:uid="{00000000-0005-0000-0000-000049870000}"/>
    <cellStyle name="Normal 7 2 5" xfId="7102" xr:uid="{00000000-0005-0000-0000-00004A870000}"/>
    <cellStyle name="Normal 7 2 5 2" xfId="15284" xr:uid="{00000000-0005-0000-0000-00004B870000}"/>
    <cellStyle name="Normal 7 2 5 2 2" xfId="34429" xr:uid="{00000000-0005-0000-0000-00004C870000}"/>
    <cellStyle name="Normal 7 2 5 3" xfId="16828" xr:uid="{00000000-0005-0000-0000-00004D870000}"/>
    <cellStyle name="Normal 7 2 5 3 2" xfId="35755" xr:uid="{00000000-0005-0000-0000-00004E870000}"/>
    <cellStyle name="Normal 7 2 5 4" xfId="27932" xr:uid="{00000000-0005-0000-0000-00004F870000}"/>
    <cellStyle name="Normal 7 2 5 5" xfId="23238" xr:uid="{00000000-0005-0000-0000-000050870000}"/>
    <cellStyle name="Normal 7 2 6" xfId="12316" xr:uid="{00000000-0005-0000-0000-000051870000}"/>
    <cellStyle name="Normal 7 2 6 2" xfId="32569" xr:uid="{00000000-0005-0000-0000-000052870000}"/>
    <cellStyle name="Normal 7 2 7" xfId="4434" xr:uid="{00000000-0005-0000-0000-000053870000}"/>
    <cellStyle name="Normal 7 2 8" xfId="16693" xr:uid="{00000000-0005-0000-0000-000054870000}"/>
    <cellStyle name="Normal 7 2 8 2" xfId="35638" xr:uid="{00000000-0005-0000-0000-000055870000}"/>
    <cellStyle name="Normal 7 2 9" xfId="27917" xr:uid="{00000000-0005-0000-0000-000056870000}"/>
    <cellStyle name="Normal 7 2_Brygga Q" xfId="7103" xr:uid="{00000000-0005-0000-0000-000057870000}"/>
    <cellStyle name="Normal 7 3" xfId="7104" xr:uid="{00000000-0005-0000-0000-000058870000}"/>
    <cellStyle name="Normal 7 3 10" xfId="43728" xr:uid="{00000000-0005-0000-0000-000059870000}"/>
    <cellStyle name="Normal 7 3 11" xfId="44194" xr:uid="{00000000-0005-0000-0000-00005A870000}"/>
    <cellStyle name="Normal 7 3 2" xfId="7105" xr:uid="{00000000-0005-0000-0000-00005B870000}"/>
    <cellStyle name="Normal 7 3 2 2" xfId="7106" xr:uid="{00000000-0005-0000-0000-00005C870000}"/>
    <cellStyle name="Normal 7 3 2 2 2" xfId="15286" xr:uid="{00000000-0005-0000-0000-00005D870000}"/>
    <cellStyle name="Normal 7 3 2 2 2 2" xfId="34431" xr:uid="{00000000-0005-0000-0000-00005E870000}"/>
    <cellStyle name="Normal 7 3 2 2 3" xfId="19667" xr:uid="{00000000-0005-0000-0000-00005F870000}"/>
    <cellStyle name="Normal 7 3 2 2 3 2" xfId="37025" xr:uid="{00000000-0005-0000-0000-000060870000}"/>
    <cellStyle name="Normal 7 3 2 2 4" xfId="27935" xr:uid="{00000000-0005-0000-0000-000061870000}"/>
    <cellStyle name="Normal 7 3 2 2 5" xfId="23240" xr:uid="{00000000-0005-0000-0000-000062870000}"/>
    <cellStyle name="Normal 7 3 2 3" xfId="15285" xr:uid="{00000000-0005-0000-0000-000063870000}"/>
    <cellStyle name="Normal 7 3 2 3 2" xfId="34430" xr:uid="{00000000-0005-0000-0000-000064870000}"/>
    <cellStyle name="Normal 7 3 2 4" xfId="20175" xr:uid="{00000000-0005-0000-0000-000065870000}"/>
    <cellStyle name="Normal 7 3 2 4 2" xfId="37523" xr:uid="{00000000-0005-0000-0000-000066870000}"/>
    <cellStyle name="Normal 7 3 2 5" xfId="27934" xr:uid="{00000000-0005-0000-0000-000067870000}"/>
    <cellStyle name="Normal 7 3 2 6" xfId="23239" xr:uid="{00000000-0005-0000-0000-000068870000}"/>
    <cellStyle name="Normal 7 3 3" xfId="7107" xr:uid="{00000000-0005-0000-0000-000069870000}"/>
    <cellStyle name="Normal 7 3 3 2" xfId="7108" xr:uid="{00000000-0005-0000-0000-00006A870000}"/>
    <cellStyle name="Normal 7 3 3 2 2" xfId="15288" xr:uid="{00000000-0005-0000-0000-00006B870000}"/>
    <cellStyle name="Normal 7 3 3 2 2 2" xfId="34433" xr:uid="{00000000-0005-0000-0000-00006C870000}"/>
    <cellStyle name="Normal 7 3 3 2 3" xfId="15758" xr:uid="{00000000-0005-0000-0000-00006D870000}"/>
    <cellStyle name="Normal 7 3 3 2 3 2" xfId="34894" xr:uid="{00000000-0005-0000-0000-00006E870000}"/>
    <cellStyle name="Normal 7 3 3 2 4" xfId="27937" xr:uid="{00000000-0005-0000-0000-00006F870000}"/>
    <cellStyle name="Normal 7 3 3 2 5" xfId="23242" xr:uid="{00000000-0005-0000-0000-000070870000}"/>
    <cellStyle name="Normal 7 3 3 3" xfId="7109" xr:uid="{00000000-0005-0000-0000-000071870000}"/>
    <cellStyle name="Normal 7 3 3 3 2" xfId="27938" xr:uid="{00000000-0005-0000-0000-000072870000}"/>
    <cellStyle name="Normal 7 3 3 4" xfId="15287" xr:uid="{00000000-0005-0000-0000-000073870000}"/>
    <cellStyle name="Normal 7 3 3 4 2" xfId="34432" xr:uid="{00000000-0005-0000-0000-000074870000}"/>
    <cellStyle name="Normal 7 3 3 5" xfId="4606" xr:uid="{00000000-0005-0000-0000-000075870000}"/>
    <cellStyle name="Normal 7 3 3 6" xfId="20092" xr:uid="{00000000-0005-0000-0000-000076870000}"/>
    <cellStyle name="Normal 7 3 3 6 2" xfId="37442" xr:uid="{00000000-0005-0000-0000-000077870000}"/>
    <cellStyle name="Normal 7 3 3 7" xfId="27936" xr:uid="{00000000-0005-0000-0000-000078870000}"/>
    <cellStyle name="Normal 7 3 3 8" xfId="23241" xr:uid="{00000000-0005-0000-0000-000079870000}"/>
    <cellStyle name="Normal 7 3 4" xfId="7110" xr:uid="{00000000-0005-0000-0000-00007A870000}"/>
    <cellStyle name="Normal 7 3 4 2" xfId="15289" xr:uid="{00000000-0005-0000-0000-00007B870000}"/>
    <cellStyle name="Normal 7 3 4 2 2" xfId="34434" xr:uid="{00000000-0005-0000-0000-00007C870000}"/>
    <cellStyle name="Normal 7 3 4 3" xfId="17880" xr:uid="{00000000-0005-0000-0000-00007D870000}"/>
    <cellStyle name="Normal 7 3 4 3 2" xfId="36264" xr:uid="{00000000-0005-0000-0000-00007E870000}"/>
    <cellStyle name="Normal 7 3 4 4" xfId="27939" xr:uid="{00000000-0005-0000-0000-00007F870000}"/>
    <cellStyle name="Normal 7 3 4 5" xfId="23243" xr:uid="{00000000-0005-0000-0000-000080870000}"/>
    <cellStyle name="Normal 7 3 5" xfId="12318" xr:uid="{00000000-0005-0000-0000-000081870000}"/>
    <cellStyle name="Normal 7 3 5 2" xfId="32571" xr:uid="{00000000-0005-0000-0000-000082870000}"/>
    <cellStyle name="Normal 7 3 6" xfId="4607" xr:uid="{00000000-0005-0000-0000-000083870000}"/>
    <cellStyle name="Normal 7 3 7" xfId="20241" xr:uid="{00000000-0005-0000-0000-000084870000}"/>
    <cellStyle name="Normal 7 3 7 2" xfId="37588" xr:uid="{00000000-0005-0000-0000-000085870000}"/>
    <cellStyle name="Normal 7 3 8" xfId="27933" xr:uid="{00000000-0005-0000-0000-000086870000}"/>
    <cellStyle name="Normal 7 3 9" xfId="21194" xr:uid="{00000000-0005-0000-0000-000087870000}"/>
    <cellStyle name="Normal 7 4" xfId="7111" xr:uid="{00000000-0005-0000-0000-000088870000}"/>
    <cellStyle name="Normal 7 4 2" xfId="7112" xr:uid="{00000000-0005-0000-0000-000089870000}"/>
    <cellStyle name="Normal 7 4 2 2" xfId="7113" xr:uid="{00000000-0005-0000-0000-00008A870000}"/>
    <cellStyle name="Normal 7 4 2 2 2" xfId="27942" xr:uid="{00000000-0005-0000-0000-00008B870000}"/>
    <cellStyle name="Normal 7 4 2 3" xfId="15291" xr:uid="{00000000-0005-0000-0000-00008C870000}"/>
    <cellStyle name="Normal 7 4 2 3 2" xfId="34436" xr:uid="{00000000-0005-0000-0000-00008D870000}"/>
    <cellStyle name="Normal 7 4 2 4" xfId="4929" xr:uid="{00000000-0005-0000-0000-00008E870000}"/>
    <cellStyle name="Normal 7 4 2 5" xfId="20423" xr:uid="{00000000-0005-0000-0000-00008F870000}"/>
    <cellStyle name="Normal 7 4 2 5 2" xfId="37769" xr:uid="{00000000-0005-0000-0000-000090870000}"/>
    <cellStyle name="Normal 7 4 2 6" xfId="27941" xr:uid="{00000000-0005-0000-0000-000091870000}"/>
    <cellStyle name="Normal 7 4 2 7" xfId="23245" xr:uid="{00000000-0005-0000-0000-000092870000}"/>
    <cellStyle name="Normal 7 4 3" xfId="7114" xr:uid="{00000000-0005-0000-0000-000093870000}"/>
    <cellStyle name="Normal 7 4 3 2" xfId="27943" xr:uid="{00000000-0005-0000-0000-000094870000}"/>
    <cellStyle name="Normal 7 4 4" xfId="15290" xr:uid="{00000000-0005-0000-0000-000095870000}"/>
    <cellStyle name="Normal 7 4 4 2" xfId="34435" xr:uid="{00000000-0005-0000-0000-000096870000}"/>
    <cellStyle name="Normal 7 4 5" xfId="4928" xr:uid="{00000000-0005-0000-0000-000097870000}"/>
    <cellStyle name="Normal 7 4 6" xfId="16767" xr:uid="{00000000-0005-0000-0000-000098870000}"/>
    <cellStyle name="Normal 7 4 6 2" xfId="35699" xr:uid="{00000000-0005-0000-0000-000099870000}"/>
    <cellStyle name="Normal 7 4 7" xfId="27940" xr:uid="{00000000-0005-0000-0000-00009A870000}"/>
    <cellStyle name="Normal 7 4 8" xfId="23244" xr:uid="{00000000-0005-0000-0000-00009B870000}"/>
    <cellStyle name="Normal 7 5" xfId="7115" xr:uid="{00000000-0005-0000-0000-00009C870000}"/>
    <cellStyle name="Normal 7 5 2" xfId="7116" xr:uid="{00000000-0005-0000-0000-00009D870000}"/>
    <cellStyle name="Normal 7 5 2 2" xfId="15293" xr:uid="{00000000-0005-0000-0000-00009E870000}"/>
    <cellStyle name="Normal 7 5 2 2 2" xfId="34438" xr:uid="{00000000-0005-0000-0000-00009F870000}"/>
    <cellStyle name="Normal 7 5 2 3" xfId="19204" xr:uid="{00000000-0005-0000-0000-0000A0870000}"/>
    <cellStyle name="Normal 7 5 2 3 2" xfId="36779" xr:uid="{00000000-0005-0000-0000-0000A1870000}"/>
    <cellStyle name="Normal 7 5 2 4" xfId="27945" xr:uid="{00000000-0005-0000-0000-0000A2870000}"/>
    <cellStyle name="Normal 7 5 2 5" xfId="23247" xr:uid="{00000000-0005-0000-0000-0000A3870000}"/>
    <cellStyle name="Normal 7 5 3" xfId="7117" xr:uid="{00000000-0005-0000-0000-0000A4870000}"/>
    <cellStyle name="Normal 7 5 3 2" xfId="27946" xr:uid="{00000000-0005-0000-0000-0000A5870000}"/>
    <cellStyle name="Normal 7 5 4" xfId="15292" xr:uid="{00000000-0005-0000-0000-0000A6870000}"/>
    <cellStyle name="Normal 7 5 4 2" xfId="34437" xr:uid="{00000000-0005-0000-0000-0000A7870000}"/>
    <cellStyle name="Normal 7 5 5" xfId="4435" xr:uid="{00000000-0005-0000-0000-0000A8870000}"/>
    <cellStyle name="Normal 7 5 6" xfId="20615" xr:uid="{00000000-0005-0000-0000-0000A9870000}"/>
    <cellStyle name="Normal 7 5 6 2" xfId="37958" xr:uid="{00000000-0005-0000-0000-0000AA870000}"/>
    <cellStyle name="Normal 7 5 7" xfId="27944" xr:uid="{00000000-0005-0000-0000-0000AB870000}"/>
    <cellStyle name="Normal 7 5 8" xfId="23246" xr:uid="{00000000-0005-0000-0000-0000AC870000}"/>
    <cellStyle name="Normal 7 6" xfId="7118" xr:uid="{00000000-0005-0000-0000-0000AD870000}"/>
    <cellStyle name="Normal 7 6 2" xfId="7119" xr:uid="{00000000-0005-0000-0000-0000AE870000}"/>
    <cellStyle name="Normal 7 6 2 2" xfId="27948" xr:uid="{00000000-0005-0000-0000-0000AF870000}"/>
    <cellStyle name="Normal 7 6 3" xfId="15294" xr:uid="{00000000-0005-0000-0000-0000B0870000}"/>
    <cellStyle name="Normal 7 6 3 2" xfId="34439" xr:uid="{00000000-0005-0000-0000-0000B1870000}"/>
    <cellStyle name="Normal 7 6 4" xfId="4608" xr:uid="{00000000-0005-0000-0000-0000B2870000}"/>
    <cellStyle name="Normal 7 6 5" xfId="20045" xr:uid="{00000000-0005-0000-0000-0000B3870000}"/>
    <cellStyle name="Normal 7 6 5 2" xfId="37396" xr:uid="{00000000-0005-0000-0000-0000B4870000}"/>
    <cellStyle name="Normal 7 6 6" xfId="27947" xr:uid="{00000000-0005-0000-0000-0000B5870000}"/>
    <cellStyle name="Normal 7 6 7" xfId="23248" xr:uid="{00000000-0005-0000-0000-0000B6870000}"/>
    <cellStyle name="Normal 7 7" xfId="7120" xr:uid="{00000000-0005-0000-0000-0000B7870000}"/>
    <cellStyle name="Normal 7 7 2" xfId="27949" xr:uid="{00000000-0005-0000-0000-0000B8870000}"/>
    <cellStyle name="Normal 7 8" xfId="7121" xr:uid="{00000000-0005-0000-0000-0000B9870000}"/>
    <cellStyle name="Normal 7 8 2" xfId="27950" xr:uid="{00000000-0005-0000-0000-0000BA870000}"/>
    <cellStyle name="Normal 7 9" xfId="7122" xr:uid="{00000000-0005-0000-0000-0000BB870000}"/>
    <cellStyle name="Normal 7 9 2" xfId="27951" xr:uid="{00000000-0005-0000-0000-0000BC870000}"/>
    <cellStyle name="Normal 7_Accounts" xfId="7123" xr:uid="{00000000-0005-0000-0000-0000BD870000}"/>
    <cellStyle name="Normal 70" xfId="16983" xr:uid="{00000000-0005-0000-0000-0000BE870000}"/>
    <cellStyle name="Normal 70 2" xfId="35884" xr:uid="{00000000-0005-0000-0000-0000BF870000}"/>
    <cellStyle name="Normal 71" xfId="20670" xr:uid="{00000000-0005-0000-0000-0000C0870000}"/>
    <cellStyle name="Normal 71 2" xfId="38000" xr:uid="{00000000-0005-0000-0000-0000C1870000}"/>
    <cellStyle name="Normal 72" xfId="20653" xr:uid="{00000000-0005-0000-0000-0000C2870000}"/>
    <cellStyle name="Normal 72 2" xfId="37994" xr:uid="{00000000-0005-0000-0000-0000C3870000}"/>
    <cellStyle name="Normal 73" xfId="20654" xr:uid="{00000000-0005-0000-0000-0000C4870000}"/>
    <cellStyle name="Normal 73 2" xfId="37995" xr:uid="{00000000-0005-0000-0000-0000C5870000}"/>
    <cellStyle name="Normal 73 3" xfId="56013" xr:uid="{00000000-0005-0000-0000-0000C6870000}"/>
    <cellStyle name="Normal 73 4" xfId="56028" xr:uid="{7D86DA72-E102-4CC8-BE81-F8FA7CE435D8}"/>
    <cellStyle name="Normal 74" xfId="23649" xr:uid="{00000000-0005-0000-0000-0000C7870000}"/>
    <cellStyle name="Normal 75" xfId="20679" xr:uid="{00000000-0005-0000-0000-0000C8870000}"/>
    <cellStyle name="Normal 76" xfId="38002" xr:uid="{00000000-0005-0000-0000-0000C9870000}"/>
    <cellStyle name="Normal 77" xfId="38009" xr:uid="{00000000-0005-0000-0000-0000CA870000}"/>
    <cellStyle name="Normal 78" xfId="38139" xr:uid="{00000000-0005-0000-0000-0000CB870000}"/>
    <cellStyle name="Normal 79" xfId="38170" xr:uid="{00000000-0005-0000-0000-0000CC870000}"/>
    <cellStyle name="Normal 79 2" xfId="56029" xr:uid="{899EE627-5131-49C5-940D-BC2523ADE417}"/>
    <cellStyle name="Normal 8" xfId="7124" xr:uid="{00000000-0005-0000-0000-0000CD870000}"/>
    <cellStyle name="Normal 8 2" xfId="7125" xr:uid="{00000000-0005-0000-0000-0000CE870000}"/>
    <cellStyle name="Normal 8 2 10" xfId="21196" xr:uid="{00000000-0005-0000-0000-0000CF870000}"/>
    <cellStyle name="Normal 8 2 11" xfId="38073" xr:uid="{00000000-0005-0000-0000-0000D0870000}"/>
    <cellStyle name="Normal 8 2 12" xfId="38248" xr:uid="{00000000-0005-0000-0000-0000D1870000}"/>
    <cellStyle name="Normal 8 2 13" xfId="38385" xr:uid="{00000000-0005-0000-0000-0000D2870000}"/>
    <cellStyle name="Normal 8 2 14" xfId="38528" xr:uid="{00000000-0005-0000-0000-0000D3870000}"/>
    <cellStyle name="Normal 8 2 15" xfId="43401" xr:uid="{00000000-0005-0000-0000-0000D4870000}"/>
    <cellStyle name="Normal 8 2 16" xfId="55927" xr:uid="{00000000-0005-0000-0000-0000D5870000}"/>
    <cellStyle name="Normal 8 2 2" xfId="7126" xr:uid="{00000000-0005-0000-0000-0000D6870000}"/>
    <cellStyle name="Normal 8 2 2 2" xfId="7127" xr:uid="{00000000-0005-0000-0000-0000D7870000}"/>
    <cellStyle name="Normal 8 2 2 2 2" xfId="7128" xr:uid="{00000000-0005-0000-0000-0000D8870000}"/>
    <cellStyle name="Normal 8 2 2 2 2 2" xfId="15297" xr:uid="{00000000-0005-0000-0000-0000D9870000}"/>
    <cellStyle name="Normal 8 2 2 2 2 2 2" xfId="34442" xr:uid="{00000000-0005-0000-0000-0000DA870000}"/>
    <cellStyle name="Normal 8 2 2 2 2 3" xfId="19600" xr:uid="{00000000-0005-0000-0000-0000DB870000}"/>
    <cellStyle name="Normal 8 2 2 2 2 3 2" xfId="36958" xr:uid="{00000000-0005-0000-0000-0000DC870000}"/>
    <cellStyle name="Normal 8 2 2 2 2 4" xfId="27955" xr:uid="{00000000-0005-0000-0000-0000DD870000}"/>
    <cellStyle name="Normal 8 2 2 2 2 5" xfId="23251" xr:uid="{00000000-0005-0000-0000-0000DE870000}"/>
    <cellStyle name="Normal 8 2 2 2 3" xfId="15296" xr:uid="{00000000-0005-0000-0000-0000DF870000}"/>
    <cellStyle name="Normal 8 2 2 2 3 2" xfId="34441" xr:uid="{00000000-0005-0000-0000-0000E0870000}"/>
    <cellStyle name="Normal 8 2 2 2 4" xfId="19771" xr:uid="{00000000-0005-0000-0000-0000E1870000}"/>
    <cellStyle name="Normal 8 2 2 2 4 2" xfId="37128" xr:uid="{00000000-0005-0000-0000-0000E2870000}"/>
    <cellStyle name="Normal 8 2 2 2 5" xfId="27954" xr:uid="{00000000-0005-0000-0000-0000E3870000}"/>
    <cellStyle name="Normal 8 2 2 2 6" xfId="23250" xr:uid="{00000000-0005-0000-0000-0000E4870000}"/>
    <cellStyle name="Normal 8 2 2 3" xfId="7129" xr:uid="{00000000-0005-0000-0000-0000E5870000}"/>
    <cellStyle name="Normal 8 2 2 3 2" xfId="7130" xr:uid="{00000000-0005-0000-0000-0000E6870000}"/>
    <cellStyle name="Normal 8 2 2 3 2 2" xfId="15299" xr:uid="{00000000-0005-0000-0000-0000E7870000}"/>
    <cellStyle name="Normal 8 2 2 3 2 2 2" xfId="34444" xr:uid="{00000000-0005-0000-0000-0000E8870000}"/>
    <cellStyle name="Normal 8 2 2 3 2 3" xfId="15760" xr:uid="{00000000-0005-0000-0000-0000E9870000}"/>
    <cellStyle name="Normal 8 2 2 3 2 3 2" xfId="34896" xr:uid="{00000000-0005-0000-0000-0000EA870000}"/>
    <cellStyle name="Normal 8 2 2 3 2 4" xfId="27957" xr:uid="{00000000-0005-0000-0000-0000EB870000}"/>
    <cellStyle name="Normal 8 2 2 3 2 5" xfId="23253" xr:uid="{00000000-0005-0000-0000-0000EC870000}"/>
    <cellStyle name="Normal 8 2 2 3 3" xfId="15298" xr:uid="{00000000-0005-0000-0000-0000ED870000}"/>
    <cellStyle name="Normal 8 2 2 3 3 2" xfId="34443" xr:uid="{00000000-0005-0000-0000-0000EE870000}"/>
    <cellStyle name="Normal 8 2 2 3 4" xfId="20158" xr:uid="{00000000-0005-0000-0000-0000EF870000}"/>
    <cellStyle name="Normal 8 2 2 3 4 2" xfId="37506" xr:uid="{00000000-0005-0000-0000-0000F0870000}"/>
    <cellStyle name="Normal 8 2 2 3 5" xfId="27956" xr:uid="{00000000-0005-0000-0000-0000F1870000}"/>
    <cellStyle name="Normal 8 2 2 3 6" xfId="23252" xr:uid="{00000000-0005-0000-0000-0000F2870000}"/>
    <cellStyle name="Normal 8 2 2 4" xfId="7131" xr:uid="{00000000-0005-0000-0000-0000F3870000}"/>
    <cellStyle name="Normal 8 2 2 4 2" xfId="15300" xr:uid="{00000000-0005-0000-0000-0000F4870000}"/>
    <cellStyle name="Normal 8 2 2 4 2 2" xfId="34445" xr:uid="{00000000-0005-0000-0000-0000F5870000}"/>
    <cellStyle name="Normal 8 2 2 4 3" xfId="20388" xr:uid="{00000000-0005-0000-0000-0000F6870000}"/>
    <cellStyle name="Normal 8 2 2 4 3 2" xfId="37734" xr:uid="{00000000-0005-0000-0000-0000F7870000}"/>
    <cellStyle name="Normal 8 2 2 4 4" xfId="27958" xr:uid="{00000000-0005-0000-0000-0000F8870000}"/>
    <cellStyle name="Normal 8 2 2 4 5" xfId="23254" xr:uid="{00000000-0005-0000-0000-0000F9870000}"/>
    <cellStyle name="Normal 8 2 2 5" xfId="15295" xr:uid="{00000000-0005-0000-0000-0000FA870000}"/>
    <cellStyle name="Normal 8 2 2 5 2" xfId="34440" xr:uid="{00000000-0005-0000-0000-0000FB870000}"/>
    <cellStyle name="Normal 8 2 2 6" xfId="18512" xr:uid="{00000000-0005-0000-0000-0000FC870000}"/>
    <cellStyle name="Normal 8 2 2 6 2" xfId="36473" xr:uid="{00000000-0005-0000-0000-0000FD870000}"/>
    <cellStyle name="Normal 8 2 2 7" xfId="27953" xr:uid="{00000000-0005-0000-0000-0000FE870000}"/>
    <cellStyle name="Normal 8 2 2 8" xfId="23249" xr:uid="{00000000-0005-0000-0000-0000FF870000}"/>
    <cellStyle name="Normal 8 2 3" xfId="7132" xr:uid="{00000000-0005-0000-0000-000000880000}"/>
    <cellStyle name="Normal 8 2 3 2" xfId="7133" xr:uid="{00000000-0005-0000-0000-000001880000}"/>
    <cellStyle name="Normal 8 2 3 2 2" xfId="15302" xr:uid="{00000000-0005-0000-0000-000002880000}"/>
    <cellStyle name="Normal 8 2 3 2 2 2" xfId="34447" xr:uid="{00000000-0005-0000-0000-000003880000}"/>
    <cellStyle name="Normal 8 2 3 2 3" xfId="15825" xr:uid="{00000000-0005-0000-0000-000004880000}"/>
    <cellStyle name="Normal 8 2 3 2 3 2" xfId="34960" xr:uid="{00000000-0005-0000-0000-000005880000}"/>
    <cellStyle name="Normal 8 2 3 2 4" xfId="27960" xr:uid="{00000000-0005-0000-0000-000006880000}"/>
    <cellStyle name="Normal 8 2 3 2 5" xfId="23256" xr:uid="{00000000-0005-0000-0000-000007880000}"/>
    <cellStyle name="Normal 8 2 3 3" xfId="7134" xr:uid="{00000000-0005-0000-0000-000008880000}"/>
    <cellStyle name="Normal 8 2 3 3 2" xfId="27961" xr:uid="{00000000-0005-0000-0000-000009880000}"/>
    <cellStyle name="Normal 8 2 3 4" xfId="15301" xr:uid="{00000000-0005-0000-0000-00000A880000}"/>
    <cellStyle name="Normal 8 2 3 4 2" xfId="34446" xr:uid="{00000000-0005-0000-0000-00000B880000}"/>
    <cellStyle name="Normal 8 2 3 5" xfId="19892" xr:uid="{00000000-0005-0000-0000-00000C880000}"/>
    <cellStyle name="Normal 8 2 3 5 2" xfId="37247" xr:uid="{00000000-0005-0000-0000-00000D880000}"/>
    <cellStyle name="Normal 8 2 3 6" xfId="27959" xr:uid="{00000000-0005-0000-0000-00000E880000}"/>
    <cellStyle name="Normal 8 2 3 7" xfId="23255" xr:uid="{00000000-0005-0000-0000-00000F880000}"/>
    <cellStyle name="Normal 8 2 4" xfId="7135" xr:uid="{00000000-0005-0000-0000-000010880000}"/>
    <cellStyle name="Normal 8 2 4 2" xfId="7136" xr:uid="{00000000-0005-0000-0000-000011880000}"/>
    <cellStyle name="Normal 8 2 4 2 2" xfId="15304" xr:uid="{00000000-0005-0000-0000-000012880000}"/>
    <cellStyle name="Normal 8 2 4 2 2 2" xfId="34449" xr:uid="{00000000-0005-0000-0000-000013880000}"/>
    <cellStyle name="Normal 8 2 4 2 3" xfId="20207" xr:uid="{00000000-0005-0000-0000-000014880000}"/>
    <cellStyle name="Normal 8 2 4 2 3 2" xfId="37554" xr:uid="{00000000-0005-0000-0000-000015880000}"/>
    <cellStyle name="Normal 8 2 4 2 4" xfId="27963" xr:uid="{00000000-0005-0000-0000-000016880000}"/>
    <cellStyle name="Normal 8 2 4 2 5" xfId="23258" xr:uid="{00000000-0005-0000-0000-000017880000}"/>
    <cellStyle name="Normal 8 2 4 3" xfId="15303" xr:uid="{00000000-0005-0000-0000-000018880000}"/>
    <cellStyle name="Normal 8 2 4 3 2" xfId="34448" xr:uid="{00000000-0005-0000-0000-000019880000}"/>
    <cellStyle name="Normal 8 2 4 4" xfId="19882" xr:uid="{00000000-0005-0000-0000-00001A880000}"/>
    <cellStyle name="Normal 8 2 4 4 2" xfId="37237" xr:uid="{00000000-0005-0000-0000-00001B880000}"/>
    <cellStyle name="Normal 8 2 4 5" xfId="27962" xr:uid="{00000000-0005-0000-0000-00001C880000}"/>
    <cellStyle name="Normal 8 2 4 6" xfId="23257" xr:uid="{00000000-0005-0000-0000-00001D880000}"/>
    <cellStyle name="Normal 8 2 5" xfId="7137" xr:uid="{00000000-0005-0000-0000-00001E880000}"/>
    <cellStyle name="Normal 8 2 5 2" xfId="15305" xr:uid="{00000000-0005-0000-0000-00001F880000}"/>
    <cellStyle name="Normal 8 2 5 2 2" xfId="34450" xr:uid="{00000000-0005-0000-0000-000020880000}"/>
    <cellStyle name="Normal 8 2 5 3" xfId="15744" xr:uid="{00000000-0005-0000-0000-000021880000}"/>
    <cellStyle name="Normal 8 2 5 3 2" xfId="34880" xr:uid="{00000000-0005-0000-0000-000022880000}"/>
    <cellStyle name="Normal 8 2 5 4" xfId="27964" xr:uid="{00000000-0005-0000-0000-000023880000}"/>
    <cellStyle name="Normal 8 2 5 5" xfId="23259" xr:uid="{00000000-0005-0000-0000-000024880000}"/>
    <cellStyle name="Normal 8 2 6" xfId="12320" xr:uid="{00000000-0005-0000-0000-000025880000}"/>
    <cellStyle name="Normal 8 2 6 2" xfId="32573" xr:uid="{00000000-0005-0000-0000-000026880000}"/>
    <cellStyle name="Normal 8 2 7" xfId="4930" xr:uid="{00000000-0005-0000-0000-000027880000}"/>
    <cellStyle name="Normal 8 2 8" xfId="16031" xr:uid="{00000000-0005-0000-0000-000028880000}"/>
    <cellStyle name="Normal 8 2 8 2" xfId="35161" xr:uid="{00000000-0005-0000-0000-000029880000}"/>
    <cellStyle name="Normal 8 2 9" xfId="27952" xr:uid="{00000000-0005-0000-0000-00002A880000}"/>
    <cellStyle name="Normal 8 2_Balance sheet - Parent" xfId="40015" xr:uid="{00000000-0005-0000-0000-00002B880000}"/>
    <cellStyle name="Normal 8 3" xfId="7138" xr:uid="{00000000-0005-0000-0000-00002C880000}"/>
    <cellStyle name="Normal 8 3 2" xfId="7139" xr:uid="{00000000-0005-0000-0000-00002D880000}"/>
    <cellStyle name="Normal 8 3 2 2" xfId="7140" xr:uid="{00000000-0005-0000-0000-00002E880000}"/>
    <cellStyle name="Normal 8 3 2 2 2" xfId="15308" xr:uid="{00000000-0005-0000-0000-00002F880000}"/>
    <cellStyle name="Normal 8 3 2 2 2 2" xfId="34453" xr:uid="{00000000-0005-0000-0000-000030880000}"/>
    <cellStyle name="Normal 8 3 2 2 3" xfId="18479" xr:uid="{00000000-0005-0000-0000-000031880000}"/>
    <cellStyle name="Normal 8 3 2 2 3 2" xfId="36464" xr:uid="{00000000-0005-0000-0000-000032880000}"/>
    <cellStyle name="Normal 8 3 2 2 4" xfId="27966" xr:uid="{00000000-0005-0000-0000-000033880000}"/>
    <cellStyle name="Normal 8 3 2 2 5" xfId="23262" xr:uid="{00000000-0005-0000-0000-000034880000}"/>
    <cellStyle name="Normal 8 3 2 3" xfId="15307" xr:uid="{00000000-0005-0000-0000-000035880000}"/>
    <cellStyle name="Normal 8 3 2 3 2" xfId="34452" xr:uid="{00000000-0005-0000-0000-000036880000}"/>
    <cellStyle name="Normal 8 3 2 4" xfId="20041" xr:uid="{00000000-0005-0000-0000-000037880000}"/>
    <cellStyle name="Normal 8 3 2 4 2" xfId="37392" xr:uid="{00000000-0005-0000-0000-000038880000}"/>
    <cellStyle name="Normal 8 3 2 5" xfId="27965" xr:uid="{00000000-0005-0000-0000-000039880000}"/>
    <cellStyle name="Normal 8 3 2 6" xfId="23261" xr:uid="{00000000-0005-0000-0000-00003A880000}"/>
    <cellStyle name="Normal 8 3 3" xfId="7141" xr:uid="{00000000-0005-0000-0000-00003B880000}"/>
    <cellStyle name="Normal 8 3 3 2" xfId="7142" xr:uid="{00000000-0005-0000-0000-00003C880000}"/>
    <cellStyle name="Normal 8 3 3 2 2" xfId="15310" xr:uid="{00000000-0005-0000-0000-00003D880000}"/>
    <cellStyle name="Normal 8 3 3 2 2 2" xfId="34455" xr:uid="{00000000-0005-0000-0000-00003E880000}"/>
    <cellStyle name="Normal 8 3 3 2 3" xfId="17514" xr:uid="{00000000-0005-0000-0000-00003F880000}"/>
    <cellStyle name="Normal 8 3 3 2 3 2" xfId="36089" xr:uid="{00000000-0005-0000-0000-000040880000}"/>
    <cellStyle name="Normal 8 3 3 2 4" xfId="27968" xr:uid="{00000000-0005-0000-0000-000041880000}"/>
    <cellStyle name="Normal 8 3 3 2 5" xfId="23264" xr:uid="{00000000-0005-0000-0000-000042880000}"/>
    <cellStyle name="Normal 8 3 3 3" xfId="15309" xr:uid="{00000000-0005-0000-0000-000043880000}"/>
    <cellStyle name="Normal 8 3 3 3 2" xfId="34454" xr:uid="{00000000-0005-0000-0000-000044880000}"/>
    <cellStyle name="Normal 8 3 3 4" xfId="18228" xr:uid="{00000000-0005-0000-0000-000045880000}"/>
    <cellStyle name="Normal 8 3 3 4 2" xfId="36385" xr:uid="{00000000-0005-0000-0000-000046880000}"/>
    <cellStyle name="Normal 8 3 3 5" xfId="27967" xr:uid="{00000000-0005-0000-0000-000047880000}"/>
    <cellStyle name="Normal 8 3 3 6" xfId="23263" xr:uid="{00000000-0005-0000-0000-000048880000}"/>
    <cellStyle name="Normal 8 3 4" xfId="7143" xr:uid="{00000000-0005-0000-0000-000049880000}"/>
    <cellStyle name="Normal 8 3 4 2" xfId="15311" xr:uid="{00000000-0005-0000-0000-00004A880000}"/>
    <cellStyle name="Normal 8 3 4 2 2" xfId="34456" xr:uid="{00000000-0005-0000-0000-00004B880000}"/>
    <cellStyle name="Normal 8 3 4 3" xfId="19575" xr:uid="{00000000-0005-0000-0000-00004C880000}"/>
    <cellStyle name="Normal 8 3 4 3 2" xfId="36934" xr:uid="{00000000-0005-0000-0000-00004D880000}"/>
    <cellStyle name="Normal 8 3 4 4" xfId="27969" xr:uid="{00000000-0005-0000-0000-00004E880000}"/>
    <cellStyle name="Normal 8 3 4 5" xfId="23265" xr:uid="{00000000-0005-0000-0000-00004F880000}"/>
    <cellStyle name="Normal 8 3 5" xfId="7144" xr:uid="{00000000-0005-0000-0000-000050880000}"/>
    <cellStyle name="Normal 8 3 5 2" xfId="15306" xr:uid="{00000000-0005-0000-0000-000051880000}"/>
    <cellStyle name="Normal 8 3 5 2 2" xfId="34451" xr:uid="{00000000-0005-0000-0000-000052880000}"/>
    <cellStyle name="Normal 8 3 5 3" xfId="15748" xr:uid="{00000000-0005-0000-0000-000053880000}"/>
    <cellStyle name="Normal 8 3 5 3 2" xfId="34884" xr:uid="{00000000-0005-0000-0000-000054880000}"/>
    <cellStyle name="Normal 8 3 5 4" xfId="27970" xr:uid="{00000000-0005-0000-0000-000055880000}"/>
    <cellStyle name="Normal 8 3 5 5" xfId="23260" xr:uid="{00000000-0005-0000-0000-000056880000}"/>
    <cellStyle name="Normal 8 3 6" xfId="12321" xr:uid="{00000000-0005-0000-0000-000057880000}"/>
    <cellStyle name="Normal 8 3 6 2" xfId="32574" xr:uid="{00000000-0005-0000-0000-000058880000}"/>
    <cellStyle name="Normal 8 3 7" xfId="21197" xr:uid="{00000000-0005-0000-0000-000059880000}"/>
    <cellStyle name="Normal 8 3_Balance sheet - Parent" xfId="40016" xr:uid="{00000000-0005-0000-0000-00005A880000}"/>
    <cellStyle name="Normal 8 4" xfId="7145" xr:uid="{00000000-0005-0000-0000-00005B880000}"/>
    <cellStyle name="Normal 8 4 2" xfId="7146" xr:uid="{00000000-0005-0000-0000-00005C880000}"/>
    <cellStyle name="Normal 8 4 2 2" xfId="15313" xr:uid="{00000000-0005-0000-0000-00005D880000}"/>
    <cellStyle name="Normal 8 4 2 2 2" xfId="34458" xr:uid="{00000000-0005-0000-0000-00005E880000}"/>
    <cellStyle name="Normal 8 4 2 3" xfId="19702" xr:uid="{00000000-0005-0000-0000-00005F880000}"/>
    <cellStyle name="Normal 8 4 2 3 2" xfId="37060" xr:uid="{00000000-0005-0000-0000-000060880000}"/>
    <cellStyle name="Normal 8 4 2 4" xfId="27971" xr:uid="{00000000-0005-0000-0000-000061880000}"/>
    <cellStyle name="Normal 8 4 2 5" xfId="23267" xr:uid="{00000000-0005-0000-0000-000062880000}"/>
    <cellStyle name="Normal 8 4 3" xfId="7147" xr:uid="{00000000-0005-0000-0000-000063880000}"/>
    <cellStyle name="Normal 8 4 3 2" xfId="15312" xr:uid="{00000000-0005-0000-0000-000064880000}"/>
    <cellStyle name="Normal 8 4 3 2 2" xfId="34457" xr:uid="{00000000-0005-0000-0000-000065880000}"/>
    <cellStyle name="Normal 8 4 3 3" xfId="18455" xr:uid="{00000000-0005-0000-0000-000066880000}"/>
    <cellStyle name="Normal 8 4 3 3 2" xfId="36454" xr:uid="{00000000-0005-0000-0000-000067880000}"/>
    <cellStyle name="Normal 8 4 3 4" xfId="27972" xr:uid="{00000000-0005-0000-0000-000068880000}"/>
    <cellStyle name="Normal 8 4 3 5" xfId="23266" xr:uid="{00000000-0005-0000-0000-000069880000}"/>
    <cellStyle name="Normal 8 4 4" xfId="12322" xr:uid="{00000000-0005-0000-0000-00006A880000}"/>
    <cellStyle name="Normal 8 4 4 2" xfId="32575" xr:uid="{00000000-0005-0000-0000-00006B880000}"/>
    <cellStyle name="Normal 8 4 5" xfId="21198" xr:uid="{00000000-0005-0000-0000-00006C880000}"/>
    <cellStyle name="Normal 8 5" xfId="7148" xr:uid="{00000000-0005-0000-0000-00006D880000}"/>
    <cellStyle name="Normal 8 5 2" xfId="7149" xr:uid="{00000000-0005-0000-0000-00006E880000}"/>
    <cellStyle name="Normal 8 5 2 2" xfId="15315" xr:uid="{00000000-0005-0000-0000-00006F880000}"/>
    <cellStyle name="Normal 8 5 2 2 2" xfId="34460" xr:uid="{00000000-0005-0000-0000-000070880000}"/>
    <cellStyle name="Normal 8 5 2 3" xfId="16848" xr:uid="{00000000-0005-0000-0000-000071880000}"/>
    <cellStyle name="Normal 8 5 2 3 2" xfId="35773" xr:uid="{00000000-0005-0000-0000-000072880000}"/>
    <cellStyle name="Normal 8 5 2 4" xfId="27974" xr:uid="{00000000-0005-0000-0000-000073880000}"/>
    <cellStyle name="Normal 8 5 2 5" xfId="23269" xr:uid="{00000000-0005-0000-0000-000074880000}"/>
    <cellStyle name="Normal 8 5 3" xfId="15314" xr:uid="{00000000-0005-0000-0000-000075880000}"/>
    <cellStyle name="Normal 8 5 3 2" xfId="34459" xr:uid="{00000000-0005-0000-0000-000076880000}"/>
    <cellStyle name="Normal 8 5 4" xfId="16935" xr:uid="{00000000-0005-0000-0000-000077880000}"/>
    <cellStyle name="Normal 8 5 4 2" xfId="35843" xr:uid="{00000000-0005-0000-0000-000078880000}"/>
    <cellStyle name="Normal 8 5 5" xfId="27973" xr:uid="{00000000-0005-0000-0000-000079880000}"/>
    <cellStyle name="Normal 8 5 6" xfId="23268" xr:uid="{00000000-0005-0000-0000-00007A880000}"/>
    <cellStyle name="Normal 8 6" xfId="7150" xr:uid="{00000000-0005-0000-0000-00007B880000}"/>
    <cellStyle name="Normal 8 6 2" xfId="15316" xr:uid="{00000000-0005-0000-0000-00007C880000}"/>
    <cellStyle name="Normal 8 6 2 2" xfId="34461" xr:uid="{00000000-0005-0000-0000-00007D880000}"/>
    <cellStyle name="Normal 8 6 3" xfId="20159" xr:uid="{00000000-0005-0000-0000-00007E880000}"/>
    <cellStyle name="Normal 8 6 3 2" xfId="37507" xr:uid="{00000000-0005-0000-0000-00007F880000}"/>
    <cellStyle name="Normal 8 6 4" xfId="27975" xr:uid="{00000000-0005-0000-0000-000080880000}"/>
    <cellStyle name="Normal 8 6 5" xfId="23270" xr:uid="{00000000-0005-0000-0000-000081880000}"/>
    <cellStyle name="Normal 8 7" xfId="12319" xr:uid="{00000000-0005-0000-0000-000082880000}"/>
    <cellStyle name="Normal 8 7 2" xfId="32572" xr:uid="{00000000-0005-0000-0000-000083880000}"/>
    <cellStyle name="Normal 8 8" xfId="21195" xr:uid="{00000000-0005-0000-0000-000084880000}"/>
    <cellStyle name="Normal 8 9" xfId="44195" xr:uid="{00000000-0005-0000-0000-000085880000}"/>
    <cellStyle name="Normal 8_Balance sheet - Parent" xfId="40014" xr:uid="{00000000-0005-0000-0000-000086880000}"/>
    <cellStyle name="Normal 80" xfId="38173" xr:uid="{00000000-0005-0000-0000-000087880000}"/>
    <cellStyle name="Normal 81" xfId="38165" xr:uid="{00000000-0005-0000-0000-000088880000}"/>
    <cellStyle name="Normal 82" xfId="38107" xr:uid="{00000000-0005-0000-0000-000089880000}"/>
    <cellStyle name="Normal 83" xfId="38158" xr:uid="{00000000-0005-0000-0000-00008A880000}"/>
    <cellStyle name="Normal 84" xfId="38128" xr:uid="{00000000-0005-0000-0000-00008B880000}"/>
    <cellStyle name="Normal 85" xfId="38142" xr:uid="{00000000-0005-0000-0000-00008C880000}"/>
    <cellStyle name="Normal 86" xfId="38168" xr:uid="{00000000-0005-0000-0000-00008D880000}"/>
    <cellStyle name="Normal 87" xfId="38178" xr:uid="{00000000-0005-0000-0000-00008E880000}"/>
    <cellStyle name="Normal 87 2" xfId="43286" xr:uid="{00000000-0005-0000-0000-00008F880000}"/>
    <cellStyle name="Normal 88" xfId="38179" xr:uid="{00000000-0005-0000-0000-000090880000}"/>
    <cellStyle name="Normal 89" xfId="38186" xr:uid="{00000000-0005-0000-0000-000091880000}"/>
    <cellStyle name="Normal 9" xfId="7151" xr:uid="{00000000-0005-0000-0000-000092880000}"/>
    <cellStyle name="Normal 9 10" xfId="16032" xr:uid="{00000000-0005-0000-0000-000093880000}"/>
    <cellStyle name="Normal 9 10 2" xfId="35162" xr:uid="{00000000-0005-0000-0000-000094880000}"/>
    <cellStyle name="Normal 9 11" xfId="21199" xr:uid="{00000000-0005-0000-0000-000095880000}"/>
    <cellStyle name="Normal 9 12" xfId="38074" xr:uid="{00000000-0005-0000-0000-000096880000}"/>
    <cellStyle name="Normal 9 13" xfId="38249" xr:uid="{00000000-0005-0000-0000-000097880000}"/>
    <cellStyle name="Normal 9 14" xfId="38386" xr:uid="{00000000-0005-0000-0000-000098880000}"/>
    <cellStyle name="Normal 9 15" xfId="38529" xr:uid="{00000000-0005-0000-0000-000099880000}"/>
    <cellStyle name="Normal 9 16" xfId="43402" xr:uid="{00000000-0005-0000-0000-00009A880000}"/>
    <cellStyle name="Normal 9 17" xfId="44196" xr:uid="{00000000-0005-0000-0000-00009B880000}"/>
    <cellStyle name="Normal 9 2" xfId="7152" xr:uid="{00000000-0005-0000-0000-00009C880000}"/>
    <cellStyle name="Normal 9 2 10" xfId="21200" xr:uid="{00000000-0005-0000-0000-00009D880000}"/>
    <cellStyle name="Normal 9 2 11" xfId="43729" xr:uid="{00000000-0005-0000-0000-00009E880000}"/>
    <cellStyle name="Normal 9 2 12" xfId="44197" xr:uid="{00000000-0005-0000-0000-00009F880000}"/>
    <cellStyle name="Normal 9 2 2" xfId="7153" xr:uid="{00000000-0005-0000-0000-0000A0880000}"/>
    <cellStyle name="Normal 9 2 2 2" xfId="7154" xr:uid="{00000000-0005-0000-0000-0000A1880000}"/>
    <cellStyle name="Normal 9 2 2 2 2" xfId="7155" xr:uid="{00000000-0005-0000-0000-0000A2880000}"/>
    <cellStyle name="Normal 9 2 2 2 2 2" xfId="15319" xr:uid="{00000000-0005-0000-0000-0000A3880000}"/>
    <cellStyle name="Normal 9 2 2 2 2 2 2" xfId="34464" xr:uid="{00000000-0005-0000-0000-0000A4880000}"/>
    <cellStyle name="Normal 9 2 2 2 2 3" xfId="16806" xr:uid="{00000000-0005-0000-0000-0000A5880000}"/>
    <cellStyle name="Normal 9 2 2 2 2 3 2" xfId="35733" xr:uid="{00000000-0005-0000-0000-0000A6880000}"/>
    <cellStyle name="Normal 9 2 2 2 2 4" xfId="27979" xr:uid="{00000000-0005-0000-0000-0000A7880000}"/>
    <cellStyle name="Normal 9 2 2 2 2 5" xfId="23273" xr:uid="{00000000-0005-0000-0000-0000A8880000}"/>
    <cellStyle name="Normal 9 2 2 2 3" xfId="15318" xr:uid="{00000000-0005-0000-0000-0000A9880000}"/>
    <cellStyle name="Normal 9 2 2 2 3 2" xfId="34463" xr:uid="{00000000-0005-0000-0000-0000AA880000}"/>
    <cellStyle name="Normal 9 2 2 2 4" xfId="16336" xr:uid="{00000000-0005-0000-0000-0000AB880000}"/>
    <cellStyle name="Normal 9 2 2 2 4 2" xfId="35458" xr:uid="{00000000-0005-0000-0000-0000AC880000}"/>
    <cellStyle name="Normal 9 2 2 2 5" xfId="27978" xr:uid="{00000000-0005-0000-0000-0000AD880000}"/>
    <cellStyle name="Normal 9 2 2 2 6" xfId="23272" xr:uid="{00000000-0005-0000-0000-0000AE880000}"/>
    <cellStyle name="Normal 9 2 2 3" xfId="7156" xr:uid="{00000000-0005-0000-0000-0000AF880000}"/>
    <cellStyle name="Normal 9 2 2 3 2" xfId="7157" xr:uid="{00000000-0005-0000-0000-0000B0880000}"/>
    <cellStyle name="Normal 9 2 2 3 2 2" xfId="15321" xr:uid="{00000000-0005-0000-0000-0000B1880000}"/>
    <cellStyle name="Normal 9 2 2 3 2 2 2" xfId="34466" xr:uid="{00000000-0005-0000-0000-0000B2880000}"/>
    <cellStyle name="Normal 9 2 2 3 2 3" xfId="16268" xr:uid="{00000000-0005-0000-0000-0000B3880000}"/>
    <cellStyle name="Normal 9 2 2 3 2 3 2" xfId="35391" xr:uid="{00000000-0005-0000-0000-0000B4880000}"/>
    <cellStyle name="Normal 9 2 2 3 2 4" xfId="27981" xr:uid="{00000000-0005-0000-0000-0000B5880000}"/>
    <cellStyle name="Normal 9 2 2 3 2 5" xfId="23275" xr:uid="{00000000-0005-0000-0000-0000B6880000}"/>
    <cellStyle name="Normal 9 2 2 3 3" xfId="15320" xr:uid="{00000000-0005-0000-0000-0000B7880000}"/>
    <cellStyle name="Normal 9 2 2 3 3 2" xfId="34465" xr:uid="{00000000-0005-0000-0000-0000B8880000}"/>
    <cellStyle name="Normal 9 2 2 3 4" xfId="20047" xr:uid="{00000000-0005-0000-0000-0000B9880000}"/>
    <cellStyle name="Normal 9 2 2 3 4 2" xfId="37398" xr:uid="{00000000-0005-0000-0000-0000BA880000}"/>
    <cellStyle name="Normal 9 2 2 3 5" xfId="27980" xr:uid="{00000000-0005-0000-0000-0000BB880000}"/>
    <cellStyle name="Normal 9 2 2 3 6" xfId="23274" xr:uid="{00000000-0005-0000-0000-0000BC880000}"/>
    <cellStyle name="Normal 9 2 2 4" xfId="7158" xr:uid="{00000000-0005-0000-0000-0000BD880000}"/>
    <cellStyle name="Normal 9 2 2 4 2" xfId="15322" xr:uid="{00000000-0005-0000-0000-0000BE880000}"/>
    <cellStyle name="Normal 9 2 2 4 2 2" xfId="34467" xr:uid="{00000000-0005-0000-0000-0000BF880000}"/>
    <cellStyle name="Normal 9 2 2 4 3" xfId="19958" xr:uid="{00000000-0005-0000-0000-0000C0880000}"/>
    <cellStyle name="Normal 9 2 2 4 3 2" xfId="37312" xr:uid="{00000000-0005-0000-0000-0000C1880000}"/>
    <cellStyle name="Normal 9 2 2 4 4" xfId="27982" xr:uid="{00000000-0005-0000-0000-0000C2880000}"/>
    <cellStyle name="Normal 9 2 2 4 5" xfId="23276" xr:uid="{00000000-0005-0000-0000-0000C3880000}"/>
    <cellStyle name="Normal 9 2 2 5" xfId="15317" xr:uid="{00000000-0005-0000-0000-0000C4880000}"/>
    <cellStyle name="Normal 9 2 2 5 2" xfId="34462" xr:uid="{00000000-0005-0000-0000-0000C5880000}"/>
    <cellStyle name="Normal 9 2 2 6" xfId="15841" xr:uid="{00000000-0005-0000-0000-0000C6880000}"/>
    <cellStyle name="Normal 9 2 2 6 2" xfId="34976" xr:uid="{00000000-0005-0000-0000-0000C7880000}"/>
    <cellStyle name="Normal 9 2 2 7" xfId="27977" xr:uid="{00000000-0005-0000-0000-0000C8880000}"/>
    <cellStyle name="Normal 9 2 2 8" xfId="23271" xr:uid="{00000000-0005-0000-0000-0000C9880000}"/>
    <cellStyle name="Normal 9 2 3" xfId="7159" xr:uid="{00000000-0005-0000-0000-0000CA880000}"/>
    <cellStyle name="Normal 9 2 3 2" xfId="7160" xr:uid="{00000000-0005-0000-0000-0000CB880000}"/>
    <cellStyle name="Normal 9 2 3 2 2" xfId="15324" xr:uid="{00000000-0005-0000-0000-0000CC880000}"/>
    <cellStyle name="Normal 9 2 3 2 2 2" xfId="34469" xr:uid="{00000000-0005-0000-0000-0000CD880000}"/>
    <cellStyle name="Normal 9 2 3 2 3" xfId="20462" xr:uid="{00000000-0005-0000-0000-0000CE880000}"/>
    <cellStyle name="Normal 9 2 3 2 3 2" xfId="37808" xr:uid="{00000000-0005-0000-0000-0000CF880000}"/>
    <cellStyle name="Normal 9 2 3 2 4" xfId="27984" xr:uid="{00000000-0005-0000-0000-0000D0880000}"/>
    <cellStyle name="Normal 9 2 3 2 5" xfId="23278" xr:uid="{00000000-0005-0000-0000-0000D1880000}"/>
    <cellStyle name="Normal 9 2 3 3" xfId="15323" xr:uid="{00000000-0005-0000-0000-0000D2880000}"/>
    <cellStyle name="Normal 9 2 3 3 2" xfId="34468" xr:uid="{00000000-0005-0000-0000-0000D3880000}"/>
    <cellStyle name="Normal 9 2 3 4" xfId="16270" xr:uid="{00000000-0005-0000-0000-0000D4880000}"/>
    <cellStyle name="Normal 9 2 3 4 2" xfId="35393" xr:uid="{00000000-0005-0000-0000-0000D5880000}"/>
    <cellStyle name="Normal 9 2 3 5" xfId="27983" xr:uid="{00000000-0005-0000-0000-0000D6880000}"/>
    <cellStyle name="Normal 9 2 3 6" xfId="23277" xr:uid="{00000000-0005-0000-0000-0000D7880000}"/>
    <cellStyle name="Normal 9 2 4" xfId="7161" xr:uid="{00000000-0005-0000-0000-0000D8880000}"/>
    <cellStyle name="Normal 9 2 4 2" xfId="7162" xr:uid="{00000000-0005-0000-0000-0000D9880000}"/>
    <cellStyle name="Normal 9 2 4 2 2" xfId="15326" xr:uid="{00000000-0005-0000-0000-0000DA880000}"/>
    <cellStyle name="Normal 9 2 4 2 2 2" xfId="34471" xr:uid="{00000000-0005-0000-0000-0000DB880000}"/>
    <cellStyle name="Normal 9 2 4 2 3" xfId="20483" xr:uid="{00000000-0005-0000-0000-0000DC880000}"/>
    <cellStyle name="Normal 9 2 4 2 3 2" xfId="37828" xr:uid="{00000000-0005-0000-0000-0000DD880000}"/>
    <cellStyle name="Normal 9 2 4 2 4" xfId="27986" xr:uid="{00000000-0005-0000-0000-0000DE880000}"/>
    <cellStyle name="Normal 9 2 4 2 5" xfId="23280" xr:uid="{00000000-0005-0000-0000-0000DF880000}"/>
    <cellStyle name="Normal 9 2 4 3" xfId="15325" xr:uid="{00000000-0005-0000-0000-0000E0880000}"/>
    <cellStyle name="Normal 9 2 4 3 2" xfId="34470" xr:uid="{00000000-0005-0000-0000-0000E1880000}"/>
    <cellStyle name="Normal 9 2 4 4" xfId="20474" xr:uid="{00000000-0005-0000-0000-0000E2880000}"/>
    <cellStyle name="Normal 9 2 4 4 2" xfId="37819" xr:uid="{00000000-0005-0000-0000-0000E3880000}"/>
    <cellStyle name="Normal 9 2 4 5" xfId="27985" xr:uid="{00000000-0005-0000-0000-0000E4880000}"/>
    <cellStyle name="Normal 9 2 4 6" xfId="23279" xr:uid="{00000000-0005-0000-0000-0000E5880000}"/>
    <cellStyle name="Normal 9 2 5" xfId="7163" xr:uid="{00000000-0005-0000-0000-0000E6880000}"/>
    <cellStyle name="Normal 9 2 5 2" xfId="15327" xr:uid="{00000000-0005-0000-0000-0000E7880000}"/>
    <cellStyle name="Normal 9 2 5 2 2" xfId="34472" xr:uid="{00000000-0005-0000-0000-0000E8880000}"/>
    <cellStyle name="Normal 9 2 5 3" xfId="16726" xr:uid="{00000000-0005-0000-0000-0000E9880000}"/>
    <cellStyle name="Normal 9 2 5 3 2" xfId="35667" xr:uid="{00000000-0005-0000-0000-0000EA880000}"/>
    <cellStyle name="Normal 9 2 5 4" xfId="27987" xr:uid="{00000000-0005-0000-0000-0000EB880000}"/>
    <cellStyle name="Normal 9 2 5 5" xfId="23281" xr:uid="{00000000-0005-0000-0000-0000EC880000}"/>
    <cellStyle name="Normal 9 2 6" xfId="12324" xr:uid="{00000000-0005-0000-0000-0000ED880000}"/>
    <cellStyle name="Normal 9 2 6 2" xfId="32577" xr:uid="{00000000-0005-0000-0000-0000EE880000}"/>
    <cellStyle name="Normal 9 2 7" xfId="4932" xr:uid="{00000000-0005-0000-0000-0000EF880000}"/>
    <cellStyle name="Normal 9 2 8" xfId="16730" xr:uid="{00000000-0005-0000-0000-0000F0880000}"/>
    <cellStyle name="Normal 9 2 8 2" xfId="35671" xr:uid="{00000000-0005-0000-0000-0000F1880000}"/>
    <cellStyle name="Normal 9 2 9" xfId="27976" xr:uid="{00000000-0005-0000-0000-0000F2880000}"/>
    <cellStyle name="Normal 9 3" xfId="7164" xr:uid="{00000000-0005-0000-0000-0000F3880000}"/>
    <cellStyle name="Normal 9 3 10" xfId="21201" xr:uid="{00000000-0005-0000-0000-0000F4880000}"/>
    <cellStyle name="Normal 9 3 11" xfId="43730" xr:uid="{00000000-0005-0000-0000-0000F5880000}"/>
    <cellStyle name="Normal 9 3 12" xfId="44198" xr:uid="{00000000-0005-0000-0000-0000F6880000}"/>
    <cellStyle name="Normal 9 3 2" xfId="7165" xr:uid="{00000000-0005-0000-0000-0000F7880000}"/>
    <cellStyle name="Normal 9 3 2 2" xfId="7166" xr:uid="{00000000-0005-0000-0000-0000F8880000}"/>
    <cellStyle name="Normal 9 3 2 2 2" xfId="7167" xr:uid="{00000000-0005-0000-0000-0000F9880000}"/>
    <cellStyle name="Normal 9 3 2 2 2 2" xfId="15330" xr:uid="{00000000-0005-0000-0000-0000FA880000}"/>
    <cellStyle name="Normal 9 3 2 2 2 2 2" xfId="34475" xr:uid="{00000000-0005-0000-0000-0000FB880000}"/>
    <cellStyle name="Normal 9 3 2 2 2 3" xfId="20213" xr:uid="{00000000-0005-0000-0000-0000FC880000}"/>
    <cellStyle name="Normal 9 3 2 2 2 3 2" xfId="37560" xr:uid="{00000000-0005-0000-0000-0000FD880000}"/>
    <cellStyle name="Normal 9 3 2 2 2 4" xfId="27991" xr:uid="{00000000-0005-0000-0000-0000FE880000}"/>
    <cellStyle name="Normal 9 3 2 2 2 5" xfId="23284" xr:uid="{00000000-0005-0000-0000-0000FF880000}"/>
    <cellStyle name="Normal 9 3 2 2 3" xfId="15329" xr:uid="{00000000-0005-0000-0000-000000890000}"/>
    <cellStyle name="Normal 9 3 2 2 3 2" xfId="34474" xr:uid="{00000000-0005-0000-0000-000001890000}"/>
    <cellStyle name="Normal 9 3 2 2 4" xfId="20230" xr:uid="{00000000-0005-0000-0000-000002890000}"/>
    <cellStyle name="Normal 9 3 2 2 4 2" xfId="37577" xr:uid="{00000000-0005-0000-0000-000003890000}"/>
    <cellStyle name="Normal 9 3 2 2 5" xfId="27990" xr:uid="{00000000-0005-0000-0000-000004890000}"/>
    <cellStyle name="Normal 9 3 2 2 6" xfId="23283" xr:uid="{00000000-0005-0000-0000-000005890000}"/>
    <cellStyle name="Normal 9 3 2 3" xfId="7168" xr:uid="{00000000-0005-0000-0000-000006890000}"/>
    <cellStyle name="Normal 9 3 2 3 2" xfId="7169" xr:uid="{00000000-0005-0000-0000-000007890000}"/>
    <cellStyle name="Normal 9 3 2 3 2 2" xfId="15332" xr:uid="{00000000-0005-0000-0000-000008890000}"/>
    <cellStyle name="Normal 9 3 2 3 2 2 2" xfId="34477" xr:uid="{00000000-0005-0000-0000-000009890000}"/>
    <cellStyle name="Normal 9 3 2 3 2 3" xfId="20167" xr:uid="{00000000-0005-0000-0000-00000A890000}"/>
    <cellStyle name="Normal 9 3 2 3 2 3 2" xfId="37515" xr:uid="{00000000-0005-0000-0000-00000B890000}"/>
    <cellStyle name="Normal 9 3 2 3 2 4" xfId="27993" xr:uid="{00000000-0005-0000-0000-00000C890000}"/>
    <cellStyle name="Normal 9 3 2 3 2 5" xfId="23286" xr:uid="{00000000-0005-0000-0000-00000D890000}"/>
    <cellStyle name="Normal 9 3 2 3 3" xfId="15331" xr:uid="{00000000-0005-0000-0000-00000E890000}"/>
    <cellStyle name="Normal 9 3 2 3 3 2" xfId="34476" xr:uid="{00000000-0005-0000-0000-00000F890000}"/>
    <cellStyle name="Normal 9 3 2 3 4" xfId="18665" xr:uid="{00000000-0005-0000-0000-000010890000}"/>
    <cellStyle name="Normal 9 3 2 3 4 2" xfId="36542" xr:uid="{00000000-0005-0000-0000-000011890000}"/>
    <cellStyle name="Normal 9 3 2 3 5" xfId="27992" xr:uid="{00000000-0005-0000-0000-000012890000}"/>
    <cellStyle name="Normal 9 3 2 3 6" xfId="23285" xr:uid="{00000000-0005-0000-0000-000013890000}"/>
    <cellStyle name="Normal 9 3 2 4" xfId="7170" xr:uid="{00000000-0005-0000-0000-000014890000}"/>
    <cellStyle name="Normal 9 3 2 4 2" xfId="15333" xr:uid="{00000000-0005-0000-0000-000015890000}"/>
    <cellStyle name="Normal 9 3 2 4 2 2" xfId="34478" xr:uid="{00000000-0005-0000-0000-000016890000}"/>
    <cellStyle name="Normal 9 3 2 4 3" xfId="19653" xr:uid="{00000000-0005-0000-0000-000017890000}"/>
    <cellStyle name="Normal 9 3 2 4 3 2" xfId="37011" xr:uid="{00000000-0005-0000-0000-000018890000}"/>
    <cellStyle name="Normal 9 3 2 4 4" xfId="27994" xr:uid="{00000000-0005-0000-0000-000019890000}"/>
    <cellStyle name="Normal 9 3 2 4 5" xfId="23287" xr:uid="{00000000-0005-0000-0000-00001A890000}"/>
    <cellStyle name="Normal 9 3 2 5" xfId="15328" xr:uid="{00000000-0005-0000-0000-00001B890000}"/>
    <cellStyle name="Normal 9 3 2 5 2" xfId="34473" xr:uid="{00000000-0005-0000-0000-00001C890000}"/>
    <cellStyle name="Normal 9 3 2 6" xfId="16217" xr:uid="{00000000-0005-0000-0000-00001D890000}"/>
    <cellStyle name="Normal 9 3 2 6 2" xfId="35341" xr:uid="{00000000-0005-0000-0000-00001E890000}"/>
    <cellStyle name="Normal 9 3 2 7" xfId="27989" xr:uid="{00000000-0005-0000-0000-00001F890000}"/>
    <cellStyle name="Normal 9 3 2 8" xfId="23282" xr:uid="{00000000-0005-0000-0000-000020890000}"/>
    <cellStyle name="Normal 9 3 3" xfId="7171" xr:uid="{00000000-0005-0000-0000-000021890000}"/>
    <cellStyle name="Normal 9 3 3 2" xfId="7172" xr:uid="{00000000-0005-0000-0000-000022890000}"/>
    <cellStyle name="Normal 9 3 3 2 2" xfId="15335" xr:uid="{00000000-0005-0000-0000-000023890000}"/>
    <cellStyle name="Normal 9 3 3 2 2 2" xfId="34480" xr:uid="{00000000-0005-0000-0000-000024890000}"/>
    <cellStyle name="Normal 9 3 3 2 3" xfId="20440" xr:uid="{00000000-0005-0000-0000-000025890000}"/>
    <cellStyle name="Normal 9 3 3 2 3 2" xfId="37786" xr:uid="{00000000-0005-0000-0000-000026890000}"/>
    <cellStyle name="Normal 9 3 3 2 4" xfId="27996" xr:uid="{00000000-0005-0000-0000-000027890000}"/>
    <cellStyle name="Normal 9 3 3 2 5" xfId="23289" xr:uid="{00000000-0005-0000-0000-000028890000}"/>
    <cellStyle name="Normal 9 3 3 3" xfId="15334" xr:uid="{00000000-0005-0000-0000-000029890000}"/>
    <cellStyle name="Normal 9 3 3 3 2" xfId="34479" xr:uid="{00000000-0005-0000-0000-00002A890000}"/>
    <cellStyle name="Normal 9 3 3 4" xfId="20530" xr:uid="{00000000-0005-0000-0000-00002B890000}"/>
    <cellStyle name="Normal 9 3 3 4 2" xfId="37874" xr:uid="{00000000-0005-0000-0000-00002C890000}"/>
    <cellStyle name="Normal 9 3 3 5" xfId="27995" xr:uid="{00000000-0005-0000-0000-00002D890000}"/>
    <cellStyle name="Normal 9 3 3 6" xfId="23288" xr:uid="{00000000-0005-0000-0000-00002E890000}"/>
    <cellStyle name="Normal 9 3 4" xfId="7173" xr:uid="{00000000-0005-0000-0000-00002F890000}"/>
    <cellStyle name="Normal 9 3 4 2" xfId="7174" xr:uid="{00000000-0005-0000-0000-000030890000}"/>
    <cellStyle name="Normal 9 3 4 2 2" xfId="15337" xr:uid="{00000000-0005-0000-0000-000031890000}"/>
    <cellStyle name="Normal 9 3 4 2 2 2" xfId="34482" xr:uid="{00000000-0005-0000-0000-000032890000}"/>
    <cellStyle name="Normal 9 3 4 2 3" xfId="19623" xr:uid="{00000000-0005-0000-0000-000033890000}"/>
    <cellStyle name="Normal 9 3 4 2 3 2" xfId="36981" xr:uid="{00000000-0005-0000-0000-000034890000}"/>
    <cellStyle name="Normal 9 3 4 2 4" xfId="27998" xr:uid="{00000000-0005-0000-0000-000035890000}"/>
    <cellStyle name="Normal 9 3 4 2 5" xfId="23291" xr:uid="{00000000-0005-0000-0000-000036890000}"/>
    <cellStyle name="Normal 9 3 4 3" xfId="15336" xr:uid="{00000000-0005-0000-0000-000037890000}"/>
    <cellStyle name="Normal 9 3 4 3 2" xfId="34481" xr:uid="{00000000-0005-0000-0000-000038890000}"/>
    <cellStyle name="Normal 9 3 4 4" xfId="16435" xr:uid="{00000000-0005-0000-0000-000039890000}"/>
    <cellStyle name="Normal 9 3 4 4 2" xfId="35543" xr:uid="{00000000-0005-0000-0000-00003A890000}"/>
    <cellStyle name="Normal 9 3 4 5" xfId="27997" xr:uid="{00000000-0005-0000-0000-00003B890000}"/>
    <cellStyle name="Normal 9 3 4 6" xfId="23290" xr:uid="{00000000-0005-0000-0000-00003C890000}"/>
    <cellStyle name="Normal 9 3 5" xfId="7175" xr:uid="{00000000-0005-0000-0000-00003D890000}"/>
    <cellStyle name="Normal 9 3 5 2" xfId="15338" xr:uid="{00000000-0005-0000-0000-00003E890000}"/>
    <cellStyle name="Normal 9 3 5 2 2" xfId="34483" xr:uid="{00000000-0005-0000-0000-00003F890000}"/>
    <cellStyle name="Normal 9 3 5 3" xfId="20591" xr:uid="{00000000-0005-0000-0000-000040890000}"/>
    <cellStyle name="Normal 9 3 5 3 2" xfId="37935" xr:uid="{00000000-0005-0000-0000-000041890000}"/>
    <cellStyle name="Normal 9 3 5 4" xfId="27999" xr:uid="{00000000-0005-0000-0000-000042890000}"/>
    <cellStyle name="Normal 9 3 5 5" xfId="23292" xr:uid="{00000000-0005-0000-0000-000043890000}"/>
    <cellStyle name="Normal 9 3 6" xfId="12325" xr:uid="{00000000-0005-0000-0000-000044890000}"/>
    <cellStyle name="Normal 9 3 6 2" xfId="32578" xr:uid="{00000000-0005-0000-0000-000045890000}"/>
    <cellStyle name="Normal 9 3 7" xfId="4933" xr:uid="{00000000-0005-0000-0000-000046890000}"/>
    <cellStyle name="Normal 9 3 8" xfId="20078" xr:uid="{00000000-0005-0000-0000-000047890000}"/>
    <cellStyle name="Normal 9 3 8 2" xfId="37428" xr:uid="{00000000-0005-0000-0000-000048890000}"/>
    <cellStyle name="Normal 9 3 9" xfId="27988" xr:uid="{00000000-0005-0000-0000-000049890000}"/>
    <cellStyle name="Normal 9 4" xfId="7176" xr:uid="{00000000-0005-0000-0000-00004A890000}"/>
    <cellStyle name="Normal 9 4 2" xfId="7177" xr:uid="{00000000-0005-0000-0000-00004B890000}"/>
    <cellStyle name="Normal 9 4 2 2" xfId="7178" xr:uid="{00000000-0005-0000-0000-00004C890000}"/>
    <cellStyle name="Normal 9 4 2 2 2" xfId="15341" xr:uid="{00000000-0005-0000-0000-00004D890000}"/>
    <cellStyle name="Normal 9 4 2 2 2 2" xfId="34486" xr:uid="{00000000-0005-0000-0000-00004E890000}"/>
    <cellStyle name="Normal 9 4 2 2 3" xfId="19662" xr:uid="{00000000-0005-0000-0000-00004F890000}"/>
    <cellStyle name="Normal 9 4 2 2 3 2" xfId="37020" xr:uid="{00000000-0005-0000-0000-000050890000}"/>
    <cellStyle name="Normal 9 4 2 2 4" xfId="28001" xr:uid="{00000000-0005-0000-0000-000051890000}"/>
    <cellStyle name="Normal 9 4 2 2 5" xfId="23295" xr:uid="{00000000-0005-0000-0000-000052890000}"/>
    <cellStyle name="Normal 9 4 2 3" xfId="15340" xr:uid="{00000000-0005-0000-0000-000053890000}"/>
    <cellStyle name="Normal 9 4 2 3 2" xfId="34485" xr:uid="{00000000-0005-0000-0000-000054890000}"/>
    <cellStyle name="Normal 9 4 2 4" xfId="20046" xr:uid="{00000000-0005-0000-0000-000055890000}"/>
    <cellStyle name="Normal 9 4 2 4 2" xfId="37397" xr:uid="{00000000-0005-0000-0000-000056890000}"/>
    <cellStyle name="Normal 9 4 2 5" xfId="28000" xr:uid="{00000000-0005-0000-0000-000057890000}"/>
    <cellStyle name="Normal 9 4 2 6" xfId="23294" xr:uid="{00000000-0005-0000-0000-000058890000}"/>
    <cellStyle name="Normal 9 4 3" xfId="7179" xr:uid="{00000000-0005-0000-0000-000059890000}"/>
    <cellStyle name="Normal 9 4 3 2" xfId="7180" xr:uid="{00000000-0005-0000-0000-00005A890000}"/>
    <cellStyle name="Normal 9 4 3 2 2" xfId="15343" xr:uid="{00000000-0005-0000-0000-00005B890000}"/>
    <cellStyle name="Normal 9 4 3 2 2 2" xfId="34488" xr:uid="{00000000-0005-0000-0000-00005C890000}"/>
    <cellStyle name="Normal 9 4 3 2 3" xfId="20064" xr:uid="{00000000-0005-0000-0000-00005D890000}"/>
    <cellStyle name="Normal 9 4 3 2 3 2" xfId="37414" xr:uid="{00000000-0005-0000-0000-00005E890000}"/>
    <cellStyle name="Normal 9 4 3 2 4" xfId="28003" xr:uid="{00000000-0005-0000-0000-00005F890000}"/>
    <cellStyle name="Normal 9 4 3 2 5" xfId="23297" xr:uid="{00000000-0005-0000-0000-000060890000}"/>
    <cellStyle name="Normal 9 4 3 3" xfId="15342" xr:uid="{00000000-0005-0000-0000-000061890000}"/>
    <cellStyle name="Normal 9 4 3 3 2" xfId="34487" xr:uid="{00000000-0005-0000-0000-000062890000}"/>
    <cellStyle name="Normal 9 4 3 4" xfId="16819" xr:uid="{00000000-0005-0000-0000-000063890000}"/>
    <cellStyle name="Normal 9 4 3 4 2" xfId="35746" xr:uid="{00000000-0005-0000-0000-000064890000}"/>
    <cellStyle name="Normal 9 4 3 5" xfId="28002" xr:uid="{00000000-0005-0000-0000-000065890000}"/>
    <cellStyle name="Normal 9 4 3 6" xfId="23296" xr:uid="{00000000-0005-0000-0000-000066890000}"/>
    <cellStyle name="Normal 9 4 4" xfId="7181" xr:uid="{00000000-0005-0000-0000-000067890000}"/>
    <cellStyle name="Normal 9 4 4 2" xfId="15344" xr:uid="{00000000-0005-0000-0000-000068890000}"/>
    <cellStyle name="Normal 9 4 4 2 2" xfId="34489" xr:uid="{00000000-0005-0000-0000-000069890000}"/>
    <cellStyle name="Normal 9 4 4 3" xfId="17216" xr:uid="{00000000-0005-0000-0000-00006A890000}"/>
    <cellStyle name="Normal 9 4 4 3 2" xfId="35980" xr:uid="{00000000-0005-0000-0000-00006B890000}"/>
    <cellStyle name="Normal 9 4 4 4" xfId="28004" xr:uid="{00000000-0005-0000-0000-00006C890000}"/>
    <cellStyle name="Normal 9 4 4 5" xfId="23298" xr:uid="{00000000-0005-0000-0000-00006D890000}"/>
    <cellStyle name="Normal 9 4 5" xfId="7182" xr:uid="{00000000-0005-0000-0000-00006E890000}"/>
    <cellStyle name="Normal 9 4 5 2" xfId="15339" xr:uid="{00000000-0005-0000-0000-00006F890000}"/>
    <cellStyle name="Normal 9 4 5 2 2" xfId="34484" xr:uid="{00000000-0005-0000-0000-000070890000}"/>
    <cellStyle name="Normal 9 4 5 3" xfId="17841" xr:uid="{00000000-0005-0000-0000-000071890000}"/>
    <cellStyle name="Normal 9 4 5 3 2" xfId="36240" xr:uid="{00000000-0005-0000-0000-000072890000}"/>
    <cellStyle name="Normal 9 4 5 4" xfId="28005" xr:uid="{00000000-0005-0000-0000-000073890000}"/>
    <cellStyle name="Normal 9 4 5 5" xfId="23293" xr:uid="{00000000-0005-0000-0000-000074890000}"/>
    <cellStyle name="Normal 9 4 6" xfId="13527" xr:uid="{00000000-0005-0000-0000-000075890000}"/>
    <cellStyle name="Normal 9 4 6 2" xfId="33019" xr:uid="{00000000-0005-0000-0000-000076890000}"/>
    <cellStyle name="Normal 9 4 7" xfId="21678" xr:uid="{00000000-0005-0000-0000-000077890000}"/>
    <cellStyle name="Normal 9 5" xfId="7183" xr:uid="{00000000-0005-0000-0000-000078890000}"/>
    <cellStyle name="Normal 9 5 2" xfId="7184" xr:uid="{00000000-0005-0000-0000-000079890000}"/>
    <cellStyle name="Normal 9 5 2 2" xfId="15346" xr:uid="{00000000-0005-0000-0000-00007A890000}"/>
    <cellStyle name="Normal 9 5 2 2 2" xfId="34491" xr:uid="{00000000-0005-0000-0000-00007B890000}"/>
    <cellStyle name="Normal 9 5 2 3" xfId="15828" xr:uid="{00000000-0005-0000-0000-00007C890000}"/>
    <cellStyle name="Normal 9 5 2 3 2" xfId="34963" xr:uid="{00000000-0005-0000-0000-00007D890000}"/>
    <cellStyle name="Normal 9 5 2 4" xfId="28007" xr:uid="{00000000-0005-0000-0000-00007E890000}"/>
    <cellStyle name="Normal 9 5 2 5" xfId="23300" xr:uid="{00000000-0005-0000-0000-00007F890000}"/>
    <cellStyle name="Normal 9 5 3" xfId="15345" xr:uid="{00000000-0005-0000-0000-000080890000}"/>
    <cellStyle name="Normal 9 5 3 2" xfId="34490" xr:uid="{00000000-0005-0000-0000-000081890000}"/>
    <cellStyle name="Normal 9 5 4" xfId="19814" xr:uid="{00000000-0005-0000-0000-000082890000}"/>
    <cellStyle name="Normal 9 5 4 2" xfId="37169" xr:uid="{00000000-0005-0000-0000-000083890000}"/>
    <cellStyle name="Normal 9 5 5" xfId="28006" xr:uid="{00000000-0005-0000-0000-000084890000}"/>
    <cellStyle name="Normal 9 5 6" xfId="23299" xr:uid="{00000000-0005-0000-0000-000085890000}"/>
    <cellStyle name="Normal 9 6" xfId="7185" xr:uid="{00000000-0005-0000-0000-000086890000}"/>
    <cellStyle name="Normal 9 6 2" xfId="7186" xr:uid="{00000000-0005-0000-0000-000087890000}"/>
    <cellStyle name="Normal 9 6 2 2" xfId="15348" xr:uid="{00000000-0005-0000-0000-000088890000}"/>
    <cellStyle name="Normal 9 6 2 2 2" xfId="34493" xr:uid="{00000000-0005-0000-0000-000089890000}"/>
    <cellStyle name="Normal 9 6 2 3" xfId="19979" xr:uid="{00000000-0005-0000-0000-00008A890000}"/>
    <cellStyle name="Normal 9 6 2 3 2" xfId="37332" xr:uid="{00000000-0005-0000-0000-00008B890000}"/>
    <cellStyle name="Normal 9 6 2 4" xfId="28009" xr:uid="{00000000-0005-0000-0000-00008C890000}"/>
    <cellStyle name="Normal 9 6 2 5" xfId="23302" xr:uid="{00000000-0005-0000-0000-00008D890000}"/>
    <cellStyle name="Normal 9 6 3" xfId="7187" xr:uid="{00000000-0005-0000-0000-00008E890000}"/>
    <cellStyle name="Normal 9 6 3 2" xfId="28010" xr:uid="{00000000-0005-0000-0000-00008F890000}"/>
    <cellStyle name="Normal 9 6 4" xfId="15347" xr:uid="{00000000-0005-0000-0000-000090890000}"/>
    <cellStyle name="Normal 9 6 4 2" xfId="34492" xr:uid="{00000000-0005-0000-0000-000091890000}"/>
    <cellStyle name="Normal 9 6 5" xfId="20248" xr:uid="{00000000-0005-0000-0000-000092890000}"/>
    <cellStyle name="Normal 9 6 5 2" xfId="37595" xr:uid="{00000000-0005-0000-0000-000093890000}"/>
    <cellStyle name="Normal 9 6 6" xfId="28008" xr:uid="{00000000-0005-0000-0000-000094890000}"/>
    <cellStyle name="Normal 9 6 7" xfId="23301" xr:uid="{00000000-0005-0000-0000-000095890000}"/>
    <cellStyle name="Normal 9 7" xfId="7188" xr:uid="{00000000-0005-0000-0000-000096890000}"/>
    <cellStyle name="Normal 9 7 2" xfId="15349" xr:uid="{00000000-0005-0000-0000-000097890000}"/>
    <cellStyle name="Normal 9 7 2 2" xfId="34494" xr:uid="{00000000-0005-0000-0000-000098890000}"/>
    <cellStyle name="Normal 9 7 3" xfId="16334" xr:uid="{00000000-0005-0000-0000-000099890000}"/>
    <cellStyle name="Normal 9 7 3 2" xfId="35456" xr:uid="{00000000-0005-0000-0000-00009A890000}"/>
    <cellStyle name="Normal 9 7 4" xfId="28011" xr:uid="{00000000-0005-0000-0000-00009B890000}"/>
    <cellStyle name="Normal 9 7 5" xfId="23303" xr:uid="{00000000-0005-0000-0000-00009C890000}"/>
    <cellStyle name="Normal 9 8" xfId="12323" xr:uid="{00000000-0005-0000-0000-00009D890000}"/>
    <cellStyle name="Normal 9 8 2" xfId="32576" xr:uid="{00000000-0005-0000-0000-00009E890000}"/>
    <cellStyle name="Normal 9 9" xfId="4931" xr:uid="{00000000-0005-0000-0000-00009F890000}"/>
    <cellStyle name="Normal 9_Balance sheet - Parent" xfId="40017" xr:uid="{00000000-0005-0000-0000-0000A0890000}"/>
    <cellStyle name="Normal 90" xfId="38303" xr:uid="{00000000-0005-0000-0000-0000A1890000}"/>
    <cellStyle name="Normal 91" xfId="38314" xr:uid="{00000000-0005-0000-0000-0000A2890000}"/>
    <cellStyle name="Normal 92" xfId="38321" xr:uid="{00000000-0005-0000-0000-0000A3890000}"/>
    <cellStyle name="Normal 93" xfId="38457" xr:uid="{00000000-0005-0000-0000-0000A4890000}"/>
    <cellStyle name="Normal 94" xfId="38455" xr:uid="{00000000-0005-0000-0000-0000A5890000}"/>
    <cellStyle name="Normal 95" xfId="38459" xr:uid="{00000000-0005-0000-0000-0000A6890000}"/>
    <cellStyle name="Normal 96" xfId="38458" xr:uid="{00000000-0005-0000-0000-0000A7890000}"/>
    <cellStyle name="Normal 97" xfId="38461" xr:uid="{00000000-0005-0000-0000-0000A8890000}"/>
    <cellStyle name="Normal 98" xfId="43280" xr:uid="{00000000-0005-0000-0000-0000A9890000}"/>
    <cellStyle name="Normal 98 2" xfId="56011" xr:uid="{00000000-0005-0000-0000-0000AA890000}"/>
    <cellStyle name="Normal 98 2 2" xfId="56021" xr:uid="{FA62221E-8D51-429C-BB2F-A54BA7F1B2E5}"/>
    <cellStyle name="Normal 98 3" xfId="56020" xr:uid="{A40E51AB-61DF-4963-92F1-D883FD97D5CD}"/>
    <cellStyle name="Normal 99" xfId="43283" xr:uid="{00000000-0005-0000-0000-0000AB890000}"/>
    <cellStyle name="Normal 99 2" xfId="56025" xr:uid="{7FCC4721-9BC0-4936-A922-26DDEAB4EB14}"/>
    <cellStyle name="Normal BLUE" xfId="7189" xr:uid="{00000000-0005-0000-0000-0000AC890000}"/>
    <cellStyle name="Normal BLUE 2" xfId="7190" xr:uid="{00000000-0005-0000-0000-0000AD890000}"/>
    <cellStyle name="Normal BLUE 2 2" xfId="12327" xr:uid="{00000000-0005-0000-0000-0000AE890000}"/>
    <cellStyle name="Normal BLUE 2 3" xfId="28013" xr:uid="{00000000-0005-0000-0000-0000AF890000}"/>
    <cellStyle name="Normal BLUE 2_Balance sheet - Parent" xfId="40018" xr:uid="{00000000-0005-0000-0000-0000B0890000}"/>
    <cellStyle name="Normal BLUE 3" xfId="12326" xr:uid="{00000000-0005-0000-0000-0000B1890000}"/>
    <cellStyle name="Normal BLUE 4" xfId="28012" xr:uid="{00000000-0005-0000-0000-0000B2890000}"/>
    <cellStyle name="Normal BLUE_10 09 15 Analysis of PPI Outcomes" xfId="7191" xr:uid="{00000000-0005-0000-0000-0000B3890000}"/>
    <cellStyle name="Normale 2" xfId="7192" xr:uid="{00000000-0005-0000-0000-0000B4890000}"/>
    <cellStyle name="Normale 2 2" xfId="12328" xr:uid="{00000000-0005-0000-0000-0000B5890000}"/>
    <cellStyle name="Normale 2 3" xfId="28014" xr:uid="{00000000-0005-0000-0000-0000B6890000}"/>
    <cellStyle name="Normale 2_Balance sheet - Parent" xfId="40019" xr:uid="{00000000-0005-0000-0000-0000B7890000}"/>
    <cellStyle name="Normalny 2" xfId="7193" xr:uid="{00000000-0005-0000-0000-0000B8890000}"/>
    <cellStyle name="Normalny 2 2" xfId="7194" xr:uid="{00000000-0005-0000-0000-0000B9890000}"/>
    <cellStyle name="Normalny 2 2 2" xfId="7195" xr:uid="{00000000-0005-0000-0000-0000BA890000}"/>
    <cellStyle name="Normalny 2 2 2 2" xfId="4936" xr:uid="{00000000-0005-0000-0000-0000BB890000}"/>
    <cellStyle name="Normalny 2 2 2 3" xfId="28016" xr:uid="{00000000-0005-0000-0000-0000BC890000}"/>
    <cellStyle name="Normalny 2 2 3" xfId="7196" xr:uid="{00000000-0005-0000-0000-0000BD890000}"/>
    <cellStyle name="Normalny 2 2 3 2" xfId="28017" xr:uid="{00000000-0005-0000-0000-0000BE890000}"/>
    <cellStyle name="Normalny 2 2 4" xfId="12330" xr:uid="{00000000-0005-0000-0000-0000BF890000}"/>
    <cellStyle name="Normalny 2 2 5" xfId="4934" xr:uid="{00000000-0005-0000-0000-0000C0890000}"/>
    <cellStyle name="Normalny 2 2 6" xfId="28015" xr:uid="{00000000-0005-0000-0000-0000C1890000}"/>
    <cellStyle name="Normalny 2 2_Balance sheet - Parent" xfId="40021" xr:uid="{00000000-0005-0000-0000-0000C2890000}"/>
    <cellStyle name="Normalny 2 3" xfId="7197" xr:uid="{00000000-0005-0000-0000-0000C3890000}"/>
    <cellStyle name="Normalny 2 3 2" xfId="12331" xr:uid="{00000000-0005-0000-0000-0000C4890000}"/>
    <cellStyle name="Normalny 2 3 2 2" xfId="32580" xr:uid="{00000000-0005-0000-0000-0000C5890000}"/>
    <cellStyle name="Normalny 2 3 3" xfId="21203" xr:uid="{00000000-0005-0000-0000-0000C6890000}"/>
    <cellStyle name="Normalny 2 4" xfId="12329" xr:uid="{00000000-0005-0000-0000-0000C7890000}"/>
    <cellStyle name="Normalny 2 4 2" xfId="32579" xr:uid="{00000000-0005-0000-0000-0000C8890000}"/>
    <cellStyle name="Normalny 2 5" xfId="21202" xr:uid="{00000000-0005-0000-0000-0000C9890000}"/>
    <cellStyle name="Normalny 2 6" xfId="44199" xr:uid="{00000000-0005-0000-0000-0000CA890000}"/>
    <cellStyle name="Normalny 2_Balance sheet - Parent" xfId="40020" xr:uid="{00000000-0005-0000-0000-0000CB890000}"/>
    <cellStyle name="Normalny 3" xfId="7198" xr:uid="{00000000-0005-0000-0000-0000CC890000}"/>
    <cellStyle name="Normalny 3 2" xfId="7199" xr:uid="{00000000-0005-0000-0000-0000CD890000}"/>
    <cellStyle name="Normalny 3 2 2" xfId="12333" xr:uid="{00000000-0005-0000-0000-0000CE890000}"/>
    <cellStyle name="Normalny 3 2 3" xfId="28019" xr:uid="{00000000-0005-0000-0000-0000CF890000}"/>
    <cellStyle name="Normalny 3 3" xfId="12332" xr:uid="{00000000-0005-0000-0000-0000D0890000}"/>
    <cellStyle name="Normalny 3 4" xfId="28018" xr:uid="{00000000-0005-0000-0000-0000D1890000}"/>
    <cellStyle name="Normalny 3 5" xfId="44200" xr:uid="{00000000-0005-0000-0000-0000D2890000}"/>
    <cellStyle name="Normalny 3_Balance sheet - Parent" xfId="40022" xr:uid="{00000000-0005-0000-0000-0000D3890000}"/>
    <cellStyle name="Normalny 4" xfId="7200" xr:uid="{00000000-0005-0000-0000-0000D4890000}"/>
    <cellStyle name="Normalny 4 2" xfId="12334" xr:uid="{00000000-0005-0000-0000-0000D5890000}"/>
    <cellStyle name="Normalny 4 3" xfId="28020" xr:uid="{00000000-0005-0000-0000-0000D6890000}"/>
    <cellStyle name="Normalny_NPL_Klienci" xfId="7201" xr:uid="{00000000-0005-0000-0000-0000D7890000}"/>
    <cellStyle name="Note 10" xfId="7203" xr:uid="{00000000-0005-0000-0000-0000D8890000}"/>
    <cellStyle name="Note 10 2" xfId="4097" xr:uid="{00000000-0005-0000-0000-0000D9890000}"/>
    <cellStyle name="Note 10 2 2" xfId="25626" xr:uid="{00000000-0005-0000-0000-0000DA890000}"/>
    <cellStyle name="Note 10 3" xfId="28022" xr:uid="{00000000-0005-0000-0000-0000DB890000}"/>
    <cellStyle name="Note 11" xfId="12335" xr:uid="{00000000-0005-0000-0000-0000DC890000}"/>
    <cellStyle name="Note 11 2" xfId="4937" xr:uid="{00000000-0005-0000-0000-0000DD890000}"/>
    <cellStyle name="Note 11 3" xfId="32581" xr:uid="{00000000-0005-0000-0000-0000DE890000}"/>
    <cellStyle name="Note 12" xfId="28021" xr:uid="{00000000-0005-0000-0000-0000DF890000}"/>
    <cellStyle name="Note 13" xfId="21204" xr:uid="{00000000-0005-0000-0000-0000E0890000}"/>
    <cellStyle name="Note 14" xfId="44332" xr:uid="{00000000-0005-0000-0000-0000E1890000}"/>
    <cellStyle name="Note 2" xfId="7204" xr:uid="{00000000-0005-0000-0000-0000E2890000}"/>
    <cellStyle name="Note 2 10" xfId="7205" xr:uid="{00000000-0005-0000-0000-0000E3890000}"/>
    <cellStyle name="Note 2 10 2" xfId="13939" xr:uid="{00000000-0005-0000-0000-0000E4890000}"/>
    <cellStyle name="Note 2 10 2 2" xfId="33101" xr:uid="{00000000-0005-0000-0000-0000E5890000}"/>
    <cellStyle name="Note 2 10 3" xfId="28024" xr:uid="{00000000-0005-0000-0000-0000E6890000}"/>
    <cellStyle name="Note 2 10 4" xfId="21760" xr:uid="{00000000-0005-0000-0000-0000E7890000}"/>
    <cellStyle name="Note 2 11" xfId="7206" xr:uid="{00000000-0005-0000-0000-0000E8890000}"/>
    <cellStyle name="Note 2 11 2" xfId="28025" xr:uid="{00000000-0005-0000-0000-0000E9890000}"/>
    <cellStyle name="Note 2 11 3" xfId="48364" xr:uid="{00000000-0005-0000-0000-0000EA890000}"/>
    <cellStyle name="Note 2 12" xfId="12336" xr:uid="{00000000-0005-0000-0000-0000EB890000}"/>
    <cellStyle name="Note 2 12 2" xfId="32582" xr:uid="{00000000-0005-0000-0000-0000EC890000}"/>
    <cellStyle name="Note 2 13" xfId="28023" xr:uid="{00000000-0005-0000-0000-0000ED890000}"/>
    <cellStyle name="Note 2 14" xfId="21205" xr:uid="{00000000-0005-0000-0000-0000EE890000}"/>
    <cellStyle name="Note 2 2" xfId="7207" xr:uid="{00000000-0005-0000-0000-0000EF890000}"/>
    <cellStyle name="Note 2 2 10" xfId="16961" xr:uid="{00000000-0005-0000-0000-0000F0890000}"/>
    <cellStyle name="Note 2 2 10 2" xfId="35862" xr:uid="{00000000-0005-0000-0000-0000F1890000}"/>
    <cellStyle name="Note 2 2 11" xfId="28026" xr:uid="{00000000-0005-0000-0000-0000F2890000}"/>
    <cellStyle name="Note 2 2 12" xfId="21206" xr:uid="{00000000-0005-0000-0000-0000F3890000}"/>
    <cellStyle name="Note 2 2 13" xfId="38030" xr:uid="{00000000-0005-0000-0000-0000F4890000}"/>
    <cellStyle name="Note 2 2 14" xfId="38207" xr:uid="{00000000-0005-0000-0000-0000F5890000}"/>
    <cellStyle name="Note 2 2 15" xfId="38342" xr:uid="{00000000-0005-0000-0000-0000F6890000}"/>
    <cellStyle name="Note 2 2 16" xfId="38488" xr:uid="{00000000-0005-0000-0000-0000F7890000}"/>
    <cellStyle name="Note 2 2 17" xfId="43351" xr:uid="{00000000-0005-0000-0000-0000F8890000}"/>
    <cellStyle name="Note 2 2 18" xfId="43895" xr:uid="{00000000-0005-0000-0000-0000F9890000}"/>
    <cellStyle name="Note 2 2 2" xfId="7208" xr:uid="{00000000-0005-0000-0000-0000FA890000}"/>
    <cellStyle name="Note 2 2 2 2" xfId="7209" xr:uid="{00000000-0005-0000-0000-0000FB890000}"/>
    <cellStyle name="Note 2 2 2 2 2" xfId="7210" xr:uid="{00000000-0005-0000-0000-0000FC890000}"/>
    <cellStyle name="Note 2 2 2 2 2 2" xfId="4940" xr:uid="{00000000-0005-0000-0000-0000FD890000}"/>
    <cellStyle name="Note 2 2 2 2 2 2 2" xfId="25961" xr:uid="{00000000-0005-0000-0000-0000FE890000}"/>
    <cellStyle name="Note 2 2 2 2 2 3" xfId="28029" xr:uid="{00000000-0005-0000-0000-0000FF890000}"/>
    <cellStyle name="Note 2 2 2 2 3" xfId="12339" xr:uid="{00000000-0005-0000-0000-0000008A0000}"/>
    <cellStyle name="Note 2 2 2 2 3 2" xfId="32584" xr:uid="{00000000-0005-0000-0000-0000018A0000}"/>
    <cellStyle name="Note 2 2 2 2 4" xfId="4939" xr:uid="{00000000-0005-0000-0000-0000028A0000}"/>
    <cellStyle name="Note 2 2 2 2 5" xfId="19633" xr:uid="{00000000-0005-0000-0000-0000038A0000}"/>
    <cellStyle name="Note 2 2 2 2 5 2" xfId="36991" xr:uid="{00000000-0005-0000-0000-0000048A0000}"/>
    <cellStyle name="Note 2 2 2 2 6" xfId="28028" xr:uid="{00000000-0005-0000-0000-0000058A0000}"/>
    <cellStyle name="Note 2 2 2 2 7" xfId="21207" xr:uid="{00000000-0005-0000-0000-0000068A0000}"/>
    <cellStyle name="Note 2 2 2 2 8" xfId="43731" xr:uid="{00000000-0005-0000-0000-0000078A0000}"/>
    <cellStyle name="Note 2 2 2 2 9" xfId="44201" xr:uid="{00000000-0005-0000-0000-0000088A0000}"/>
    <cellStyle name="Note 2 2 2 3" xfId="7211" xr:uid="{00000000-0005-0000-0000-0000098A0000}"/>
    <cellStyle name="Note 2 2 2 3 2" xfId="4941" xr:uid="{00000000-0005-0000-0000-00000A8A0000}"/>
    <cellStyle name="Note 2 2 2 3 3" xfId="28030" xr:uid="{00000000-0005-0000-0000-00000B8A0000}"/>
    <cellStyle name="Note 2 2 2 4" xfId="7212" xr:uid="{00000000-0005-0000-0000-00000C8A0000}"/>
    <cellStyle name="Note 2 2 2 4 2" xfId="28031" xr:uid="{00000000-0005-0000-0000-00000D8A0000}"/>
    <cellStyle name="Note 2 2 2 5" xfId="12338" xr:uid="{00000000-0005-0000-0000-00000E8A0000}"/>
    <cellStyle name="Note 2 2 2 6" xfId="4098" xr:uid="{00000000-0005-0000-0000-00000F8A0000}"/>
    <cellStyle name="Note 2 2 2 7" xfId="28027" xr:uid="{00000000-0005-0000-0000-0000108A0000}"/>
    <cellStyle name="Note 2 2 2_Balance sheet - Parent" xfId="40025" xr:uid="{00000000-0005-0000-0000-0000118A0000}"/>
    <cellStyle name="Note 2 2 3" xfId="7213" xr:uid="{00000000-0005-0000-0000-0000128A0000}"/>
    <cellStyle name="Note 2 2 3 2" xfId="4942" xr:uid="{00000000-0005-0000-0000-0000138A0000}"/>
    <cellStyle name="Note 2 2 3 2 2" xfId="25962" xr:uid="{00000000-0005-0000-0000-0000148A0000}"/>
    <cellStyle name="Note 2 2 3 3" xfId="28032" xr:uid="{00000000-0005-0000-0000-0000158A0000}"/>
    <cellStyle name="Note 2 2 4" xfId="7214" xr:uid="{00000000-0005-0000-0000-0000168A0000}"/>
    <cellStyle name="Note 2 2 4 2" xfId="28033" xr:uid="{00000000-0005-0000-0000-0000178A0000}"/>
    <cellStyle name="Note 2 2 5" xfId="12337" xr:uid="{00000000-0005-0000-0000-0000188A0000}"/>
    <cellStyle name="Note 2 2 5 2" xfId="32583" xr:uid="{00000000-0005-0000-0000-0000198A0000}"/>
    <cellStyle name="Note 2 2 6" xfId="4938" xr:uid="{00000000-0005-0000-0000-00001A8A0000}"/>
    <cellStyle name="Note 2 2 7" xfId="15797" xr:uid="{00000000-0005-0000-0000-00001B8A0000}"/>
    <cellStyle name="Note 2 2 7 2" xfId="34933" xr:uid="{00000000-0005-0000-0000-00001C8A0000}"/>
    <cellStyle name="Note 2 2 8" xfId="16058" xr:uid="{00000000-0005-0000-0000-00001D8A0000}"/>
    <cellStyle name="Note 2 2 8 2" xfId="35185" xr:uid="{00000000-0005-0000-0000-00001E8A0000}"/>
    <cellStyle name="Note 2 2 9" xfId="16216" xr:uid="{00000000-0005-0000-0000-00001F8A0000}"/>
    <cellStyle name="Note 2 2 9 2" xfId="35340" xr:uid="{00000000-0005-0000-0000-0000208A0000}"/>
    <cellStyle name="Note 2 2_Balance sheet - Parent" xfId="40024" xr:uid="{00000000-0005-0000-0000-0000218A0000}"/>
    <cellStyle name="Note 2 3" xfId="7215" xr:uid="{00000000-0005-0000-0000-0000228A0000}"/>
    <cellStyle name="Note 2 3 10" xfId="7216" xr:uid="{00000000-0005-0000-0000-0000238A0000}"/>
    <cellStyle name="Note 2 3 10 2" xfId="7217" xr:uid="{00000000-0005-0000-0000-0000248A0000}"/>
    <cellStyle name="Note 2 3 10 2 2" xfId="7218" xr:uid="{00000000-0005-0000-0000-0000258A0000}"/>
    <cellStyle name="Note 2 3 10 2 2 2" xfId="28037" xr:uid="{00000000-0005-0000-0000-0000268A0000}"/>
    <cellStyle name="Note 2 3 10 2 3" xfId="18452" xr:uid="{00000000-0005-0000-0000-0000278A0000}"/>
    <cellStyle name="Note 2 3 10 2 3 2" xfId="36453" xr:uid="{00000000-0005-0000-0000-0000288A0000}"/>
    <cellStyle name="Note 2 3 10 2 4" xfId="28036" xr:uid="{00000000-0005-0000-0000-0000298A0000}"/>
    <cellStyle name="Note 2 3 10 2_Balance sheet - Parent" xfId="40028" xr:uid="{00000000-0005-0000-0000-00002A8A0000}"/>
    <cellStyle name="Note 2 3 10 3" xfId="7219" xr:uid="{00000000-0005-0000-0000-00002B8A0000}"/>
    <cellStyle name="Note 2 3 10 3 2" xfId="19131" xr:uid="{00000000-0005-0000-0000-00002C8A0000}"/>
    <cellStyle name="Note 2 3 10 3 2 2" xfId="36758" xr:uid="{00000000-0005-0000-0000-00002D8A0000}"/>
    <cellStyle name="Note 2 3 10 3 3" xfId="28038" xr:uid="{00000000-0005-0000-0000-00002E8A0000}"/>
    <cellStyle name="Note 2 3 10 3_Balance sheet - Parent" xfId="40029" xr:uid="{00000000-0005-0000-0000-00002F8A0000}"/>
    <cellStyle name="Note 2 3 10 4" xfId="7220" xr:uid="{00000000-0005-0000-0000-0000308A0000}"/>
    <cellStyle name="Note 2 3 10 4 2" xfId="18167" xr:uid="{00000000-0005-0000-0000-0000318A0000}"/>
    <cellStyle name="Note 2 3 10 4 2 2" xfId="36366" xr:uid="{00000000-0005-0000-0000-0000328A0000}"/>
    <cellStyle name="Note 2 3 10 4 3" xfId="28039" xr:uid="{00000000-0005-0000-0000-0000338A0000}"/>
    <cellStyle name="Note 2 3 10 4_Balance sheet - Parent" xfId="40030" xr:uid="{00000000-0005-0000-0000-0000348A0000}"/>
    <cellStyle name="Note 2 3 10 5" xfId="15350" xr:uid="{00000000-0005-0000-0000-0000358A0000}"/>
    <cellStyle name="Note 2 3 10 6" xfId="16411" xr:uid="{00000000-0005-0000-0000-0000368A0000}"/>
    <cellStyle name="Note 2 3 10 6 2" xfId="35532" xr:uid="{00000000-0005-0000-0000-0000378A0000}"/>
    <cellStyle name="Note 2 3 10 7" xfId="28035" xr:uid="{00000000-0005-0000-0000-0000388A0000}"/>
    <cellStyle name="Note 2 3 10_Balance sheet - Parent" xfId="40027" xr:uid="{00000000-0005-0000-0000-0000398A0000}"/>
    <cellStyle name="Note 2 3 11" xfId="7221" xr:uid="{00000000-0005-0000-0000-00003A8A0000}"/>
    <cellStyle name="Note 2 3 11 2" xfId="7222" xr:uid="{00000000-0005-0000-0000-00003B8A0000}"/>
    <cellStyle name="Note 2 3 11 2 2" xfId="17422" xr:uid="{00000000-0005-0000-0000-00003C8A0000}"/>
    <cellStyle name="Note 2 3 11 2 2 2" xfId="36052" xr:uid="{00000000-0005-0000-0000-00003D8A0000}"/>
    <cellStyle name="Note 2 3 11 2 3" xfId="28041" xr:uid="{00000000-0005-0000-0000-00003E8A0000}"/>
    <cellStyle name="Note 2 3 11 2_Balance sheet - Parent" xfId="40032" xr:uid="{00000000-0005-0000-0000-00003F8A0000}"/>
    <cellStyle name="Note 2 3 11 3" xfId="7223" xr:uid="{00000000-0005-0000-0000-0000408A0000}"/>
    <cellStyle name="Note 2 3 11 3 2" xfId="19140" xr:uid="{00000000-0005-0000-0000-0000418A0000}"/>
    <cellStyle name="Note 2 3 11 3 2 2" xfId="36761" xr:uid="{00000000-0005-0000-0000-0000428A0000}"/>
    <cellStyle name="Note 2 3 11 3 3" xfId="28042" xr:uid="{00000000-0005-0000-0000-0000438A0000}"/>
    <cellStyle name="Note 2 3 11 3_Balance sheet - Parent" xfId="40033" xr:uid="{00000000-0005-0000-0000-0000448A0000}"/>
    <cellStyle name="Note 2 3 11 4" xfId="7224" xr:uid="{00000000-0005-0000-0000-0000458A0000}"/>
    <cellStyle name="Note 2 3 11 4 2" xfId="18205" xr:uid="{00000000-0005-0000-0000-0000468A0000}"/>
    <cellStyle name="Note 2 3 11 4 2 2" xfId="36376" xr:uid="{00000000-0005-0000-0000-0000478A0000}"/>
    <cellStyle name="Note 2 3 11 4 3" xfId="28043" xr:uid="{00000000-0005-0000-0000-0000488A0000}"/>
    <cellStyle name="Note 2 3 11 4_Balance sheet - Parent" xfId="40034" xr:uid="{00000000-0005-0000-0000-0000498A0000}"/>
    <cellStyle name="Note 2 3 11 5" xfId="16438" xr:uid="{00000000-0005-0000-0000-00004A8A0000}"/>
    <cellStyle name="Note 2 3 11 5 2" xfId="35544" xr:uid="{00000000-0005-0000-0000-00004B8A0000}"/>
    <cellStyle name="Note 2 3 11 6" xfId="28040" xr:uid="{00000000-0005-0000-0000-00004C8A0000}"/>
    <cellStyle name="Note 2 3 11_Balance sheet - Parent" xfId="40031" xr:uid="{00000000-0005-0000-0000-00004D8A0000}"/>
    <cellStyle name="Note 2 3 12" xfId="7225" xr:uid="{00000000-0005-0000-0000-00004E8A0000}"/>
    <cellStyle name="Note 2 3 12 2" xfId="7226" xr:uid="{00000000-0005-0000-0000-00004F8A0000}"/>
    <cellStyle name="Note 2 3 12 2 2" xfId="17665" xr:uid="{00000000-0005-0000-0000-0000508A0000}"/>
    <cellStyle name="Note 2 3 12 2 2 2" xfId="36152" xr:uid="{00000000-0005-0000-0000-0000518A0000}"/>
    <cellStyle name="Note 2 3 12 2 3" xfId="28045" xr:uid="{00000000-0005-0000-0000-0000528A0000}"/>
    <cellStyle name="Note 2 3 12 2_Balance sheet - Parent" xfId="40036" xr:uid="{00000000-0005-0000-0000-0000538A0000}"/>
    <cellStyle name="Note 2 3 12 3" xfId="7227" xr:uid="{00000000-0005-0000-0000-0000548A0000}"/>
    <cellStyle name="Note 2 3 12 3 2" xfId="18640" xr:uid="{00000000-0005-0000-0000-0000558A0000}"/>
    <cellStyle name="Note 2 3 12 3 2 2" xfId="36530" xr:uid="{00000000-0005-0000-0000-0000568A0000}"/>
    <cellStyle name="Note 2 3 12 3 3" xfId="28046" xr:uid="{00000000-0005-0000-0000-0000578A0000}"/>
    <cellStyle name="Note 2 3 12 3_Balance sheet - Parent" xfId="40037" xr:uid="{00000000-0005-0000-0000-0000588A0000}"/>
    <cellStyle name="Note 2 3 12 4" xfId="7228" xr:uid="{00000000-0005-0000-0000-0000598A0000}"/>
    <cellStyle name="Note 2 3 12 4 2" xfId="18214" xr:uid="{00000000-0005-0000-0000-00005A8A0000}"/>
    <cellStyle name="Note 2 3 12 4 2 2" xfId="36378" xr:uid="{00000000-0005-0000-0000-00005B8A0000}"/>
    <cellStyle name="Note 2 3 12 4 3" xfId="28047" xr:uid="{00000000-0005-0000-0000-00005C8A0000}"/>
    <cellStyle name="Note 2 3 12 4_Balance sheet - Parent" xfId="40038" xr:uid="{00000000-0005-0000-0000-00005D8A0000}"/>
    <cellStyle name="Note 2 3 12 5" xfId="16448" xr:uid="{00000000-0005-0000-0000-00005E8A0000}"/>
    <cellStyle name="Note 2 3 12 5 2" xfId="35549" xr:uid="{00000000-0005-0000-0000-00005F8A0000}"/>
    <cellStyle name="Note 2 3 12 6" xfId="28044" xr:uid="{00000000-0005-0000-0000-0000608A0000}"/>
    <cellStyle name="Note 2 3 12_Balance sheet - Parent" xfId="40035" xr:uid="{00000000-0005-0000-0000-0000618A0000}"/>
    <cellStyle name="Note 2 3 13" xfId="7229" xr:uid="{00000000-0005-0000-0000-0000628A0000}"/>
    <cellStyle name="Note 2 3 13 2" xfId="7230" xr:uid="{00000000-0005-0000-0000-0000638A0000}"/>
    <cellStyle name="Note 2 3 13 2 2" xfId="17987" xr:uid="{00000000-0005-0000-0000-0000648A0000}"/>
    <cellStyle name="Note 2 3 13 2 2 2" xfId="36296" xr:uid="{00000000-0005-0000-0000-0000658A0000}"/>
    <cellStyle name="Note 2 3 13 2 3" xfId="28049" xr:uid="{00000000-0005-0000-0000-0000668A0000}"/>
    <cellStyle name="Note 2 3 13 2_Balance sheet - Parent" xfId="40040" xr:uid="{00000000-0005-0000-0000-0000678A0000}"/>
    <cellStyle name="Note 2 3 13 3" xfId="7231" xr:uid="{00000000-0005-0000-0000-0000688A0000}"/>
    <cellStyle name="Note 2 3 13 3 2" xfId="18608" xr:uid="{00000000-0005-0000-0000-0000698A0000}"/>
    <cellStyle name="Note 2 3 13 3 2 2" xfId="36510" xr:uid="{00000000-0005-0000-0000-00006A8A0000}"/>
    <cellStyle name="Note 2 3 13 3 3" xfId="28050" xr:uid="{00000000-0005-0000-0000-00006B8A0000}"/>
    <cellStyle name="Note 2 3 13 3_Balance sheet - Parent" xfId="40041" xr:uid="{00000000-0005-0000-0000-00006C8A0000}"/>
    <cellStyle name="Note 2 3 13 4" xfId="16441" xr:uid="{00000000-0005-0000-0000-00006D8A0000}"/>
    <cellStyle name="Note 2 3 13 4 2" xfId="35545" xr:uid="{00000000-0005-0000-0000-00006E8A0000}"/>
    <cellStyle name="Note 2 3 13 5" xfId="28048" xr:uid="{00000000-0005-0000-0000-00006F8A0000}"/>
    <cellStyle name="Note 2 3 13_Balance sheet - Parent" xfId="40039" xr:uid="{00000000-0005-0000-0000-0000708A0000}"/>
    <cellStyle name="Note 2 3 14" xfId="7232" xr:uid="{00000000-0005-0000-0000-0000718A0000}"/>
    <cellStyle name="Note 2 3 14 2" xfId="17656" xr:uid="{00000000-0005-0000-0000-0000728A0000}"/>
    <cellStyle name="Note 2 3 14 2 2" xfId="36147" xr:uid="{00000000-0005-0000-0000-0000738A0000}"/>
    <cellStyle name="Note 2 3 14 3" xfId="28051" xr:uid="{00000000-0005-0000-0000-0000748A0000}"/>
    <cellStyle name="Note 2 3 14_Balance sheet - Parent" xfId="40042" xr:uid="{00000000-0005-0000-0000-0000758A0000}"/>
    <cellStyle name="Note 2 3 15" xfId="7233" xr:uid="{00000000-0005-0000-0000-0000768A0000}"/>
    <cellStyle name="Note 2 3 15 2" xfId="19119" xr:uid="{00000000-0005-0000-0000-0000778A0000}"/>
    <cellStyle name="Note 2 3 15 2 2" xfId="36747" xr:uid="{00000000-0005-0000-0000-0000788A0000}"/>
    <cellStyle name="Note 2 3 15 3" xfId="28052" xr:uid="{00000000-0005-0000-0000-0000798A0000}"/>
    <cellStyle name="Note 2 3 15_Balance sheet - Parent" xfId="40043" xr:uid="{00000000-0005-0000-0000-00007A8A0000}"/>
    <cellStyle name="Note 2 3 16" xfId="12340" xr:uid="{00000000-0005-0000-0000-00007B8A0000}"/>
    <cellStyle name="Note 2 3 16 2" xfId="32585" xr:uid="{00000000-0005-0000-0000-00007C8A0000}"/>
    <cellStyle name="Note 2 3 17" xfId="28034" xr:uid="{00000000-0005-0000-0000-00007D8A0000}"/>
    <cellStyle name="Note 2 3 18" xfId="21208" xr:uid="{00000000-0005-0000-0000-00007E8A0000}"/>
    <cellStyle name="Note 2 3 2" xfId="7234" xr:uid="{00000000-0005-0000-0000-00007F8A0000}"/>
    <cellStyle name="Note 2 3 2 10" xfId="7235" xr:uid="{00000000-0005-0000-0000-0000808A0000}"/>
    <cellStyle name="Note 2 3 2 10 2" xfId="7236" xr:uid="{00000000-0005-0000-0000-0000818A0000}"/>
    <cellStyle name="Note 2 3 2 10 2 2" xfId="17495" xr:uid="{00000000-0005-0000-0000-0000828A0000}"/>
    <cellStyle name="Note 2 3 2 10 2 2 2" xfId="36077" xr:uid="{00000000-0005-0000-0000-0000838A0000}"/>
    <cellStyle name="Note 2 3 2 10 2 3" xfId="28055" xr:uid="{00000000-0005-0000-0000-0000848A0000}"/>
    <cellStyle name="Note 2 3 2 10 2_Balance sheet - Parent" xfId="40046" xr:uid="{00000000-0005-0000-0000-0000858A0000}"/>
    <cellStyle name="Note 2 3 2 10 3" xfId="7237" xr:uid="{00000000-0005-0000-0000-0000868A0000}"/>
    <cellStyle name="Note 2 3 2 10 3 2" xfId="17415" xr:uid="{00000000-0005-0000-0000-0000878A0000}"/>
    <cellStyle name="Note 2 3 2 10 3 2 2" xfId="36047" xr:uid="{00000000-0005-0000-0000-0000888A0000}"/>
    <cellStyle name="Note 2 3 2 10 3 3" xfId="28056" xr:uid="{00000000-0005-0000-0000-0000898A0000}"/>
    <cellStyle name="Note 2 3 2 10 3_Balance sheet - Parent" xfId="40047" xr:uid="{00000000-0005-0000-0000-00008A8A0000}"/>
    <cellStyle name="Note 2 3 2 10 4" xfId="7238" xr:uid="{00000000-0005-0000-0000-00008B8A0000}"/>
    <cellStyle name="Note 2 3 2 10 4 2" xfId="18434" xr:uid="{00000000-0005-0000-0000-00008C8A0000}"/>
    <cellStyle name="Note 2 3 2 10 4 2 2" xfId="36447" xr:uid="{00000000-0005-0000-0000-00008D8A0000}"/>
    <cellStyle name="Note 2 3 2 10 4 3" xfId="28057" xr:uid="{00000000-0005-0000-0000-00008E8A0000}"/>
    <cellStyle name="Note 2 3 2 10 4_Balance sheet - Parent" xfId="40048" xr:uid="{00000000-0005-0000-0000-00008F8A0000}"/>
    <cellStyle name="Note 2 3 2 10 5" xfId="16631" xr:uid="{00000000-0005-0000-0000-0000908A0000}"/>
    <cellStyle name="Note 2 3 2 10 5 2" xfId="35617" xr:uid="{00000000-0005-0000-0000-0000918A0000}"/>
    <cellStyle name="Note 2 3 2 10 6" xfId="28054" xr:uid="{00000000-0005-0000-0000-0000928A0000}"/>
    <cellStyle name="Note 2 3 2 10_Balance sheet - Parent" xfId="40045" xr:uid="{00000000-0005-0000-0000-0000938A0000}"/>
    <cellStyle name="Note 2 3 2 11" xfId="7239" xr:uid="{00000000-0005-0000-0000-0000948A0000}"/>
    <cellStyle name="Note 2 3 2 11 2" xfId="7240" xr:uid="{00000000-0005-0000-0000-0000958A0000}"/>
    <cellStyle name="Note 2 3 2 11 2 2" xfId="17839" xr:uid="{00000000-0005-0000-0000-0000968A0000}"/>
    <cellStyle name="Note 2 3 2 11 2 2 2" xfId="36239" xr:uid="{00000000-0005-0000-0000-0000978A0000}"/>
    <cellStyle name="Note 2 3 2 11 2 3" xfId="28059" xr:uid="{00000000-0005-0000-0000-0000988A0000}"/>
    <cellStyle name="Note 2 3 2 11 2_Balance sheet - Parent" xfId="40050" xr:uid="{00000000-0005-0000-0000-0000998A0000}"/>
    <cellStyle name="Note 2 3 2 11 3" xfId="7241" xr:uid="{00000000-0005-0000-0000-00009A8A0000}"/>
    <cellStyle name="Note 2 3 2 11 3 2" xfId="17715" xr:uid="{00000000-0005-0000-0000-00009B8A0000}"/>
    <cellStyle name="Note 2 3 2 11 3 2 2" xfId="36180" xr:uid="{00000000-0005-0000-0000-00009C8A0000}"/>
    <cellStyle name="Note 2 3 2 11 3 3" xfId="28060" xr:uid="{00000000-0005-0000-0000-00009D8A0000}"/>
    <cellStyle name="Note 2 3 2 11 3_Balance sheet - Parent" xfId="40051" xr:uid="{00000000-0005-0000-0000-00009E8A0000}"/>
    <cellStyle name="Note 2 3 2 11 4" xfId="16683" xr:uid="{00000000-0005-0000-0000-00009F8A0000}"/>
    <cellStyle name="Note 2 3 2 11 4 2" xfId="35633" xr:uid="{00000000-0005-0000-0000-0000A08A0000}"/>
    <cellStyle name="Note 2 3 2 11 5" xfId="28058" xr:uid="{00000000-0005-0000-0000-0000A18A0000}"/>
    <cellStyle name="Note 2 3 2 11_Balance sheet - Parent" xfId="40049" xr:uid="{00000000-0005-0000-0000-0000A28A0000}"/>
    <cellStyle name="Note 2 3 2 12" xfId="7242" xr:uid="{00000000-0005-0000-0000-0000A38A0000}"/>
    <cellStyle name="Note 2 3 2 12 2" xfId="18668" xr:uid="{00000000-0005-0000-0000-0000A48A0000}"/>
    <cellStyle name="Note 2 3 2 12 2 2" xfId="36545" xr:uid="{00000000-0005-0000-0000-0000A58A0000}"/>
    <cellStyle name="Note 2 3 2 12 3" xfId="28061" xr:uid="{00000000-0005-0000-0000-0000A68A0000}"/>
    <cellStyle name="Note 2 3 2 12_Balance sheet - Parent" xfId="40052" xr:uid="{00000000-0005-0000-0000-0000A78A0000}"/>
    <cellStyle name="Note 2 3 2 13" xfId="7243" xr:uid="{00000000-0005-0000-0000-0000A88A0000}"/>
    <cellStyle name="Note 2 3 2 13 2" xfId="19059" xr:uid="{00000000-0005-0000-0000-0000A98A0000}"/>
    <cellStyle name="Note 2 3 2 13 2 2" xfId="36723" xr:uid="{00000000-0005-0000-0000-0000AA8A0000}"/>
    <cellStyle name="Note 2 3 2 13 3" xfId="28062" xr:uid="{00000000-0005-0000-0000-0000AB8A0000}"/>
    <cellStyle name="Note 2 3 2 13_Balance sheet - Parent" xfId="40053" xr:uid="{00000000-0005-0000-0000-0000AC8A0000}"/>
    <cellStyle name="Note 2 3 2 14" xfId="12341" xr:uid="{00000000-0005-0000-0000-0000AD8A0000}"/>
    <cellStyle name="Note 2 3 2 14 2" xfId="32586" xr:uid="{00000000-0005-0000-0000-0000AE8A0000}"/>
    <cellStyle name="Note 2 3 2 15" xfId="28053" xr:uid="{00000000-0005-0000-0000-0000AF8A0000}"/>
    <cellStyle name="Note 2 3 2 16" xfId="21209" xr:uid="{00000000-0005-0000-0000-0000B08A0000}"/>
    <cellStyle name="Note 2 3 2 17" xfId="44203" xr:uid="{00000000-0005-0000-0000-0000B18A0000}"/>
    <cellStyle name="Note 2 3 2 2" xfId="7244" xr:uid="{00000000-0005-0000-0000-0000B28A0000}"/>
    <cellStyle name="Note 2 3 2 2 2" xfId="7245" xr:uid="{00000000-0005-0000-0000-0000B38A0000}"/>
    <cellStyle name="Note 2 3 2 2 2 2" xfId="7246" xr:uid="{00000000-0005-0000-0000-0000B48A0000}"/>
    <cellStyle name="Note 2 3 2 2 2 2 2" xfId="7247" xr:uid="{00000000-0005-0000-0000-0000B58A0000}"/>
    <cellStyle name="Note 2 3 2 2 2 2 2 2" xfId="17523" xr:uid="{00000000-0005-0000-0000-0000B68A0000}"/>
    <cellStyle name="Note 2 3 2 2 2 2 2 2 2" xfId="36093" xr:uid="{00000000-0005-0000-0000-0000B78A0000}"/>
    <cellStyle name="Note 2 3 2 2 2 2 2 3" xfId="28066" xr:uid="{00000000-0005-0000-0000-0000B88A0000}"/>
    <cellStyle name="Note 2 3 2 2 2 2 2_Balance sheet - Parent" xfId="40057" xr:uid="{00000000-0005-0000-0000-0000B98A0000}"/>
    <cellStyle name="Note 2 3 2 2 2 2 3" xfId="7248" xr:uid="{00000000-0005-0000-0000-0000BA8A0000}"/>
    <cellStyle name="Note 2 3 2 2 2 2 3 2" xfId="19276" xr:uid="{00000000-0005-0000-0000-0000BB8A0000}"/>
    <cellStyle name="Note 2 3 2 2 2 2 3 2 2" xfId="36823" xr:uid="{00000000-0005-0000-0000-0000BC8A0000}"/>
    <cellStyle name="Note 2 3 2 2 2 2 3 3" xfId="28067" xr:uid="{00000000-0005-0000-0000-0000BD8A0000}"/>
    <cellStyle name="Note 2 3 2 2 2 2 3_Balance sheet - Parent" xfId="40058" xr:uid="{00000000-0005-0000-0000-0000BE8A0000}"/>
    <cellStyle name="Note 2 3 2 2 2 2 4" xfId="13296" xr:uid="{00000000-0005-0000-0000-0000BF8A0000}"/>
    <cellStyle name="Note 2 3 2 2 2 2 4 2" xfId="32871" xr:uid="{00000000-0005-0000-0000-0000C08A0000}"/>
    <cellStyle name="Note 2 3 2 2 2 2 5" xfId="28065" xr:uid="{00000000-0005-0000-0000-0000C18A0000}"/>
    <cellStyle name="Note 2 3 2 2 2 2 6" xfId="21530" xr:uid="{00000000-0005-0000-0000-0000C28A0000}"/>
    <cellStyle name="Note 2 3 2 2 2 2_Balance sheet - Parent" xfId="40056" xr:uid="{00000000-0005-0000-0000-0000C38A0000}"/>
    <cellStyle name="Note 2 3 2 2 2 3" xfId="7249" xr:uid="{00000000-0005-0000-0000-0000C48A0000}"/>
    <cellStyle name="Note 2 3 2 2 2 3 2" xfId="18031" xr:uid="{00000000-0005-0000-0000-0000C58A0000}"/>
    <cellStyle name="Note 2 3 2 2 2 3 2 2" xfId="36312" xr:uid="{00000000-0005-0000-0000-0000C68A0000}"/>
    <cellStyle name="Note 2 3 2 2 2 3 3" xfId="28068" xr:uid="{00000000-0005-0000-0000-0000C78A0000}"/>
    <cellStyle name="Note 2 3 2 2 2 3_Balance sheet - Parent" xfId="40059" xr:uid="{00000000-0005-0000-0000-0000C88A0000}"/>
    <cellStyle name="Note 2 3 2 2 2 4" xfId="7250" xr:uid="{00000000-0005-0000-0000-0000C98A0000}"/>
    <cellStyle name="Note 2 3 2 2 2 4 2" xfId="17741" xr:uid="{00000000-0005-0000-0000-0000CA8A0000}"/>
    <cellStyle name="Note 2 3 2 2 2 4 2 2" xfId="36199" xr:uid="{00000000-0005-0000-0000-0000CB8A0000}"/>
    <cellStyle name="Note 2 3 2 2 2 4 3" xfId="28069" xr:uid="{00000000-0005-0000-0000-0000CC8A0000}"/>
    <cellStyle name="Note 2 3 2 2 2 4_Balance sheet - Parent" xfId="40060" xr:uid="{00000000-0005-0000-0000-0000CD8A0000}"/>
    <cellStyle name="Note 2 3 2 2 2 5" xfId="12343" xr:uid="{00000000-0005-0000-0000-0000CE8A0000}"/>
    <cellStyle name="Note 2 3 2 2 2 5 2" xfId="32588" xr:uid="{00000000-0005-0000-0000-0000CF8A0000}"/>
    <cellStyle name="Note 2 3 2 2 2 6" xfId="28064" xr:uid="{00000000-0005-0000-0000-0000D08A0000}"/>
    <cellStyle name="Note 2 3 2 2 2 7" xfId="21211" xr:uid="{00000000-0005-0000-0000-0000D18A0000}"/>
    <cellStyle name="Note 2 3 2 2 2_Balance sheet - Parent" xfId="40055" xr:uid="{00000000-0005-0000-0000-0000D28A0000}"/>
    <cellStyle name="Note 2 3 2 2 3" xfId="7251" xr:uid="{00000000-0005-0000-0000-0000D38A0000}"/>
    <cellStyle name="Note 2 3 2 2 3 2" xfId="7252" xr:uid="{00000000-0005-0000-0000-0000D48A0000}"/>
    <cellStyle name="Note 2 3 2 2 3 2 2" xfId="18777" xr:uid="{00000000-0005-0000-0000-0000D58A0000}"/>
    <cellStyle name="Note 2 3 2 2 3 2 2 2" xfId="36599" xr:uid="{00000000-0005-0000-0000-0000D68A0000}"/>
    <cellStyle name="Note 2 3 2 2 3 2 3" xfId="28071" xr:uid="{00000000-0005-0000-0000-0000D78A0000}"/>
    <cellStyle name="Note 2 3 2 2 3 2_Balance sheet - Parent" xfId="40062" xr:uid="{00000000-0005-0000-0000-0000D88A0000}"/>
    <cellStyle name="Note 2 3 2 2 3 3" xfId="7253" xr:uid="{00000000-0005-0000-0000-0000D98A0000}"/>
    <cellStyle name="Note 2 3 2 2 3 3 2" xfId="17354" xr:uid="{00000000-0005-0000-0000-0000DA8A0000}"/>
    <cellStyle name="Note 2 3 2 2 3 3 2 2" xfId="36026" xr:uid="{00000000-0005-0000-0000-0000DB8A0000}"/>
    <cellStyle name="Note 2 3 2 2 3 3 3" xfId="28072" xr:uid="{00000000-0005-0000-0000-0000DC8A0000}"/>
    <cellStyle name="Note 2 3 2 2 3 3_Balance sheet - Parent" xfId="40063" xr:uid="{00000000-0005-0000-0000-0000DD8A0000}"/>
    <cellStyle name="Note 2 3 2 2 3 4" xfId="13295" xr:uid="{00000000-0005-0000-0000-0000DE8A0000}"/>
    <cellStyle name="Note 2 3 2 2 3 4 2" xfId="32870" xr:uid="{00000000-0005-0000-0000-0000DF8A0000}"/>
    <cellStyle name="Note 2 3 2 2 3 5" xfId="28070" xr:uid="{00000000-0005-0000-0000-0000E08A0000}"/>
    <cellStyle name="Note 2 3 2 2 3 6" xfId="21529" xr:uid="{00000000-0005-0000-0000-0000E18A0000}"/>
    <cellStyle name="Note 2 3 2 2 3_Balance sheet - Parent" xfId="40061" xr:uid="{00000000-0005-0000-0000-0000E28A0000}"/>
    <cellStyle name="Note 2 3 2 2 4" xfId="7254" xr:uid="{00000000-0005-0000-0000-0000E38A0000}"/>
    <cellStyle name="Note 2 3 2 2 4 2" xfId="18906" xr:uid="{00000000-0005-0000-0000-0000E48A0000}"/>
    <cellStyle name="Note 2 3 2 2 4 2 2" xfId="36661" xr:uid="{00000000-0005-0000-0000-0000E58A0000}"/>
    <cellStyle name="Note 2 3 2 2 4 3" xfId="28073" xr:uid="{00000000-0005-0000-0000-0000E68A0000}"/>
    <cellStyle name="Note 2 3 2 2 4_Balance sheet - Parent" xfId="40064" xr:uid="{00000000-0005-0000-0000-0000E78A0000}"/>
    <cellStyle name="Note 2 3 2 2 5" xfId="7255" xr:uid="{00000000-0005-0000-0000-0000E88A0000}"/>
    <cellStyle name="Note 2 3 2 2 5 2" xfId="19259" xr:uid="{00000000-0005-0000-0000-0000E98A0000}"/>
    <cellStyle name="Note 2 3 2 2 5 2 2" xfId="36808" xr:uid="{00000000-0005-0000-0000-0000EA8A0000}"/>
    <cellStyle name="Note 2 3 2 2 5 3" xfId="28074" xr:uid="{00000000-0005-0000-0000-0000EB8A0000}"/>
    <cellStyle name="Note 2 3 2 2 5_Balance sheet - Parent" xfId="40065" xr:uid="{00000000-0005-0000-0000-0000EC8A0000}"/>
    <cellStyle name="Note 2 3 2 2 6" xfId="12342" xr:uid="{00000000-0005-0000-0000-0000ED8A0000}"/>
    <cellStyle name="Note 2 3 2 2 6 2" xfId="32587" xr:uid="{00000000-0005-0000-0000-0000EE8A0000}"/>
    <cellStyle name="Note 2 3 2 2 7" xfId="28063" xr:uid="{00000000-0005-0000-0000-0000EF8A0000}"/>
    <cellStyle name="Note 2 3 2 2 8" xfId="21210" xr:uid="{00000000-0005-0000-0000-0000F08A0000}"/>
    <cellStyle name="Note 2 3 2 2_Balance sheet - Parent" xfId="40054" xr:uid="{00000000-0005-0000-0000-0000F18A0000}"/>
    <cellStyle name="Note 2 3 2 3" xfId="7256" xr:uid="{00000000-0005-0000-0000-0000F28A0000}"/>
    <cellStyle name="Note 2 3 2 3 2" xfId="7257" xr:uid="{00000000-0005-0000-0000-0000F38A0000}"/>
    <cellStyle name="Note 2 3 2 3 2 2" xfId="7258" xr:uid="{00000000-0005-0000-0000-0000F48A0000}"/>
    <cellStyle name="Note 2 3 2 3 2 2 2" xfId="7259" xr:uid="{00000000-0005-0000-0000-0000F58A0000}"/>
    <cellStyle name="Note 2 3 2 3 2 2 2 2" xfId="18067" xr:uid="{00000000-0005-0000-0000-0000F68A0000}"/>
    <cellStyle name="Note 2 3 2 3 2 2 2 2 2" xfId="36328" xr:uid="{00000000-0005-0000-0000-0000F78A0000}"/>
    <cellStyle name="Note 2 3 2 3 2 2 2 3" xfId="28078" xr:uid="{00000000-0005-0000-0000-0000F88A0000}"/>
    <cellStyle name="Note 2 3 2 3 2 2 2_Balance sheet - Parent" xfId="40069" xr:uid="{00000000-0005-0000-0000-0000F98A0000}"/>
    <cellStyle name="Note 2 3 2 3 2 2 3" xfId="7260" xr:uid="{00000000-0005-0000-0000-0000FA8A0000}"/>
    <cellStyle name="Note 2 3 2 3 2 2 3 2" xfId="19278" xr:uid="{00000000-0005-0000-0000-0000FB8A0000}"/>
    <cellStyle name="Note 2 3 2 3 2 2 3 2 2" xfId="36825" xr:uid="{00000000-0005-0000-0000-0000FC8A0000}"/>
    <cellStyle name="Note 2 3 2 3 2 2 3 3" xfId="28079" xr:uid="{00000000-0005-0000-0000-0000FD8A0000}"/>
    <cellStyle name="Note 2 3 2 3 2 2 3_Balance sheet - Parent" xfId="40070" xr:uid="{00000000-0005-0000-0000-0000FE8A0000}"/>
    <cellStyle name="Note 2 3 2 3 2 2 4" xfId="13298" xr:uid="{00000000-0005-0000-0000-0000FF8A0000}"/>
    <cellStyle name="Note 2 3 2 3 2 2 4 2" xfId="32873" xr:uid="{00000000-0005-0000-0000-0000008B0000}"/>
    <cellStyle name="Note 2 3 2 3 2 2 5" xfId="28077" xr:uid="{00000000-0005-0000-0000-0000018B0000}"/>
    <cellStyle name="Note 2 3 2 3 2 2 6" xfId="21532" xr:uid="{00000000-0005-0000-0000-0000028B0000}"/>
    <cellStyle name="Note 2 3 2 3 2 2_Balance sheet - Parent" xfId="40068" xr:uid="{00000000-0005-0000-0000-0000038B0000}"/>
    <cellStyle name="Note 2 3 2 3 2 3" xfId="7261" xr:uid="{00000000-0005-0000-0000-0000048B0000}"/>
    <cellStyle name="Note 2 3 2 3 2 3 2" xfId="18032" xr:uid="{00000000-0005-0000-0000-0000058B0000}"/>
    <cellStyle name="Note 2 3 2 3 2 3 2 2" xfId="36313" xr:uid="{00000000-0005-0000-0000-0000068B0000}"/>
    <cellStyle name="Note 2 3 2 3 2 3 3" xfId="28080" xr:uid="{00000000-0005-0000-0000-0000078B0000}"/>
    <cellStyle name="Note 2 3 2 3 2 3_Balance sheet - Parent" xfId="40071" xr:uid="{00000000-0005-0000-0000-0000088B0000}"/>
    <cellStyle name="Note 2 3 2 3 2 4" xfId="7262" xr:uid="{00000000-0005-0000-0000-0000098B0000}"/>
    <cellStyle name="Note 2 3 2 3 2 4 2" xfId="17206" xr:uid="{00000000-0005-0000-0000-00000A8B0000}"/>
    <cellStyle name="Note 2 3 2 3 2 4 2 2" xfId="35978" xr:uid="{00000000-0005-0000-0000-00000B8B0000}"/>
    <cellStyle name="Note 2 3 2 3 2 4 3" xfId="28081" xr:uid="{00000000-0005-0000-0000-00000C8B0000}"/>
    <cellStyle name="Note 2 3 2 3 2 4_Balance sheet - Parent" xfId="40072" xr:uid="{00000000-0005-0000-0000-00000D8B0000}"/>
    <cellStyle name="Note 2 3 2 3 2 5" xfId="12345" xr:uid="{00000000-0005-0000-0000-00000E8B0000}"/>
    <cellStyle name="Note 2 3 2 3 2 5 2" xfId="32590" xr:uid="{00000000-0005-0000-0000-00000F8B0000}"/>
    <cellStyle name="Note 2 3 2 3 2 6" xfId="28076" xr:uid="{00000000-0005-0000-0000-0000108B0000}"/>
    <cellStyle name="Note 2 3 2 3 2 7" xfId="21213" xr:uid="{00000000-0005-0000-0000-0000118B0000}"/>
    <cellStyle name="Note 2 3 2 3 2_Balance sheet - Parent" xfId="40067" xr:uid="{00000000-0005-0000-0000-0000128B0000}"/>
    <cellStyle name="Note 2 3 2 3 3" xfId="7263" xr:uid="{00000000-0005-0000-0000-0000138B0000}"/>
    <cellStyle name="Note 2 3 2 3 3 2" xfId="7264" xr:uid="{00000000-0005-0000-0000-0000148B0000}"/>
    <cellStyle name="Note 2 3 2 3 3 2 2" xfId="18120" xr:uid="{00000000-0005-0000-0000-0000158B0000}"/>
    <cellStyle name="Note 2 3 2 3 3 2 2 2" xfId="36352" xr:uid="{00000000-0005-0000-0000-0000168B0000}"/>
    <cellStyle name="Note 2 3 2 3 3 2 3" xfId="28083" xr:uid="{00000000-0005-0000-0000-0000178B0000}"/>
    <cellStyle name="Note 2 3 2 3 3 2_Balance sheet - Parent" xfId="40074" xr:uid="{00000000-0005-0000-0000-0000188B0000}"/>
    <cellStyle name="Note 2 3 2 3 3 3" xfId="7265" xr:uid="{00000000-0005-0000-0000-0000198B0000}"/>
    <cellStyle name="Note 2 3 2 3 3 3 2" xfId="19277" xr:uid="{00000000-0005-0000-0000-00001A8B0000}"/>
    <cellStyle name="Note 2 3 2 3 3 3 2 2" xfId="36824" xr:uid="{00000000-0005-0000-0000-00001B8B0000}"/>
    <cellStyle name="Note 2 3 2 3 3 3 3" xfId="28084" xr:uid="{00000000-0005-0000-0000-00001C8B0000}"/>
    <cellStyle name="Note 2 3 2 3 3 3_Balance sheet - Parent" xfId="40075" xr:uid="{00000000-0005-0000-0000-00001D8B0000}"/>
    <cellStyle name="Note 2 3 2 3 3 4" xfId="13297" xr:uid="{00000000-0005-0000-0000-00001E8B0000}"/>
    <cellStyle name="Note 2 3 2 3 3 4 2" xfId="32872" xr:uid="{00000000-0005-0000-0000-00001F8B0000}"/>
    <cellStyle name="Note 2 3 2 3 3 5" xfId="28082" xr:uid="{00000000-0005-0000-0000-0000208B0000}"/>
    <cellStyle name="Note 2 3 2 3 3 6" xfId="21531" xr:uid="{00000000-0005-0000-0000-0000218B0000}"/>
    <cellStyle name="Note 2 3 2 3 3_Balance sheet - Parent" xfId="40073" xr:uid="{00000000-0005-0000-0000-0000228B0000}"/>
    <cellStyle name="Note 2 3 2 3 4" xfId="7266" xr:uid="{00000000-0005-0000-0000-0000238B0000}"/>
    <cellStyle name="Note 2 3 2 3 4 2" xfId="17721" xr:uid="{00000000-0005-0000-0000-0000248B0000}"/>
    <cellStyle name="Note 2 3 2 3 4 2 2" xfId="36184" xr:uid="{00000000-0005-0000-0000-0000258B0000}"/>
    <cellStyle name="Note 2 3 2 3 4 3" xfId="28085" xr:uid="{00000000-0005-0000-0000-0000268B0000}"/>
    <cellStyle name="Note 2 3 2 3 4_Balance sheet - Parent" xfId="40076" xr:uid="{00000000-0005-0000-0000-0000278B0000}"/>
    <cellStyle name="Note 2 3 2 3 5" xfId="7267" xr:uid="{00000000-0005-0000-0000-0000288B0000}"/>
    <cellStyle name="Note 2 3 2 3 5 2" xfId="18970" xr:uid="{00000000-0005-0000-0000-0000298B0000}"/>
    <cellStyle name="Note 2 3 2 3 5 2 2" xfId="36694" xr:uid="{00000000-0005-0000-0000-00002A8B0000}"/>
    <cellStyle name="Note 2 3 2 3 5 3" xfId="28086" xr:uid="{00000000-0005-0000-0000-00002B8B0000}"/>
    <cellStyle name="Note 2 3 2 3 5_Balance sheet - Parent" xfId="40077" xr:uid="{00000000-0005-0000-0000-00002C8B0000}"/>
    <cellStyle name="Note 2 3 2 3 6" xfId="12344" xr:uid="{00000000-0005-0000-0000-00002D8B0000}"/>
    <cellStyle name="Note 2 3 2 3 6 2" xfId="32589" xr:uid="{00000000-0005-0000-0000-00002E8B0000}"/>
    <cellStyle name="Note 2 3 2 3 7" xfId="28075" xr:uid="{00000000-0005-0000-0000-00002F8B0000}"/>
    <cellStyle name="Note 2 3 2 3 8" xfId="21212" xr:uid="{00000000-0005-0000-0000-0000308B0000}"/>
    <cellStyle name="Note 2 3 2 3_Balance sheet - Parent" xfId="40066" xr:uid="{00000000-0005-0000-0000-0000318B0000}"/>
    <cellStyle name="Note 2 3 2 4" xfId="7268" xr:uid="{00000000-0005-0000-0000-0000328B0000}"/>
    <cellStyle name="Note 2 3 2 4 2" xfId="7269" xr:uid="{00000000-0005-0000-0000-0000338B0000}"/>
    <cellStyle name="Note 2 3 2 4 2 2" xfId="7270" xr:uid="{00000000-0005-0000-0000-0000348B0000}"/>
    <cellStyle name="Note 2 3 2 4 2 2 2" xfId="7271" xr:uid="{00000000-0005-0000-0000-0000358B0000}"/>
    <cellStyle name="Note 2 3 2 4 2 2 2 2" xfId="17233" xr:uid="{00000000-0005-0000-0000-0000368B0000}"/>
    <cellStyle name="Note 2 3 2 4 2 2 2 2 2" xfId="35984" xr:uid="{00000000-0005-0000-0000-0000378B0000}"/>
    <cellStyle name="Note 2 3 2 4 2 2 2 3" xfId="28090" xr:uid="{00000000-0005-0000-0000-0000388B0000}"/>
    <cellStyle name="Note 2 3 2 4 2 2 2_Balance sheet - Parent" xfId="40081" xr:uid="{00000000-0005-0000-0000-0000398B0000}"/>
    <cellStyle name="Note 2 3 2 4 2 2 3" xfId="7272" xr:uid="{00000000-0005-0000-0000-00003A8B0000}"/>
    <cellStyle name="Note 2 3 2 4 2 2 3 2" xfId="19280" xr:uid="{00000000-0005-0000-0000-00003B8B0000}"/>
    <cellStyle name="Note 2 3 2 4 2 2 3 2 2" xfId="36827" xr:uid="{00000000-0005-0000-0000-00003C8B0000}"/>
    <cellStyle name="Note 2 3 2 4 2 2 3 3" xfId="28091" xr:uid="{00000000-0005-0000-0000-00003D8B0000}"/>
    <cellStyle name="Note 2 3 2 4 2 2 3_Balance sheet - Parent" xfId="40082" xr:uid="{00000000-0005-0000-0000-00003E8B0000}"/>
    <cellStyle name="Note 2 3 2 4 2 2 4" xfId="13300" xr:uid="{00000000-0005-0000-0000-00003F8B0000}"/>
    <cellStyle name="Note 2 3 2 4 2 2 4 2" xfId="32875" xr:uid="{00000000-0005-0000-0000-0000408B0000}"/>
    <cellStyle name="Note 2 3 2 4 2 2 5" xfId="28089" xr:uid="{00000000-0005-0000-0000-0000418B0000}"/>
    <cellStyle name="Note 2 3 2 4 2 2 6" xfId="21534" xr:uid="{00000000-0005-0000-0000-0000428B0000}"/>
    <cellStyle name="Note 2 3 2 4 2 2_Balance sheet - Parent" xfId="40080" xr:uid="{00000000-0005-0000-0000-0000438B0000}"/>
    <cellStyle name="Note 2 3 2 4 2 3" xfId="7273" xr:uid="{00000000-0005-0000-0000-0000448B0000}"/>
    <cellStyle name="Note 2 3 2 4 2 3 2" xfId="17722" xr:uid="{00000000-0005-0000-0000-0000458B0000}"/>
    <cellStyle name="Note 2 3 2 4 2 3 2 2" xfId="36185" xr:uid="{00000000-0005-0000-0000-0000468B0000}"/>
    <cellStyle name="Note 2 3 2 4 2 3 3" xfId="28092" xr:uid="{00000000-0005-0000-0000-0000478B0000}"/>
    <cellStyle name="Note 2 3 2 4 2 3_Balance sheet - Parent" xfId="40083" xr:uid="{00000000-0005-0000-0000-0000488B0000}"/>
    <cellStyle name="Note 2 3 2 4 2 4" xfId="7274" xr:uid="{00000000-0005-0000-0000-0000498B0000}"/>
    <cellStyle name="Note 2 3 2 4 2 4 2" xfId="18880" xr:uid="{00000000-0005-0000-0000-00004A8B0000}"/>
    <cellStyle name="Note 2 3 2 4 2 4 2 2" xfId="36645" xr:uid="{00000000-0005-0000-0000-00004B8B0000}"/>
    <cellStyle name="Note 2 3 2 4 2 4 3" xfId="28093" xr:uid="{00000000-0005-0000-0000-00004C8B0000}"/>
    <cellStyle name="Note 2 3 2 4 2 4_Balance sheet - Parent" xfId="40084" xr:uid="{00000000-0005-0000-0000-00004D8B0000}"/>
    <cellStyle name="Note 2 3 2 4 2 5" xfId="12347" xr:uid="{00000000-0005-0000-0000-00004E8B0000}"/>
    <cellStyle name="Note 2 3 2 4 2 5 2" xfId="32592" xr:uid="{00000000-0005-0000-0000-00004F8B0000}"/>
    <cellStyle name="Note 2 3 2 4 2 6" xfId="28088" xr:uid="{00000000-0005-0000-0000-0000508B0000}"/>
    <cellStyle name="Note 2 3 2 4 2 7" xfId="21215" xr:uid="{00000000-0005-0000-0000-0000518B0000}"/>
    <cellStyle name="Note 2 3 2 4 2_Balance sheet - Parent" xfId="40079" xr:uid="{00000000-0005-0000-0000-0000528B0000}"/>
    <cellStyle name="Note 2 3 2 4 3" xfId="7275" xr:uid="{00000000-0005-0000-0000-0000538B0000}"/>
    <cellStyle name="Note 2 3 2 4 3 2" xfId="7276" xr:uid="{00000000-0005-0000-0000-0000548B0000}"/>
    <cellStyle name="Note 2 3 2 4 3 2 2" xfId="17012" xr:uid="{00000000-0005-0000-0000-0000558B0000}"/>
    <cellStyle name="Note 2 3 2 4 3 2 2 2" xfId="35898" xr:uid="{00000000-0005-0000-0000-0000568B0000}"/>
    <cellStyle name="Note 2 3 2 4 3 2 3" xfId="28095" xr:uid="{00000000-0005-0000-0000-0000578B0000}"/>
    <cellStyle name="Note 2 3 2 4 3 2_Balance sheet - Parent" xfId="40086" xr:uid="{00000000-0005-0000-0000-0000588B0000}"/>
    <cellStyle name="Note 2 3 2 4 3 3" xfId="7277" xr:uid="{00000000-0005-0000-0000-0000598B0000}"/>
    <cellStyle name="Note 2 3 2 4 3 3 2" xfId="19279" xr:uid="{00000000-0005-0000-0000-00005A8B0000}"/>
    <cellStyle name="Note 2 3 2 4 3 3 2 2" xfId="36826" xr:uid="{00000000-0005-0000-0000-00005B8B0000}"/>
    <cellStyle name="Note 2 3 2 4 3 3 3" xfId="28096" xr:uid="{00000000-0005-0000-0000-00005C8B0000}"/>
    <cellStyle name="Note 2 3 2 4 3 3_Balance sheet - Parent" xfId="40087" xr:uid="{00000000-0005-0000-0000-00005D8B0000}"/>
    <cellStyle name="Note 2 3 2 4 3 4" xfId="13299" xr:uid="{00000000-0005-0000-0000-00005E8B0000}"/>
    <cellStyle name="Note 2 3 2 4 3 4 2" xfId="32874" xr:uid="{00000000-0005-0000-0000-00005F8B0000}"/>
    <cellStyle name="Note 2 3 2 4 3 5" xfId="28094" xr:uid="{00000000-0005-0000-0000-0000608B0000}"/>
    <cellStyle name="Note 2 3 2 4 3 6" xfId="21533" xr:uid="{00000000-0005-0000-0000-0000618B0000}"/>
    <cellStyle name="Note 2 3 2 4 3_Balance sheet - Parent" xfId="40085" xr:uid="{00000000-0005-0000-0000-0000628B0000}"/>
    <cellStyle name="Note 2 3 2 4 4" xfId="7278" xr:uid="{00000000-0005-0000-0000-0000638B0000}"/>
    <cellStyle name="Note 2 3 2 4 4 2" xfId="18033" xr:uid="{00000000-0005-0000-0000-0000648B0000}"/>
    <cellStyle name="Note 2 3 2 4 4 2 2" xfId="36314" xr:uid="{00000000-0005-0000-0000-0000658B0000}"/>
    <cellStyle name="Note 2 3 2 4 4 3" xfId="28097" xr:uid="{00000000-0005-0000-0000-0000668B0000}"/>
    <cellStyle name="Note 2 3 2 4 4_Balance sheet - Parent" xfId="40088" xr:uid="{00000000-0005-0000-0000-0000678B0000}"/>
    <cellStyle name="Note 2 3 2 4 5" xfId="7279" xr:uid="{00000000-0005-0000-0000-0000688B0000}"/>
    <cellStyle name="Note 2 3 2 4 5 2" xfId="17482" xr:uid="{00000000-0005-0000-0000-0000698B0000}"/>
    <cellStyle name="Note 2 3 2 4 5 2 2" xfId="36072" xr:uid="{00000000-0005-0000-0000-00006A8B0000}"/>
    <cellStyle name="Note 2 3 2 4 5 3" xfId="28098" xr:uid="{00000000-0005-0000-0000-00006B8B0000}"/>
    <cellStyle name="Note 2 3 2 4 5_Balance sheet - Parent" xfId="40089" xr:uid="{00000000-0005-0000-0000-00006C8B0000}"/>
    <cellStyle name="Note 2 3 2 4 6" xfId="12346" xr:uid="{00000000-0005-0000-0000-00006D8B0000}"/>
    <cellStyle name="Note 2 3 2 4 6 2" xfId="32591" xr:uid="{00000000-0005-0000-0000-00006E8B0000}"/>
    <cellStyle name="Note 2 3 2 4 7" xfId="28087" xr:uid="{00000000-0005-0000-0000-00006F8B0000}"/>
    <cellStyle name="Note 2 3 2 4 8" xfId="21214" xr:uid="{00000000-0005-0000-0000-0000708B0000}"/>
    <cellStyle name="Note 2 3 2 4_Balance sheet - Parent" xfId="40078" xr:uid="{00000000-0005-0000-0000-0000718B0000}"/>
    <cellStyle name="Note 2 3 2 5" xfId="7280" xr:uid="{00000000-0005-0000-0000-0000728B0000}"/>
    <cellStyle name="Note 2 3 2 5 2" xfId="7281" xr:uid="{00000000-0005-0000-0000-0000738B0000}"/>
    <cellStyle name="Note 2 3 2 5 2 2" xfId="7282" xr:uid="{00000000-0005-0000-0000-0000748B0000}"/>
    <cellStyle name="Note 2 3 2 5 2 2 2" xfId="18005" xr:uid="{00000000-0005-0000-0000-0000758B0000}"/>
    <cellStyle name="Note 2 3 2 5 2 2 2 2" xfId="36301" xr:uid="{00000000-0005-0000-0000-0000768B0000}"/>
    <cellStyle name="Note 2 3 2 5 2 2 3" xfId="28101" xr:uid="{00000000-0005-0000-0000-0000778B0000}"/>
    <cellStyle name="Note 2 3 2 5 2 2_Balance sheet - Parent" xfId="40092" xr:uid="{00000000-0005-0000-0000-0000788B0000}"/>
    <cellStyle name="Note 2 3 2 5 2 3" xfId="7283" xr:uid="{00000000-0005-0000-0000-0000798B0000}"/>
    <cellStyle name="Note 2 3 2 5 2 3 2" xfId="19281" xr:uid="{00000000-0005-0000-0000-00007A8B0000}"/>
    <cellStyle name="Note 2 3 2 5 2 3 2 2" xfId="36828" xr:uid="{00000000-0005-0000-0000-00007B8B0000}"/>
    <cellStyle name="Note 2 3 2 5 2 3 3" xfId="28102" xr:uid="{00000000-0005-0000-0000-00007C8B0000}"/>
    <cellStyle name="Note 2 3 2 5 2 3_Balance sheet - Parent" xfId="40093" xr:uid="{00000000-0005-0000-0000-00007D8B0000}"/>
    <cellStyle name="Note 2 3 2 5 2 4" xfId="13301" xr:uid="{00000000-0005-0000-0000-00007E8B0000}"/>
    <cellStyle name="Note 2 3 2 5 2 4 2" xfId="32876" xr:uid="{00000000-0005-0000-0000-00007F8B0000}"/>
    <cellStyle name="Note 2 3 2 5 2 5" xfId="28100" xr:uid="{00000000-0005-0000-0000-0000808B0000}"/>
    <cellStyle name="Note 2 3 2 5 2 6" xfId="21535" xr:uid="{00000000-0005-0000-0000-0000818B0000}"/>
    <cellStyle name="Note 2 3 2 5 2_Balance sheet - Parent" xfId="40091" xr:uid="{00000000-0005-0000-0000-0000828B0000}"/>
    <cellStyle name="Note 2 3 2 5 3" xfId="7284" xr:uid="{00000000-0005-0000-0000-0000838B0000}"/>
    <cellStyle name="Note 2 3 2 5 3 2" xfId="18034" xr:uid="{00000000-0005-0000-0000-0000848B0000}"/>
    <cellStyle name="Note 2 3 2 5 3 2 2" xfId="36315" xr:uid="{00000000-0005-0000-0000-0000858B0000}"/>
    <cellStyle name="Note 2 3 2 5 3 3" xfId="28103" xr:uid="{00000000-0005-0000-0000-0000868B0000}"/>
    <cellStyle name="Note 2 3 2 5 3_Balance sheet - Parent" xfId="40094" xr:uid="{00000000-0005-0000-0000-0000878B0000}"/>
    <cellStyle name="Note 2 3 2 5 4" xfId="7285" xr:uid="{00000000-0005-0000-0000-0000888B0000}"/>
    <cellStyle name="Note 2 3 2 5 4 2" xfId="18679" xr:uid="{00000000-0005-0000-0000-0000898B0000}"/>
    <cellStyle name="Note 2 3 2 5 4 2 2" xfId="36552" xr:uid="{00000000-0005-0000-0000-00008A8B0000}"/>
    <cellStyle name="Note 2 3 2 5 4 3" xfId="28104" xr:uid="{00000000-0005-0000-0000-00008B8B0000}"/>
    <cellStyle name="Note 2 3 2 5 4_Balance sheet - Parent" xfId="40095" xr:uid="{00000000-0005-0000-0000-00008C8B0000}"/>
    <cellStyle name="Note 2 3 2 5 5" xfId="12348" xr:uid="{00000000-0005-0000-0000-00008D8B0000}"/>
    <cellStyle name="Note 2 3 2 5 5 2" xfId="32593" xr:uid="{00000000-0005-0000-0000-00008E8B0000}"/>
    <cellStyle name="Note 2 3 2 5 6" xfId="28099" xr:uid="{00000000-0005-0000-0000-00008F8B0000}"/>
    <cellStyle name="Note 2 3 2 5 7" xfId="21216" xr:uid="{00000000-0005-0000-0000-0000908B0000}"/>
    <cellStyle name="Note 2 3 2 5_Balance sheet - Parent" xfId="40090" xr:uid="{00000000-0005-0000-0000-0000918B0000}"/>
    <cellStyle name="Note 2 3 2 6" xfId="7286" xr:uid="{00000000-0005-0000-0000-0000928B0000}"/>
    <cellStyle name="Note 2 3 2 6 2" xfId="7287" xr:uid="{00000000-0005-0000-0000-0000938B0000}"/>
    <cellStyle name="Note 2 3 2 6 2 2" xfId="7288" xr:uid="{00000000-0005-0000-0000-0000948B0000}"/>
    <cellStyle name="Note 2 3 2 6 2 2 2" xfId="18121" xr:uid="{00000000-0005-0000-0000-0000958B0000}"/>
    <cellStyle name="Note 2 3 2 6 2 2 2 2" xfId="36353" xr:uid="{00000000-0005-0000-0000-0000968B0000}"/>
    <cellStyle name="Note 2 3 2 6 2 2 3" xfId="28107" xr:uid="{00000000-0005-0000-0000-0000978B0000}"/>
    <cellStyle name="Note 2 3 2 6 2 2_Balance sheet - Parent" xfId="40098" xr:uid="{00000000-0005-0000-0000-0000988B0000}"/>
    <cellStyle name="Note 2 3 2 6 2 3" xfId="7289" xr:uid="{00000000-0005-0000-0000-0000998B0000}"/>
    <cellStyle name="Note 2 3 2 6 2 3 2" xfId="19282" xr:uid="{00000000-0005-0000-0000-00009A8B0000}"/>
    <cellStyle name="Note 2 3 2 6 2 3 2 2" xfId="36829" xr:uid="{00000000-0005-0000-0000-00009B8B0000}"/>
    <cellStyle name="Note 2 3 2 6 2 3 3" xfId="28108" xr:uid="{00000000-0005-0000-0000-00009C8B0000}"/>
    <cellStyle name="Note 2 3 2 6 2 3_Balance sheet - Parent" xfId="40099" xr:uid="{00000000-0005-0000-0000-00009D8B0000}"/>
    <cellStyle name="Note 2 3 2 6 2 4" xfId="13302" xr:uid="{00000000-0005-0000-0000-00009E8B0000}"/>
    <cellStyle name="Note 2 3 2 6 2 4 2" xfId="32877" xr:uid="{00000000-0005-0000-0000-00009F8B0000}"/>
    <cellStyle name="Note 2 3 2 6 2 5" xfId="28106" xr:uid="{00000000-0005-0000-0000-0000A08B0000}"/>
    <cellStyle name="Note 2 3 2 6 2 6" xfId="21536" xr:uid="{00000000-0005-0000-0000-0000A18B0000}"/>
    <cellStyle name="Note 2 3 2 6 2_Balance sheet - Parent" xfId="40097" xr:uid="{00000000-0005-0000-0000-0000A28B0000}"/>
    <cellStyle name="Note 2 3 2 6 3" xfId="7290" xr:uid="{00000000-0005-0000-0000-0000A38B0000}"/>
    <cellStyle name="Note 2 3 2 6 3 2" xfId="18035" xr:uid="{00000000-0005-0000-0000-0000A48B0000}"/>
    <cellStyle name="Note 2 3 2 6 3 2 2" xfId="36316" xr:uid="{00000000-0005-0000-0000-0000A58B0000}"/>
    <cellStyle name="Note 2 3 2 6 3 3" xfId="28109" xr:uid="{00000000-0005-0000-0000-0000A68B0000}"/>
    <cellStyle name="Note 2 3 2 6 3_Balance sheet - Parent" xfId="40100" xr:uid="{00000000-0005-0000-0000-0000A78B0000}"/>
    <cellStyle name="Note 2 3 2 6 4" xfId="7291" xr:uid="{00000000-0005-0000-0000-0000A88B0000}"/>
    <cellStyle name="Note 2 3 2 6 4 2" xfId="19122" xr:uid="{00000000-0005-0000-0000-0000A98B0000}"/>
    <cellStyle name="Note 2 3 2 6 4 2 2" xfId="36749" xr:uid="{00000000-0005-0000-0000-0000AA8B0000}"/>
    <cellStyle name="Note 2 3 2 6 4 3" xfId="28110" xr:uid="{00000000-0005-0000-0000-0000AB8B0000}"/>
    <cellStyle name="Note 2 3 2 6 4_Balance sheet - Parent" xfId="40101" xr:uid="{00000000-0005-0000-0000-0000AC8B0000}"/>
    <cellStyle name="Note 2 3 2 6 5" xfId="12349" xr:uid="{00000000-0005-0000-0000-0000AD8B0000}"/>
    <cellStyle name="Note 2 3 2 6 5 2" xfId="32594" xr:uid="{00000000-0005-0000-0000-0000AE8B0000}"/>
    <cellStyle name="Note 2 3 2 6 6" xfId="28105" xr:uid="{00000000-0005-0000-0000-0000AF8B0000}"/>
    <cellStyle name="Note 2 3 2 6 7" xfId="21217" xr:uid="{00000000-0005-0000-0000-0000B08B0000}"/>
    <cellStyle name="Note 2 3 2 6_Balance sheet - Parent" xfId="40096" xr:uid="{00000000-0005-0000-0000-0000B18B0000}"/>
    <cellStyle name="Note 2 3 2 7" xfId="7292" xr:uid="{00000000-0005-0000-0000-0000B28B0000}"/>
    <cellStyle name="Note 2 3 2 7 2" xfId="7293" xr:uid="{00000000-0005-0000-0000-0000B38B0000}"/>
    <cellStyle name="Note 2 3 2 7 2 2" xfId="13303" xr:uid="{00000000-0005-0000-0000-0000B48B0000}"/>
    <cellStyle name="Note 2 3 2 7 2 2 2" xfId="32878" xr:uid="{00000000-0005-0000-0000-0000B58B0000}"/>
    <cellStyle name="Note 2 3 2 7 2 3" xfId="28112" xr:uid="{00000000-0005-0000-0000-0000B68B0000}"/>
    <cellStyle name="Note 2 3 2 7 2 4" xfId="21537" xr:uid="{00000000-0005-0000-0000-0000B78B0000}"/>
    <cellStyle name="Note 2 3 2 7 2_Balance sheet - Parent" xfId="40103" xr:uid="{00000000-0005-0000-0000-0000B88B0000}"/>
    <cellStyle name="Note 2 3 2 7 3" xfId="7294" xr:uid="{00000000-0005-0000-0000-0000B98B0000}"/>
    <cellStyle name="Note 2 3 2 7 3 2" xfId="19064" xr:uid="{00000000-0005-0000-0000-0000BA8B0000}"/>
    <cellStyle name="Note 2 3 2 7 3 2 2" xfId="36726" xr:uid="{00000000-0005-0000-0000-0000BB8B0000}"/>
    <cellStyle name="Note 2 3 2 7 3 3" xfId="28113" xr:uid="{00000000-0005-0000-0000-0000BC8B0000}"/>
    <cellStyle name="Note 2 3 2 7 3_Balance sheet - Parent" xfId="40104" xr:uid="{00000000-0005-0000-0000-0000BD8B0000}"/>
    <cellStyle name="Note 2 3 2 7 4" xfId="7295" xr:uid="{00000000-0005-0000-0000-0000BE8B0000}"/>
    <cellStyle name="Note 2 3 2 7 4 2" xfId="18276" xr:uid="{00000000-0005-0000-0000-0000BF8B0000}"/>
    <cellStyle name="Note 2 3 2 7 4 2 2" xfId="36400" xr:uid="{00000000-0005-0000-0000-0000C08B0000}"/>
    <cellStyle name="Note 2 3 2 7 4 3" xfId="28114" xr:uid="{00000000-0005-0000-0000-0000C18B0000}"/>
    <cellStyle name="Note 2 3 2 7 4_Balance sheet - Parent" xfId="40105" xr:uid="{00000000-0005-0000-0000-0000C28B0000}"/>
    <cellStyle name="Note 2 3 2 7 5" xfId="12350" xr:uid="{00000000-0005-0000-0000-0000C38B0000}"/>
    <cellStyle name="Note 2 3 2 7 5 2" xfId="32595" xr:uid="{00000000-0005-0000-0000-0000C48B0000}"/>
    <cellStyle name="Note 2 3 2 7 6" xfId="28111" xr:uid="{00000000-0005-0000-0000-0000C58B0000}"/>
    <cellStyle name="Note 2 3 2 7 7" xfId="21218" xr:uid="{00000000-0005-0000-0000-0000C68B0000}"/>
    <cellStyle name="Note 2 3 2 7_Balance sheet - Parent" xfId="40102" xr:uid="{00000000-0005-0000-0000-0000C78B0000}"/>
    <cellStyle name="Note 2 3 2 8" xfId="7296" xr:uid="{00000000-0005-0000-0000-0000C88B0000}"/>
    <cellStyle name="Note 2 3 2 8 2" xfId="7297" xr:uid="{00000000-0005-0000-0000-0000C98B0000}"/>
    <cellStyle name="Note 2 3 2 8 2 2" xfId="18014" xr:uid="{00000000-0005-0000-0000-0000CA8B0000}"/>
    <cellStyle name="Note 2 3 2 8 2 2 2" xfId="36304" xr:uid="{00000000-0005-0000-0000-0000CB8B0000}"/>
    <cellStyle name="Note 2 3 2 8 2 3" xfId="28116" xr:uid="{00000000-0005-0000-0000-0000CC8B0000}"/>
    <cellStyle name="Note 2 3 2 8 2_Balance sheet - Parent" xfId="40107" xr:uid="{00000000-0005-0000-0000-0000CD8B0000}"/>
    <cellStyle name="Note 2 3 2 8 3" xfId="7298" xr:uid="{00000000-0005-0000-0000-0000CE8B0000}"/>
    <cellStyle name="Note 2 3 2 8 3 2" xfId="19020" xr:uid="{00000000-0005-0000-0000-0000CF8B0000}"/>
    <cellStyle name="Note 2 3 2 8 3 2 2" xfId="36710" xr:uid="{00000000-0005-0000-0000-0000D08B0000}"/>
    <cellStyle name="Note 2 3 2 8 3 3" xfId="28117" xr:uid="{00000000-0005-0000-0000-0000D18B0000}"/>
    <cellStyle name="Note 2 3 2 8 3_Balance sheet - Parent" xfId="40108" xr:uid="{00000000-0005-0000-0000-0000D28B0000}"/>
    <cellStyle name="Note 2 3 2 8 4" xfId="7299" xr:uid="{00000000-0005-0000-0000-0000D38B0000}"/>
    <cellStyle name="Note 2 3 2 8 4 2" xfId="18327" xr:uid="{00000000-0005-0000-0000-0000D48B0000}"/>
    <cellStyle name="Note 2 3 2 8 4 2 2" xfId="36414" xr:uid="{00000000-0005-0000-0000-0000D58B0000}"/>
    <cellStyle name="Note 2 3 2 8 4 3" xfId="28118" xr:uid="{00000000-0005-0000-0000-0000D68B0000}"/>
    <cellStyle name="Note 2 3 2 8 4_Balance sheet - Parent" xfId="40109" xr:uid="{00000000-0005-0000-0000-0000D78B0000}"/>
    <cellStyle name="Note 2 3 2 8 5" xfId="13294" xr:uid="{00000000-0005-0000-0000-0000D88B0000}"/>
    <cellStyle name="Note 2 3 2 8 5 2" xfId="32869" xr:uid="{00000000-0005-0000-0000-0000D98B0000}"/>
    <cellStyle name="Note 2 3 2 8 6" xfId="28115" xr:uid="{00000000-0005-0000-0000-0000DA8B0000}"/>
    <cellStyle name="Note 2 3 2 8 7" xfId="21528" xr:uid="{00000000-0005-0000-0000-0000DB8B0000}"/>
    <cellStyle name="Note 2 3 2 8_Balance sheet - Parent" xfId="40106" xr:uid="{00000000-0005-0000-0000-0000DC8B0000}"/>
    <cellStyle name="Note 2 3 2 9" xfId="7300" xr:uid="{00000000-0005-0000-0000-0000DD8B0000}"/>
    <cellStyle name="Note 2 3 2 9 2" xfId="7301" xr:uid="{00000000-0005-0000-0000-0000DE8B0000}"/>
    <cellStyle name="Note 2 3 2 9 2 2" xfId="18590" xr:uid="{00000000-0005-0000-0000-0000DF8B0000}"/>
    <cellStyle name="Note 2 3 2 9 2 2 2" xfId="36503" xr:uid="{00000000-0005-0000-0000-0000E08B0000}"/>
    <cellStyle name="Note 2 3 2 9 2 3" xfId="28120" xr:uid="{00000000-0005-0000-0000-0000E18B0000}"/>
    <cellStyle name="Note 2 3 2 9 2_Balance sheet - Parent" xfId="40111" xr:uid="{00000000-0005-0000-0000-0000E28B0000}"/>
    <cellStyle name="Note 2 3 2 9 3" xfId="7302" xr:uid="{00000000-0005-0000-0000-0000E38B0000}"/>
    <cellStyle name="Note 2 3 2 9 3 2" xfId="18726" xr:uid="{00000000-0005-0000-0000-0000E48B0000}"/>
    <cellStyle name="Note 2 3 2 9 3 2 2" xfId="36575" xr:uid="{00000000-0005-0000-0000-0000E58B0000}"/>
    <cellStyle name="Note 2 3 2 9 3 3" xfId="28121" xr:uid="{00000000-0005-0000-0000-0000E68B0000}"/>
    <cellStyle name="Note 2 3 2 9 3_Balance sheet - Parent" xfId="40112" xr:uid="{00000000-0005-0000-0000-0000E78B0000}"/>
    <cellStyle name="Note 2 3 2 9 4" xfId="7303" xr:uid="{00000000-0005-0000-0000-0000E88B0000}"/>
    <cellStyle name="Note 2 3 2 9 4 2" xfId="18381" xr:uid="{00000000-0005-0000-0000-0000E98B0000}"/>
    <cellStyle name="Note 2 3 2 9 4 2 2" xfId="36430" xr:uid="{00000000-0005-0000-0000-0000EA8B0000}"/>
    <cellStyle name="Note 2 3 2 9 4 3" xfId="28122" xr:uid="{00000000-0005-0000-0000-0000EB8B0000}"/>
    <cellStyle name="Note 2 3 2 9 4_Balance sheet - Parent" xfId="40113" xr:uid="{00000000-0005-0000-0000-0000EC8B0000}"/>
    <cellStyle name="Note 2 3 2 9 5" xfId="16578" xr:uid="{00000000-0005-0000-0000-0000ED8B0000}"/>
    <cellStyle name="Note 2 3 2 9 5 2" xfId="35600" xr:uid="{00000000-0005-0000-0000-0000EE8B0000}"/>
    <cellStyle name="Note 2 3 2 9 6" xfId="28119" xr:uid="{00000000-0005-0000-0000-0000EF8B0000}"/>
    <cellStyle name="Note 2 3 2 9_Balance sheet - Parent" xfId="40110" xr:uid="{00000000-0005-0000-0000-0000F08B0000}"/>
    <cellStyle name="Note 2 3 2_Balance sheet - Parent" xfId="40044" xr:uid="{00000000-0005-0000-0000-0000F18B0000}"/>
    <cellStyle name="Note 2 3 3" xfId="7304" xr:uid="{00000000-0005-0000-0000-0000F28B0000}"/>
    <cellStyle name="Note 2 3 3 10" xfId="7305" xr:uid="{00000000-0005-0000-0000-0000F38B0000}"/>
    <cellStyle name="Note 2 3 3 10 2" xfId="7306" xr:uid="{00000000-0005-0000-0000-0000F48B0000}"/>
    <cellStyle name="Note 2 3 3 10 2 2" xfId="18551" xr:uid="{00000000-0005-0000-0000-0000F58B0000}"/>
    <cellStyle name="Note 2 3 3 10 2 2 2" xfId="36488" xr:uid="{00000000-0005-0000-0000-0000F68B0000}"/>
    <cellStyle name="Note 2 3 3 10 2 3" xfId="28125" xr:uid="{00000000-0005-0000-0000-0000F78B0000}"/>
    <cellStyle name="Note 2 3 3 10 2_Balance sheet - Parent" xfId="40116" xr:uid="{00000000-0005-0000-0000-0000F88B0000}"/>
    <cellStyle name="Note 2 3 3 10 3" xfId="7307" xr:uid="{00000000-0005-0000-0000-0000F98B0000}"/>
    <cellStyle name="Note 2 3 3 10 3 2" xfId="17693" xr:uid="{00000000-0005-0000-0000-0000FA8B0000}"/>
    <cellStyle name="Note 2 3 3 10 3 2 2" xfId="36165" xr:uid="{00000000-0005-0000-0000-0000FB8B0000}"/>
    <cellStyle name="Note 2 3 3 10 3 3" xfId="28126" xr:uid="{00000000-0005-0000-0000-0000FC8B0000}"/>
    <cellStyle name="Note 2 3 3 10 3_Balance sheet - Parent" xfId="40117" xr:uid="{00000000-0005-0000-0000-0000FD8B0000}"/>
    <cellStyle name="Note 2 3 3 10 4" xfId="16688" xr:uid="{00000000-0005-0000-0000-0000FE8B0000}"/>
    <cellStyle name="Note 2 3 3 10 4 2" xfId="35635" xr:uid="{00000000-0005-0000-0000-0000FF8B0000}"/>
    <cellStyle name="Note 2 3 3 10 5" xfId="28124" xr:uid="{00000000-0005-0000-0000-0000008C0000}"/>
    <cellStyle name="Note 2 3 3 10_Balance sheet - Parent" xfId="40115" xr:uid="{00000000-0005-0000-0000-0000018C0000}"/>
    <cellStyle name="Note 2 3 3 11" xfId="7308" xr:uid="{00000000-0005-0000-0000-0000028C0000}"/>
    <cellStyle name="Note 2 3 3 11 2" xfId="18667" xr:uid="{00000000-0005-0000-0000-0000038C0000}"/>
    <cellStyle name="Note 2 3 3 11 2 2" xfId="36544" xr:uid="{00000000-0005-0000-0000-0000048C0000}"/>
    <cellStyle name="Note 2 3 3 11 3" xfId="28127" xr:uid="{00000000-0005-0000-0000-0000058C0000}"/>
    <cellStyle name="Note 2 3 3 11_Balance sheet - Parent" xfId="40118" xr:uid="{00000000-0005-0000-0000-0000068C0000}"/>
    <cellStyle name="Note 2 3 3 12" xfId="7309" xr:uid="{00000000-0005-0000-0000-0000078C0000}"/>
    <cellStyle name="Note 2 3 3 12 2" xfId="18972" xr:uid="{00000000-0005-0000-0000-0000088C0000}"/>
    <cellStyle name="Note 2 3 3 12 2 2" xfId="36696" xr:uid="{00000000-0005-0000-0000-0000098C0000}"/>
    <cellStyle name="Note 2 3 3 12 3" xfId="28128" xr:uid="{00000000-0005-0000-0000-00000A8C0000}"/>
    <cellStyle name="Note 2 3 3 12_Balance sheet - Parent" xfId="40119" xr:uid="{00000000-0005-0000-0000-00000B8C0000}"/>
    <cellStyle name="Note 2 3 3 13" xfId="12351" xr:uid="{00000000-0005-0000-0000-00000C8C0000}"/>
    <cellStyle name="Note 2 3 3 13 2" xfId="32596" xr:uid="{00000000-0005-0000-0000-00000D8C0000}"/>
    <cellStyle name="Note 2 3 3 14" xfId="28123" xr:uid="{00000000-0005-0000-0000-00000E8C0000}"/>
    <cellStyle name="Note 2 3 3 15" xfId="21219" xr:uid="{00000000-0005-0000-0000-00000F8C0000}"/>
    <cellStyle name="Note 2 3 3 16" xfId="44202" xr:uid="{00000000-0005-0000-0000-0000108C0000}"/>
    <cellStyle name="Note 2 3 3 2" xfId="7310" xr:uid="{00000000-0005-0000-0000-0000118C0000}"/>
    <cellStyle name="Note 2 3 3 2 2" xfId="7311" xr:uid="{00000000-0005-0000-0000-0000128C0000}"/>
    <cellStyle name="Note 2 3 3 2 2 2" xfId="7312" xr:uid="{00000000-0005-0000-0000-0000138C0000}"/>
    <cellStyle name="Note 2 3 3 2 2 2 2" xfId="7313" xr:uid="{00000000-0005-0000-0000-0000148C0000}"/>
    <cellStyle name="Note 2 3 3 2 2 2 2 2" xfId="17304" xr:uid="{00000000-0005-0000-0000-0000158C0000}"/>
    <cellStyle name="Note 2 3 3 2 2 2 2 2 2" xfId="36011" xr:uid="{00000000-0005-0000-0000-0000168C0000}"/>
    <cellStyle name="Note 2 3 3 2 2 2 2 3" xfId="28132" xr:uid="{00000000-0005-0000-0000-0000178C0000}"/>
    <cellStyle name="Note 2 3 3 2 2 2 2_Balance sheet - Parent" xfId="40123" xr:uid="{00000000-0005-0000-0000-0000188C0000}"/>
    <cellStyle name="Note 2 3 3 2 2 2 3" xfId="7314" xr:uid="{00000000-0005-0000-0000-0000198C0000}"/>
    <cellStyle name="Note 2 3 3 2 2 2 3 2" xfId="19283" xr:uid="{00000000-0005-0000-0000-00001A8C0000}"/>
    <cellStyle name="Note 2 3 3 2 2 2 3 2 2" xfId="36830" xr:uid="{00000000-0005-0000-0000-00001B8C0000}"/>
    <cellStyle name="Note 2 3 3 2 2 2 3 3" xfId="28133" xr:uid="{00000000-0005-0000-0000-00001C8C0000}"/>
    <cellStyle name="Note 2 3 3 2 2 2 3_Balance sheet - Parent" xfId="40124" xr:uid="{00000000-0005-0000-0000-00001D8C0000}"/>
    <cellStyle name="Note 2 3 3 2 2 2 4" xfId="13306" xr:uid="{00000000-0005-0000-0000-00001E8C0000}"/>
    <cellStyle name="Note 2 3 3 2 2 2 4 2" xfId="32881" xr:uid="{00000000-0005-0000-0000-00001F8C0000}"/>
    <cellStyle name="Note 2 3 3 2 2 2 5" xfId="28131" xr:uid="{00000000-0005-0000-0000-0000208C0000}"/>
    <cellStyle name="Note 2 3 3 2 2 2 6" xfId="21540" xr:uid="{00000000-0005-0000-0000-0000218C0000}"/>
    <cellStyle name="Note 2 3 3 2 2 2_Balance sheet - Parent" xfId="40122" xr:uid="{00000000-0005-0000-0000-0000228C0000}"/>
    <cellStyle name="Note 2 3 3 2 2 3" xfId="7315" xr:uid="{00000000-0005-0000-0000-0000238C0000}"/>
    <cellStyle name="Note 2 3 3 2 2 3 2" xfId="18036" xr:uid="{00000000-0005-0000-0000-0000248C0000}"/>
    <cellStyle name="Note 2 3 3 2 2 3 2 2" xfId="36317" xr:uid="{00000000-0005-0000-0000-0000258C0000}"/>
    <cellStyle name="Note 2 3 3 2 2 3 3" xfId="28134" xr:uid="{00000000-0005-0000-0000-0000268C0000}"/>
    <cellStyle name="Note 2 3 3 2 2 3_Balance sheet - Parent" xfId="40125" xr:uid="{00000000-0005-0000-0000-0000278C0000}"/>
    <cellStyle name="Note 2 3 3 2 2 4" xfId="7316" xr:uid="{00000000-0005-0000-0000-0000288C0000}"/>
    <cellStyle name="Note 2 3 3 2 2 4 2" xfId="17299" xr:uid="{00000000-0005-0000-0000-0000298C0000}"/>
    <cellStyle name="Note 2 3 3 2 2 4 2 2" xfId="36009" xr:uid="{00000000-0005-0000-0000-00002A8C0000}"/>
    <cellStyle name="Note 2 3 3 2 2 4 3" xfId="28135" xr:uid="{00000000-0005-0000-0000-00002B8C0000}"/>
    <cellStyle name="Note 2 3 3 2 2 4_Balance sheet - Parent" xfId="40126" xr:uid="{00000000-0005-0000-0000-00002C8C0000}"/>
    <cellStyle name="Note 2 3 3 2 2 5" xfId="12353" xr:uid="{00000000-0005-0000-0000-00002D8C0000}"/>
    <cellStyle name="Note 2 3 3 2 2 5 2" xfId="32598" xr:uid="{00000000-0005-0000-0000-00002E8C0000}"/>
    <cellStyle name="Note 2 3 3 2 2 6" xfId="28130" xr:uid="{00000000-0005-0000-0000-00002F8C0000}"/>
    <cellStyle name="Note 2 3 3 2 2 7" xfId="21221" xr:uid="{00000000-0005-0000-0000-0000308C0000}"/>
    <cellStyle name="Note 2 3 3 2 2_Balance sheet - Parent" xfId="40121" xr:uid="{00000000-0005-0000-0000-0000318C0000}"/>
    <cellStyle name="Note 2 3 3 2 3" xfId="7317" xr:uid="{00000000-0005-0000-0000-0000328C0000}"/>
    <cellStyle name="Note 2 3 3 2 3 2" xfId="7318" xr:uid="{00000000-0005-0000-0000-0000338C0000}"/>
    <cellStyle name="Note 2 3 3 2 3 2 2" xfId="18776" xr:uid="{00000000-0005-0000-0000-0000348C0000}"/>
    <cellStyle name="Note 2 3 3 2 3 2 2 2" xfId="36598" xr:uid="{00000000-0005-0000-0000-0000358C0000}"/>
    <cellStyle name="Note 2 3 3 2 3 2 3" xfId="28137" xr:uid="{00000000-0005-0000-0000-0000368C0000}"/>
    <cellStyle name="Note 2 3 3 2 3 2_Balance sheet - Parent" xfId="40128" xr:uid="{00000000-0005-0000-0000-0000378C0000}"/>
    <cellStyle name="Note 2 3 3 2 3 3" xfId="7319" xr:uid="{00000000-0005-0000-0000-0000388C0000}"/>
    <cellStyle name="Note 2 3 3 2 3 3 2" xfId="18671" xr:uid="{00000000-0005-0000-0000-0000398C0000}"/>
    <cellStyle name="Note 2 3 3 2 3 3 2 2" xfId="36547" xr:uid="{00000000-0005-0000-0000-00003A8C0000}"/>
    <cellStyle name="Note 2 3 3 2 3 3 3" xfId="28138" xr:uid="{00000000-0005-0000-0000-00003B8C0000}"/>
    <cellStyle name="Note 2 3 3 2 3 3_Balance sheet - Parent" xfId="40129" xr:uid="{00000000-0005-0000-0000-00003C8C0000}"/>
    <cellStyle name="Note 2 3 3 2 3 4" xfId="13305" xr:uid="{00000000-0005-0000-0000-00003D8C0000}"/>
    <cellStyle name="Note 2 3 3 2 3 4 2" xfId="32880" xr:uid="{00000000-0005-0000-0000-00003E8C0000}"/>
    <cellStyle name="Note 2 3 3 2 3 5" xfId="28136" xr:uid="{00000000-0005-0000-0000-00003F8C0000}"/>
    <cellStyle name="Note 2 3 3 2 3 6" xfId="21539" xr:uid="{00000000-0005-0000-0000-0000408C0000}"/>
    <cellStyle name="Note 2 3 3 2 3_Balance sheet - Parent" xfId="40127" xr:uid="{00000000-0005-0000-0000-0000418C0000}"/>
    <cellStyle name="Note 2 3 3 2 4" xfId="7320" xr:uid="{00000000-0005-0000-0000-0000428C0000}"/>
    <cellStyle name="Note 2 3 3 2 4 2" xfId="18904" xr:uid="{00000000-0005-0000-0000-0000438C0000}"/>
    <cellStyle name="Note 2 3 3 2 4 2 2" xfId="36659" xr:uid="{00000000-0005-0000-0000-0000448C0000}"/>
    <cellStyle name="Note 2 3 3 2 4 3" xfId="28139" xr:uid="{00000000-0005-0000-0000-0000458C0000}"/>
    <cellStyle name="Note 2 3 3 2 4_Balance sheet - Parent" xfId="40130" xr:uid="{00000000-0005-0000-0000-0000468C0000}"/>
    <cellStyle name="Note 2 3 3 2 5" xfId="7321" xr:uid="{00000000-0005-0000-0000-0000478C0000}"/>
    <cellStyle name="Note 2 3 3 2 5 2" xfId="19258" xr:uid="{00000000-0005-0000-0000-0000488C0000}"/>
    <cellStyle name="Note 2 3 3 2 5 2 2" xfId="36807" xr:uid="{00000000-0005-0000-0000-0000498C0000}"/>
    <cellStyle name="Note 2 3 3 2 5 3" xfId="28140" xr:uid="{00000000-0005-0000-0000-00004A8C0000}"/>
    <cellStyle name="Note 2 3 3 2 5_Balance sheet - Parent" xfId="40131" xr:uid="{00000000-0005-0000-0000-00004B8C0000}"/>
    <cellStyle name="Note 2 3 3 2 6" xfId="12352" xr:uid="{00000000-0005-0000-0000-00004C8C0000}"/>
    <cellStyle name="Note 2 3 3 2 6 2" xfId="32597" xr:uid="{00000000-0005-0000-0000-00004D8C0000}"/>
    <cellStyle name="Note 2 3 3 2 7" xfId="28129" xr:uid="{00000000-0005-0000-0000-00004E8C0000}"/>
    <cellStyle name="Note 2 3 3 2 8" xfId="21220" xr:uid="{00000000-0005-0000-0000-00004F8C0000}"/>
    <cellStyle name="Note 2 3 3 2_Balance sheet - Parent" xfId="40120" xr:uid="{00000000-0005-0000-0000-0000508C0000}"/>
    <cellStyle name="Note 2 3 3 3" xfId="7322" xr:uid="{00000000-0005-0000-0000-0000518C0000}"/>
    <cellStyle name="Note 2 3 3 3 2" xfId="7323" xr:uid="{00000000-0005-0000-0000-0000528C0000}"/>
    <cellStyle name="Note 2 3 3 3 2 2" xfId="7324" xr:uid="{00000000-0005-0000-0000-0000538C0000}"/>
    <cellStyle name="Note 2 3 3 3 2 2 2" xfId="7325" xr:uid="{00000000-0005-0000-0000-0000548C0000}"/>
    <cellStyle name="Note 2 3 3 3 2 2 2 2" xfId="17974" xr:uid="{00000000-0005-0000-0000-0000558C0000}"/>
    <cellStyle name="Note 2 3 3 3 2 2 2 2 2" xfId="36291" xr:uid="{00000000-0005-0000-0000-0000568C0000}"/>
    <cellStyle name="Note 2 3 3 3 2 2 2 3" xfId="28144" xr:uid="{00000000-0005-0000-0000-0000578C0000}"/>
    <cellStyle name="Note 2 3 3 3 2 2 2_Balance sheet - Parent" xfId="40135" xr:uid="{00000000-0005-0000-0000-0000588C0000}"/>
    <cellStyle name="Note 2 3 3 3 2 2 3" xfId="7326" xr:uid="{00000000-0005-0000-0000-0000598C0000}"/>
    <cellStyle name="Note 2 3 3 3 2 2 3 2" xfId="19285" xr:uid="{00000000-0005-0000-0000-00005A8C0000}"/>
    <cellStyle name="Note 2 3 3 3 2 2 3 2 2" xfId="36832" xr:uid="{00000000-0005-0000-0000-00005B8C0000}"/>
    <cellStyle name="Note 2 3 3 3 2 2 3 3" xfId="28145" xr:uid="{00000000-0005-0000-0000-00005C8C0000}"/>
    <cellStyle name="Note 2 3 3 3 2 2 3_Balance sheet - Parent" xfId="40136" xr:uid="{00000000-0005-0000-0000-00005D8C0000}"/>
    <cellStyle name="Note 2 3 3 3 2 2 4" xfId="13308" xr:uid="{00000000-0005-0000-0000-00005E8C0000}"/>
    <cellStyle name="Note 2 3 3 3 2 2 4 2" xfId="32883" xr:uid="{00000000-0005-0000-0000-00005F8C0000}"/>
    <cellStyle name="Note 2 3 3 3 2 2 5" xfId="28143" xr:uid="{00000000-0005-0000-0000-0000608C0000}"/>
    <cellStyle name="Note 2 3 3 3 2 2 6" xfId="21542" xr:uid="{00000000-0005-0000-0000-0000618C0000}"/>
    <cellStyle name="Note 2 3 3 3 2 2_Balance sheet - Parent" xfId="40134" xr:uid="{00000000-0005-0000-0000-0000628C0000}"/>
    <cellStyle name="Note 2 3 3 3 2 3" xfId="7327" xr:uid="{00000000-0005-0000-0000-0000638C0000}"/>
    <cellStyle name="Note 2 3 3 3 2 3 2" xfId="18037" xr:uid="{00000000-0005-0000-0000-0000648C0000}"/>
    <cellStyle name="Note 2 3 3 3 2 3 2 2" xfId="36318" xr:uid="{00000000-0005-0000-0000-0000658C0000}"/>
    <cellStyle name="Note 2 3 3 3 2 3 3" xfId="28146" xr:uid="{00000000-0005-0000-0000-0000668C0000}"/>
    <cellStyle name="Note 2 3 3 3 2 3_Balance sheet - Parent" xfId="40137" xr:uid="{00000000-0005-0000-0000-0000678C0000}"/>
    <cellStyle name="Note 2 3 3 3 2 4" xfId="7328" xr:uid="{00000000-0005-0000-0000-0000688C0000}"/>
    <cellStyle name="Note 2 3 3 3 2 4 2" xfId="16995" xr:uid="{00000000-0005-0000-0000-0000698C0000}"/>
    <cellStyle name="Note 2 3 3 3 2 4 2 2" xfId="35890" xr:uid="{00000000-0005-0000-0000-00006A8C0000}"/>
    <cellStyle name="Note 2 3 3 3 2 4 3" xfId="28147" xr:uid="{00000000-0005-0000-0000-00006B8C0000}"/>
    <cellStyle name="Note 2 3 3 3 2 4_Balance sheet - Parent" xfId="40138" xr:uid="{00000000-0005-0000-0000-00006C8C0000}"/>
    <cellStyle name="Note 2 3 3 3 2 5" xfId="12355" xr:uid="{00000000-0005-0000-0000-00006D8C0000}"/>
    <cellStyle name="Note 2 3 3 3 2 5 2" xfId="32600" xr:uid="{00000000-0005-0000-0000-00006E8C0000}"/>
    <cellStyle name="Note 2 3 3 3 2 6" xfId="28142" xr:uid="{00000000-0005-0000-0000-00006F8C0000}"/>
    <cellStyle name="Note 2 3 3 3 2 7" xfId="21223" xr:uid="{00000000-0005-0000-0000-0000708C0000}"/>
    <cellStyle name="Note 2 3 3 3 2_Balance sheet - Parent" xfId="40133" xr:uid="{00000000-0005-0000-0000-0000718C0000}"/>
    <cellStyle name="Note 2 3 3 3 3" xfId="7329" xr:uid="{00000000-0005-0000-0000-0000728C0000}"/>
    <cellStyle name="Note 2 3 3 3 3 2" xfId="7330" xr:uid="{00000000-0005-0000-0000-0000738C0000}"/>
    <cellStyle name="Note 2 3 3 3 3 2 2" xfId="17178" xr:uid="{00000000-0005-0000-0000-0000748C0000}"/>
    <cellStyle name="Note 2 3 3 3 3 2 2 2" xfId="35965" xr:uid="{00000000-0005-0000-0000-0000758C0000}"/>
    <cellStyle name="Note 2 3 3 3 3 2 3" xfId="28149" xr:uid="{00000000-0005-0000-0000-0000768C0000}"/>
    <cellStyle name="Note 2 3 3 3 3 2_Balance sheet - Parent" xfId="40140" xr:uid="{00000000-0005-0000-0000-0000778C0000}"/>
    <cellStyle name="Note 2 3 3 3 3 3" xfId="7331" xr:uid="{00000000-0005-0000-0000-0000788C0000}"/>
    <cellStyle name="Note 2 3 3 3 3 3 2" xfId="19284" xr:uid="{00000000-0005-0000-0000-0000798C0000}"/>
    <cellStyle name="Note 2 3 3 3 3 3 2 2" xfId="36831" xr:uid="{00000000-0005-0000-0000-00007A8C0000}"/>
    <cellStyle name="Note 2 3 3 3 3 3 3" xfId="28150" xr:uid="{00000000-0005-0000-0000-00007B8C0000}"/>
    <cellStyle name="Note 2 3 3 3 3 3_Balance sheet - Parent" xfId="40141" xr:uid="{00000000-0005-0000-0000-00007C8C0000}"/>
    <cellStyle name="Note 2 3 3 3 3 4" xfId="13307" xr:uid="{00000000-0005-0000-0000-00007D8C0000}"/>
    <cellStyle name="Note 2 3 3 3 3 4 2" xfId="32882" xr:uid="{00000000-0005-0000-0000-00007E8C0000}"/>
    <cellStyle name="Note 2 3 3 3 3 5" xfId="28148" xr:uid="{00000000-0005-0000-0000-00007F8C0000}"/>
    <cellStyle name="Note 2 3 3 3 3 6" xfId="21541" xr:uid="{00000000-0005-0000-0000-0000808C0000}"/>
    <cellStyle name="Note 2 3 3 3 3_Balance sheet - Parent" xfId="40139" xr:uid="{00000000-0005-0000-0000-0000818C0000}"/>
    <cellStyle name="Note 2 3 3 3 4" xfId="7332" xr:uid="{00000000-0005-0000-0000-0000828C0000}"/>
    <cellStyle name="Note 2 3 3 3 4 2" xfId="17853" xr:uid="{00000000-0005-0000-0000-0000838C0000}"/>
    <cellStyle name="Note 2 3 3 3 4 2 2" xfId="36250" xr:uid="{00000000-0005-0000-0000-0000848C0000}"/>
    <cellStyle name="Note 2 3 3 3 4 3" xfId="28151" xr:uid="{00000000-0005-0000-0000-0000858C0000}"/>
    <cellStyle name="Note 2 3 3 3 4_Balance sheet - Parent" xfId="40142" xr:uid="{00000000-0005-0000-0000-0000868C0000}"/>
    <cellStyle name="Note 2 3 3 3 5" xfId="7333" xr:uid="{00000000-0005-0000-0000-0000878C0000}"/>
    <cellStyle name="Note 2 3 3 3 5 2" xfId="18740" xr:uid="{00000000-0005-0000-0000-0000888C0000}"/>
    <cellStyle name="Note 2 3 3 3 5 2 2" xfId="36581" xr:uid="{00000000-0005-0000-0000-0000898C0000}"/>
    <cellStyle name="Note 2 3 3 3 5 3" xfId="28152" xr:uid="{00000000-0005-0000-0000-00008A8C0000}"/>
    <cellStyle name="Note 2 3 3 3 5_Balance sheet - Parent" xfId="40143" xr:uid="{00000000-0005-0000-0000-00008B8C0000}"/>
    <cellStyle name="Note 2 3 3 3 6" xfId="12354" xr:uid="{00000000-0005-0000-0000-00008C8C0000}"/>
    <cellStyle name="Note 2 3 3 3 6 2" xfId="32599" xr:uid="{00000000-0005-0000-0000-00008D8C0000}"/>
    <cellStyle name="Note 2 3 3 3 7" xfId="28141" xr:uid="{00000000-0005-0000-0000-00008E8C0000}"/>
    <cellStyle name="Note 2 3 3 3 8" xfId="21222" xr:uid="{00000000-0005-0000-0000-00008F8C0000}"/>
    <cellStyle name="Note 2 3 3 3_Balance sheet - Parent" xfId="40132" xr:uid="{00000000-0005-0000-0000-0000908C0000}"/>
    <cellStyle name="Note 2 3 3 4" xfId="7334" xr:uid="{00000000-0005-0000-0000-0000918C0000}"/>
    <cellStyle name="Note 2 3 3 4 2" xfId="7335" xr:uid="{00000000-0005-0000-0000-0000928C0000}"/>
    <cellStyle name="Note 2 3 3 4 2 2" xfId="7336" xr:uid="{00000000-0005-0000-0000-0000938C0000}"/>
    <cellStyle name="Note 2 3 3 4 2 2 2" xfId="7337" xr:uid="{00000000-0005-0000-0000-0000948C0000}"/>
    <cellStyle name="Note 2 3 3 4 2 2 2 2" xfId="17441" xr:uid="{00000000-0005-0000-0000-0000958C0000}"/>
    <cellStyle name="Note 2 3 3 4 2 2 2 2 2" xfId="36055" xr:uid="{00000000-0005-0000-0000-0000968C0000}"/>
    <cellStyle name="Note 2 3 3 4 2 2 2 3" xfId="28156" xr:uid="{00000000-0005-0000-0000-0000978C0000}"/>
    <cellStyle name="Note 2 3 3 4 2 2 2_Balance sheet - Parent" xfId="40147" xr:uid="{00000000-0005-0000-0000-0000988C0000}"/>
    <cellStyle name="Note 2 3 3 4 2 2 3" xfId="7338" xr:uid="{00000000-0005-0000-0000-0000998C0000}"/>
    <cellStyle name="Note 2 3 3 4 2 2 3 2" xfId="19287" xr:uid="{00000000-0005-0000-0000-00009A8C0000}"/>
    <cellStyle name="Note 2 3 3 4 2 2 3 2 2" xfId="36834" xr:uid="{00000000-0005-0000-0000-00009B8C0000}"/>
    <cellStyle name="Note 2 3 3 4 2 2 3 3" xfId="28157" xr:uid="{00000000-0005-0000-0000-00009C8C0000}"/>
    <cellStyle name="Note 2 3 3 4 2 2 3_Balance sheet - Parent" xfId="40148" xr:uid="{00000000-0005-0000-0000-00009D8C0000}"/>
    <cellStyle name="Note 2 3 3 4 2 2 4" xfId="13310" xr:uid="{00000000-0005-0000-0000-00009E8C0000}"/>
    <cellStyle name="Note 2 3 3 4 2 2 4 2" xfId="32885" xr:uid="{00000000-0005-0000-0000-00009F8C0000}"/>
    <cellStyle name="Note 2 3 3 4 2 2 5" xfId="28155" xr:uid="{00000000-0005-0000-0000-0000A08C0000}"/>
    <cellStyle name="Note 2 3 3 4 2 2 6" xfId="21544" xr:uid="{00000000-0005-0000-0000-0000A18C0000}"/>
    <cellStyle name="Note 2 3 3 4 2 2_Balance sheet - Parent" xfId="40146" xr:uid="{00000000-0005-0000-0000-0000A28C0000}"/>
    <cellStyle name="Note 2 3 3 4 2 3" xfId="7339" xr:uid="{00000000-0005-0000-0000-0000A38C0000}"/>
    <cellStyle name="Note 2 3 3 4 2 3 2" xfId="17610" xr:uid="{00000000-0005-0000-0000-0000A48C0000}"/>
    <cellStyle name="Note 2 3 3 4 2 3 2 2" xfId="36127" xr:uid="{00000000-0005-0000-0000-0000A58C0000}"/>
    <cellStyle name="Note 2 3 3 4 2 3 3" xfId="28158" xr:uid="{00000000-0005-0000-0000-0000A68C0000}"/>
    <cellStyle name="Note 2 3 3 4 2 3_Balance sheet - Parent" xfId="40149" xr:uid="{00000000-0005-0000-0000-0000A78C0000}"/>
    <cellStyle name="Note 2 3 3 4 2 4" xfId="7340" xr:uid="{00000000-0005-0000-0000-0000A88C0000}"/>
    <cellStyle name="Note 2 3 3 4 2 4 2" xfId="17414" xr:uid="{00000000-0005-0000-0000-0000A98C0000}"/>
    <cellStyle name="Note 2 3 3 4 2 4 2 2" xfId="36046" xr:uid="{00000000-0005-0000-0000-0000AA8C0000}"/>
    <cellStyle name="Note 2 3 3 4 2 4 3" xfId="28159" xr:uid="{00000000-0005-0000-0000-0000AB8C0000}"/>
    <cellStyle name="Note 2 3 3 4 2 4_Balance sheet - Parent" xfId="40150" xr:uid="{00000000-0005-0000-0000-0000AC8C0000}"/>
    <cellStyle name="Note 2 3 3 4 2 5" xfId="12357" xr:uid="{00000000-0005-0000-0000-0000AD8C0000}"/>
    <cellStyle name="Note 2 3 3 4 2 5 2" xfId="32602" xr:uid="{00000000-0005-0000-0000-0000AE8C0000}"/>
    <cellStyle name="Note 2 3 3 4 2 6" xfId="28154" xr:uid="{00000000-0005-0000-0000-0000AF8C0000}"/>
    <cellStyle name="Note 2 3 3 4 2 7" xfId="21225" xr:uid="{00000000-0005-0000-0000-0000B08C0000}"/>
    <cellStyle name="Note 2 3 3 4 2_Balance sheet - Parent" xfId="40145" xr:uid="{00000000-0005-0000-0000-0000B18C0000}"/>
    <cellStyle name="Note 2 3 3 4 3" xfId="7341" xr:uid="{00000000-0005-0000-0000-0000B28C0000}"/>
    <cellStyle name="Note 2 3 3 4 3 2" xfId="7342" xr:uid="{00000000-0005-0000-0000-0000B38C0000}"/>
    <cellStyle name="Note 2 3 3 4 3 2 2" xfId="17798" xr:uid="{00000000-0005-0000-0000-0000B48C0000}"/>
    <cellStyle name="Note 2 3 3 4 3 2 2 2" xfId="36223" xr:uid="{00000000-0005-0000-0000-0000B58C0000}"/>
    <cellStyle name="Note 2 3 3 4 3 2 3" xfId="28161" xr:uid="{00000000-0005-0000-0000-0000B68C0000}"/>
    <cellStyle name="Note 2 3 3 4 3 2_Balance sheet - Parent" xfId="40152" xr:uid="{00000000-0005-0000-0000-0000B78C0000}"/>
    <cellStyle name="Note 2 3 3 4 3 3" xfId="7343" xr:uid="{00000000-0005-0000-0000-0000B88C0000}"/>
    <cellStyle name="Note 2 3 3 4 3 3 2" xfId="19286" xr:uid="{00000000-0005-0000-0000-0000B98C0000}"/>
    <cellStyle name="Note 2 3 3 4 3 3 2 2" xfId="36833" xr:uid="{00000000-0005-0000-0000-0000BA8C0000}"/>
    <cellStyle name="Note 2 3 3 4 3 3 3" xfId="28162" xr:uid="{00000000-0005-0000-0000-0000BB8C0000}"/>
    <cellStyle name="Note 2 3 3 4 3 3_Balance sheet - Parent" xfId="40153" xr:uid="{00000000-0005-0000-0000-0000BC8C0000}"/>
    <cellStyle name="Note 2 3 3 4 3 4" xfId="13309" xr:uid="{00000000-0005-0000-0000-0000BD8C0000}"/>
    <cellStyle name="Note 2 3 3 4 3 4 2" xfId="32884" xr:uid="{00000000-0005-0000-0000-0000BE8C0000}"/>
    <cellStyle name="Note 2 3 3 4 3 5" xfId="28160" xr:uid="{00000000-0005-0000-0000-0000BF8C0000}"/>
    <cellStyle name="Note 2 3 3 4 3 6" xfId="21543" xr:uid="{00000000-0005-0000-0000-0000C08C0000}"/>
    <cellStyle name="Note 2 3 3 4 3_Balance sheet - Parent" xfId="40151" xr:uid="{00000000-0005-0000-0000-0000C18C0000}"/>
    <cellStyle name="Note 2 3 3 4 4" xfId="7344" xr:uid="{00000000-0005-0000-0000-0000C28C0000}"/>
    <cellStyle name="Note 2 3 3 4 4 2" xfId="17281" xr:uid="{00000000-0005-0000-0000-0000C38C0000}"/>
    <cellStyle name="Note 2 3 3 4 4 2 2" xfId="36001" xr:uid="{00000000-0005-0000-0000-0000C48C0000}"/>
    <cellStyle name="Note 2 3 3 4 4 3" xfId="28163" xr:uid="{00000000-0005-0000-0000-0000C58C0000}"/>
    <cellStyle name="Note 2 3 3 4 4_Balance sheet - Parent" xfId="40154" xr:uid="{00000000-0005-0000-0000-0000C68C0000}"/>
    <cellStyle name="Note 2 3 3 4 5" xfId="7345" xr:uid="{00000000-0005-0000-0000-0000C78C0000}"/>
    <cellStyle name="Note 2 3 3 4 5 2" xfId="19252" xr:uid="{00000000-0005-0000-0000-0000C88C0000}"/>
    <cellStyle name="Note 2 3 3 4 5 2 2" xfId="36802" xr:uid="{00000000-0005-0000-0000-0000C98C0000}"/>
    <cellStyle name="Note 2 3 3 4 5 3" xfId="28164" xr:uid="{00000000-0005-0000-0000-0000CA8C0000}"/>
    <cellStyle name="Note 2 3 3 4 5_Balance sheet - Parent" xfId="40155" xr:uid="{00000000-0005-0000-0000-0000CB8C0000}"/>
    <cellStyle name="Note 2 3 3 4 6" xfId="12356" xr:uid="{00000000-0005-0000-0000-0000CC8C0000}"/>
    <cellStyle name="Note 2 3 3 4 6 2" xfId="32601" xr:uid="{00000000-0005-0000-0000-0000CD8C0000}"/>
    <cellStyle name="Note 2 3 3 4 7" xfId="28153" xr:uid="{00000000-0005-0000-0000-0000CE8C0000}"/>
    <cellStyle name="Note 2 3 3 4 8" xfId="21224" xr:uid="{00000000-0005-0000-0000-0000CF8C0000}"/>
    <cellStyle name="Note 2 3 3 4_Balance sheet - Parent" xfId="40144" xr:uid="{00000000-0005-0000-0000-0000D08C0000}"/>
    <cellStyle name="Note 2 3 3 5" xfId="7346" xr:uid="{00000000-0005-0000-0000-0000D18C0000}"/>
    <cellStyle name="Note 2 3 3 5 2" xfId="7347" xr:uid="{00000000-0005-0000-0000-0000D28C0000}"/>
    <cellStyle name="Note 2 3 3 5 2 2" xfId="7348" xr:uid="{00000000-0005-0000-0000-0000D38C0000}"/>
    <cellStyle name="Note 2 3 3 5 2 2 2" xfId="18006" xr:uid="{00000000-0005-0000-0000-0000D48C0000}"/>
    <cellStyle name="Note 2 3 3 5 2 2 2 2" xfId="36302" xr:uid="{00000000-0005-0000-0000-0000D58C0000}"/>
    <cellStyle name="Note 2 3 3 5 2 2 3" xfId="28167" xr:uid="{00000000-0005-0000-0000-0000D68C0000}"/>
    <cellStyle name="Note 2 3 3 5 2 2_Balance sheet - Parent" xfId="40158" xr:uid="{00000000-0005-0000-0000-0000D78C0000}"/>
    <cellStyle name="Note 2 3 3 5 2 3" xfId="7349" xr:uid="{00000000-0005-0000-0000-0000D88C0000}"/>
    <cellStyle name="Note 2 3 3 5 2 3 2" xfId="19288" xr:uid="{00000000-0005-0000-0000-0000D98C0000}"/>
    <cellStyle name="Note 2 3 3 5 2 3 2 2" xfId="36835" xr:uid="{00000000-0005-0000-0000-0000DA8C0000}"/>
    <cellStyle name="Note 2 3 3 5 2 3 3" xfId="28168" xr:uid="{00000000-0005-0000-0000-0000DB8C0000}"/>
    <cellStyle name="Note 2 3 3 5 2 3_Balance sheet - Parent" xfId="40159" xr:uid="{00000000-0005-0000-0000-0000DC8C0000}"/>
    <cellStyle name="Note 2 3 3 5 2 4" xfId="13311" xr:uid="{00000000-0005-0000-0000-0000DD8C0000}"/>
    <cellStyle name="Note 2 3 3 5 2 4 2" xfId="32886" xr:uid="{00000000-0005-0000-0000-0000DE8C0000}"/>
    <cellStyle name="Note 2 3 3 5 2 5" xfId="28166" xr:uid="{00000000-0005-0000-0000-0000DF8C0000}"/>
    <cellStyle name="Note 2 3 3 5 2 6" xfId="21545" xr:uid="{00000000-0005-0000-0000-0000E08C0000}"/>
    <cellStyle name="Note 2 3 3 5 2_Balance sheet - Parent" xfId="40157" xr:uid="{00000000-0005-0000-0000-0000E18C0000}"/>
    <cellStyle name="Note 2 3 3 5 3" xfId="7350" xr:uid="{00000000-0005-0000-0000-0000E28C0000}"/>
    <cellStyle name="Note 2 3 3 5 3 2" xfId="18708" xr:uid="{00000000-0005-0000-0000-0000E38C0000}"/>
    <cellStyle name="Note 2 3 3 5 3 2 2" xfId="36565" xr:uid="{00000000-0005-0000-0000-0000E48C0000}"/>
    <cellStyle name="Note 2 3 3 5 3 3" xfId="28169" xr:uid="{00000000-0005-0000-0000-0000E58C0000}"/>
    <cellStyle name="Note 2 3 3 5 3_Balance sheet - Parent" xfId="40160" xr:uid="{00000000-0005-0000-0000-0000E68C0000}"/>
    <cellStyle name="Note 2 3 3 5 4" xfId="7351" xr:uid="{00000000-0005-0000-0000-0000E78C0000}"/>
    <cellStyle name="Note 2 3 3 5 4 2" xfId="19121" xr:uid="{00000000-0005-0000-0000-0000E88C0000}"/>
    <cellStyle name="Note 2 3 3 5 4 2 2" xfId="36748" xr:uid="{00000000-0005-0000-0000-0000E98C0000}"/>
    <cellStyle name="Note 2 3 3 5 4 3" xfId="28170" xr:uid="{00000000-0005-0000-0000-0000EA8C0000}"/>
    <cellStyle name="Note 2 3 3 5 4_Balance sheet - Parent" xfId="40161" xr:uid="{00000000-0005-0000-0000-0000EB8C0000}"/>
    <cellStyle name="Note 2 3 3 5 5" xfId="12358" xr:uid="{00000000-0005-0000-0000-0000EC8C0000}"/>
    <cellStyle name="Note 2 3 3 5 5 2" xfId="32603" xr:uid="{00000000-0005-0000-0000-0000ED8C0000}"/>
    <cellStyle name="Note 2 3 3 5 6" xfId="28165" xr:uid="{00000000-0005-0000-0000-0000EE8C0000}"/>
    <cellStyle name="Note 2 3 3 5 7" xfId="21226" xr:uid="{00000000-0005-0000-0000-0000EF8C0000}"/>
    <cellStyle name="Note 2 3 3 5_Balance sheet - Parent" xfId="40156" xr:uid="{00000000-0005-0000-0000-0000F08C0000}"/>
    <cellStyle name="Note 2 3 3 6" xfId="7352" xr:uid="{00000000-0005-0000-0000-0000F18C0000}"/>
    <cellStyle name="Note 2 3 3 6 2" xfId="7353" xr:uid="{00000000-0005-0000-0000-0000F28C0000}"/>
    <cellStyle name="Note 2 3 3 6 2 2" xfId="13312" xr:uid="{00000000-0005-0000-0000-0000F38C0000}"/>
    <cellStyle name="Note 2 3 3 6 2 2 2" xfId="32887" xr:uid="{00000000-0005-0000-0000-0000F48C0000}"/>
    <cellStyle name="Note 2 3 3 6 2 3" xfId="28172" xr:uid="{00000000-0005-0000-0000-0000F58C0000}"/>
    <cellStyle name="Note 2 3 3 6 2 4" xfId="21546" xr:uid="{00000000-0005-0000-0000-0000F68C0000}"/>
    <cellStyle name="Note 2 3 3 6 2_Balance sheet - Parent" xfId="40163" xr:uid="{00000000-0005-0000-0000-0000F78C0000}"/>
    <cellStyle name="Note 2 3 3 6 3" xfId="7354" xr:uid="{00000000-0005-0000-0000-0000F88C0000}"/>
    <cellStyle name="Note 2 3 3 6 3 2" xfId="19003" xr:uid="{00000000-0005-0000-0000-0000F98C0000}"/>
    <cellStyle name="Note 2 3 3 6 3 2 2" xfId="36704" xr:uid="{00000000-0005-0000-0000-0000FA8C0000}"/>
    <cellStyle name="Note 2 3 3 6 3 3" xfId="28173" xr:uid="{00000000-0005-0000-0000-0000FB8C0000}"/>
    <cellStyle name="Note 2 3 3 6 3_Balance sheet - Parent" xfId="40164" xr:uid="{00000000-0005-0000-0000-0000FC8C0000}"/>
    <cellStyle name="Note 2 3 3 6 4" xfId="7355" xr:uid="{00000000-0005-0000-0000-0000FD8C0000}"/>
    <cellStyle name="Note 2 3 3 6 4 2" xfId="18281" xr:uid="{00000000-0005-0000-0000-0000FE8C0000}"/>
    <cellStyle name="Note 2 3 3 6 4 2 2" xfId="36402" xr:uid="{00000000-0005-0000-0000-0000FF8C0000}"/>
    <cellStyle name="Note 2 3 3 6 4 3" xfId="28174" xr:uid="{00000000-0005-0000-0000-0000008D0000}"/>
    <cellStyle name="Note 2 3 3 6 4_Balance sheet - Parent" xfId="40165" xr:uid="{00000000-0005-0000-0000-0000018D0000}"/>
    <cellStyle name="Note 2 3 3 6 5" xfId="12359" xr:uid="{00000000-0005-0000-0000-0000028D0000}"/>
    <cellStyle name="Note 2 3 3 6 5 2" xfId="32604" xr:uid="{00000000-0005-0000-0000-0000038D0000}"/>
    <cellStyle name="Note 2 3 3 6 6" xfId="28171" xr:uid="{00000000-0005-0000-0000-0000048D0000}"/>
    <cellStyle name="Note 2 3 3 6 7" xfId="21227" xr:uid="{00000000-0005-0000-0000-0000058D0000}"/>
    <cellStyle name="Note 2 3 3 6_Balance sheet - Parent" xfId="40162" xr:uid="{00000000-0005-0000-0000-0000068D0000}"/>
    <cellStyle name="Note 2 3 3 7" xfId="7356" xr:uid="{00000000-0005-0000-0000-0000078D0000}"/>
    <cellStyle name="Note 2 3 3 7 2" xfId="7357" xr:uid="{00000000-0005-0000-0000-0000088D0000}"/>
    <cellStyle name="Note 2 3 3 7 2 2" xfId="18063" xr:uid="{00000000-0005-0000-0000-0000098D0000}"/>
    <cellStyle name="Note 2 3 3 7 2 2 2" xfId="36326" xr:uid="{00000000-0005-0000-0000-00000A8D0000}"/>
    <cellStyle name="Note 2 3 3 7 2 3" xfId="28176" xr:uid="{00000000-0005-0000-0000-00000B8D0000}"/>
    <cellStyle name="Note 2 3 3 7 2_Balance sheet - Parent" xfId="40167" xr:uid="{00000000-0005-0000-0000-00000C8D0000}"/>
    <cellStyle name="Note 2 3 3 7 3" xfId="7358" xr:uid="{00000000-0005-0000-0000-00000D8D0000}"/>
    <cellStyle name="Note 2 3 3 7 3 2" xfId="18893" xr:uid="{00000000-0005-0000-0000-00000E8D0000}"/>
    <cellStyle name="Note 2 3 3 7 3 2 2" xfId="36650" xr:uid="{00000000-0005-0000-0000-00000F8D0000}"/>
    <cellStyle name="Note 2 3 3 7 3 3" xfId="28177" xr:uid="{00000000-0005-0000-0000-0000108D0000}"/>
    <cellStyle name="Note 2 3 3 7 3_Balance sheet - Parent" xfId="40168" xr:uid="{00000000-0005-0000-0000-0000118D0000}"/>
    <cellStyle name="Note 2 3 3 7 4" xfId="7359" xr:uid="{00000000-0005-0000-0000-0000128D0000}"/>
    <cellStyle name="Note 2 3 3 7 4 2" xfId="18332" xr:uid="{00000000-0005-0000-0000-0000138D0000}"/>
    <cellStyle name="Note 2 3 3 7 4 2 2" xfId="36416" xr:uid="{00000000-0005-0000-0000-0000148D0000}"/>
    <cellStyle name="Note 2 3 3 7 4 3" xfId="28178" xr:uid="{00000000-0005-0000-0000-0000158D0000}"/>
    <cellStyle name="Note 2 3 3 7 4_Balance sheet - Parent" xfId="40169" xr:uid="{00000000-0005-0000-0000-0000168D0000}"/>
    <cellStyle name="Note 2 3 3 7 5" xfId="13304" xr:uid="{00000000-0005-0000-0000-0000178D0000}"/>
    <cellStyle name="Note 2 3 3 7 5 2" xfId="32879" xr:uid="{00000000-0005-0000-0000-0000188D0000}"/>
    <cellStyle name="Note 2 3 3 7 6" xfId="28175" xr:uid="{00000000-0005-0000-0000-0000198D0000}"/>
    <cellStyle name="Note 2 3 3 7 7" xfId="21538" xr:uid="{00000000-0005-0000-0000-00001A8D0000}"/>
    <cellStyle name="Note 2 3 3 7_Balance sheet - Parent" xfId="40166" xr:uid="{00000000-0005-0000-0000-00001B8D0000}"/>
    <cellStyle name="Note 2 3 3 8" xfId="7360" xr:uid="{00000000-0005-0000-0000-00001C8D0000}"/>
    <cellStyle name="Note 2 3 3 8 2" xfId="7361" xr:uid="{00000000-0005-0000-0000-00001D8D0000}"/>
    <cellStyle name="Note 2 3 3 8 2 2" xfId="18495" xr:uid="{00000000-0005-0000-0000-00001E8D0000}"/>
    <cellStyle name="Note 2 3 3 8 2 2 2" xfId="36468" xr:uid="{00000000-0005-0000-0000-00001F8D0000}"/>
    <cellStyle name="Note 2 3 3 8 2 3" xfId="28180" xr:uid="{00000000-0005-0000-0000-0000208D0000}"/>
    <cellStyle name="Note 2 3 3 8 2_Balance sheet - Parent" xfId="40171" xr:uid="{00000000-0005-0000-0000-0000218D0000}"/>
    <cellStyle name="Note 2 3 3 8 3" xfId="7362" xr:uid="{00000000-0005-0000-0000-0000228D0000}"/>
    <cellStyle name="Note 2 3 3 8 3 2" xfId="17698" xr:uid="{00000000-0005-0000-0000-0000238D0000}"/>
    <cellStyle name="Note 2 3 3 8 3 2 2" xfId="36167" xr:uid="{00000000-0005-0000-0000-0000248D0000}"/>
    <cellStyle name="Note 2 3 3 8 3 3" xfId="28181" xr:uid="{00000000-0005-0000-0000-0000258D0000}"/>
    <cellStyle name="Note 2 3 3 8 3_Balance sheet - Parent" xfId="40172" xr:uid="{00000000-0005-0000-0000-0000268D0000}"/>
    <cellStyle name="Note 2 3 3 8 4" xfId="7363" xr:uid="{00000000-0005-0000-0000-0000278D0000}"/>
    <cellStyle name="Note 2 3 3 8 4 2" xfId="18386" xr:uid="{00000000-0005-0000-0000-0000288D0000}"/>
    <cellStyle name="Note 2 3 3 8 4 2 2" xfId="36432" xr:uid="{00000000-0005-0000-0000-0000298D0000}"/>
    <cellStyle name="Note 2 3 3 8 4 3" xfId="28182" xr:uid="{00000000-0005-0000-0000-00002A8D0000}"/>
    <cellStyle name="Note 2 3 3 8 4_Balance sheet - Parent" xfId="40173" xr:uid="{00000000-0005-0000-0000-00002B8D0000}"/>
    <cellStyle name="Note 2 3 3 8 5" xfId="16583" xr:uid="{00000000-0005-0000-0000-00002C8D0000}"/>
    <cellStyle name="Note 2 3 3 8 5 2" xfId="35602" xr:uid="{00000000-0005-0000-0000-00002D8D0000}"/>
    <cellStyle name="Note 2 3 3 8 6" xfId="28179" xr:uid="{00000000-0005-0000-0000-00002E8D0000}"/>
    <cellStyle name="Note 2 3 3 8_Balance sheet - Parent" xfId="40170" xr:uid="{00000000-0005-0000-0000-00002F8D0000}"/>
    <cellStyle name="Note 2 3 3 9" xfId="7364" xr:uid="{00000000-0005-0000-0000-0000308D0000}"/>
    <cellStyle name="Note 2 3 3 9 2" xfId="7365" xr:uid="{00000000-0005-0000-0000-0000318D0000}"/>
    <cellStyle name="Note 2 3 3 9 2 2" xfId="18829" xr:uid="{00000000-0005-0000-0000-0000328D0000}"/>
    <cellStyle name="Note 2 3 3 9 2 2 2" xfId="36615" xr:uid="{00000000-0005-0000-0000-0000338D0000}"/>
    <cellStyle name="Note 2 3 3 9 2 3" xfId="28184" xr:uid="{00000000-0005-0000-0000-0000348D0000}"/>
    <cellStyle name="Note 2 3 3 9 2_Balance sheet - Parent" xfId="40175" xr:uid="{00000000-0005-0000-0000-0000358D0000}"/>
    <cellStyle name="Note 2 3 3 9 3" xfId="7366" xr:uid="{00000000-0005-0000-0000-0000368D0000}"/>
    <cellStyle name="Note 2 3 3 9 3 2" xfId="19068" xr:uid="{00000000-0005-0000-0000-0000378D0000}"/>
    <cellStyle name="Note 2 3 3 9 3 2 2" xfId="36727" xr:uid="{00000000-0005-0000-0000-0000388D0000}"/>
    <cellStyle name="Note 2 3 3 9 3 3" xfId="28185" xr:uid="{00000000-0005-0000-0000-0000398D0000}"/>
    <cellStyle name="Note 2 3 3 9 3_Balance sheet - Parent" xfId="40176" xr:uid="{00000000-0005-0000-0000-00003A8D0000}"/>
    <cellStyle name="Note 2 3 3 9 4" xfId="7367" xr:uid="{00000000-0005-0000-0000-00003B8D0000}"/>
    <cellStyle name="Note 2 3 3 9 4 2" xfId="18439" xr:uid="{00000000-0005-0000-0000-00003C8D0000}"/>
    <cellStyle name="Note 2 3 3 9 4 2 2" xfId="36449" xr:uid="{00000000-0005-0000-0000-00003D8D0000}"/>
    <cellStyle name="Note 2 3 3 9 4 3" xfId="28186" xr:uid="{00000000-0005-0000-0000-00003E8D0000}"/>
    <cellStyle name="Note 2 3 3 9 4_Balance sheet - Parent" xfId="40177" xr:uid="{00000000-0005-0000-0000-00003F8D0000}"/>
    <cellStyle name="Note 2 3 3 9 5" xfId="16636" xr:uid="{00000000-0005-0000-0000-0000408D0000}"/>
    <cellStyle name="Note 2 3 3 9 5 2" xfId="35619" xr:uid="{00000000-0005-0000-0000-0000418D0000}"/>
    <cellStyle name="Note 2 3 3 9 6" xfId="28183" xr:uid="{00000000-0005-0000-0000-0000428D0000}"/>
    <cellStyle name="Note 2 3 3 9_Balance sheet - Parent" xfId="40174" xr:uid="{00000000-0005-0000-0000-0000438D0000}"/>
    <cellStyle name="Note 2 3 3_Balance sheet - Parent" xfId="40114" xr:uid="{00000000-0005-0000-0000-0000448D0000}"/>
    <cellStyle name="Note 2 3 4" xfId="7368" xr:uid="{00000000-0005-0000-0000-0000458D0000}"/>
    <cellStyle name="Note 2 3 4 2" xfId="7369" xr:uid="{00000000-0005-0000-0000-0000468D0000}"/>
    <cellStyle name="Note 2 3 4 2 2" xfId="7370" xr:uid="{00000000-0005-0000-0000-0000478D0000}"/>
    <cellStyle name="Note 2 3 4 2 2 2" xfId="7371" xr:uid="{00000000-0005-0000-0000-0000488D0000}"/>
    <cellStyle name="Note 2 3 4 2 2 2 2" xfId="17774" xr:uid="{00000000-0005-0000-0000-0000498D0000}"/>
    <cellStyle name="Note 2 3 4 2 2 2 2 2" xfId="36210" xr:uid="{00000000-0005-0000-0000-00004A8D0000}"/>
    <cellStyle name="Note 2 3 4 2 2 2 3" xfId="28190" xr:uid="{00000000-0005-0000-0000-00004B8D0000}"/>
    <cellStyle name="Note 2 3 4 2 2 2_Balance sheet - Parent" xfId="40181" xr:uid="{00000000-0005-0000-0000-00004C8D0000}"/>
    <cellStyle name="Note 2 3 4 2 2 3" xfId="7372" xr:uid="{00000000-0005-0000-0000-00004D8D0000}"/>
    <cellStyle name="Note 2 3 4 2 2 3 2" xfId="17988" xr:uid="{00000000-0005-0000-0000-00004E8D0000}"/>
    <cellStyle name="Note 2 3 4 2 2 3 2 2" xfId="36297" xr:uid="{00000000-0005-0000-0000-00004F8D0000}"/>
    <cellStyle name="Note 2 3 4 2 2 3 3" xfId="28191" xr:uid="{00000000-0005-0000-0000-0000508D0000}"/>
    <cellStyle name="Note 2 3 4 2 2 3_Balance sheet - Parent" xfId="40182" xr:uid="{00000000-0005-0000-0000-0000518D0000}"/>
    <cellStyle name="Note 2 3 4 2 2 4" xfId="13314" xr:uid="{00000000-0005-0000-0000-0000528D0000}"/>
    <cellStyle name="Note 2 3 4 2 2 4 2" xfId="32889" xr:uid="{00000000-0005-0000-0000-0000538D0000}"/>
    <cellStyle name="Note 2 3 4 2 2 5" xfId="28189" xr:uid="{00000000-0005-0000-0000-0000548D0000}"/>
    <cellStyle name="Note 2 3 4 2 2 6" xfId="21548" xr:uid="{00000000-0005-0000-0000-0000558D0000}"/>
    <cellStyle name="Note 2 3 4 2 2_Balance sheet - Parent" xfId="40180" xr:uid="{00000000-0005-0000-0000-0000568D0000}"/>
    <cellStyle name="Note 2 3 4 2 3" xfId="7373" xr:uid="{00000000-0005-0000-0000-0000578D0000}"/>
    <cellStyle name="Note 2 3 4 2 3 2" xfId="17704" xr:uid="{00000000-0005-0000-0000-0000588D0000}"/>
    <cellStyle name="Note 2 3 4 2 3 2 2" xfId="36172" xr:uid="{00000000-0005-0000-0000-0000598D0000}"/>
    <cellStyle name="Note 2 3 4 2 3 3" xfId="28192" xr:uid="{00000000-0005-0000-0000-00005A8D0000}"/>
    <cellStyle name="Note 2 3 4 2 3_Balance sheet - Parent" xfId="40183" xr:uid="{00000000-0005-0000-0000-00005B8D0000}"/>
    <cellStyle name="Note 2 3 4 2 4" xfId="7374" xr:uid="{00000000-0005-0000-0000-00005C8D0000}"/>
    <cellStyle name="Note 2 3 4 2 4 2" xfId="19257" xr:uid="{00000000-0005-0000-0000-00005D8D0000}"/>
    <cellStyle name="Note 2 3 4 2 4 2 2" xfId="36806" xr:uid="{00000000-0005-0000-0000-00005E8D0000}"/>
    <cellStyle name="Note 2 3 4 2 4 3" xfId="28193" xr:uid="{00000000-0005-0000-0000-00005F8D0000}"/>
    <cellStyle name="Note 2 3 4 2 4_Balance sheet - Parent" xfId="40184" xr:uid="{00000000-0005-0000-0000-0000608D0000}"/>
    <cellStyle name="Note 2 3 4 2 5" xfId="12361" xr:uid="{00000000-0005-0000-0000-0000618D0000}"/>
    <cellStyle name="Note 2 3 4 2 5 2" xfId="32606" xr:uid="{00000000-0005-0000-0000-0000628D0000}"/>
    <cellStyle name="Note 2 3 4 2 6" xfId="28188" xr:uid="{00000000-0005-0000-0000-0000638D0000}"/>
    <cellStyle name="Note 2 3 4 2 7" xfId="21229" xr:uid="{00000000-0005-0000-0000-0000648D0000}"/>
    <cellStyle name="Note 2 3 4 2_Balance sheet - Parent" xfId="40179" xr:uid="{00000000-0005-0000-0000-0000658D0000}"/>
    <cellStyle name="Note 2 3 4 3" xfId="7375" xr:uid="{00000000-0005-0000-0000-0000668D0000}"/>
    <cellStyle name="Note 2 3 4 3 2" xfId="7376" xr:uid="{00000000-0005-0000-0000-0000678D0000}"/>
    <cellStyle name="Note 2 3 4 3 2 2" xfId="17146" xr:uid="{00000000-0005-0000-0000-0000688D0000}"/>
    <cellStyle name="Note 2 3 4 3 2 2 2" xfId="35952" xr:uid="{00000000-0005-0000-0000-0000698D0000}"/>
    <cellStyle name="Note 2 3 4 3 2 3" xfId="28195" xr:uid="{00000000-0005-0000-0000-00006A8D0000}"/>
    <cellStyle name="Note 2 3 4 3 2_Balance sheet - Parent" xfId="40186" xr:uid="{00000000-0005-0000-0000-00006B8D0000}"/>
    <cellStyle name="Note 2 3 4 3 3" xfId="7377" xr:uid="{00000000-0005-0000-0000-00006C8D0000}"/>
    <cellStyle name="Note 2 3 4 3 3 2" xfId="17310" xr:uid="{00000000-0005-0000-0000-00006D8D0000}"/>
    <cellStyle name="Note 2 3 4 3 3 2 2" xfId="36013" xr:uid="{00000000-0005-0000-0000-00006E8D0000}"/>
    <cellStyle name="Note 2 3 4 3 3 3" xfId="28196" xr:uid="{00000000-0005-0000-0000-00006F8D0000}"/>
    <cellStyle name="Note 2 3 4 3 3_Balance sheet - Parent" xfId="40187" xr:uid="{00000000-0005-0000-0000-0000708D0000}"/>
    <cellStyle name="Note 2 3 4 3 4" xfId="13313" xr:uid="{00000000-0005-0000-0000-0000718D0000}"/>
    <cellStyle name="Note 2 3 4 3 4 2" xfId="32888" xr:uid="{00000000-0005-0000-0000-0000728D0000}"/>
    <cellStyle name="Note 2 3 4 3 5" xfId="28194" xr:uid="{00000000-0005-0000-0000-0000738D0000}"/>
    <cellStyle name="Note 2 3 4 3 6" xfId="21547" xr:uid="{00000000-0005-0000-0000-0000748D0000}"/>
    <cellStyle name="Note 2 3 4 3_Balance sheet - Parent" xfId="40185" xr:uid="{00000000-0005-0000-0000-0000758D0000}"/>
    <cellStyle name="Note 2 3 4 4" xfId="7378" xr:uid="{00000000-0005-0000-0000-0000768D0000}"/>
    <cellStyle name="Note 2 3 4 4 2" xfId="18929" xr:uid="{00000000-0005-0000-0000-0000778D0000}"/>
    <cellStyle name="Note 2 3 4 4 2 2" xfId="36675" xr:uid="{00000000-0005-0000-0000-0000788D0000}"/>
    <cellStyle name="Note 2 3 4 4 3" xfId="28197" xr:uid="{00000000-0005-0000-0000-0000798D0000}"/>
    <cellStyle name="Note 2 3 4 4_Balance sheet - Parent" xfId="40188" xr:uid="{00000000-0005-0000-0000-00007A8D0000}"/>
    <cellStyle name="Note 2 3 4 5" xfId="7379" xr:uid="{00000000-0005-0000-0000-00007B8D0000}"/>
    <cellStyle name="Note 2 3 4 5 2" xfId="17103" xr:uid="{00000000-0005-0000-0000-00007C8D0000}"/>
    <cellStyle name="Note 2 3 4 5 2 2" xfId="35940" xr:uid="{00000000-0005-0000-0000-00007D8D0000}"/>
    <cellStyle name="Note 2 3 4 5 3" xfId="28198" xr:uid="{00000000-0005-0000-0000-00007E8D0000}"/>
    <cellStyle name="Note 2 3 4 5_Balance sheet - Parent" xfId="40189" xr:uid="{00000000-0005-0000-0000-00007F8D0000}"/>
    <cellStyle name="Note 2 3 4 6" xfId="12360" xr:uid="{00000000-0005-0000-0000-0000808D0000}"/>
    <cellStyle name="Note 2 3 4 6 2" xfId="32605" xr:uid="{00000000-0005-0000-0000-0000818D0000}"/>
    <cellStyle name="Note 2 3 4 7" xfId="28187" xr:uid="{00000000-0005-0000-0000-0000828D0000}"/>
    <cellStyle name="Note 2 3 4 8" xfId="21228" xr:uid="{00000000-0005-0000-0000-0000838D0000}"/>
    <cellStyle name="Note 2 3 4_Balance sheet - Parent" xfId="40178" xr:uid="{00000000-0005-0000-0000-0000848D0000}"/>
    <cellStyle name="Note 2 3 5" xfId="7380" xr:uid="{00000000-0005-0000-0000-0000858D0000}"/>
    <cellStyle name="Note 2 3 5 2" xfId="7381" xr:uid="{00000000-0005-0000-0000-0000868D0000}"/>
    <cellStyle name="Note 2 3 5 2 2" xfId="7382" xr:uid="{00000000-0005-0000-0000-0000878D0000}"/>
    <cellStyle name="Note 2 3 5 2 2 2" xfId="7383" xr:uid="{00000000-0005-0000-0000-0000888D0000}"/>
    <cellStyle name="Note 2 3 5 2 2 2 2" xfId="17389" xr:uid="{00000000-0005-0000-0000-0000898D0000}"/>
    <cellStyle name="Note 2 3 5 2 2 2 2 2" xfId="36036" xr:uid="{00000000-0005-0000-0000-00008A8D0000}"/>
    <cellStyle name="Note 2 3 5 2 2 2 3" xfId="28202" xr:uid="{00000000-0005-0000-0000-00008B8D0000}"/>
    <cellStyle name="Note 2 3 5 2 2 2_Balance sheet - Parent" xfId="40193" xr:uid="{00000000-0005-0000-0000-00008C8D0000}"/>
    <cellStyle name="Note 2 3 5 2 2 3" xfId="7384" xr:uid="{00000000-0005-0000-0000-00008D8D0000}"/>
    <cellStyle name="Note 2 3 5 2 2 3 2" xfId="19289" xr:uid="{00000000-0005-0000-0000-00008E8D0000}"/>
    <cellStyle name="Note 2 3 5 2 2 3 2 2" xfId="36836" xr:uid="{00000000-0005-0000-0000-00008F8D0000}"/>
    <cellStyle name="Note 2 3 5 2 2 3 3" xfId="28203" xr:uid="{00000000-0005-0000-0000-0000908D0000}"/>
    <cellStyle name="Note 2 3 5 2 2 3_Balance sheet - Parent" xfId="40194" xr:uid="{00000000-0005-0000-0000-0000918D0000}"/>
    <cellStyle name="Note 2 3 5 2 2 4" xfId="13316" xr:uid="{00000000-0005-0000-0000-0000928D0000}"/>
    <cellStyle name="Note 2 3 5 2 2 4 2" xfId="32891" xr:uid="{00000000-0005-0000-0000-0000938D0000}"/>
    <cellStyle name="Note 2 3 5 2 2 5" xfId="28201" xr:uid="{00000000-0005-0000-0000-0000948D0000}"/>
    <cellStyle name="Note 2 3 5 2 2 6" xfId="21550" xr:uid="{00000000-0005-0000-0000-0000958D0000}"/>
    <cellStyle name="Note 2 3 5 2 2_Balance sheet - Parent" xfId="40192" xr:uid="{00000000-0005-0000-0000-0000968D0000}"/>
    <cellStyle name="Note 2 3 5 2 3" xfId="7385" xr:uid="{00000000-0005-0000-0000-0000978D0000}"/>
    <cellStyle name="Note 2 3 5 2 3 2" xfId="17954" xr:uid="{00000000-0005-0000-0000-0000988D0000}"/>
    <cellStyle name="Note 2 3 5 2 3 2 2" xfId="36279" xr:uid="{00000000-0005-0000-0000-0000998D0000}"/>
    <cellStyle name="Note 2 3 5 2 3 3" xfId="28204" xr:uid="{00000000-0005-0000-0000-00009A8D0000}"/>
    <cellStyle name="Note 2 3 5 2 3_Balance sheet - Parent" xfId="40195" xr:uid="{00000000-0005-0000-0000-00009B8D0000}"/>
    <cellStyle name="Note 2 3 5 2 4" xfId="7386" xr:uid="{00000000-0005-0000-0000-00009C8D0000}"/>
    <cellStyle name="Note 2 3 5 2 4 2" xfId="18902" xr:uid="{00000000-0005-0000-0000-00009D8D0000}"/>
    <cellStyle name="Note 2 3 5 2 4 2 2" xfId="36658" xr:uid="{00000000-0005-0000-0000-00009E8D0000}"/>
    <cellStyle name="Note 2 3 5 2 4 3" xfId="28205" xr:uid="{00000000-0005-0000-0000-00009F8D0000}"/>
    <cellStyle name="Note 2 3 5 2 4_Balance sheet - Parent" xfId="40196" xr:uid="{00000000-0005-0000-0000-0000A08D0000}"/>
    <cellStyle name="Note 2 3 5 2 5" xfId="12363" xr:uid="{00000000-0005-0000-0000-0000A18D0000}"/>
    <cellStyle name="Note 2 3 5 2 5 2" xfId="32608" xr:uid="{00000000-0005-0000-0000-0000A28D0000}"/>
    <cellStyle name="Note 2 3 5 2 6" xfId="28200" xr:uid="{00000000-0005-0000-0000-0000A38D0000}"/>
    <cellStyle name="Note 2 3 5 2 7" xfId="21231" xr:uid="{00000000-0005-0000-0000-0000A48D0000}"/>
    <cellStyle name="Note 2 3 5 2_Balance sheet - Parent" xfId="40191" xr:uid="{00000000-0005-0000-0000-0000A58D0000}"/>
    <cellStyle name="Note 2 3 5 3" xfId="7387" xr:uid="{00000000-0005-0000-0000-0000A68D0000}"/>
    <cellStyle name="Note 2 3 5 3 2" xfId="7388" xr:uid="{00000000-0005-0000-0000-0000A78D0000}"/>
    <cellStyle name="Note 2 3 5 3 2 2" xfId="17147" xr:uid="{00000000-0005-0000-0000-0000A88D0000}"/>
    <cellStyle name="Note 2 3 5 3 2 2 2" xfId="35953" xr:uid="{00000000-0005-0000-0000-0000A98D0000}"/>
    <cellStyle name="Note 2 3 5 3 2 3" xfId="28207" xr:uid="{00000000-0005-0000-0000-0000AA8D0000}"/>
    <cellStyle name="Note 2 3 5 3 2_Balance sheet - Parent" xfId="40198" xr:uid="{00000000-0005-0000-0000-0000AB8D0000}"/>
    <cellStyle name="Note 2 3 5 3 3" xfId="7389" xr:uid="{00000000-0005-0000-0000-0000AC8D0000}"/>
    <cellStyle name="Note 2 3 5 3 3 2" xfId="17734" xr:uid="{00000000-0005-0000-0000-0000AD8D0000}"/>
    <cellStyle name="Note 2 3 5 3 3 2 2" xfId="36197" xr:uid="{00000000-0005-0000-0000-0000AE8D0000}"/>
    <cellStyle name="Note 2 3 5 3 3 3" xfId="28208" xr:uid="{00000000-0005-0000-0000-0000AF8D0000}"/>
    <cellStyle name="Note 2 3 5 3 3_Balance sheet - Parent" xfId="40199" xr:uid="{00000000-0005-0000-0000-0000B08D0000}"/>
    <cellStyle name="Note 2 3 5 3 4" xfId="13315" xr:uid="{00000000-0005-0000-0000-0000B18D0000}"/>
    <cellStyle name="Note 2 3 5 3 4 2" xfId="32890" xr:uid="{00000000-0005-0000-0000-0000B28D0000}"/>
    <cellStyle name="Note 2 3 5 3 5" xfId="28206" xr:uid="{00000000-0005-0000-0000-0000B38D0000}"/>
    <cellStyle name="Note 2 3 5 3 6" xfId="21549" xr:uid="{00000000-0005-0000-0000-0000B48D0000}"/>
    <cellStyle name="Note 2 3 5 3_Balance sheet - Parent" xfId="40197" xr:uid="{00000000-0005-0000-0000-0000B58D0000}"/>
    <cellStyle name="Note 2 3 5 4" xfId="7390" xr:uid="{00000000-0005-0000-0000-0000B68D0000}"/>
    <cellStyle name="Note 2 3 5 4 2" xfId="18930" xr:uid="{00000000-0005-0000-0000-0000B78D0000}"/>
    <cellStyle name="Note 2 3 5 4 2 2" xfId="36676" xr:uid="{00000000-0005-0000-0000-0000B88D0000}"/>
    <cellStyle name="Note 2 3 5 4 3" xfId="28209" xr:uid="{00000000-0005-0000-0000-0000B98D0000}"/>
    <cellStyle name="Note 2 3 5 4_Balance sheet - Parent" xfId="40200" xr:uid="{00000000-0005-0000-0000-0000BA8D0000}"/>
    <cellStyle name="Note 2 3 5 5" xfId="7391" xr:uid="{00000000-0005-0000-0000-0000BB8D0000}"/>
    <cellStyle name="Note 2 3 5 5 2" xfId="17703" xr:uid="{00000000-0005-0000-0000-0000BC8D0000}"/>
    <cellStyle name="Note 2 3 5 5 2 2" xfId="36171" xr:uid="{00000000-0005-0000-0000-0000BD8D0000}"/>
    <cellStyle name="Note 2 3 5 5 3" xfId="28210" xr:uid="{00000000-0005-0000-0000-0000BE8D0000}"/>
    <cellStyle name="Note 2 3 5 5_Balance sheet - Parent" xfId="40201" xr:uid="{00000000-0005-0000-0000-0000BF8D0000}"/>
    <cellStyle name="Note 2 3 5 6" xfId="12362" xr:uid="{00000000-0005-0000-0000-0000C08D0000}"/>
    <cellStyle name="Note 2 3 5 6 2" xfId="32607" xr:uid="{00000000-0005-0000-0000-0000C18D0000}"/>
    <cellStyle name="Note 2 3 5 7" xfId="28199" xr:uid="{00000000-0005-0000-0000-0000C28D0000}"/>
    <cellStyle name="Note 2 3 5 8" xfId="21230" xr:uid="{00000000-0005-0000-0000-0000C38D0000}"/>
    <cellStyle name="Note 2 3 5_Balance sheet - Parent" xfId="40190" xr:uid="{00000000-0005-0000-0000-0000C48D0000}"/>
    <cellStyle name="Note 2 3 6" xfId="7392" xr:uid="{00000000-0005-0000-0000-0000C58D0000}"/>
    <cellStyle name="Note 2 3 6 2" xfId="7393" xr:uid="{00000000-0005-0000-0000-0000C68D0000}"/>
    <cellStyle name="Note 2 3 6 2 2" xfId="7394" xr:uid="{00000000-0005-0000-0000-0000C78D0000}"/>
    <cellStyle name="Note 2 3 6 2 2 2" xfId="7395" xr:uid="{00000000-0005-0000-0000-0000C88D0000}"/>
    <cellStyle name="Note 2 3 6 2 2 2 2" xfId="17593" xr:uid="{00000000-0005-0000-0000-0000C98D0000}"/>
    <cellStyle name="Note 2 3 6 2 2 2 2 2" xfId="36122" xr:uid="{00000000-0005-0000-0000-0000CA8D0000}"/>
    <cellStyle name="Note 2 3 6 2 2 2 3" xfId="28214" xr:uid="{00000000-0005-0000-0000-0000CB8D0000}"/>
    <cellStyle name="Note 2 3 6 2 2 2_Balance sheet - Parent" xfId="40205" xr:uid="{00000000-0005-0000-0000-0000CC8D0000}"/>
    <cellStyle name="Note 2 3 6 2 2 3" xfId="7396" xr:uid="{00000000-0005-0000-0000-0000CD8D0000}"/>
    <cellStyle name="Note 2 3 6 2 2 3 2" xfId="19290" xr:uid="{00000000-0005-0000-0000-0000CE8D0000}"/>
    <cellStyle name="Note 2 3 6 2 2 3 2 2" xfId="36837" xr:uid="{00000000-0005-0000-0000-0000CF8D0000}"/>
    <cellStyle name="Note 2 3 6 2 2 3 3" xfId="28215" xr:uid="{00000000-0005-0000-0000-0000D08D0000}"/>
    <cellStyle name="Note 2 3 6 2 2 3_Balance sheet - Parent" xfId="40206" xr:uid="{00000000-0005-0000-0000-0000D18D0000}"/>
    <cellStyle name="Note 2 3 6 2 2 4" xfId="13318" xr:uid="{00000000-0005-0000-0000-0000D28D0000}"/>
    <cellStyle name="Note 2 3 6 2 2 4 2" xfId="32893" xr:uid="{00000000-0005-0000-0000-0000D38D0000}"/>
    <cellStyle name="Note 2 3 6 2 2 5" xfId="28213" xr:uid="{00000000-0005-0000-0000-0000D48D0000}"/>
    <cellStyle name="Note 2 3 6 2 2 6" xfId="21552" xr:uid="{00000000-0005-0000-0000-0000D58D0000}"/>
    <cellStyle name="Note 2 3 6 2 2_Balance sheet - Parent" xfId="40204" xr:uid="{00000000-0005-0000-0000-0000D68D0000}"/>
    <cellStyle name="Note 2 3 6 2 3" xfId="7397" xr:uid="{00000000-0005-0000-0000-0000D78D0000}"/>
    <cellStyle name="Note 2 3 6 2 3 2" xfId="18539" xr:uid="{00000000-0005-0000-0000-0000D88D0000}"/>
    <cellStyle name="Note 2 3 6 2 3 2 2" xfId="36483" xr:uid="{00000000-0005-0000-0000-0000D98D0000}"/>
    <cellStyle name="Note 2 3 6 2 3 3" xfId="28216" xr:uid="{00000000-0005-0000-0000-0000DA8D0000}"/>
    <cellStyle name="Note 2 3 6 2 3_Balance sheet - Parent" xfId="40207" xr:uid="{00000000-0005-0000-0000-0000DB8D0000}"/>
    <cellStyle name="Note 2 3 6 2 4" xfId="7398" xr:uid="{00000000-0005-0000-0000-0000DC8D0000}"/>
    <cellStyle name="Note 2 3 6 2 4 2" xfId="19013" xr:uid="{00000000-0005-0000-0000-0000DD8D0000}"/>
    <cellStyle name="Note 2 3 6 2 4 2 2" xfId="36708" xr:uid="{00000000-0005-0000-0000-0000DE8D0000}"/>
    <cellStyle name="Note 2 3 6 2 4 3" xfId="28217" xr:uid="{00000000-0005-0000-0000-0000DF8D0000}"/>
    <cellStyle name="Note 2 3 6 2 4_Balance sheet - Parent" xfId="40208" xr:uid="{00000000-0005-0000-0000-0000E08D0000}"/>
    <cellStyle name="Note 2 3 6 2 5" xfId="12365" xr:uid="{00000000-0005-0000-0000-0000E18D0000}"/>
    <cellStyle name="Note 2 3 6 2 5 2" xfId="32610" xr:uid="{00000000-0005-0000-0000-0000E28D0000}"/>
    <cellStyle name="Note 2 3 6 2 6" xfId="28212" xr:uid="{00000000-0005-0000-0000-0000E38D0000}"/>
    <cellStyle name="Note 2 3 6 2 7" xfId="21233" xr:uid="{00000000-0005-0000-0000-0000E48D0000}"/>
    <cellStyle name="Note 2 3 6 2_Balance sheet - Parent" xfId="40203" xr:uid="{00000000-0005-0000-0000-0000E58D0000}"/>
    <cellStyle name="Note 2 3 6 3" xfId="7399" xr:uid="{00000000-0005-0000-0000-0000E68D0000}"/>
    <cellStyle name="Note 2 3 6 3 2" xfId="7400" xr:uid="{00000000-0005-0000-0000-0000E78D0000}"/>
    <cellStyle name="Note 2 3 6 3 2 2" xfId="18810" xr:uid="{00000000-0005-0000-0000-0000E88D0000}"/>
    <cellStyle name="Note 2 3 6 3 2 2 2" xfId="36611" xr:uid="{00000000-0005-0000-0000-0000E98D0000}"/>
    <cellStyle name="Note 2 3 6 3 2 3" xfId="28219" xr:uid="{00000000-0005-0000-0000-0000EA8D0000}"/>
    <cellStyle name="Note 2 3 6 3 2_Balance sheet - Parent" xfId="40210" xr:uid="{00000000-0005-0000-0000-0000EB8D0000}"/>
    <cellStyle name="Note 2 3 6 3 3" xfId="7401" xr:uid="{00000000-0005-0000-0000-0000EC8D0000}"/>
    <cellStyle name="Note 2 3 6 3 3 2" xfId="16996" xr:uid="{00000000-0005-0000-0000-0000ED8D0000}"/>
    <cellStyle name="Note 2 3 6 3 3 2 2" xfId="35891" xr:uid="{00000000-0005-0000-0000-0000EE8D0000}"/>
    <cellStyle name="Note 2 3 6 3 3 3" xfId="28220" xr:uid="{00000000-0005-0000-0000-0000EF8D0000}"/>
    <cellStyle name="Note 2 3 6 3 3_Balance sheet - Parent" xfId="40211" xr:uid="{00000000-0005-0000-0000-0000F08D0000}"/>
    <cellStyle name="Note 2 3 6 3 4" xfId="13317" xr:uid="{00000000-0005-0000-0000-0000F18D0000}"/>
    <cellStyle name="Note 2 3 6 3 4 2" xfId="32892" xr:uid="{00000000-0005-0000-0000-0000F28D0000}"/>
    <cellStyle name="Note 2 3 6 3 5" xfId="28218" xr:uid="{00000000-0005-0000-0000-0000F38D0000}"/>
    <cellStyle name="Note 2 3 6 3 6" xfId="21551" xr:uid="{00000000-0005-0000-0000-0000F48D0000}"/>
    <cellStyle name="Note 2 3 6 3_Balance sheet - Parent" xfId="40209" xr:uid="{00000000-0005-0000-0000-0000F58D0000}"/>
    <cellStyle name="Note 2 3 6 4" xfId="7402" xr:uid="{00000000-0005-0000-0000-0000F68D0000}"/>
    <cellStyle name="Note 2 3 6 4 2" xfId="17097" xr:uid="{00000000-0005-0000-0000-0000F78D0000}"/>
    <cellStyle name="Note 2 3 6 4 2 2" xfId="35936" xr:uid="{00000000-0005-0000-0000-0000F88D0000}"/>
    <cellStyle name="Note 2 3 6 4 3" xfId="28221" xr:uid="{00000000-0005-0000-0000-0000F98D0000}"/>
    <cellStyle name="Note 2 3 6 4_Balance sheet - Parent" xfId="40212" xr:uid="{00000000-0005-0000-0000-0000FA8D0000}"/>
    <cellStyle name="Note 2 3 6 5" xfId="7403" xr:uid="{00000000-0005-0000-0000-0000FB8D0000}"/>
    <cellStyle name="Note 2 3 6 5 2" xfId="19127" xr:uid="{00000000-0005-0000-0000-0000FC8D0000}"/>
    <cellStyle name="Note 2 3 6 5 2 2" xfId="36754" xr:uid="{00000000-0005-0000-0000-0000FD8D0000}"/>
    <cellStyle name="Note 2 3 6 5 3" xfId="28222" xr:uid="{00000000-0005-0000-0000-0000FE8D0000}"/>
    <cellStyle name="Note 2 3 6 5_Balance sheet - Parent" xfId="40213" xr:uid="{00000000-0005-0000-0000-0000FF8D0000}"/>
    <cellStyle name="Note 2 3 6 6" xfId="12364" xr:uid="{00000000-0005-0000-0000-0000008E0000}"/>
    <cellStyle name="Note 2 3 6 6 2" xfId="32609" xr:uid="{00000000-0005-0000-0000-0000018E0000}"/>
    <cellStyle name="Note 2 3 6 7" xfId="28211" xr:uid="{00000000-0005-0000-0000-0000028E0000}"/>
    <cellStyle name="Note 2 3 6 8" xfId="21232" xr:uid="{00000000-0005-0000-0000-0000038E0000}"/>
    <cellStyle name="Note 2 3 6_Balance sheet - Parent" xfId="40202" xr:uid="{00000000-0005-0000-0000-0000048E0000}"/>
    <cellStyle name="Note 2 3 7" xfId="7404" xr:uid="{00000000-0005-0000-0000-0000058E0000}"/>
    <cellStyle name="Note 2 3 7 2" xfId="7405" xr:uid="{00000000-0005-0000-0000-0000068E0000}"/>
    <cellStyle name="Note 2 3 7 2 2" xfId="7406" xr:uid="{00000000-0005-0000-0000-0000078E0000}"/>
    <cellStyle name="Note 2 3 7 2 2 2" xfId="7407" xr:uid="{00000000-0005-0000-0000-0000088E0000}"/>
    <cellStyle name="Note 2 3 7 2 2 2 2" xfId="17645" xr:uid="{00000000-0005-0000-0000-0000098E0000}"/>
    <cellStyle name="Note 2 3 7 2 2 2 2 2" xfId="36140" xr:uid="{00000000-0005-0000-0000-00000A8E0000}"/>
    <cellStyle name="Note 2 3 7 2 2 2 3" xfId="28226" xr:uid="{00000000-0005-0000-0000-00000B8E0000}"/>
    <cellStyle name="Note 2 3 7 2 2 2_Balance sheet - Parent" xfId="40217" xr:uid="{00000000-0005-0000-0000-00000C8E0000}"/>
    <cellStyle name="Note 2 3 7 2 2 3" xfId="7408" xr:uid="{00000000-0005-0000-0000-00000D8E0000}"/>
    <cellStyle name="Note 2 3 7 2 2 3 2" xfId="19291" xr:uid="{00000000-0005-0000-0000-00000E8E0000}"/>
    <cellStyle name="Note 2 3 7 2 2 3 2 2" xfId="36838" xr:uid="{00000000-0005-0000-0000-00000F8E0000}"/>
    <cellStyle name="Note 2 3 7 2 2 3 3" xfId="28227" xr:uid="{00000000-0005-0000-0000-0000108E0000}"/>
    <cellStyle name="Note 2 3 7 2 2 3_Balance sheet - Parent" xfId="40218" xr:uid="{00000000-0005-0000-0000-0000118E0000}"/>
    <cellStyle name="Note 2 3 7 2 2 4" xfId="13320" xr:uid="{00000000-0005-0000-0000-0000128E0000}"/>
    <cellStyle name="Note 2 3 7 2 2 4 2" xfId="32895" xr:uid="{00000000-0005-0000-0000-0000138E0000}"/>
    <cellStyle name="Note 2 3 7 2 2 5" xfId="28225" xr:uid="{00000000-0005-0000-0000-0000148E0000}"/>
    <cellStyle name="Note 2 3 7 2 2 6" xfId="21554" xr:uid="{00000000-0005-0000-0000-0000158E0000}"/>
    <cellStyle name="Note 2 3 7 2 2_Balance sheet - Parent" xfId="40216" xr:uid="{00000000-0005-0000-0000-0000168E0000}"/>
    <cellStyle name="Note 2 3 7 2 3" xfId="7409" xr:uid="{00000000-0005-0000-0000-0000178E0000}"/>
    <cellStyle name="Note 2 3 7 2 3 2" xfId="18484" xr:uid="{00000000-0005-0000-0000-0000188E0000}"/>
    <cellStyle name="Note 2 3 7 2 3 2 2" xfId="36467" xr:uid="{00000000-0005-0000-0000-0000198E0000}"/>
    <cellStyle name="Note 2 3 7 2 3 3" xfId="28228" xr:uid="{00000000-0005-0000-0000-00001A8E0000}"/>
    <cellStyle name="Note 2 3 7 2 3_Balance sheet - Parent" xfId="40219" xr:uid="{00000000-0005-0000-0000-00001B8E0000}"/>
    <cellStyle name="Note 2 3 7 2 4" xfId="7410" xr:uid="{00000000-0005-0000-0000-00001C8E0000}"/>
    <cellStyle name="Note 2 3 7 2 4 2" xfId="19116" xr:uid="{00000000-0005-0000-0000-00001D8E0000}"/>
    <cellStyle name="Note 2 3 7 2 4 2 2" xfId="36745" xr:uid="{00000000-0005-0000-0000-00001E8E0000}"/>
    <cellStyle name="Note 2 3 7 2 4 3" xfId="28229" xr:uid="{00000000-0005-0000-0000-00001F8E0000}"/>
    <cellStyle name="Note 2 3 7 2 4_Balance sheet - Parent" xfId="40220" xr:uid="{00000000-0005-0000-0000-0000208E0000}"/>
    <cellStyle name="Note 2 3 7 2 5" xfId="12367" xr:uid="{00000000-0005-0000-0000-0000218E0000}"/>
    <cellStyle name="Note 2 3 7 2 5 2" xfId="32612" xr:uid="{00000000-0005-0000-0000-0000228E0000}"/>
    <cellStyle name="Note 2 3 7 2 6" xfId="28224" xr:uid="{00000000-0005-0000-0000-0000238E0000}"/>
    <cellStyle name="Note 2 3 7 2 7" xfId="21235" xr:uid="{00000000-0005-0000-0000-0000248E0000}"/>
    <cellStyle name="Note 2 3 7 2_Balance sheet - Parent" xfId="40215" xr:uid="{00000000-0005-0000-0000-0000258E0000}"/>
    <cellStyle name="Note 2 3 7 3" xfId="7411" xr:uid="{00000000-0005-0000-0000-0000268E0000}"/>
    <cellStyle name="Note 2 3 7 3 2" xfId="7412" xr:uid="{00000000-0005-0000-0000-0000278E0000}"/>
    <cellStyle name="Note 2 3 7 3 2 2" xfId="18811" xr:uid="{00000000-0005-0000-0000-0000288E0000}"/>
    <cellStyle name="Note 2 3 7 3 2 2 2" xfId="36612" xr:uid="{00000000-0005-0000-0000-0000298E0000}"/>
    <cellStyle name="Note 2 3 7 3 2 3" xfId="28231" xr:uid="{00000000-0005-0000-0000-00002A8E0000}"/>
    <cellStyle name="Note 2 3 7 3 2_Balance sheet - Parent" xfId="40222" xr:uid="{00000000-0005-0000-0000-00002B8E0000}"/>
    <cellStyle name="Note 2 3 7 3 3" xfId="7413" xr:uid="{00000000-0005-0000-0000-00002C8E0000}"/>
    <cellStyle name="Note 2 3 7 3 3 2" xfId="19084" xr:uid="{00000000-0005-0000-0000-00002D8E0000}"/>
    <cellStyle name="Note 2 3 7 3 3 2 2" xfId="36737" xr:uid="{00000000-0005-0000-0000-00002E8E0000}"/>
    <cellStyle name="Note 2 3 7 3 3 3" xfId="28232" xr:uid="{00000000-0005-0000-0000-00002F8E0000}"/>
    <cellStyle name="Note 2 3 7 3 3_Balance sheet - Parent" xfId="40223" xr:uid="{00000000-0005-0000-0000-0000308E0000}"/>
    <cellStyle name="Note 2 3 7 3 4" xfId="13319" xr:uid="{00000000-0005-0000-0000-0000318E0000}"/>
    <cellStyle name="Note 2 3 7 3 4 2" xfId="32894" xr:uid="{00000000-0005-0000-0000-0000328E0000}"/>
    <cellStyle name="Note 2 3 7 3 5" xfId="28230" xr:uid="{00000000-0005-0000-0000-0000338E0000}"/>
    <cellStyle name="Note 2 3 7 3 6" xfId="21553" xr:uid="{00000000-0005-0000-0000-0000348E0000}"/>
    <cellStyle name="Note 2 3 7 3_Balance sheet - Parent" xfId="40221" xr:uid="{00000000-0005-0000-0000-0000358E0000}"/>
    <cellStyle name="Note 2 3 7 4" xfId="7414" xr:uid="{00000000-0005-0000-0000-0000368E0000}"/>
    <cellStyle name="Note 2 3 7 4 2" xfId="17098" xr:uid="{00000000-0005-0000-0000-0000378E0000}"/>
    <cellStyle name="Note 2 3 7 4 2 2" xfId="35937" xr:uid="{00000000-0005-0000-0000-0000388E0000}"/>
    <cellStyle name="Note 2 3 7 4 3" xfId="28233" xr:uid="{00000000-0005-0000-0000-0000398E0000}"/>
    <cellStyle name="Note 2 3 7 4_Balance sheet - Parent" xfId="40224" xr:uid="{00000000-0005-0000-0000-00003A8E0000}"/>
    <cellStyle name="Note 2 3 7 5" xfId="7415" xr:uid="{00000000-0005-0000-0000-00003B8E0000}"/>
    <cellStyle name="Note 2 3 7 5 2" xfId="19267" xr:uid="{00000000-0005-0000-0000-00003C8E0000}"/>
    <cellStyle name="Note 2 3 7 5 2 2" xfId="36816" xr:uid="{00000000-0005-0000-0000-00003D8E0000}"/>
    <cellStyle name="Note 2 3 7 5 3" xfId="28234" xr:uid="{00000000-0005-0000-0000-00003E8E0000}"/>
    <cellStyle name="Note 2 3 7 5_Balance sheet - Parent" xfId="40225" xr:uid="{00000000-0005-0000-0000-00003F8E0000}"/>
    <cellStyle name="Note 2 3 7 6" xfId="12366" xr:uid="{00000000-0005-0000-0000-0000408E0000}"/>
    <cellStyle name="Note 2 3 7 6 2" xfId="32611" xr:uid="{00000000-0005-0000-0000-0000418E0000}"/>
    <cellStyle name="Note 2 3 7 7" xfId="28223" xr:uid="{00000000-0005-0000-0000-0000428E0000}"/>
    <cellStyle name="Note 2 3 7 8" xfId="21234" xr:uid="{00000000-0005-0000-0000-0000438E0000}"/>
    <cellStyle name="Note 2 3 7_Balance sheet - Parent" xfId="40214" xr:uid="{00000000-0005-0000-0000-0000448E0000}"/>
    <cellStyle name="Note 2 3 8" xfId="7416" xr:uid="{00000000-0005-0000-0000-0000458E0000}"/>
    <cellStyle name="Note 2 3 8 2" xfId="7417" xr:uid="{00000000-0005-0000-0000-0000468E0000}"/>
    <cellStyle name="Note 2 3 8 2 2" xfId="7418" xr:uid="{00000000-0005-0000-0000-0000478E0000}"/>
    <cellStyle name="Note 2 3 8 2 2 2" xfId="17148" xr:uid="{00000000-0005-0000-0000-0000488E0000}"/>
    <cellStyle name="Note 2 3 8 2 2 2 2" xfId="35954" xr:uid="{00000000-0005-0000-0000-0000498E0000}"/>
    <cellStyle name="Note 2 3 8 2 2 3" xfId="28237" xr:uid="{00000000-0005-0000-0000-00004A8E0000}"/>
    <cellStyle name="Note 2 3 8 2 2_Balance sheet - Parent" xfId="40228" xr:uid="{00000000-0005-0000-0000-00004B8E0000}"/>
    <cellStyle name="Note 2 3 8 2 3" xfId="7419" xr:uid="{00000000-0005-0000-0000-00004C8E0000}"/>
    <cellStyle name="Note 2 3 8 2 3 2" xfId="19143" xr:uid="{00000000-0005-0000-0000-00004D8E0000}"/>
    <cellStyle name="Note 2 3 8 2 3 2 2" xfId="36763" xr:uid="{00000000-0005-0000-0000-00004E8E0000}"/>
    <cellStyle name="Note 2 3 8 2 3 3" xfId="28238" xr:uid="{00000000-0005-0000-0000-00004F8E0000}"/>
    <cellStyle name="Note 2 3 8 2 3_Balance sheet - Parent" xfId="40229" xr:uid="{00000000-0005-0000-0000-0000508E0000}"/>
    <cellStyle name="Note 2 3 8 2 4" xfId="13321" xr:uid="{00000000-0005-0000-0000-0000518E0000}"/>
    <cellStyle name="Note 2 3 8 2 4 2" xfId="32896" xr:uid="{00000000-0005-0000-0000-0000528E0000}"/>
    <cellStyle name="Note 2 3 8 2 5" xfId="28236" xr:uid="{00000000-0005-0000-0000-0000538E0000}"/>
    <cellStyle name="Note 2 3 8 2 6" xfId="21555" xr:uid="{00000000-0005-0000-0000-0000548E0000}"/>
    <cellStyle name="Note 2 3 8 2_Balance sheet - Parent" xfId="40227" xr:uid="{00000000-0005-0000-0000-0000558E0000}"/>
    <cellStyle name="Note 2 3 8 3" xfId="7420" xr:uid="{00000000-0005-0000-0000-0000568E0000}"/>
    <cellStyle name="Note 2 3 8 3 2" xfId="17575" xr:uid="{00000000-0005-0000-0000-0000578E0000}"/>
    <cellStyle name="Note 2 3 8 3 2 2" xfId="36113" xr:uid="{00000000-0005-0000-0000-0000588E0000}"/>
    <cellStyle name="Note 2 3 8 3 3" xfId="28239" xr:uid="{00000000-0005-0000-0000-0000598E0000}"/>
    <cellStyle name="Note 2 3 8 3_Balance sheet - Parent" xfId="40230" xr:uid="{00000000-0005-0000-0000-00005A8E0000}"/>
    <cellStyle name="Note 2 3 8 4" xfId="7421" xr:uid="{00000000-0005-0000-0000-00005B8E0000}"/>
    <cellStyle name="Note 2 3 8 4 2" xfId="18923" xr:uid="{00000000-0005-0000-0000-00005C8E0000}"/>
    <cellStyle name="Note 2 3 8 4 2 2" xfId="36671" xr:uid="{00000000-0005-0000-0000-00005D8E0000}"/>
    <cellStyle name="Note 2 3 8 4 3" xfId="28240" xr:uid="{00000000-0005-0000-0000-00005E8E0000}"/>
    <cellStyle name="Note 2 3 8 4_Balance sheet - Parent" xfId="40231" xr:uid="{00000000-0005-0000-0000-00005F8E0000}"/>
    <cellStyle name="Note 2 3 8 5" xfId="12368" xr:uid="{00000000-0005-0000-0000-0000608E0000}"/>
    <cellStyle name="Note 2 3 8 5 2" xfId="32613" xr:uid="{00000000-0005-0000-0000-0000618E0000}"/>
    <cellStyle name="Note 2 3 8 6" xfId="28235" xr:uid="{00000000-0005-0000-0000-0000628E0000}"/>
    <cellStyle name="Note 2 3 8 7" xfId="21236" xr:uid="{00000000-0005-0000-0000-0000638E0000}"/>
    <cellStyle name="Note 2 3 8_Balance sheet - Parent" xfId="40226" xr:uid="{00000000-0005-0000-0000-0000648E0000}"/>
    <cellStyle name="Note 2 3 9" xfId="7422" xr:uid="{00000000-0005-0000-0000-0000658E0000}"/>
    <cellStyle name="Note 2 3 9 2" xfId="7423" xr:uid="{00000000-0005-0000-0000-0000668E0000}"/>
    <cellStyle name="Note 2 3 9 2 2" xfId="18584" xr:uid="{00000000-0005-0000-0000-0000678E0000}"/>
    <cellStyle name="Note 2 3 9 2 2 2" xfId="36500" xr:uid="{00000000-0005-0000-0000-0000688E0000}"/>
    <cellStyle name="Note 2 3 9 2 3" xfId="28242" xr:uid="{00000000-0005-0000-0000-0000698E0000}"/>
    <cellStyle name="Note 2 3 9 2_Balance sheet - Parent" xfId="40233" xr:uid="{00000000-0005-0000-0000-00006A8E0000}"/>
    <cellStyle name="Note 2 3 9 3" xfId="7424" xr:uid="{00000000-0005-0000-0000-00006B8E0000}"/>
    <cellStyle name="Note 2 3 9 3 2" xfId="18527" xr:uid="{00000000-0005-0000-0000-00006C8E0000}"/>
    <cellStyle name="Note 2 3 9 3 2 2" xfId="36478" xr:uid="{00000000-0005-0000-0000-00006D8E0000}"/>
    <cellStyle name="Note 2 3 9 3 3" xfId="28243" xr:uid="{00000000-0005-0000-0000-00006E8E0000}"/>
    <cellStyle name="Note 2 3 9 3_Balance sheet - Parent" xfId="40234" xr:uid="{00000000-0005-0000-0000-00006F8E0000}"/>
    <cellStyle name="Note 2 3 9 4" xfId="7425" xr:uid="{00000000-0005-0000-0000-0000708E0000}"/>
    <cellStyle name="Note 2 3 9 4 2" xfId="18225" xr:uid="{00000000-0005-0000-0000-0000718E0000}"/>
    <cellStyle name="Note 2 3 9 4 2 2" xfId="36384" xr:uid="{00000000-0005-0000-0000-0000728E0000}"/>
    <cellStyle name="Note 2 3 9 4 3" xfId="28244" xr:uid="{00000000-0005-0000-0000-0000738E0000}"/>
    <cellStyle name="Note 2 3 9 4_Balance sheet - Parent" xfId="40235" xr:uid="{00000000-0005-0000-0000-0000748E0000}"/>
    <cellStyle name="Note 2 3 9 5" xfId="13293" xr:uid="{00000000-0005-0000-0000-0000758E0000}"/>
    <cellStyle name="Note 2 3 9 5 2" xfId="32868" xr:uid="{00000000-0005-0000-0000-0000768E0000}"/>
    <cellStyle name="Note 2 3 9 6" xfId="28241" xr:uid="{00000000-0005-0000-0000-0000778E0000}"/>
    <cellStyle name="Note 2 3 9 7" xfId="21527" xr:uid="{00000000-0005-0000-0000-0000788E0000}"/>
    <cellStyle name="Note 2 3 9_Balance sheet - Parent" xfId="40232" xr:uid="{00000000-0005-0000-0000-0000798E0000}"/>
    <cellStyle name="Note 2 3_Balance sheet - Parent" xfId="40026" xr:uid="{00000000-0005-0000-0000-00007A8E0000}"/>
    <cellStyle name="Note 2 4" xfId="7426" xr:uid="{00000000-0005-0000-0000-00007B8E0000}"/>
    <cellStyle name="Note 2 4 2" xfId="7427" xr:uid="{00000000-0005-0000-0000-00007C8E0000}"/>
    <cellStyle name="Note 2 4 2 2" xfId="7428" xr:uid="{00000000-0005-0000-0000-00007D8E0000}"/>
    <cellStyle name="Note 2 4 2 2 2" xfId="7429" xr:uid="{00000000-0005-0000-0000-00007E8E0000}"/>
    <cellStyle name="Note 2 4 2 2 2 2" xfId="17652" xr:uid="{00000000-0005-0000-0000-00007F8E0000}"/>
    <cellStyle name="Note 2 4 2 2 2 2 2" xfId="36145" xr:uid="{00000000-0005-0000-0000-0000808E0000}"/>
    <cellStyle name="Note 2 4 2 2 2 3" xfId="28248" xr:uid="{00000000-0005-0000-0000-0000818E0000}"/>
    <cellStyle name="Note 2 4 2 2 2_Balance sheet - Parent" xfId="40239" xr:uid="{00000000-0005-0000-0000-0000828E0000}"/>
    <cellStyle name="Note 2 4 2 2 3" xfId="7430" xr:uid="{00000000-0005-0000-0000-0000838E0000}"/>
    <cellStyle name="Note 2 4 2 2 3 2" xfId="19293" xr:uid="{00000000-0005-0000-0000-0000848E0000}"/>
    <cellStyle name="Note 2 4 2 2 3 2 2" xfId="36840" xr:uid="{00000000-0005-0000-0000-0000858E0000}"/>
    <cellStyle name="Note 2 4 2 2 3 3" xfId="28249" xr:uid="{00000000-0005-0000-0000-0000868E0000}"/>
    <cellStyle name="Note 2 4 2 2 3_Balance sheet - Parent" xfId="40240" xr:uid="{00000000-0005-0000-0000-0000878E0000}"/>
    <cellStyle name="Note 2 4 2 2 4" xfId="13323" xr:uid="{00000000-0005-0000-0000-0000888E0000}"/>
    <cellStyle name="Note 2 4 2 2 4 2" xfId="32898" xr:uid="{00000000-0005-0000-0000-0000898E0000}"/>
    <cellStyle name="Note 2 4 2 2 5" xfId="28247" xr:uid="{00000000-0005-0000-0000-00008A8E0000}"/>
    <cellStyle name="Note 2 4 2 2 6" xfId="21557" xr:uid="{00000000-0005-0000-0000-00008B8E0000}"/>
    <cellStyle name="Note 2 4 2 2_Balance sheet - Parent" xfId="40238" xr:uid="{00000000-0005-0000-0000-00008C8E0000}"/>
    <cellStyle name="Note 2 4 2 3" xfId="7431" xr:uid="{00000000-0005-0000-0000-00008D8E0000}"/>
    <cellStyle name="Note 2 4 2 3 2" xfId="18879" xr:uid="{00000000-0005-0000-0000-00008E8E0000}"/>
    <cellStyle name="Note 2 4 2 3 2 2" xfId="36644" xr:uid="{00000000-0005-0000-0000-00008F8E0000}"/>
    <cellStyle name="Note 2 4 2 3 3" xfId="28250" xr:uid="{00000000-0005-0000-0000-0000908E0000}"/>
    <cellStyle name="Note 2 4 2 3_Balance sheet - Parent" xfId="40241" xr:uid="{00000000-0005-0000-0000-0000918E0000}"/>
    <cellStyle name="Note 2 4 2 4" xfId="7432" xr:uid="{00000000-0005-0000-0000-0000928E0000}"/>
    <cellStyle name="Note 2 4 2 4 2" xfId="18578" xr:uid="{00000000-0005-0000-0000-0000938E0000}"/>
    <cellStyle name="Note 2 4 2 4 2 2" xfId="36496" xr:uid="{00000000-0005-0000-0000-0000948E0000}"/>
    <cellStyle name="Note 2 4 2 4 3" xfId="28251" xr:uid="{00000000-0005-0000-0000-0000958E0000}"/>
    <cellStyle name="Note 2 4 2 4_Balance sheet - Parent" xfId="40242" xr:uid="{00000000-0005-0000-0000-0000968E0000}"/>
    <cellStyle name="Note 2 4 2 5" xfId="12370" xr:uid="{00000000-0005-0000-0000-0000978E0000}"/>
    <cellStyle name="Note 2 4 2 5 2" xfId="32615" xr:uid="{00000000-0005-0000-0000-0000988E0000}"/>
    <cellStyle name="Note 2 4 2 6" xfId="28246" xr:uid="{00000000-0005-0000-0000-0000998E0000}"/>
    <cellStyle name="Note 2 4 2 7" xfId="21238" xr:uid="{00000000-0005-0000-0000-00009A8E0000}"/>
    <cellStyle name="Note 2 4 2_Balance sheet - Parent" xfId="40237" xr:uid="{00000000-0005-0000-0000-00009B8E0000}"/>
    <cellStyle name="Note 2 4 3" xfId="7433" xr:uid="{00000000-0005-0000-0000-00009C8E0000}"/>
    <cellStyle name="Note 2 4 3 2" xfId="7434" xr:uid="{00000000-0005-0000-0000-00009D8E0000}"/>
    <cellStyle name="Note 2 4 3 2 2" xfId="13324" xr:uid="{00000000-0005-0000-0000-00009E8E0000}"/>
    <cellStyle name="Note 2 4 3 2 2 2" xfId="32899" xr:uid="{00000000-0005-0000-0000-00009F8E0000}"/>
    <cellStyle name="Note 2 4 3 2 3" xfId="28253" xr:uid="{00000000-0005-0000-0000-0000A08E0000}"/>
    <cellStyle name="Note 2 4 3 2 4" xfId="21558" xr:uid="{00000000-0005-0000-0000-0000A18E0000}"/>
    <cellStyle name="Note 2 4 3 2_Balance sheet - Parent" xfId="40244" xr:uid="{00000000-0005-0000-0000-0000A28E0000}"/>
    <cellStyle name="Note 2 4 3 3" xfId="7435" xr:uid="{00000000-0005-0000-0000-0000A38E0000}"/>
    <cellStyle name="Note 2 4 3 3 2" xfId="19292" xr:uid="{00000000-0005-0000-0000-0000A48E0000}"/>
    <cellStyle name="Note 2 4 3 3 2 2" xfId="36839" xr:uid="{00000000-0005-0000-0000-0000A58E0000}"/>
    <cellStyle name="Note 2 4 3 3 3" xfId="28254" xr:uid="{00000000-0005-0000-0000-0000A68E0000}"/>
    <cellStyle name="Note 2 4 3 3_Balance sheet - Parent" xfId="40245" xr:uid="{00000000-0005-0000-0000-0000A78E0000}"/>
    <cellStyle name="Note 2 4 3 4" xfId="12371" xr:uid="{00000000-0005-0000-0000-0000A88E0000}"/>
    <cellStyle name="Note 2 4 3 4 2" xfId="32616" xr:uid="{00000000-0005-0000-0000-0000A98E0000}"/>
    <cellStyle name="Note 2 4 3 5" xfId="28252" xr:uid="{00000000-0005-0000-0000-0000AA8E0000}"/>
    <cellStyle name="Note 2 4 3 6" xfId="21239" xr:uid="{00000000-0005-0000-0000-0000AB8E0000}"/>
    <cellStyle name="Note 2 4 3_Balance sheet - Parent" xfId="40243" xr:uid="{00000000-0005-0000-0000-0000AC8E0000}"/>
    <cellStyle name="Note 2 4 4" xfId="7436" xr:uid="{00000000-0005-0000-0000-0000AD8E0000}"/>
    <cellStyle name="Note 2 4 4 2" xfId="13322" xr:uid="{00000000-0005-0000-0000-0000AE8E0000}"/>
    <cellStyle name="Note 2 4 4 2 2" xfId="32897" xr:uid="{00000000-0005-0000-0000-0000AF8E0000}"/>
    <cellStyle name="Note 2 4 4 3" xfId="28255" xr:uid="{00000000-0005-0000-0000-0000B08E0000}"/>
    <cellStyle name="Note 2 4 4 4" xfId="21556" xr:uid="{00000000-0005-0000-0000-0000B18E0000}"/>
    <cellStyle name="Note 2 4 4_Balance sheet - Parent" xfId="40246" xr:uid="{00000000-0005-0000-0000-0000B28E0000}"/>
    <cellStyle name="Note 2 4 5" xfId="7437" xr:uid="{00000000-0005-0000-0000-0000B38E0000}"/>
    <cellStyle name="Note 2 4 5 2" xfId="19115" xr:uid="{00000000-0005-0000-0000-0000B48E0000}"/>
    <cellStyle name="Note 2 4 5 2 2" xfId="36744" xr:uid="{00000000-0005-0000-0000-0000B58E0000}"/>
    <cellStyle name="Note 2 4 5 3" xfId="28256" xr:uid="{00000000-0005-0000-0000-0000B68E0000}"/>
    <cellStyle name="Note 2 4 5_Balance sheet - Parent" xfId="40247" xr:uid="{00000000-0005-0000-0000-0000B78E0000}"/>
    <cellStyle name="Note 2 4 6" xfId="12369" xr:uid="{00000000-0005-0000-0000-0000B88E0000}"/>
    <cellStyle name="Note 2 4 6 2" xfId="32614" xr:uid="{00000000-0005-0000-0000-0000B98E0000}"/>
    <cellStyle name="Note 2 4 7" xfId="28245" xr:uid="{00000000-0005-0000-0000-0000BA8E0000}"/>
    <cellStyle name="Note 2 4 8" xfId="21237" xr:uid="{00000000-0005-0000-0000-0000BB8E0000}"/>
    <cellStyle name="Note 2 4 9" xfId="44204" xr:uid="{00000000-0005-0000-0000-0000BC8E0000}"/>
    <cellStyle name="Note 2 4_Balance sheet - Parent" xfId="40236" xr:uid="{00000000-0005-0000-0000-0000BD8E0000}"/>
    <cellStyle name="Note 2 5" xfId="7438" xr:uid="{00000000-0005-0000-0000-0000BE8E0000}"/>
    <cellStyle name="Note 2 5 2" xfId="7439" xr:uid="{00000000-0005-0000-0000-0000BF8E0000}"/>
    <cellStyle name="Note 2 5 2 2" xfId="18855" xr:uid="{00000000-0005-0000-0000-0000C08E0000}"/>
    <cellStyle name="Note 2 5 2 2 2" xfId="36626" xr:uid="{00000000-0005-0000-0000-0000C18E0000}"/>
    <cellStyle name="Note 2 5 2 3" xfId="28258" xr:uid="{00000000-0005-0000-0000-0000C28E0000}"/>
    <cellStyle name="Note 2 5 2_Balance sheet - Parent" xfId="40249" xr:uid="{00000000-0005-0000-0000-0000C38E0000}"/>
    <cellStyle name="Note 2 5 3" xfId="7440" xr:uid="{00000000-0005-0000-0000-0000C48E0000}"/>
    <cellStyle name="Note 2 5 3 2" xfId="19233" xr:uid="{00000000-0005-0000-0000-0000C58E0000}"/>
    <cellStyle name="Note 2 5 3 2 2" xfId="36788" xr:uid="{00000000-0005-0000-0000-0000C68E0000}"/>
    <cellStyle name="Note 2 5 3 3" xfId="28259" xr:uid="{00000000-0005-0000-0000-0000C78E0000}"/>
    <cellStyle name="Note 2 5 3_Balance sheet - Parent" xfId="40250" xr:uid="{00000000-0005-0000-0000-0000C88E0000}"/>
    <cellStyle name="Note 2 5 4" xfId="7441" xr:uid="{00000000-0005-0000-0000-0000C98E0000}"/>
    <cellStyle name="Note 2 5 4 2" xfId="18187" xr:uid="{00000000-0005-0000-0000-0000CA8E0000}"/>
    <cellStyle name="Note 2 5 4 2 2" xfId="36369" xr:uid="{00000000-0005-0000-0000-0000CB8E0000}"/>
    <cellStyle name="Note 2 5 4 3" xfId="28260" xr:uid="{00000000-0005-0000-0000-0000CC8E0000}"/>
    <cellStyle name="Note 2 5 4_Balance sheet - Parent" xfId="40251" xr:uid="{00000000-0005-0000-0000-0000CD8E0000}"/>
    <cellStyle name="Note 2 5 5" xfId="13292" xr:uid="{00000000-0005-0000-0000-0000CE8E0000}"/>
    <cellStyle name="Note 2 5 5 2" xfId="32867" xr:uid="{00000000-0005-0000-0000-0000CF8E0000}"/>
    <cellStyle name="Note 2 5 6" xfId="28257" xr:uid="{00000000-0005-0000-0000-0000D08E0000}"/>
    <cellStyle name="Note 2 5 7" xfId="21526" xr:uid="{00000000-0005-0000-0000-0000D18E0000}"/>
    <cellStyle name="Note 2 5_Balance sheet - Parent" xfId="40248" xr:uid="{00000000-0005-0000-0000-0000D28E0000}"/>
    <cellStyle name="Note 2 6" xfId="7442" xr:uid="{00000000-0005-0000-0000-0000D38E0000}"/>
    <cellStyle name="Note 2 6 2" xfId="13927" xr:uid="{00000000-0005-0000-0000-0000D48E0000}"/>
    <cellStyle name="Note 2 6 2 2" xfId="33097" xr:uid="{00000000-0005-0000-0000-0000D58E0000}"/>
    <cellStyle name="Note 2 6 3" xfId="28261" xr:uid="{00000000-0005-0000-0000-0000D68E0000}"/>
    <cellStyle name="Note 2 6 4" xfId="21756" xr:uid="{00000000-0005-0000-0000-0000D78E0000}"/>
    <cellStyle name="Note 2 6_Balance sheet - Parent" xfId="40252" xr:uid="{00000000-0005-0000-0000-0000D88E0000}"/>
    <cellStyle name="Note 2 7" xfId="7443" xr:uid="{00000000-0005-0000-0000-0000D98E0000}"/>
    <cellStyle name="Note 2 7 2" xfId="13934" xr:uid="{00000000-0005-0000-0000-0000DA8E0000}"/>
    <cellStyle name="Note 2 7 2 2" xfId="33100" xr:uid="{00000000-0005-0000-0000-0000DB8E0000}"/>
    <cellStyle name="Note 2 7 3" xfId="4436" xr:uid="{00000000-0005-0000-0000-0000DC8E0000}"/>
    <cellStyle name="Note 2 7 4" xfId="28262" xr:uid="{00000000-0005-0000-0000-0000DD8E0000}"/>
    <cellStyle name="Note 2 7 5" xfId="21759" xr:uid="{00000000-0005-0000-0000-0000DE8E0000}"/>
    <cellStyle name="Note 2 7_Balance sheet - Parent" xfId="40253" xr:uid="{00000000-0005-0000-0000-0000DF8E0000}"/>
    <cellStyle name="Note 2 8" xfId="7444" xr:uid="{00000000-0005-0000-0000-0000E08E0000}"/>
    <cellStyle name="Note 2 8 2" xfId="13931" xr:uid="{00000000-0005-0000-0000-0000E18E0000}"/>
    <cellStyle name="Note 2 8 2 2" xfId="33098" xr:uid="{00000000-0005-0000-0000-0000E28E0000}"/>
    <cellStyle name="Note 2 8 3" xfId="28263" xr:uid="{00000000-0005-0000-0000-0000E38E0000}"/>
    <cellStyle name="Note 2 8 4" xfId="21757" xr:uid="{00000000-0005-0000-0000-0000E48E0000}"/>
    <cellStyle name="Note 2 9" xfId="7445" xr:uid="{00000000-0005-0000-0000-0000E58E0000}"/>
    <cellStyle name="Note 2 9 2" xfId="13941" xr:uid="{00000000-0005-0000-0000-0000E68E0000}"/>
    <cellStyle name="Note 2 9 2 2" xfId="33102" xr:uid="{00000000-0005-0000-0000-0000E78E0000}"/>
    <cellStyle name="Note 2 9 3" xfId="28264" xr:uid="{00000000-0005-0000-0000-0000E88E0000}"/>
    <cellStyle name="Note 2 9 4" xfId="21761" xr:uid="{00000000-0005-0000-0000-0000E98E0000}"/>
    <cellStyle name="Note 2_Balance sheet - Parent" xfId="40023" xr:uid="{00000000-0005-0000-0000-0000EA8E0000}"/>
    <cellStyle name="Note 3" xfId="7446" xr:uid="{00000000-0005-0000-0000-0000EB8E0000}"/>
    <cellStyle name="Note 3 10" xfId="7447" xr:uid="{00000000-0005-0000-0000-0000EC8E0000}"/>
    <cellStyle name="Note 3 10 2" xfId="7448" xr:uid="{00000000-0005-0000-0000-0000ED8E0000}"/>
    <cellStyle name="Note 3 10 2 2" xfId="17969" xr:uid="{00000000-0005-0000-0000-0000EE8E0000}"/>
    <cellStyle name="Note 3 10 2 2 2" xfId="36289" xr:uid="{00000000-0005-0000-0000-0000EF8E0000}"/>
    <cellStyle name="Note 3 10 2 3" xfId="28267" xr:uid="{00000000-0005-0000-0000-0000F08E0000}"/>
    <cellStyle name="Note 3 10 2_Balance sheet - Parent" xfId="40256" xr:uid="{00000000-0005-0000-0000-0000F18E0000}"/>
    <cellStyle name="Note 3 10 3" xfId="7449" xr:uid="{00000000-0005-0000-0000-0000F28E0000}"/>
    <cellStyle name="Note 3 10 3 2" xfId="18866" xr:uid="{00000000-0005-0000-0000-0000F38E0000}"/>
    <cellStyle name="Note 3 10 3 2 2" xfId="36632" xr:uid="{00000000-0005-0000-0000-0000F48E0000}"/>
    <cellStyle name="Note 3 10 3 3" xfId="28268" xr:uid="{00000000-0005-0000-0000-0000F58E0000}"/>
    <cellStyle name="Note 3 10 3_Balance sheet - Parent" xfId="40257" xr:uid="{00000000-0005-0000-0000-0000F68E0000}"/>
    <cellStyle name="Note 3 10 4" xfId="7450" xr:uid="{00000000-0005-0000-0000-0000F78E0000}"/>
    <cellStyle name="Note 3 10 4 2" xfId="18178" xr:uid="{00000000-0005-0000-0000-0000F88E0000}"/>
    <cellStyle name="Note 3 10 4 2 2" xfId="36367" xr:uid="{00000000-0005-0000-0000-0000F98E0000}"/>
    <cellStyle name="Note 3 10 4 3" xfId="28269" xr:uid="{00000000-0005-0000-0000-0000FA8E0000}"/>
    <cellStyle name="Note 3 10 4_Balance sheet - Parent" xfId="40258" xr:uid="{00000000-0005-0000-0000-0000FB8E0000}"/>
    <cellStyle name="Note 3 10 5" xfId="16419" xr:uid="{00000000-0005-0000-0000-0000FC8E0000}"/>
    <cellStyle name="Note 3 10 5 2" xfId="35534" xr:uid="{00000000-0005-0000-0000-0000FD8E0000}"/>
    <cellStyle name="Note 3 10 6" xfId="28266" xr:uid="{00000000-0005-0000-0000-0000FE8E0000}"/>
    <cellStyle name="Note 3 10_Balance sheet - Parent" xfId="40255" xr:uid="{00000000-0005-0000-0000-0000FF8E0000}"/>
    <cellStyle name="Note 3 11" xfId="7451" xr:uid="{00000000-0005-0000-0000-0000008F0000}"/>
    <cellStyle name="Note 3 11 2" xfId="18680" xr:uid="{00000000-0005-0000-0000-0000018F0000}"/>
    <cellStyle name="Note 3 11 2 2" xfId="36553" xr:uid="{00000000-0005-0000-0000-0000028F0000}"/>
    <cellStyle name="Note 3 11 3" xfId="28270" xr:uid="{00000000-0005-0000-0000-0000038F0000}"/>
    <cellStyle name="Note 3 11_Balance sheet - Parent" xfId="40259" xr:uid="{00000000-0005-0000-0000-0000048F0000}"/>
    <cellStyle name="Note 3 12" xfId="7452" xr:uid="{00000000-0005-0000-0000-0000058F0000}"/>
    <cellStyle name="Note 3 12 2" xfId="19076" xr:uid="{00000000-0005-0000-0000-0000068F0000}"/>
    <cellStyle name="Note 3 12 2 2" xfId="36733" xr:uid="{00000000-0005-0000-0000-0000078F0000}"/>
    <cellStyle name="Note 3 12 3" xfId="28271" xr:uid="{00000000-0005-0000-0000-0000088F0000}"/>
    <cellStyle name="Note 3 12_Balance sheet - Parent" xfId="40260" xr:uid="{00000000-0005-0000-0000-0000098F0000}"/>
    <cellStyle name="Note 3 13" xfId="12372" xr:uid="{00000000-0005-0000-0000-00000A8F0000}"/>
    <cellStyle name="Note 3 13 2" xfId="32617" xr:uid="{00000000-0005-0000-0000-00000B8F0000}"/>
    <cellStyle name="Note 3 14" xfId="28265" xr:uid="{00000000-0005-0000-0000-00000C8F0000}"/>
    <cellStyle name="Note 3 15" xfId="21240" xr:uid="{00000000-0005-0000-0000-00000D8F0000}"/>
    <cellStyle name="Note 3 2" xfId="7453" xr:uid="{00000000-0005-0000-0000-00000E8F0000}"/>
    <cellStyle name="Note 3 2 10" xfId="7454" xr:uid="{00000000-0005-0000-0000-00000F8F0000}"/>
    <cellStyle name="Note 3 2 10 2" xfId="7455" xr:uid="{00000000-0005-0000-0000-0000108F0000}"/>
    <cellStyle name="Note 3 2 10 2 2" xfId="18842" xr:uid="{00000000-0005-0000-0000-0000118F0000}"/>
    <cellStyle name="Note 3 2 10 2 2 2" xfId="36617" xr:uid="{00000000-0005-0000-0000-0000128F0000}"/>
    <cellStyle name="Note 3 2 10 2 3" xfId="28274" xr:uid="{00000000-0005-0000-0000-0000138F0000}"/>
    <cellStyle name="Note 3 2 10 2_Balance sheet - Parent" xfId="40263" xr:uid="{00000000-0005-0000-0000-0000148F0000}"/>
    <cellStyle name="Note 3 2 10 3" xfId="7456" xr:uid="{00000000-0005-0000-0000-0000158F0000}"/>
    <cellStyle name="Note 3 2 10 3 2" xfId="19200" xr:uid="{00000000-0005-0000-0000-0000168F0000}"/>
    <cellStyle name="Note 3 2 10 3 2 2" xfId="36778" xr:uid="{00000000-0005-0000-0000-0000178F0000}"/>
    <cellStyle name="Note 3 2 10 3 3" xfId="28275" xr:uid="{00000000-0005-0000-0000-0000188F0000}"/>
    <cellStyle name="Note 3 2 10 3_Balance sheet - Parent" xfId="40264" xr:uid="{00000000-0005-0000-0000-0000198F0000}"/>
    <cellStyle name="Note 3 2 10 4" xfId="7457" xr:uid="{00000000-0005-0000-0000-00001A8F0000}"/>
    <cellStyle name="Note 3 2 10 4 2" xfId="18366" xr:uid="{00000000-0005-0000-0000-00001B8F0000}"/>
    <cellStyle name="Note 3 2 10 4 2 2" xfId="36426" xr:uid="{00000000-0005-0000-0000-00001C8F0000}"/>
    <cellStyle name="Note 3 2 10 4 3" xfId="28276" xr:uid="{00000000-0005-0000-0000-00001D8F0000}"/>
    <cellStyle name="Note 3 2 10 4_Balance sheet - Parent" xfId="40265" xr:uid="{00000000-0005-0000-0000-00001E8F0000}"/>
    <cellStyle name="Note 3 2 10 5" xfId="16563" xr:uid="{00000000-0005-0000-0000-00001F8F0000}"/>
    <cellStyle name="Note 3 2 10 5 2" xfId="35596" xr:uid="{00000000-0005-0000-0000-0000208F0000}"/>
    <cellStyle name="Note 3 2 10 6" xfId="28273" xr:uid="{00000000-0005-0000-0000-0000218F0000}"/>
    <cellStyle name="Note 3 2 10_Balance sheet - Parent" xfId="40262" xr:uid="{00000000-0005-0000-0000-0000228F0000}"/>
    <cellStyle name="Note 3 2 11" xfId="7458" xr:uid="{00000000-0005-0000-0000-0000238F0000}"/>
    <cellStyle name="Note 3 2 11 2" xfId="7459" xr:uid="{00000000-0005-0000-0000-0000248F0000}"/>
    <cellStyle name="Note 3 2 11 2 2" xfId="17521" xr:uid="{00000000-0005-0000-0000-0000258F0000}"/>
    <cellStyle name="Note 3 2 11 2 2 2" xfId="36092" xr:uid="{00000000-0005-0000-0000-0000268F0000}"/>
    <cellStyle name="Note 3 2 11 2 3" xfId="28278" xr:uid="{00000000-0005-0000-0000-0000278F0000}"/>
    <cellStyle name="Note 3 2 11 2_Balance sheet - Parent" xfId="40267" xr:uid="{00000000-0005-0000-0000-0000288F0000}"/>
    <cellStyle name="Note 3 2 11 3" xfId="7460" xr:uid="{00000000-0005-0000-0000-0000298F0000}"/>
    <cellStyle name="Note 3 2 11 3 2" xfId="19094" xr:uid="{00000000-0005-0000-0000-00002A8F0000}"/>
    <cellStyle name="Note 3 2 11 3 2 2" xfId="36738" xr:uid="{00000000-0005-0000-0000-00002B8F0000}"/>
    <cellStyle name="Note 3 2 11 3 3" xfId="28279" xr:uid="{00000000-0005-0000-0000-00002C8F0000}"/>
    <cellStyle name="Note 3 2 11 3_Balance sheet - Parent" xfId="40268" xr:uid="{00000000-0005-0000-0000-00002D8F0000}"/>
    <cellStyle name="Note 3 2 11 4" xfId="7461" xr:uid="{00000000-0005-0000-0000-00002E8F0000}"/>
    <cellStyle name="Note 3 2 11 4 2" xfId="18418" xr:uid="{00000000-0005-0000-0000-00002F8F0000}"/>
    <cellStyle name="Note 3 2 11 4 2 2" xfId="36442" xr:uid="{00000000-0005-0000-0000-0000308F0000}"/>
    <cellStyle name="Note 3 2 11 4 3" xfId="28280" xr:uid="{00000000-0005-0000-0000-0000318F0000}"/>
    <cellStyle name="Note 3 2 11 4_Balance sheet - Parent" xfId="40269" xr:uid="{00000000-0005-0000-0000-0000328F0000}"/>
    <cellStyle name="Note 3 2 11 5" xfId="16616" xr:uid="{00000000-0005-0000-0000-0000338F0000}"/>
    <cellStyle name="Note 3 2 11 5 2" xfId="35613" xr:uid="{00000000-0005-0000-0000-0000348F0000}"/>
    <cellStyle name="Note 3 2 11 6" xfId="28277" xr:uid="{00000000-0005-0000-0000-0000358F0000}"/>
    <cellStyle name="Note 3 2 11_Balance sheet - Parent" xfId="40266" xr:uid="{00000000-0005-0000-0000-0000368F0000}"/>
    <cellStyle name="Note 3 2 12" xfId="7462" xr:uid="{00000000-0005-0000-0000-0000378F0000}"/>
    <cellStyle name="Note 3 2 12 2" xfId="7463" xr:uid="{00000000-0005-0000-0000-0000388F0000}"/>
    <cellStyle name="Note 3 2 12 2 2" xfId="17126" xr:uid="{00000000-0005-0000-0000-0000398F0000}"/>
    <cellStyle name="Note 3 2 12 2 2 2" xfId="35945" xr:uid="{00000000-0005-0000-0000-00003A8F0000}"/>
    <cellStyle name="Note 3 2 12 2 3" xfId="28282" xr:uid="{00000000-0005-0000-0000-00003B8F0000}"/>
    <cellStyle name="Note 3 2 12 2_Balance sheet - Parent" xfId="40271" xr:uid="{00000000-0005-0000-0000-00003C8F0000}"/>
    <cellStyle name="Note 3 2 12 3" xfId="7464" xr:uid="{00000000-0005-0000-0000-00003D8F0000}"/>
    <cellStyle name="Note 3 2 12 3 2" xfId="17060" xr:uid="{00000000-0005-0000-0000-00003E8F0000}"/>
    <cellStyle name="Note 3 2 12 3 2 2" xfId="35919" xr:uid="{00000000-0005-0000-0000-00003F8F0000}"/>
    <cellStyle name="Note 3 2 12 3 3" xfId="28283" xr:uid="{00000000-0005-0000-0000-0000408F0000}"/>
    <cellStyle name="Note 3 2 12 3_Balance sheet - Parent" xfId="40272" xr:uid="{00000000-0005-0000-0000-0000418F0000}"/>
    <cellStyle name="Note 3 2 12 4" xfId="16666" xr:uid="{00000000-0005-0000-0000-0000428F0000}"/>
    <cellStyle name="Note 3 2 12 4 2" xfId="35627" xr:uid="{00000000-0005-0000-0000-0000438F0000}"/>
    <cellStyle name="Note 3 2 12 5" xfId="28281" xr:uid="{00000000-0005-0000-0000-0000448F0000}"/>
    <cellStyle name="Note 3 2 12_Balance sheet - Parent" xfId="40270" xr:uid="{00000000-0005-0000-0000-0000458F0000}"/>
    <cellStyle name="Note 3 2 13" xfId="7465" xr:uid="{00000000-0005-0000-0000-0000468F0000}"/>
    <cellStyle name="Note 3 2 13 2" xfId="18722" xr:uid="{00000000-0005-0000-0000-0000478F0000}"/>
    <cellStyle name="Note 3 2 13 2 2" xfId="36573" xr:uid="{00000000-0005-0000-0000-0000488F0000}"/>
    <cellStyle name="Note 3 2 13 3" xfId="28284" xr:uid="{00000000-0005-0000-0000-0000498F0000}"/>
    <cellStyle name="Note 3 2 13_Balance sheet - Parent" xfId="40273" xr:uid="{00000000-0005-0000-0000-00004A8F0000}"/>
    <cellStyle name="Note 3 2 14" xfId="7466" xr:uid="{00000000-0005-0000-0000-00004B8F0000}"/>
    <cellStyle name="Note 3 2 14 2" xfId="19271" xr:uid="{00000000-0005-0000-0000-00004C8F0000}"/>
    <cellStyle name="Note 3 2 14 2 2" xfId="36819" xr:uid="{00000000-0005-0000-0000-00004D8F0000}"/>
    <cellStyle name="Note 3 2 14 3" xfId="28285" xr:uid="{00000000-0005-0000-0000-00004E8F0000}"/>
    <cellStyle name="Note 3 2 14_Balance sheet - Parent" xfId="40274" xr:uid="{00000000-0005-0000-0000-00004F8F0000}"/>
    <cellStyle name="Note 3 2 15" xfId="12373" xr:uid="{00000000-0005-0000-0000-0000508F0000}"/>
    <cellStyle name="Note 3 2 15 2" xfId="32618" xr:uid="{00000000-0005-0000-0000-0000518F0000}"/>
    <cellStyle name="Note 3 2 16" xfId="28272" xr:uid="{00000000-0005-0000-0000-0000528F0000}"/>
    <cellStyle name="Note 3 2 17" xfId="21241" xr:uid="{00000000-0005-0000-0000-0000538F0000}"/>
    <cellStyle name="Note 3 2 2" xfId="7467" xr:uid="{00000000-0005-0000-0000-0000548F0000}"/>
    <cellStyle name="Note 3 2 2 2" xfId="7468" xr:uid="{00000000-0005-0000-0000-0000558F0000}"/>
    <cellStyle name="Note 3 2 2 2 2" xfId="7469" xr:uid="{00000000-0005-0000-0000-0000568F0000}"/>
    <cellStyle name="Note 3 2 2 2 2 2" xfId="7470" xr:uid="{00000000-0005-0000-0000-0000578F0000}"/>
    <cellStyle name="Note 3 2 2 2 2 2 2" xfId="17569" xr:uid="{00000000-0005-0000-0000-0000588F0000}"/>
    <cellStyle name="Note 3 2 2 2 2 2 2 2" xfId="36110" xr:uid="{00000000-0005-0000-0000-0000598F0000}"/>
    <cellStyle name="Note 3 2 2 2 2 2 3" xfId="28289" xr:uid="{00000000-0005-0000-0000-00005A8F0000}"/>
    <cellStyle name="Note 3 2 2 2 2 2_Balance sheet - Parent" xfId="40278" xr:uid="{00000000-0005-0000-0000-00005B8F0000}"/>
    <cellStyle name="Note 3 2 2 2 2 3" xfId="7471" xr:uid="{00000000-0005-0000-0000-00005C8F0000}"/>
    <cellStyle name="Note 3 2 2 2 2 3 2" xfId="19294" xr:uid="{00000000-0005-0000-0000-00005D8F0000}"/>
    <cellStyle name="Note 3 2 2 2 2 3 2 2" xfId="36841" xr:uid="{00000000-0005-0000-0000-00005E8F0000}"/>
    <cellStyle name="Note 3 2 2 2 2 3 3" xfId="28290" xr:uid="{00000000-0005-0000-0000-00005F8F0000}"/>
    <cellStyle name="Note 3 2 2 2 2 3_Balance sheet - Parent" xfId="40279" xr:uid="{00000000-0005-0000-0000-0000608F0000}"/>
    <cellStyle name="Note 3 2 2 2 2 4" xfId="13328" xr:uid="{00000000-0005-0000-0000-0000618F0000}"/>
    <cellStyle name="Note 3 2 2 2 2 4 2" xfId="32903" xr:uid="{00000000-0005-0000-0000-0000628F0000}"/>
    <cellStyle name="Note 3 2 2 2 2 5" xfId="28288" xr:uid="{00000000-0005-0000-0000-0000638F0000}"/>
    <cellStyle name="Note 3 2 2 2 2 6" xfId="21562" xr:uid="{00000000-0005-0000-0000-0000648F0000}"/>
    <cellStyle name="Note 3 2 2 2 2_Balance sheet - Parent" xfId="40277" xr:uid="{00000000-0005-0000-0000-0000658F0000}"/>
    <cellStyle name="Note 3 2 2 2 3" xfId="7472" xr:uid="{00000000-0005-0000-0000-0000668F0000}"/>
    <cellStyle name="Note 3 2 2 2 3 2" xfId="17723" xr:uid="{00000000-0005-0000-0000-0000678F0000}"/>
    <cellStyle name="Note 3 2 2 2 3 2 2" xfId="36186" xr:uid="{00000000-0005-0000-0000-0000688F0000}"/>
    <cellStyle name="Note 3 2 2 2 3 3" xfId="28291" xr:uid="{00000000-0005-0000-0000-0000698F0000}"/>
    <cellStyle name="Note 3 2 2 2 3_Balance sheet - Parent" xfId="40280" xr:uid="{00000000-0005-0000-0000-00006A8F0000}"/>
    <cellStyle name="Note 3 2 2 2 4" xfId="7473" xr:uid="{00000000-0005-0000-0000-00006B8F0000}"/>
    <cellStyle name="Note 3 2 2 2 4 2" xfId="18554" xr:uid="{00000000-0005-0000-0000-00006C8F0000}"/>
    <cellStyle name="Note 3 2 2 2 4 2 2" xfId="36489" xr:uid="{00000000-0005-0000-0000-00006D8F0000}"/>
    <cellStyle name="Note 3 2 2 2 4 3" xfId="28292" xr:uid="{00000000-0005-0000-0000-00006E8F0000}"/>
    <cellStyle name="Note 3 2 2 2 4_Balance sheet - Parent" xfId="40281" xr:uid="{00000000-0005-0000-0000-00006F8F0000}"/>
    <cellStyle name="Note 3 2 2 2 5" xfId="12375" xr:uid="{00000000-0005-0000-0000-0000708F0000}"/>
    <cellStyle name="Note 3 2 2 2 5 2" xfId="32620" xr:uid="{00000000-0005-0000-0000-0000718F0000}"/>
    <cellStyle name="Note 3 2 2 2 6" xfId="28287" xr:uid="{00000000-0005-0000-0000-0000728F0000}"/>
    <cellStyle name="Note 3 2 2 2 7" xfId="21243" xr:uid="{00000000-0005-0000-0000-0000738F0000}"/>
    <cellStyle name="Note 3 2 2 2_Balance sheet - Parent" xfId="40276" xr:uid="{00000000-0005-0000-0000-0000748F0000}"/>
    <cellStyle name="Note 3 2 2 3" xfId="7474" xr:uid="{00000000-0005-0000-0000-0000758F0000}"/>
    <cellStyle name="Note 3 2 2 3 2" xfId="7475" xr:uid="{00000000-0005-0000-0000-0000768F0000}"/>
    <cellStyle name="Note 3 2 2 3 2 2" xfId="13329" xr:uid="{00000000-0005-0000-0000-0000778F0000}"/>
    <cellStyle name="Note 3 2 2 3 2 2 2" xfId="32904" xr:uid="{00000000-0005-0000-0000-0000788F0000}"/>
    <cellStyle name="Note 3 2 2 3 2 3" xfId="28294" xr:uid="{00000000-0005-0000-0000-0000798F0000}"/>
    <cellStyle name="Note 3 2 2 3 2 4" xfId="21563" xr:uid="{00000000-0005-0000-0000-00007A8F0000}"/>
    <cellStyle name="Note 3 2 2 3 2_Balance sheet - Parent" xfId="40283" xr:uid="{00000000-0005-0000-0000-00007B8F0000}"/>
    <cellStyle name="Note 3 2 2 3 3" xfId="7476" xr:uid="{00000000-0005-0000-0000-00007C8F0000}"/>
    <cellStyle name="Note 3 2 2 3 3 2" xfId="18582" xr:uid="{00000000-0005-0000-0000-00007D8F0000}"/>
    <cellStyle name="Note 3 2 2 3 3 2 2" xfId="36498" xr:uid="{00000000-0005-0000-0000-00007E8F0000}"/>
    <cellStyle name="Note 3 2 2 3 3 3" xfId="28295" xr:uid="{00000000-0005-0000-0000-00007F8F0000}"/>
    <cellStyle name="Note 3 2 2 3 3_Balance sheet - Parent" xfId="40284" xr:uid="{00000000-0005-0000-0000-0000808F0000}"/>
    <cellStyle name="Note 3 2 2 3 4" xfId="12376" xr:uid="{00000000-0005-0000-0000-0000818F0000}"/>
    <cellStyle name="Note 3 2 2 3 4 2" xfId="32621" xr:uid="{00000000-0005-0000-0000-0000828F0000}"/>
    <cellStyle name="Note 3 2 2 3 5" xfId="28293" xr:uid="{00000000-0005-0000-0000-0000838F0000}"/>
    <cellStyle name="Note 3 2 2 3 6" xfId="21244" xr:uid="{00000000-0005-0000-0000-0000848F0000}"/>
    <cellStyle name="Note 3 2 2 3_Balance sheet - Parent" xfId="40282" xr:uid="{00000000-0005-0000-0000-0000858F0000}"/>
    <cellStyle name="Note 3 2 2 4" xfId="7477" xr:uid="{00000000-0005-0000-0000-0000868F0000}"/>
    <cellStyle name="Note 3 2 2 4 2" xfId="13327" xr:uid="{00000000-0005-0000-0000-0000878F0000}"/>
    <cellStyle name="Note 3 2 2 4 2 2" xfId="32902" xr:uid="{00000000-0005-0000-0000-0000888F0000}"/>
    <cellStyle name="Note 3 2 2 4 3" xfId="28296" xr:uid="{00000000-0005-0000-0000-0000898F0000}"/>
    <cellStyle name="Note 3 2 2 4 4" xfId="21561" xr:uid="{00000000-0005-0000-0000-00008A8F0000}"/>
    <cellStyle name="Note 3 2 2 4_Balance sheet - Parent" xfId="40285" xr:uid="{00000000-0005-0000-0000-00008B8F0000}"/>
    <cellStyle name="Note 3 2 2 5" xfId="7478" xr:uid="{00000000-0005-0000-0000-00008C8F0000}"/>
    <cellStyle name="Note 3 2 2 5 2" xfId="19132" xr:uid="{00000000-0005-0000-0000-00008D8F0000}"/>
    <cellStyle name="Note 3 2 2 5 2 2" xfId="36759" xr:uid="{00000000-0005-0000-0000-00008E8F0000}"/>
    <cellStyle name="Note 3 2 2 5 3" xfId="28297" xr:uid="{00000000-0005-0000-0000-00008F8F0000}"/>
    <cellStyle name="Note 3 2 2 5_Balance sheet - Parent" xfId="40286" xr:uid="{00000000-0005-0000-0000-0000908F0000}"/>
    <cellStyle name="Note 3 2 2 6" xfId="12374" xr:uid="{00000000-0005-0000-0000-0000918F0000}"/>
    <cellStyle name="Note 3 2 2 6 2" xfId="32619" xr:uid="{00000000-0005-0000-0000-0000928F0000}"/>
    <cellStyle name="Note 3 2 2 7" xfId="28286" xr:uid="{00000000-0005-0000-0000-0000938F0000}"/>
    <cellStyle name="Note 3 2 2 8" xfId="21242" xr:uid="{00000000-0005-0000-0000-0000948F0000}"/>
    <cellStyle name="Note 3 2 2 9" xfId="44206" xr:uid="{00000000-0005-0000-0000-0000958F0000}"/>
    <cellStyle name="Note 3 2 2_Balance sheet - Parent" xfId="40275" xr:uid="{00000000-0005-0000-0000-0000968F0000}"/>
    <cellStyle name="Note 3 2 3" xfId="7479" xr:uid="{00000000-0005-0000-0000-0000978F0000}"/>
    <cellStyle name="Note 3 2 3 2" xfId="7480" xr:uid="{00000000-0005-0000-0000-0000988F0000}"/>
    <cellStyle name="Note 3 2 3 2 2" xfId="7481" xr:uid="{00000000-0005-0000-0000-0000998F0000}"/>
    <cellStyle name="Note 3 2 3 2 2 2" xfId="7482" xr:uid="{00000000-0005-0000-0000-00009A8F0000}"/>
    <cellStyle name="Note 3 2 3 2 2 2 2" xfId="17217" xr:uid="{00000000-0005-0000-0000-00009B8F0000}"/>
    <cellStyle name="Note 3 2 3 2 2 2 2 2" xfId="35981" xr:uid="{00000000-0005-0000-0000-00009C8F0000}"/>
    <cellStyle name="Note 3 2 3 2 2 2 3" xfId="28301" xr:uid="{00000000-0005-0000-0000-00009D8F0000}"/>
    <cellStyle name="Note 3 2 3 2 2 2_Balance sheet - Parent" xfId="40290" xr:uid="{00000000-0005-0000-0000-00009E8F0000}"/>
    <cellStyle name="Note 3 2 3 2 2 3" xfId="7483" xr:uid="{00000000-0005-0000-0000-00009F8F0000}"/>
    <cellStyle name="Note 3 2 3 2 2 3 2" xfId="19296" xr:uid="{00000000-0005-0000-0000-0000A08F0000}"/>
    <cellStyle name="Note 3 2 3 2 2 3 2 2" xfId="36843" xr:uid="{00000000-0005-0000-0000-0000A18F0000}"/>
    <cellStyle name="Note 3 2 3 2 2 3 3" xfId="28302" xr:uid="{00000000-0005-0000-0000-0000A28F0000}"/>
    <cellStyle name="Note 3 2 3 2 2 3_Balance sheet - Parent" xfId="40291" xr:uid="{00000000-0005-0000-0000-0000A38F0000}"/>
    <cellStyle name="Note 3 2 3 2 2 4" xfId="13331" xr:uid="{00000000-0005-0000-0000-0000A48F0000}"/>
    <cellStyle name="Note 3 2 3 2 2 4 2" xfId="32906" xr:uid="{00000000-0005-0000-0000-0000A58F0000}"/>
    <cellStyle name="Note 3 2 3 2 2 5" xfId="28300" xr:uid="{00000000-0005-0000-0000-0000A68F0000}"/>
    <cellStyle name="Note 3 2 3 2 2 6" xfId="21565" xr:uid="{00000000-0005-0000-0000-0000A78F0000}"/>
    <cellStyle name="Note 3 2 3 2 2_Balance sheet - Parent" xfId="40289" xr:uid="{00000000-0005-0000-0000-0000A88F0000}"/>
    <cellStyle name="Note 3 2 3 2 3" xfId="7484" xr:uid="{00000000-0005-0000-0000-0000A98F0000}"/>
    <cellStyle name="Note 3 2 3 2 3 2" xfId="18878" xr:uid="{00000000-0005-0000-0000-0000AA8F0000}"/>
    <cellStyle name="Note 3 2 3 2 3 2 2" xfId="36643" xr:uid="{00000000-0005-0000-0000-0000AB8F0000}"/>
    <cellStyle name="Note 3 2 3 2 3 3" xfId="28303" xr:uid="{00000000-0005-0000-0000-0000AC8F0000}"/>
    <cellStyle name="Note 3 2 3 2 3_Balance sheet - Parent" xfId="40292" xr:uid="{00000000-0005-0000-0000-0000AD8F0000}"/>
    <cellStyle name="Note 3 2 3 2 4" xfId="7485" xr:uid="{00000000-0005-0000-0000-0000AE8F0000}"/>
    <cellStyle name="Note 3 2 3 2 4 2" xfId="17623" xr:uid="{00000000-0005-0000-0000-0000AF8F0000}"/>
    <cellStyle name="Note 3 2 3 2 4 2 2" xfId="36133" xr:uid="{00000000-0005-0000-0000-0000B08F0000}"/>
    <cellStyle name="Note 3 2 3 2 4 3" xfId="28304" xr:uid="{00000000-0005-0000-0000-0000B18F0000}"/>
    <cellStyle name="Note 3 2 3 2 4_Balance sheet - Parent" xfId="40293" xr:uid="{00000000-0005-0000-0000-0000B28F0000}"/>
    <cellStyle name="Note 3 2 3 2 5" xfId="12378" xr:uid="{00000000-0005-0000-0000-0000B38F0000}"/>
    <cellStyle name="Note 3 2 3 2 5 2" xfId="32623" xr:uid="{00000000-0005-0000-0000-0000B48F0000}"/>
    <cellStyle name="Note 3 2 3 2 6" xfId="28299" xr:uid="{00000000-0005-0000-0000-0000B58F0000}"/>
    <cellStyle name="Note 3 2 3 2 7" xfId="21246" xr:uid="{00000000-0005-0000-0000-0000B68F0000}"/>
    <cellStyle name="Note 3 2 3 2_Balance sheet - Parent" xfId="40288" xr:uid="{00000000-0005-0000-0000-0000B78F0000}"/>
    <cellStyle name="Note 3 2 3 3" xfId="7486" xr:uid="{00000000-0005-0000-0000-0000B88F0000}"/>
    <cellStyle name="Note 3 2 3 3 2" xfId="7487" xr:uid="{00000000-0005-0000-0000-0000B98F0000}"/>
    <cellStyle name="Note 3 2 3 3 2 2" xfId="13332" xr:uid="{00000000-0005-0000-0000-0000BA8F0000}"/>
    <cellStyle name="Note 3 2 3 3 2 2 2" xfId="32907" xr:uid="{00000000-0005-0000-0000-0000BB8F0000}"/>
    <cellStyle name="Note 3 2 3 3 2 3" xfId="28306" xr:uid="{00000000-0005-0000-0000-0000BC8F0000}"/>
    <cellStyle name="Note 3 2 3 3 2 4" xfId="21566" xr:uid="{00000000-0005-0000-0000-0000BD8F0000}"/>
    <cellStyle name="Note 3 2 3 3 2_Balance sheet - Parent" xfId="40295" xr:uid="{00000000-0005-0000-0000-0000BE8F0000}"/>
    <cellStyle name="Note 3 2 3 3 3" xfId="7488" xr:uid="{00000000-0005-0000-0000-0000BF8F0000}"/>
    <cellStyle name="Note 3 2 3 3 3 2" xfId="19295" xr:uid="{00000000-0005-0000-0000-0000C08F0000}"/>
    <cellStyle name="Note 3 2 3 3 3 2 2" xfId="36842" xr:uid="{00000000-0005-0000-0000-0000C18F0000}"/>
    <cellStyle name="Note 3 2 3 3 3 3" xfId="28307" xr:uid="{00000000-0005-0000-0000-0000C28F0000}"/>
    <cellStyle name="Note 3 2 3 3 3_Balance sheet - Parent" xfId="40296" xr:uid="{00000000-0005-0000-0000-0000C38F0000}"/>
    <cellStyle name="Note 3 2 3 3 4" xfId="12379" xr:uid="{00000000-0005-0000-0000-0000C48F0000}"/>
    <cellStyle name="Note 3 2 3 3 4 2" xfId="32624" xr:uid="{00000000-0005-0000-0000-0000C58F0000}"/>
    <cellStyle name="Note 3 2 3 3 5" xfId="28305" xr:uid="{00000000-0005-0000-0000-0000C68F0000}"/>
    <cellStyle name="Note 3 2 3 3 6" xfId="21247" xr:uid="{00000000-0005-0000-0000-0000C78F0000}"/>
    <cellStyle name="Note 3 2 3 3_Balance sheet - Parent" xfId="40294" xr:uid="{00000000-0005-0000-0000-0000C88F0000}"/>
    <cellStyle name="Note 3 2 3 4" xfId="7489" xr:uid="{00000000-0005-0000-0000-0000C98F0000}"/>
    <cellStyle name="Note 3 2 3 4 2" xfId="13330" xr:uid="{00000000-0005-0000-0000-0000CA8F0000}"/>
    <cellStyle name="Note 3 2 3 4 2 2" xfId="32905" xr:uid="{00000000-0005-0000-0000-0000CB8F0000}"/>
    <cellStyle name="Note 3 2 3 4 3" xfId="28308" xr:uid="{00000000-0005-0000-0000-0000CC8F0000}"/>
    <cellStyle name="Note 3 2 3 4 4" xfId="21564" xr:uid="{00000000-0005-0000-0000-0000CD8F0000}"/>
    <cellStyle name="Note 3 2 3 4_Balance sheet - Parent" xfId="40297" xr:uid="{00000000-0005-0000-0000-0000CE8F0000}"/>
    <cellStyle name="Note 3 2 3 5" xfId="7490" xr:uid="{00000000-0005-0000-0000-0000CF8F0000}"/>
    <cellStyle name="Note 3 2 3 5 2" xfId="19251" xr:uid="{00000000-0005-0000-0000-0000D08F0000}"/>
    <cellStyle name="Note 3 2 3 5 2 2" xfId="36801" xr:uid="{00000000-0005-0000-0000-0000D18F0000}"/>
    <cellStyle name="Note 3 2 3 5 3" xfId="28309" xr:uid="{00000000-0005-0000-0000-0000D28F0000}"/>
    <cellStyle name="Note 3 2 3 5_Balance sheet - Parent" xfId="40298" xr:uid="{00000000-0005-0000-0000-0000D38F0000}"/>
    <cellStyle name="Note 3 2 3 6" xfId="12377" xr:uid="{00000000-0005-0000-0000-0000D48F0000}"/>
    <cellStyle name="Note 3 2 3 6 2" xfId="32622" xr:uid="{00000000-0005-0000-0000-0000D58F0000}"/>
    <cellStyle name="Note 3 2 3 7" xfId="28298" xr:uid="{00000000-0005-0000-0000-0000D68F0000}"/>
    <cellStyle name="Note 3 2 3 8" xfId="21245" xr:uid="{00000000-0005-0000-0000-0000D78F0000}"/>
    <cellStyle name="Note 3 2 3 9" xfId="44205" xr:uid="{00000000-0005-0000-0000-0000D88F0000}"/>
    <cellStyle name="Note 3 2 3_Balance sheet - Parent" xfId="40287" xr:uid="{00000000-0005-0000-0000-0000D98F0000}"/>
    <cellStyle name="Note 3 2 4" xfId="7491" xr:uid="{00000000-0005-0000-0000-0000DA8F0000}"/>
    <cellStyle name="Note 3 2 4 2" xfId="7492" xr:uid="{00000000-0005-0000-0000-0000DB8F0000}"/>
    <cellStyle name="Note 3 2 4 2 2" xfId="7493" xr:uid="{00000000-0005-0000-0000-0000DC8F0000}"/>
    <cellStyle name="Note 3 2 4 2 2 2" xfId="7494" xr:uid="{00000000-0005-0000-0000-0000DD8F0000}"/>
    <cellStyle name="Note 3 2 4 2 2 2 2" xfId="17442" xr:uid="{00000000-0005-0000-0000-0000DE8F0000}"/>
    <cellStyle name="Note 3 2 4 2 2 2 2 2" xfId="36056" xr:uid="{00000000-0005-0000-0000-0000DF8F0000}"/>
    <cellStyle name="Note 3 2 4 2 2 2 3" xfId="28313" xr:uid="{00000000-0005-0000-0000-0000E08F0000}"/>
    <cellStyle name="Note 3 2 4 2 2 2_Balance sheet - Parent" xfId="40302" xr:uid="{00000000-0005-0000-0000-0000E18F0000}"/>
    <cellStyle name="Note 3 2 4 2 2 3" xfId="7495" xr:uid="{00000000-0005-0000-0000-0000E28F0000}"/>
    <cellStyle name="Note 3 2 4 2 2 3 2" xfId="19298" xr:uid="{00000000-0005-0000-0000-0000E38F0000}"/>
    <cellStyle name="Note 3 2 4 2 2 3 2 2" xfId="36845" xr:uid="{00000000-0005-0000-0000-0000E48F0000}"/>
    <cellStyle name="Note 3 2 4 2 2 3 3" xfId="28314" xr:uid="{00000000-0005-0000-0000-0000E58F0000}"/>
    <cellStyle name="Note 3 2 4 2 2 3_Balance sheet - Parent" xfId="40303" xr:uid="{00000000-0005-0000-0000-0000E68F0000}"/>
    <cellStyle name="Note 3 2 4 2 2 4" xfId="13334" xr:uid="{00000000-0005-0000-0000-0000E78F0000}"/>
    <cellStyle name="Note 3 2 4 2 2 4 2" xfId="32909" xr:uid="{00000000-0005-0000-0000-0000E88F0000}"/>
    <cellStyle name="Note 3 2 4 2 2 5" xfId="28312" xr:uid="{00000000-0005-0000-0000-0000E98F0000}"/>
    <cellStyle name="Note 3 2 4 2 2 6" xfId="21568" xr:uid="{00000000-0005-0000-0000-0000EA8F0000}"/>
    <cellStyle name="Note 3 2 4 2 2_Balance sheet - Parent" xfId="40301" xr:uid="{00000000-0005-0000-0000-0000EB8F0000}"/>
    <cellStyle name="Note 3 2 4 2 3" xfId="7496" xr:uid="{00000000-0005-0000-0000-0000EC8F0000}"/>
    <cellStyle name="Note 3 2 4 2 3 2" xfId="18721" xr:uid="{00000000-0005-0000-0000-0000ED8F0000}"/>
    <cellStyle name="Note 3 2 4 2 3 2 2" xfId="36572" xr:uid="{00000000-0005-0000-0000-0000EE8F0000}"/>
    <cellStyle name="Note 3 2 4 2 3 3" xfId="28315" xr:uid="{00000000-0005-0000-0000-0000EF8F0000}"/>
    <cellStyle name="Note 3 2 4 2 3_Balance sheet - Parent" xfId="40304" xr:uid="{00000000-0005-0000-0000-0000F08F0000}"/>
    <cellStyle name="Note 3 2 4 2 4" xfId="7497" xr:uid="{00000000-0005-0000-0000-0000F18F0000}"/>
    <cellStyle name="Note 3 2 4 2 4 2" xfId="19151" xr:uid="{00000000-0005-0000-0000-0000F28F0000}"/>
    <cellStyle name="Note 3 2 4 2 4 2 2" xfId="36766" xr:uid="{00000000-0005-0000-0000-0000F38F0000}"/>
    <cellStyle name="Note 3 2 4 2 4 3" xfId="28316" xr:uid="{00000000-0005-0000-0000-0000F48F0000}"/>
    <cellStyle name="Note 3 2 4 2 4_Balance sheet - Parent" xfId="40305" xr:uid="{00000000-0005-0000-0000-0000F58F0000}"/>
    <cellStyle name="Note 3 2 4 2 5" xfId="12381" xr:uid="{00000000-0005-0000-0000-0000F68F0000}"/>
    <cellStyle name="Note 3 2 4 2 5 2" xfId="32626" xr:uid="{00000000-0005-0000-0000-0000F78F0000}"/>
    <cellStyle name="Note 3 2 4 2 6" xfId="28311" xr:uid="{00000000-0005-0000-0000-0000F88F0000}"/>
    <cellStyle name="Note 3 2 4 2 7" xfId="21249" xr:uid="{00000000-0005-0000-0000-0000F98F0000}"/>
    <cellStyle name="Note 3 2 4 2_Balance sheet - Parent" xfId="40300" xr:uid="{00000000-0005-0000-0000-0000FA8F0000}"/>
    <cellStyle name="Note 3 2 4 3" xfId="7498" xr:uid="{00000000-0005-0000-0000-0000FB8F0000}"/>
    <cellStyle name="Note 3 2 4 3 2" xfId="7499" xr:uid="{00000000-0005-0000-0000-0000FC8F0000}"/>
    <cellStyle name="Note 3 2 4 3 2 2" xfId="17870" xr:uid="{00000000-0005-0000-0000-0000FD8F0000}"/>
    <cellStyle name="Note 3 2 4 3 2 2 2" xfId="36260" xr:uid="{00000000-0005-0000-0000-0000FE8F0000}"/>
    <cellStyle name="Note 3 2 4 3 2 3" xfId="28318" xr:uid="{00000000-0005-0000-0000-0000FF8F0000}"/>
    <cellStyle name="Note 3 2 4 3 2_Balance sheet - Parent" xfId="40307" xr:uid="{00000000-0005-0000-0000-000000900000}"/>
    <cellStyle name="Note 3 2 4 3 3" xfId="7500" xr:uid="{00000000-0005-0000-0000-000001900000}"/>
    <cellStyle name="Note 3 2 4 3 3 2" xfId="19297" xr:uid="{00000000-0005-0000-0000-000002900000}"/>
    <cellStyle name="Note 3 2 4 3 3 2 2" xfId="36844" xr:uid="{00000000-0005-0000-0000-000003900000}"/>
    <cellStyle name="Note 3 2 4 3 3 3" xfId="28319" xr:uid="{00000000-0005-0000-0000-000004900000}"/>
    <cellStyle name="Note 3 2 4 3 3_Balance sheet - Parent" xfId="40308" xr:uid="{00000000-0005-0000-0000-000005900000}"/>
    <cellStyle name="Note 3 2 4 3 4" xfId="13333" xr:uid="{00000000-0005-0000-0000-000006900000}"/>
    <cellStyle name="Note 3 2 4 3 4 2" xfId="32908" xr:uid="{00000000-0005-0000-0000-000007900000}"/>
    <cellStyle name="Note 3 2 4 3 5" xfId="28317" xr:uid="{00000000-0005-0000-0000-000008900000}"/>
    <cellStyle name="Note 3 2 4 3 6" xfId="21567" xr:uid="{00000000-0005-0000-0000-000009900000}"/>
    <cellStyle name="Note 3 2 4 3_Balance sheet - Parent" xfId="40306" xr:uid="{00000000-0005-0000-0000-00000A900000}"/>
    <cellStyle name="Note 3 2 4 4" xfId="7501" xr:uid="{00000000-0005-0000-0000-00000B900000}"/>
    <cellStyle name="Note 3 2 4 4 2" xfId="17724" xr:uid="{00000000-0005-0000-0000-00000C900000}"/>
    <cellStyle name="Note 3 2 4 4 2 2" xfId="36187" xr:uid="{00000000-0005-0000-0000-00000D900000}"/>
    <cellStyle name="Note 3 2 4 4 3" xfId="28320" xr:uid="{00000000-0005-0000-0000-00000E900000}"/>
    <cellStyle name="Note 3 2 4 4_Balance sheet - Parent" xfId="40309" xr:uid="{00000000-0005-0000-0000-00000F900000}"/>
    <cellStyle name="Note 3 2 4 5" xfId="7502" xr:uid="{00000000-0005-0000-0000-000010900000}"/>
    <cellStyle name="Note 3 2 4 5 2" xfId="19114" xr:uid="{00000000-0005-0000-0000-000011900000}"/>
    <cellStyle name="Note 3 2 4 5 2 2" xfId="36743" xr:uid="{00000000-0005-0000-0000-000012900000}"/>
    <cellStyle name="Note 3 2 4 5 3" xfId="28321" xr:uid="{00000000-0005-0000-0000-000013900000}"/>
    <cellStyle name="Note 3 2 4 5_Balance sheet - Parent" xfId="40310" xr:uid="{00000000-0005-0000-0000-000014900000}"/>
    <cellStyle name="Note 3 2 4 6" xfId="12380" xr:uid="{00000000-0005-0000-0000-000015900000}"/>
    <cellStyle name="Note 3 2 4 6 2" xfId="32625" xr:uid="{00000000-0005-0000-0000-000016900000}"/>
    <cellStyle name="Note 3 2 4 7" xfId="28310" xr:uid="{00000000-0005-0000-0000-000017900000}"/>
    <cellStyle name="Note 3 2 4 8" xfId="21248" xr:uid="{00000000-0005-0000-0000-000018900000}"/>
    <cellStyle name="Note 3 2 4_Balance sheet - Parent" xfId="40299" xr:uid="{00000000-0005-0000-0000-000019900000}"/>
    <cellStyle name="Note 3 2 5" xfId="7503" xr:uid="{00000000-0005-0000-0000-00001A900000}"/>
    <cellStyle name="Note 3 2 5 2" xfId="7504" xr:uid="{00000000-0005-0000-0000-00001B900000}"/>
    <cellStyle name="Note 3 2 5 2 2" xfId="7505" xr:uid="{00000000-0005-0000-0000-00001C900000}"/>
    <cellStyle name="Note 3 2 5 2 2 2" xfId="7506" xr:uid="{00000000-0005-0000-0000-00001D900000}"/>
    <cellStyle name="Note 3 2 5 2 2 2 2" xfId="17163" xr:uid="{00000000-0005-0000-0000-00001E900000}"/>
    <cellStyle name="Note 3 2 5 2 2 2 2 2" xfId="35959" xr:uid="{00000000-0005-0000-0000-00001F900000}"/>
    <cellStyle name="Note 3 2 5 2 2 2 3" xfId="28325" xr:uid="{00000000-0005-0000-0000-000020900000}"/>
    <cellStyle name="Note 3 2 5 2 2 2_Balance sheet - Parent" xfId="40314" xr:uid="{00000000-0005-0000-0000-000021900000}"/>
    <cellStyle name="Note 3 2 5 2 2 3" xfId="7507" xr:uid="{00000000-0005-0000-0000-000022900000}"/>
    <cellStyle name="Note 3 2 5 2 2 3 2" xfId="19300" xr:uid="{00000000-0005-0000-0000-000023900000}"/>
    <cellStyle name="Note 3 2 5 2 2 3 2 2" xfId="36847" xr:uid="{00000000-0005-0000-0000-000024900000}"/>
    <cellStyle name="Note 3 2 5 2 2 3 3" xfId="28326" xr:uid="{00000000-0005-0000-0000-000025900000}"/>
    <cellStyle name="Note 3 2 5 2 2 3_Balance sheet - Parent" xfId="40315" xr:uid="{00000000-0005-0000-0000-000026900000}"/>
    <cellStyle name="Note 3 2 5 2 2 4" xfId="13336" xr:uid="{00000000-0005-0000-0000-000027900000}"/>
    <cellStyle name="Note 3 2 5 2 2 4 2" xfId="32911" xr:uid="{00000000-0005-0000-0000-000028900000}"/>
    <cellStyle name="Note 3 2 5 2 2 5" xfId="28324" xr:uid="{00000000-0005-0000-0000-000029900000}"/>
    <cellStyle name="Note 3 2 5 2 2 6" xfId="21570" xr:uid="{00000000-0005-0000-0000-00002A900000}"/>
    <cellStyle name="Note 3 2 5 2 2_Balance sheet - Parent" xfId="40313" xr:uid="{00000000-0005-0000-0000-00002B900000}"/>
    <cellStyle name="Note 3 2 5 2 3" xfId="7508" xr:uid="{00000000-0005-0000-0000-00002C900000}"/>
    <cellStyle name="Note 3 2 5 2 3 2" xfId="17838" xr:uid="{00000000-0005-0000-0000-00002D900000}"/>
    <cellStyle name="Note 3 2 5 2 3 2 2" xfId="36238" xr:uid="{00000000-0005-0000-0000-00002E900000}"/>
    <cellStyle name="Note 3 2 5 2 3 3" xfId="28327" xr:uid="{00000000-0005-0000-0000-00002F900000}"/>
    <cellStyle name="Note 3 2 5 2 3_Balance sheet - Parent" xfId="40316" xr:uid="{00000000-0005-0000-0000-000030900000}"/>
    <cellStyle name="Note 3 2 5 2 4" xfId="7509" xr:uid="{00000000-0005-0000-0000-000031900000}"/>
    <cellStyle name="Note 3 2 5 2 4 2" xfId="19113" xr:uid="{00000000-0005-0000-0000-000032900000}"/>
    <cellStyle name="Note 3 2 5 2 4 2 2" xfId="36742" xr:uid="{00000000-0005-0000-0000-000033900000}"/>
    <cellStyle name="Note 3 2 5 2 4 3" xfId="28328" xr:uid="{00000000-0005-0000-0000-000034900000}"/>
    <cellStyle name="Note 3 2 5 2 4_Balance sheet - Parent" xfId="40317" xr:uid="{00000000-0005-0000-0000-000035900000}"/>
    <cellStyle name="Note 3 2 5 2 5" xfId="12383" xr:uid="{00000000-0005-0000-0000-000036900000}"/>
    <cellStyle name="Note 3 2 5 2 5 2" xfId="32628" xr:uid="{00000000-0005-0000-0000-000037900000}"/>
    <cellStyle name="Note 3 2 5 2 6" xfId="28323" xr:uid="{00000000-0005-0000-0000-000038900000}"/>
    <cellStyle name="Note 3 2 5 2 7" xfId="21251" xr:uid="{00000000-0005-0000-0000-000039900000}"/>
    <cellStyle name="Note 3 2 5 2_Balance sheet - Parent" xfId="40312" xr:uid="{00000000-0005-0000-0000-00003A900000}"/>
    <cellStyle name="Note 3 2 5 3" xfId="7510" xr:uid="{00000000-0005-0000-0000-00003B900000}"/>
    <cellStyle name="Note 3 2 5 3 2" xfId="7511" xr:uid="{00000000-0005-0000-0000-00003C900000}"/>
    <cellStyle name="Note 3 2 5 3 2 2" xfId="18018" xr:uid="{00000000-0005-0000-0000-00003D900000}"/>
    <cellStyle name="Note 3 2 5 3 2 2 2" xfId="36306" xr:uid="{00000000-0005-0000-0000-00003E900000}"/>
    <cellStyle name="Note 3 2 5 3 2 3" xfId="28330" xr:uid="{00000000-0005-0000-0000-00003F900000}"/>
    <cellStyle name="Note 3 2 5 3 2_Balance sheet - Parent" xfId="40319" xr:uid="{00000000-0005-0000-0000-000040900000}"/>
    <cellStyle name="Note 3 2 5 3 3" xfId="7512" xr:uid="{00000000-0005-0000-0000-000041900000}"/>
    <cellStyle name="Note 3 2 5 3 3 2" xfId="19299" xr:uid="{00000000-0005-0000-0000-000042900000}"/>
    <cellStyle name="Note 3 2 5 3 3 2 2" xfId="36846" xr:uid="{00000000-0005-0000-0000-000043900000}"/>
    <cellStyle name="Note 3 2 5 3 3 3" xfId="28331" xr:uid="{00000000-0005-0000-0000-000044900000}"/>
    <cellStyle name="Note 3 2 5 3 3_Balance sheet - Parent" xfId="40320" xr:uid="{00000000-0005-0000-0000-000045900000}"/>
    <cellStyle name="Note 3 2 5 3 4" xfId="13335" xr:uid="{00000000-0005-0000-0000-000046900000}"/>
    <cellStyle name="Note 3 2 5 3 4 2" xfId="32910" xr:uid="{00000000-0005-0000-0000-000047900000}"/>
    <cellStyle name="Note 3 2 5 3 5" xfId="28329" xr:uid="{00000000-0005-0000-0000-000048900000}"/>
    <cellStyle name="Note 3 2 5 3 6" xfId="21569" xr:uid="{00000000-0005-0000-0000-000049900000}"/>
    <cellStyle name="Note 3 2 5 3_Balance sheet - Parent" xfId="40318" xr:uid="{00000000-0005-0000-0000-00004A900000}"/>
    <cellStyle name="Note 3 2 5 4" xfId="7513" xr:uid="{00000000-0005-0000-0000-00004B900000}"/>
    <cellStyle name="Note 3 2 5 4 2" xfId="17312" xr:uid="{00000000-0005-0000-0000-00004C900000}"/>
    <cellStyle name="Note 3 2 5 4 2 2" xfId="36015" xr:uid="{00000000-0005-0000-0000-00004D900000}"/>
    <cellStyle name="Note 3 2 5 4 3" xfId="28332" xr:uid="{00000000-0005-0000-0000-00004E900000}"/>
    <cellStyle name="Note 3 2 5 4_Balance sheet - Parent" xfId="40321" xr:uid="{00000000-0005-0000-0000-00004F900000}"/>
    <cellStyle name="Note 3 2 5 5" xfId="7514" xr:uid="{00000000-0005-0000-0000-000050900000}"/>
    <cellStyle name="Note 3 2 5 5 2" xfId="18935" xr:uid="{00000000-0005-0000-0000-000051900000}"/>
    <cellStyle name="Note 3 2 5 5 2 2" xfId="36678" xr:uid="{00000000-0005-0000-0000-000052900000}"/>
    <cellStyle name="Note 3 2 5 5 3" xfId="28333" xr:uid="{00000000-0005-0000-0000-000053900000}"/>
    <cellStyle name="Note 3 2 5 5_Balance sheet - Parent" xfId="40322" xr:uid="{00000000-0005-0000-0000-000054900000}"/>
    <cellStyle name="Note 3 2 5 6" xfId="12382" xr:uid="{00000000-0005-0000-0000-000055900000}"/>
    <cellStyle name="Note 3 2 5 6 2" xfId="32627" xr:uid="{00000000-0005-0000-0000-000056900000}"/>
    <cellStyle name="Note 3 2 5 7" xfId="28322" xr:uid="{00000000-0005-0000-0000-000057900000}"/>
    <cellStyle name="Note 3 2 5 8" xfId="21250" xr:uid="{00000000-0005-0000-0000-000058900000}"/>
    <cellStyle name="Note 3 2 5_Balance sheet - Parent" xfId="40311" xr:uid="{00000000-0005-0000-0000-000059900000}"/>
    <cellStyle name="Note 3 2 6" xfId="7515" xr:uid="{00000000-0005-0000-0000-00005A900000}"/>
    <cellStyle name="Note 3 2 6 2" xfId="7516" xr:uid="{00000000-0005-0000-0000-00005B900000}"/>
    <cellStyle name="Note 3 2 6 2 2" xfId="7517" xr:uid="{00000000-0005-0000-0000-00005C900000}"/>
    <cellStyle name="Note 3 2 6 2 2 2" xfId="17056" xr:uid="{00000000-0005-0000-0000-00005D900000}"/>
    <cellStyle name="Note 3 2 6 2 2 2 2" xfId="35918" xr:uid="{00000000-0005-0000-0000-00005E900000}"/>
    <cellStyle name="Note 3 2 6 2 2 3" xfId="28336" xr:uid="{00000000-0005-0000-0000-00005F900000}"/>
    <cellStyle name="Note 3 2 6 2 2_Balance sheet - Parent" xfId="40325" xr:uid="{00000000-0005-0000-0000-000060900000}"/>
    <cellStyle name="Note 3 2 6 2 3" xfId="7518" xr:uid="{00000000-0005-0000-0000-000061900000}"/>
    <cellStyle name="Note 3 2 6 2 3 2" xfId="19301" xr:uid="{00000000-0005-0000-0000-000062900000}"/>
    <cellStyle name="Note 3 2 6 2 3 2 2" xfId="36848" xr:uid="{00000000-0005-0000-0000-000063900000}"/>
    <cellStyle name="Note 3 2 6 2 3 3" xfId="28337" xr:uid="{00000000-0005-0000-0000-000064900000}"/>
    <cellStyle name="Note 3 2 6 2 3_Balance sheet - Parent" xfId="40326" xr:uid="{00000000-0005-0000-0000-000065900000}"/>
    <cellStyle name="Note 3 2 6 2 4" xfId="13337" xr:uid="{00000000-0005-0000-0000-000066900000}"/>
    <cellStyle name="Note 3 2 6 2 4 2" xfId="32912" xr:uid="{00000000-0005-0000-0000-000067900000}"/>
    <cellStyle name="Note 3 2 6 2 5" xfId="28335" xr:uid="{00000000-0005-0000-0000-000068900000}"/>
    <cellStyle name="Note 3 2 6 2 6" xfId="21571" xr:uid="{00000000-0005-0000-0000-000069900000}"/>
    <cellStyle name="Note 3 2 6 2_Balance sheet - Parent" xfId="40324" xr:uid="{00000000-0005-0000-0000-00006A900000}"/>
    <cellStyle name="Note 3 2 6 3" xfId="7519" xr:uid="{00000000-0005-0000-0000-00006B900000}"/>
    <cellStyle name="Note 3 2 6 3 2" xfId="17510" xr:uid="{00000000-0005-0000-0000-00006C900000}"/>
    <cellStyle name="Note 3 2 6 3 2 2" xfId="36086" xr:uid="{00000000-0005-0000-0000-00006D900000}"/>
    <cellStyle name="Note 3 2 6 3 3" xfId="28338" xr:uid="{00000000-0005-0000-0000-00006E900000}"/>
    <cellStyle name="Note 3 2 6 3_Balance sheet - Parent" xfId="40327" xr:uid="{00000000-0005-0000-0000-00006F900000}"/>
    <cellStyle name="Note 3 2 6 4" xfId="7520" xr:uid="{00000000-0005-0000-0000-000070900000}"/>
    <cellStyle name="Note 3 2 6 4 2" xfId="17660" xr:uid="{00000000-0005-0000-0000-000071900000}"/>
    <cellStyle name="Note 3 2 6 4 2 2" xfId="36149" xr:uid="{00000000-0005-0000-0000-000072900000}"/>
    <cellStyle name="Note 3 2 6 4 3" xfId="28339" xr:uid="{00000000-0005-0000-0000-000073900000}"/>
    <cellStyle name="Note 3 2 6 4_Balance sheet - Parent" xfId="40328" xr:uid="{00000000-0005-0000-0000-000074900000}"/>
    <cellStyle name="Note 3 2 6 5" xfId="12384" xr:uid="{00000000-0005-0000-0000-000075900000}"/>
    <cellStyle name="Note 3 2 6 5 2" xfId="32629" xr:uid="{00000000-0005-0000-0000-000076900000}"/>
    <cellStyle name="Note 3 2 6 6" xfId="28334" xr:uid="{00000000-0005-0000-0000-000077900000}"/>
    <cellStyle name="Note 3 2 6 7" xfId="21252" xr:uid="{00000000-0005-0000-0000-000078900000}"/>
    <cellStyle name="Note 3 2 6_Balance sheet - Parent" xfId="40323" xr:uid="{00000000-0005-0000-0000-000079900000}"/>
    <cellStyle name="Note 3 2 7" xfId="7521" xr:uid="{00000000-0005-0000-0000-00007A900000}"/>
    <cellStyle name="Note 3 2 7 2" xfId="7522" xr:uid="{00000000-0005-0000-0000-00007B900000}"/>
    <cellStyle name="Note 3 2 7 2 2" xfId="7523" xr:uid="{00000000-0005-0000-0000-00007C900000}"/>
    <cellStyle name="Note 3 2 7 2 2 2" xfId="17581" xr:uid="{00000000-0005-0000-0000-00007D900000}"/>
    <cellStyle name="Note 3 2 7 2 2 2 2" xfId="36117" xr:uid="{00000000-0005-0000-0000-00007E900000}"/>
    <cellStyle name="Note 3 2 7 2 2 3" xfId="28342" xr:uid="{00000000-0005-0000-0000-00007F900000}"/>
    <cellStyle name="Note 3 2 7 2 2_Balance sheet - Parent" xfId="40331" xr:uid="{00000000-0005-0000-0000-000080900000}"/>
    <cellStyle name="Note 3 2 7 2 3" xfId="7524" xr:uid="{00000000-0005-0000-0000-000081900000}"/>
    <cellStyle name="Note 3 2 7 2 3 2" xfId="19302" xr:uid="{00000000-0005-0000-0000-000082900000}"/>
    <cellStyle name="Note 3 2 7 2 3 2 2" xfId="36849" xr:uid="{00000000-0005-0000-0000-000083900000}"/>
    <cellStyle name="Note 3 2 7 2 3 3" xfId="28343" xr:uid="{00000000-0005-0000-0000-000084900000}"/>
    <cellStyle name="Note 3 2 7 2 3_Balance sheet - Parent" xfId="40332" xr:uid="{00000000-0005-0000-0000-000085900000}"/>
    <cellStyle name="Note 3 2 7 2 4" xfId="13338" xr:uid="{00000000-0005-0000-0000-000086900000}"/>
    <cellStyle name="Note 3 2 7 2 4 2" xfId="32913" xr:uid="{00000000-0005-0000-0000-000087900000}"/>
    <cellStyle name="Note 3 2 7 2 5" xfId="28341" xr:uid="{00000000-0005-0000-0000-000088900000}"/>
    <cellStyle name="Note 3 2 7 2 6" xfId="21572" xr:uid="{00000000-0005-0000-0000-000089900000}"/>
    <cellStyle name="Note 3 2 7 2_Balance sheet - Parent" xfId="40330" xr:uid="{00000000-0005-0000-0000-00008A900000}"/>
    <cellStyle name="Note 3 2 7 3" xfId="7525" xr:uid="{00000000-0005-0000-0000-00008B900000}"/>
    <cellStyle name="Note 3 2 7 3 2" xfId="18146" xr:uid="{00000000-0005-0000-0000-00008C900000}"/>
    <cellStyle name="Note 3 2 7 3 2 2" xfId="36362" xr:uid="{00000000-0005-0000-0000-00008D900000}"/>
    <cellStyle name="Note 3 2 7 3 3" xfId="28344" xr:uid="{00000000-0005-0000-0000-00008E900000}"/>
    <cellStyle name="Note 3 2 7 3_Balance sheet - Parent" xfId="40333" xr:uid="{00000000-0005-0000-0000-00008F900000}"/>
    <cellStyle name="Note 3 2 7 4" xfId="7526" xr:uid="{00000000-0005-0000-0000-000090900000}"/>
    <cellStyle name="Note 3 2 7 4 2" xfId="17244" xr:uid="{00000000-0005-0000-0000-000091900000}"/>
    <cellStyle name="Note 3 2 7 4 2 2" xfId="35989" xr:uid="{00000000-0005-0000-0000-000092900000}"/>
    <cellStyle name="Note 3 2 7 4 3" xfId="28345" xr:uid="{00000000-0005-0000-0000-000093900000}"/>
    <cellStyle name="Note 3 2 7 4_Balance sheet - Parent" xfId="40334" xr:uid="{00000000-0005-0000-0000-000094900000}"/>
    <cellStyle name="Note 3 2 7 5" xfId="12385" xr:uid="{00000000-0005-0000-0000-000095900000}"/>
    <cellStyle name="Note 3 2 7 5 2" xfId="32630" xr:uid="{00000000-0005-0000-0000-000096900000}"/>
    <cellStyle name="Note 3 2 7 6" xfId="28340" xr:uid="{00000000-0005-0000-0000-000097900000}"/>
    <cellStyle name="Note 3 2 7 7" xfId="21253" xr:uid="{00000000-0005-0000-0000-000098900000}"/>
    <cellStyle name="Note 3 2 7_Balance sheet - Parent" xfId="40329" xr:uid="{00000000-0005-0000-0000-000099900000}"/>
    <cellStyle name="Note 3 2 8" xfId="7527" xr:uid="{00000000-0005-0000-0000-00009A900000}"/>
    <cellStyle name="Note 3 2 8 2" xfId="7528" xr:uid="{00000000-0005-0000-0000-00009B900000}"/>
    <cellStyle name="Note 3 2 8 2 2" xfId="17172" xr:uid="{00000000-0005-0000-0000-00009C900000}"/>
    <cellStyle name="Note 3 2 8 2 2 2" xfId="35963" xr:uid="{00000000-0005-0000-0000-00009D900000}"/>
    <cellStyle name="Note 3 2 8 2 3" xfId="28347" xr:uid="{00000000-0005-0000-0000-00009E900000}"/>
    <cellStyle name="Note 3 2 8 2_Balance sheet - Parent" xfId="40336" xr:uid="{00000000-0005-0000-0000-00009F900000}"/>
    <cellStyle name="Note 3 2 8 3" xfId="7529" xr:uid="{00000000-0005-0000-0000-0000A0900000}"/>
    <cellStyle name="Note 3 2 8 3 2" xfId="18995" xr:uid="{00000000-0005-0000-0000-0000A1900000}"/>
    <cellStyle name="Note 3 2 8 3 2 2" xfId="36702" xr:uid="{00000000-0005-0000-0000-0000A2900000}"/>
    <cellStyle name="Note 3 2 8 3 3" xfId="28348" xr:uid="{00000000-0005-0000-0000-0000A3900000}"/>
    <cellStyle name="Note 3 2 8 3_Balance sheet - Parent" xfId="40337" xr:uid="{00000000-0005-0000-0000-0000A4900000}"/>
    <cellStyle name="Note 3 2 8 4" xfId="7530" xr:uid="{00000000-0005-0000-0000-0000A5900000}"/>
    <cellStyle name="Note 3 2 8 4 2" xfId="18260" xr:uid="{00000000-0005-0000-0000-0000A6900000}"/>
    <cellStyle name="Note 3 2 8 4 2 2" xfId="36395" xr:uid="{00000000-0005-0000-0000-0000A7900000}"/>
    <cellStyle name="Note 3 2 8 4 3" xfId="28349" xr:uid="{00000000-0005-0000-0000-0000A8900000}"/>
    <cellStyle name="Note 3 2 8 4_Balance sheet - Parent" xfId="40338" xr:uid="{00000000-0005-0000-0000-0000A9900000}"/>
    <cellStyle name="Note 3 2 8 5" xfId="13326" xr:uid="{00000000-0005-0000-0000-0000AA900000}"/>
    <cellStyle name="Note 3 2 8 5 2" xfId="32901" xr:uid="{00000000-0005-0000-0000-0000AB900000}"/>
    <cellStyle name="Note 3 2 8 6" xfId="28346" xr:uid="{00000000-0005-0000-0000-0000AC900000}"/>
    <cellStyle name="Note 3 2 8 7" xfId="21560" xr:uid="{00000000-0005-0000-0000-0000AD900000}"/>
    <cellStyle name="Note 3 2 8_Balance sheet - Parent" xfId="40335" xr:uid="{00000000-0005-0000-0000-0000AE900000}"/>
    <cellStyle name="Note 3 2 9" xfId="7531" xr:uid="{00000000-0005-0000-0000-0000AF900000}"/>
    <cellStyle name="Note 3 2 9 2" xfId="7532" xr:uid="{00000000-0005-0000-0000-0000B0900000}"/>
    <cellStyle name="Note 3 2 9 2 2" xfId="18053" xr:uid="{00000000-0005-0000-0000-0000B1900000}"/>
    <cellStyle name="Note 3 2 9 2 2 2" xfId="36324" xr:uid="{00000000-0005-0000-0000-0000B2900000}"/>
    <cellStyle name="Note 3 2 9 2 3" xfId="28351" xr:uid="{00000000-0005-0000-0000-0000B3900000}"/>
    <cellStyle name="Note 3 2 9 2_Balance sheet - Parent" xfId="40340" xr:uid="{00000000-0005-0000-0000-0000B4900000}"/>
    <cellStyle name="Note 3 2 9 3" xfId="7533" xr:uid="{00000000-0005-0000-0000-0000B5900000}"/>
    <cellStyle name="Note 3 2 9 3 2" xfId="19213" xr:uid="{00000000-0005-0000-0000-0000B6900000}"/>
    <cellStyle name="Note 3 2 9 3 2 2" xfId="36782" xr:uid="{00000000-0005-0000-0000-0000B7900000}"/>
    <cellStyle name="Note 3 2 9 3 3" xfId="28352" xr:uid="{00000000-0005-0000-0000-0000B8900000}"/>
    <cellStyle name="Note 3 2 9 3_Balance sheet - Parent" xfId="40341" xr:uid="{00000000-0005-0000-0000-0000B9900000}"/>
    <cellStyle name="Note 3 2 9 4" xfId="7534" xr:uid="{00000000-0005-0000-0000-0000BA900000}"/>
    <cellStyle name="Note 3 2 9 4 2" xfId="18311" xr:uid="{00000000-0005-0000-0000-0000BB900000}"/>
    <cellStyle name="Note 3 2 9 4 2 2" xfId="36409" xr:uid="{00000000-0005-0000-0000-0000BC900000}"/>
    <cellStyle name="Note 3 2 9 4 3" xfId="28353" xr:uid="{00000000-0005-0000-0000-0000BD900000}"/>
    <cellStyle name="Note 3 2 9 4_Balance sheet - Parent" xfId="40342" xr:uid="{00000000-0005-0000-0000-0000BE900000}"/>
    <cellStyle name="Note 3 2 9 5" xfId="16515" xr:uid="{00000000-0005-0000-0000-0000BF900000}"/>
    <cellStyle name="Note 3 2 9 5 2" xfId="35583" xr:uid="{00000000-0005-0000-0000-0000C0900000}"/>
    <cellStyle name="Note 3 2 9 6" xfId="28350" xr:uid="{00000000-0005-0000-0000-0000C1900000}"/>
    <cellStyle name="Note 3 2 9_Balance sheet - Parent" xfId="40339" xr:uid="{00000000-0005-0000-0000-0000C2900000}"/>
    <cellStyle name="Note 3 2_Balance sheet - Parent" xfId="40261" xr:uid="{00000000-0005-0000-0000-0000C3900000}"/>
    <cellStyle name="Note 3 3" xfId="7535" xr:uid="{00000000-0005-0000-0000-0000C4900000}"/>
    <cellStyle name="Note 3 3 10" xfId="7536" xr:uid="{00000000-0005-0000-0000-0000C5900000}"/>
    <cellStyle name="Note 3 3 10 2" xfId="7537" xr:uid="{00000000-0005-0000-0000-0000C6900000}"/>
    <cellStyle name="Note 3 3 10 2 2" xfId="17117" xr:uid="{00000000-0005-0000-0000-0000C7900000}"/>
    <cellStyle name="Note 3 3 10 2 2 2" xfId="35943" xr:uid="{00000000-0005-0000-0000-0000C8900000}"/>
    <cellStyle name="Note 3 3 10 2 3" xfId="28356" xr:uid="{00000000-0005-0000-0000-0000C9900000}"/>
    <cellStyle name="Note 3 3 10 2_Balance sheet - Parent" xfId="40345" xr:uid="{00000000-0005-0000-0000-0000CA900000}"/>
    <cellStyle name="Note 3 3 10 3" xfId="7538" xr:uid="{00000000-0005-0000-0000-0000CB900000}"/>
    <cellStyle name="Note 3 3 10 3 2" xfId="18983" xr:uid="{00000000-0005-0000-0000-0000CC900000}"/>
    <cellStyle name="Note 3 3 10 3 2 2" xfId="36699" xr:uid="{00000000-0005-0000-0000-0000CD900000}"/>
    <cellStyle name="Note 3 3 10 3 3" xfId="28357" xr:uid="{00000000-0005-0000-0000-0000CE900000}"/>
    <cellStyle name="Note 3 3 10 3_Balance sheet - Parent" xfId="40346" xr:uid="{00000000-0005-0000-0000-0000CF900000}"/>
    <cellStyle name="Note 3 3 10 4" xfId="7539" xr:uid="{00000000-0005-0000-0000-0000D0900000}"/>
    <cellStyle name="Note 3 3 10 4 2" xfId="18401" xr:uid="{00000000-0005-0000-0000-0000D1900000}"/>
    <cellStyle name="Note 3 3 10 4 2 2" xfId="36435" xr:uid="{00000000-0005-0000-0000-0000D2900000}"/>
    <cellStyle name="Note 3 3 10 4 3" xfId="28358" xr:uid="{00000000-0005-0000-0000-0000D3900000}"/>
    <cellStyle name="Note 3 3 10 4_Balance sheet - Parent" xfId="40347" xr:uid="{00000000-0005-0000-0000-0000D4900000}"/>
    <cellStyle name="Note 3 3 10 5" xfId="16599" xr:uid="{00000000-0005-0000-0000-0000D5900000}"/>
    <cellStyle name="Note 3 3 10 5 2" xfId="35606" xr:uid="{00000000-0005-0000-0000-0000D6900000}"/>
    <cellStyle name="Note 3 3 10 6" xfId="28355" xr:uid="{00000000-0005-0000-0000-0000D7900000}"/>
    <cellStyle name="Note 3 3 10_Balance sheet - Parent" xfId="40344" xr:uid="{00000000-0005-0000-0000-0000D8900000}"/>
    <cellStyle name="Note 3 3 11" xfId="7540" xr:uid="{00000000-0005-0000-0000-0000D9900000}"/>
    <cellStyle name="Note 3 3 11 2" xfId="7541" xr:uid="{00000000-0005-0000-0000-0000DA900000}"/>
    <cellStyle name="Note 3 3 11 2 2" xfId="17513" xr:uid="{00000000-0005-0000-0000-0000DB900000}"/>
    <cellStyle name="Note 3 3 11 2 2 2" xfId="36088" xr:uid="{00000000-0005-0000-0000-0000DC900000}"/>
    <cellStyle name="Note 3 3 11 2 3" xfId="28360" xr:uid="{00000000-0005-0000-0000-0000DD900000}"/>
    <cellStyle name="Note 3 3 11 2_Balance sheet - Parent" xfId="40349" xr:uid="{00000000-0005-0000-0000-0000DE900000}"/>
    <cellStyle name="Note 3 3 11 3" xfId="7542" xr:uid="{00000000-0005-0000-0000-0000DF900000}"/>
    <cellStyle name="Note 3 3 11 3 2" xfId="17203" xr:uid="{00000000-0005-0000-0000-0000E0900000}"/>
    <cellStyle name="Note 3 3 11 3 2 2" xfId="35976" xr:uid="{00000000-0005-0000-0000-0000E1900000}"/>
    <cellStyle name="Note 3 3 11 3 3" xfId="28361" xr:uid="{00000000-0005-0000-0000-0000E2900000}"/>
    <cellStyle name="Note 3 3 11 3_Balance sheet - Parent" xfId="40350" xr:uid="{00000000-0005-0000-0000-0000E3900000}"/>
    <cellStyle name="Note 3 3 11 4" xfId="16649" xr:uid="{00000000-0005-0000-0000-0000E4900000}"/>
    <cellStyle name="Note 3 3 11 4 2" xfId="35620" xr:uid="{00000000-0005-0000-0000-0000E5900000}"/>
    <cellStyle name="Note 3 3 11 5" xfId="28359" xr:uid="{00000000-0005-0000-0000-0000E6900000}"/>
    <cellStyle name="Note 3 3 11_Balance sheet - Parent" xfId="40348" xr:uid="{00000000-0005-0000-0000-0000E7900000}"/>
    <cellStyle name="Note 3 3 12" xfId="7543" xr:uid="{00000000-0005-0000-0000-0000E8900000}"/>
    <cellStyle name="Note 3 3 12 2" xfId="17850" xr:uid="{00000000-0005-0000-0000-0000E9900000}"/>
    <cellStyle name="Note 3 3 12 2 2" xfId="36248" xr:uid="{00000000-0005-0000-0000-0000EA900000}"/>
    <cellStyle name="Note 3 3 12 3" xfId="28362" xr:uid="{00000000-0005-0000-0000-0000EB900000}"/>
    <cellStyle name="Note 3 3 12_Balance sheet - Parent" xfId="40351" xr:uid="{00000000-0005-0000-0000-0000EC900000}"/>
    <cellStyle name="Note 3 3 13" xfId="7544" xr:uid="{00000000-0005-0000-0000-0000ED900000}"/>
    <cellStyle name="Note 3 3 13 2" xfId="18967" xr:uid="{00000000-0005-0000-0000-0000EE900000}"/>
    <cellStyle name="Note 3 3 13 2 2" xfId="36691" xr:uid="{00000000-0005-0000-0000-0000EF900000}"/>
    <cellStyle name="Note 3 3 13 3" xfId="28363" xr:uid="{00000000-0005-0000-0000-0000F0900000}"/>
    <cellStyle name="Note 3 3 13_Balance sheet - Parent" xfId="40352" xr:uid="{00000000-0005-0000-0000-0000F1900000}"/>
    <cellStyle name="Note 3 3 14" xfId="12386" xr:uid="{00000000-0005-0000-0000-0000F2900000}"/>
    <cellStyle name="Note 3 3 14 2" xfId="32631" xr:uid="{00000000-0005-0000-0000-0000F3900000}"/>
    <cellStyle name="Note 3 3 15" xfId="28354" xr:uid="{00000000-0005-0000-0000-0000F4900000}"/>
    <cellStyle name="Note 3 3 16" xfId="21254" xr:uid="{00000000-0005-0000-0000-0000F5900000}"/>
    <cellStyle name="Note 3 3 17" xfId="44207" xr:uid="{00000000-0005-0000-0000-0000F6900000}"/>
    <cellStyle name="Note 3 3 2" xfId="7545" xr:uid="{00000000-0005-0000-0000-0000F7900000}"/>
    <cellStyle name="Note 3 3 2 2" xfId="7546" xr:uid="{00000000-0005-0000-0000-0000F8900000}"/>
    <cellStyle name="Note 3 3 2 2 2" xfId="7547" xr:uid="{00000000-0005-0000-0000-0000F9900000}"/>
    <cellStyle name="Note 3 3 2 2 2 2" xfId="7548" xr:uid="{00000000-0005-0000-0000-0000FA900000}"/>
    <cellStyle name="Note 3 3 2 2 2 2 2" xfId="17543" xr:uid="{00000000-0005-0000-0000-0000FB900000}"/>
    <cellStyle name="Note 3 3 2 2 2 2 2 2" xfId="36098" xr:uid="{00000000-0005-0000-0000-0000FC900000}"/>
    <cellStyle name="Note 3 3 2 2 2 2 3" xfId="28367" xr:uid="{00000000-0005-0000-0000-0000FD900000}"/>
    <cellStyle name="Note 3 3 2 2 2 2_Balance sheet - Parent" xfId="40356" xr:uid="{00000000-0005-0000-0000-0000FE900000}"/>
    <cellStyle name="Note 3 3 2 2 2 3" xfId="7549" xr:uid="{00000000-0005-0000-0000-0000FF900000}"/>
    <cellStyle name="Note 3 3 2 2 2 3 2" xfId="19303" xr:uid="{00000000-0005-0000-0000-000000910000}"/>
    <cellStyle name="Note 3 3 2 2 2 3 2 2" xfId="36850" xr:uid="{00000000-0005-0000-0000-000001910000}"/>
    <cellStyle name="Note 3 3 2 2 2 3 3" xfId="28368" xr:uid="{00000000-0005-0000-0000-000002910000}"/>
    <cellStyle name="Note 3 3 2 2 2 3_Balance sheet - Parent" xfId="40357" xr:uid="{00000000-0005-0000-0000-000003910000}"/>
    <cellStyle name="Note 3 3 2 2 2 4" xfId="13341" xr:uid="{00000000-0005-0000-0000-000004910000}"/>
    <cellStyle name="Note 3 3 2 2 2 4 2" xfId="32916" xr:uid="{00000000-0005-0000-0000-000005910000}"/>
    <cellStyle name="Note 3 3 2 2 2 5" xfId="28366" xr:uid="{00000000-0005-0000-0000-000006910000}"/>
    <cellStyle name="Note 3 3 2 2 2 6" xfId="21575" xr:uid="{00000000-0005-0000-0000-000007910000}"/>
    <cellStyle name="Note 3 3 2 2 2_Balance sheet - Parent" xfId="40355" xr:uid="{00000000-0005-0000-0000-000008910000}"/>
    <cellStyle name="Note 3 3 2 2 3" xfId="7550" xr:uid="{00000000-0005-0000-0000-000009910000}"/>
    <cellStyle name="Note 3 3 2 2 3 2" xfId="17955" xr:uid="{00000000-0005-0000-0000-00000A910000}"/>
    <cellStyle name="Note 3 3 2 2 3 2 2" xfId="36280" xr:uid="{00000000-0005-0000-0000-00000B910000}"/>
    <cellStyle name="Note 3 3 2 2 3 3" xfId="28369" xr:uid="{00000000-0005-0000-0000-00000C910000}"/>
    <cellStyle name="Note 3 3 2 2 3_Balance sheet - Parent" xfId="40358" xr:uid="{00000000-0005-0000-0000-00000D910000}"/>
    <cellStyle name="Note 3 3 2 2 4" xfId="7551" xr:uid="{00000000-0005-0000-0000-00000E910000}"/>
    <cellStyle name="Note 3 3 2 2 4 2" xfId="19047" xr:uid="{00000000-0005-0000-0000-00000F910000}"/>
    <cellStyle name="Note 3 3 2 2 4 2 2" xfId="36720" xr:uid="{00000000-0005-0000-0000-000010910000}"/>
    <cellStyle name="Note 3 3 2 2 4 3" xfId="28370" xr:uid="{00000000-0005-0000-0000-000011910000}"/>
    <cellStyle name="Note 3 3 2 2 4_Balance sheet - Parent" xfId="40359" xr:uid="{00000000-0005-0000-0000-000012910000}"/>
    <cellStyle name="Note 3 3 2 2 5" xfId="12388" xr:uid="{00000000-0005-0000-0000-000013910000}"/>
    <cellStyle name="Note 3 3 2 2 5 2" xfId="32633" xr:uid="{00000000-0005-0000-0000-000014910000}"/>
    <cellStyle name="Note 3 3 2 2 6" xfId="28365" xr:uid="{00000000-0005-0000-0000-000015910000}"/>
    <cellStyle name="Note 3 3 2 2 7" xfId="21256" xr:uid="{00000000-0005-0000-0000-000016910000}"/>
    <cellStyle name="Note 3 3 2 2_Balance sheet - Parent" xfId="40354" xr:uid="{00000000-0005-0000-0000-000017910000}"/>
    <cellStyle name="Note 3 3 2 3" xfId="7552" xr:uid="{00000000-0005-0000-0000-000018910000}"/>
    <cellStyle name="Note 3 3 2 3 2" xfId="7553" xr:uid="{00000000-0005-0000-0000-000019910000}"/>
    <cellStyle name="Note 3 3 2 3 2 2" xfId="17764" xr:uid="{00000000-0005-0000-0000-00001A910000}"/>
    <cellStyle name="Note 3 3 2 3 2 2 2" xfId="36206" xr:uid="{00000000-0005-0000-0000-00001B910000}"/>
    <cellStyle name="Note 3 3 2 3 2 3" xfId="28372" xr:uid="{00000000-0005-0000-0000-00001C910000}"/>
    <cellStyle name="Note 3 3 2 3 2_Balance sheet - Parent" xfId="40361" xr:uid="{00000000-0005-0000-0000-00001D910000}"/>
    <cellStyle name="Note 3 3 2 3 3" xfId="7554" xr:uid="{00000000-0005-0000-0000-00001E910000}"/>
    <cellStyle name="Note 3 3 2 3 3 2" xfId="17192" xr:uid="{00000000-0005-0000-0000-00001F910000}"/>
    <cellStyle name="Note 3 3 2 3 3 2 2" xfId="35971" xr:uid="{00000000-0005-0000-0000-000020910000}"/>
    <cellStyle name="Note 3 3 2 3 3 3" xfId="28373" xr:uid="{00000000-0005-0000-0000-000021910000}"/>
    <cellStyle name="Note 3 3 2 3 3_Balance sheet - Parent" xfId="40362" xr:uid="{00000000-0005-0000-0000-000022910000}"/>
    <cellStyle name="Note 3 3 2 3 4" xfId="13340" xr:uid="{00000000-0005-0000-0000-000023910000}"/>
    <cellStyle name="Note 3 3 2 3 4 2" xfId="32915" xr:uid="{00000000-0005-0000-0000-000024910000}"/>
    <cellStyle name="Note 3 3 2 3 5" xfId="28371" xr:uid="{00000000-0005-0000-0000-000025910000}"/>
    <cellStyle name="Note 3 3 2 3 6" xfId="21574" xr:uid="{00000000-0005-0000-0000-000026910000}"/>
    <cellStyle name="Note 3 3 2 3_Balance sheet - Parent" xfId="40360" xr:uid="{00000000-0005-0000-0000-000027910000}"/>
    <cellStyle name="Note 3 3 2 4" xfId="7555" xr:uid="{00000000-0005-0000-0000-000028910000}"/>
    <cellStyle name="Note 3 3 2 4 2" xfId="18559" xr:uid="{00000000-0005-0000-0000-000029910000}"/>
    <cellStyle name="Note 3 3 2 4 2 2" xfId="36491" xr:uid="{00000000-0005-0000-0000-00002A910000}"/>
    <cellStyle name="Note 3 3 2 4 3" xfId="28374" xr:uid="{00000000-0005-0000-0000-00002B910000}"/>
    <cellStyle name="Note 3 3 2 4_Balance sheet - Parent" xfId="40363" xr:uid="{00000000-0005-0000-0000-00002C910000}"/>
    <cellStyle name="Note 3 3 2 5" xfId="7556" xr:uid="{00000000-0005-0000-0000-00002D910000}"/>
    <cellStyle name="Note 3 3 2 5 2" xfId="17537" xr:uid="{00000000-0005-0000-0000-00002E910000}"/>
    <cellStyle name="Note 3 3 2 5 2 2" xfId="36096" xr:uid="{00000000-0005-0000-0000-00002F910000}"/>
    <cellStyle name="Note 3 3 2 5 3" xfId="28375" xr:uid="{00000000-0005-0000-0000-000030910000}"/>
    <cellStyle name="Note 3 3 2 5_Balance sheet - Parent" xfId="40364" xr:uid="{00000000-0005-0000-0000-000031910000}"/>
    <cellStyle name="Note 3 3 2 6" xfId="12387" xr:uid="{00000000-0005-0000-0000-000032910000}"/>
    <cellStyle name="Note 3 3 2 6 2" xfId="32632" xr:uid="{00000000-0005-0000-0000-000033910000}"/>
    <cellStyle name="Note 3 3 2 7" xfId="28364" xr:uid="{00000000-0005-0000-0000-000034910000}"/>
    <cellStyle name="Note 3 3 2 8" xfId="21255" xr:uid="{00000000-0005-0000-0000-000035910000}"/>
    <cellStyle name="Note 3 3 2_Balance sheet - Parent" xfId="40353" xr:uid="{00000000-0005-0000-0000-000036910000}"/>
    <cellStyle name="Note 3 3 3" xfId="7557" xr:uid="{00000000-0005-0000-0000-000037910000}"/>
    <cellStyle name="Note 3 3 3 2" xfId="7558" xr:uid="{00000000-0005-0000-0000-000038910000}"/>
    <cellStyle name="Note 3 3 3 2 2" xfId="7559" xr:uid="{00000000-0005-0000-0000-000039910000}"/>
    <cellStyle name="Note 3 3 3 2 2 2" xfId="7560" xr:uid="{00000000-0005-0000-0000-00003A910000}"/>
    <cellStyle name="Note 3 3 3 2 2 2 2" xfId="17443" xr:uid="{00000000-0005-0000-0000-00003B910000}"/>
    <cellStyle name="Note 3 3 3 2 2 2 2 2" xfId="36057" xr:uid="{00000000-0005-0000-0000-00003C910000}"/>
    <cellStyle name="Note 3 3 3 2 2 2 3" xfId="28379" xr:uid="{00000000-0005-0000-0000-00003D910000}"/>
    <cellStyle name="Note 3 3 3 2 2 2_Balance sheet - Parent" xfId="40368" xr:uid="{00000000-0005-0000-0000-00003E910000}"/>
    <cellStyle name="Note 3 3 3 2 2 3" xfId="7561" xr:uid="{00000000-0005-0000-0000-00003F910000}"/>
    <cellStyle name="Note 3 3 3 2 2 3 2" xfId="19305" xr:uid="{00000000-0005-0000-0000-000040910000}"/>
    <cellStyle name="Note 3 3 3 2 2 3 2 2" xfId="36852" xr:uid="{00000000-0005-0000-0000-000041910000}"/>
    <cellStyle name="Note 3 3 3 2 2 3 3" xfId="28380" xr:uid="{00000000-0005-0000-0000-000042910000}"/>
    <cellStyle name="Note 3 3 3 2 2 3_Balance sheet - Parent" xfId="40369" xr:uid="{00000000-0005-0000-0000-000043910000}"/>
    <cellStyle name="Note 3 3 3 2 2 4" xfId="13343" xr:uid="{00000000-0005-0000-0000-000044910000}"/>
    <cellStyle name="Note 3 3 3 2 2 4 2" xfId="32918" xr:uid="{00000000-0005-0000-0000-000045910000}"/>
    <cellStyle name="Note 3 3 3 2 2 5" xfId="28378" xr:uid="{00000000-0005-0000-0000-000046910000}"/>
    <cellStyle name="Note 3 3 3 2 2 6" xfId="21577" xr:uid="{00000000-0005-0000-0000-000047910000}"/>
    <cellStyle name="Note 3 3 3 2 2_Balance sheet - Parent" xfId="40367" xr:uid="{00000000-0005-0000-0000-000048910000}"/>
    <cellStyle name="Note 3 3 3 2 3" xfId="7562" xr:uid="{00000000-0005-0000-0000-000049910000}"/>
    <cellStyle name="Note 3 3 3 2 3 2" xfId="18660" xr:uid="{00000000-0005-0000-0000-00004A910000}"/>
    <cellStyle name="Note 3 3 3 2 3 2 2" xfId="36540" xr:uid="{00000000-0005-0000-0000-00004B910000}"/>
    <cellStyle name="Note 3 3 3 2 3 3" xfId="28381" xr:uid="{00000000-0005-0000-0000-00004C910000}"/>
    <cellStyle name="Note 3 3 3 2 3_Balance sheet - Parent" xfId="40370" xr:uid="{00000000-0005-0000-0000-00004D910000}"/>
    <cellStyle name="Note 3 3 3 2 4" xfId="7563" xr:uid="{00000000-0005-0000-0000-00004E910000}"/>
    <cellStyle name="Note 3 3 3 2 4 2" xfId="18971" xr:uid="{00000000-0005-0000-0000-00004F910000}"/>
    <cellStyle name="Note 3 3 3 2 4 2 2" xfId="36695" xr:uid="{00000000-0005-0000-0000-000050910000}"/>
    <cellStyle name="Note 3 3 3 2 4 3" xfId="28382" xr:uid="{00000000-0005-0000-0000-000051910000}"/>
    <cellStyle name="Note 3 3 3 2 4_Balance sheet - Parent" xfId="40371" xr:uid="{00000000-0005-0000-0000-000052910000}"/>
    <cellStyle name="Note 3 3 3 2 5" xfId="12390" xr:uid="{00000000-0005-0000-0000-000053910000}"/>
    <cellStyle name="Note 3 3 3 2 5 2" xfId="32635" xr:uid="{00000000-0005-0000-0000-000054910000}"/>
    <cellStyle name="Note 3 3 3 2 6" xfId="28377" xr:uid="{00000000-0005-0000-0000-000055910000}"/>
    <cellStyle name="Note 3 3 3 2 7" xfId="21258" xr:uid="{00000000-0005-0000-0000-000056910000}"/>
    <cellStyle name="Note 3 3 3 2_Balance sheet - Parent" xfId="40366" xr:uid="{00000000-0005-0000-0000-000057910000}"/>
    <cellStyle name="Note 3 3 3 3" xfId="7564" xr:uid="{00000000-0005-0000-0000-000058910000}"/>
    <cellStyle name="Note 3 3 3 3 2" xfId="7565" xr:uid="{00000000-0005-0000-0000-000059910000}"/>
    <cellStyle name="Note 3 3 3 3 2 2" xfId="17871" xr:uid="{00000000-0005-0000-0000-00005A910000}"/>
    <cellStyle name="Note 3 3 3 3 2 2 2" xfId="36261" xr:uid="{00000000-0005-0000-0000-00005B910000}"/>
    <cellStyle name="Note 3 3 3 3 2 3" xfId="28384" xr:uid="{00000000-0005-0000-0000-00005C910000}"/>
    <cellStyle name="Note 3 3 3 3 2_Balance sheet - Parent" xfId="40373" xr:uid="{00000000-0005-0000-0000-00005D910000}"/>
    <cellStyle name="Note 3 3 3 3 3" xfId="7566" xr:uid="{00000000-0005-0000-0000-00005E910000}"/>
    <cellStyle name="Note 3 3 3 3 3 2" xfId="19304" xr:uid="{00000000-0005-0000-0000-00005F910000}"/>
    <cellStyle name="Note 3 3 3 3 3 2 2" xfId="36851" xr:uid="{00000000-0005-0000-0000-000060910000}"/>
    <cellStyle name="Note 3 3 3 3 3 3" xfId="28385" xr:uid="{00000000-0005-0000-0000-000061910000}"/>
    <cellStyle name="Note 3 3 3 3 3_Balance sheet - Parent" xfId="40374" xr:uid="{00000000-0005-0000-0000-000062910000}"/>
    <cellStyle name="Note 3 3 3 3 4" xfId="13342" xr:uid="{00000000-0005-0000-0000-000063910000}"/>
    <cellStyle name="Note 3 3 3 3 4 2" xfId="32917" xr:uid="{00000000-0005-0000-0000-000064910000}"/>
    <cellStyle name="Note 3 3 3 3 5" xfId="28383" xr:uid="{00000000-0005-0000-0000-000065910000}"/>
    <cellStyle name="Note 3 3 3 3 6" xfId="21576" xr:uid="{00000000-0005-0000-0000-000066910000}"/>
    <cellStyle name="Note 3 3 3 3_Balance sheet - Parent" xfId="40372" xr:uid="{00000000-0005-0000-0000-000067910000}"/>
    <cellStyle name="Note 3 3 3 4" xfId="7567" xr:uid="{00000000-0005-0000-0000-000068910000}"/>
    <cellStyle name="Note 3 3 3 4 2" xfId="17845" xr:uid="{00000000-0005-0000-0000-000069910000}"/>
    <cellStyle name="Note 3 3 3 4 2 2" xfId="36244" xr:uid="{00000000-0005-0000-0000-00006A910000}"/>
    <cellStyle name="Note 3 3 3 4 3" xfId="28386" xr:uid="{00000000-0005-0000-0000-00006B910000}"/>
    <cellStyle name="Note 3 3 3 4_Balance sheet - Parent" xfId="40375" xr:uid="{00000000-0005-0000-0000-00006C910000}"/>
    <cellStyle name="Note 3 3 3 5" xfId="7568" xr:uid="{00000000-0005-0000-0000-00006D910000}"/>
    <cellStyle name="Note 3 3 3 5 2" xfId="18750" xr:uid="{00000000-0005-0000-0000-00006E910000}"/>
    <cellStyle name="Note 3 3 3 5 2 2" xfId="36589" xr:uid="{00000000-0005-0000-0000-00006F910000}"/>
    <cellStyle name="Note 3 3 3 5 3" xfId="28387" xr:uid="{00000000-0005-0000-0000-000070910000}"/>
    <cellStyle name="Note 3 3 3 5_Balance sheet - Parent" xfId="40376" xr:uid="{00000000-0005-0000-0000-000071910000}"/>
    <cellStyle name="Note 3 3 3 6" xfId="12389" xr:uid="{00000000-0005-0000-0000-000072910000}"/>
    <cellStyle name="Note 3 3 3 6 2" xfId="32634" xr:uid="{00000000-0005-0000-0000-000073910000}"/>
    <cellStyle name="Note 3 3 3 7" xfId="28376" xr:uid="{00000000-0005-0000-0000-000074910000}"/>
    <cellStyle name="Note 3 3 3 8" xfId="21257" xr:uid="{00000000-0005-0000-0000-000075910000}"/>
    <cellStyle name="Note 3 3 3_Balance sheet - Parent" xfId="40365" xr:uid="{00000000-0005-0000-0000-000076910000}"/>
    <cellStyle name="Note 3 3 4" xfId="7569" xr:uid="{00000000-0005-0000-0000-000077910000}"/>
    <cellStyle name="Note 3 3 4 2" xfId="7570" xr:uid="{00000000-0005-0000-0000-000078910000}"/>
    <cellStyle name="Note 3 3 4 2 2" xfId="7571" xr:uid="{00000000-0005-0000-0000-000079910000}"/>
    <cellStyle name="Note 3 3 4 2 2 2" xfId="7572" xr:uid="{00000000-0005-0000-0000-00007A910000}"/>
    <cellStyle name="Note 3 3 4 2 2 2 2" xfId="17251" xr:uid="{00000000-0005-0000-0000-00007B910000}"/>
    <cellStyle name="Note 3 3 4 2 2 2 2 2" xfId="35991" xr:uid="{00000000-0005-0000-0000-00007C910000}"/>
    <cellStyle name="Note 3 3 4 2 2 2 3" xfId="28391" xr:uid="{00000000-0005-0000-0000-00007D910000}"/>
    <cellStyle name="Note 3 3 4 2 2 2_Balance sheet - Parent" xfId="40380" xr:uid="{00000000-0005-0000-0000-00007E910000}"/>
    <cellStyle name="Note 3 3 4 2 2 3" xfId="7573" xr:uid="{00000000-0005-0000-0000-00007F910000}"/>
    <cellStyle name="Note 3 3 4 2 2 3 2" xfId="19307" xr:uid="{00000000-0005-0000-0000-000080910000}"/>
    <cellStyle name="Note 3 3 4 2 2 3 2 2" xfId="36854" xr:uid="{00000000-0005-0000-0000-000081910000}"/>
    <cellStyle name="Note 3 3 4 2 2 3 3" xfId="28392" xr:uid="{00000000-0005-0000-0000-000082910000}"/>
    <cellStyle name="Note 3 3 4 2 2 3_Balance sheet - Parent" xfId="40381" xr:uid="{00000000-0005-0000-0000-000083910000}"/>
    <cellStyle name="Note 3 3 4 2 2 4" xfId="13345" xr:uid="{00000000-0005-0000-0000-000084910000}"/>
    <cellStyle name="Note 3 3 4 2 2 4 2" xfId="32920" xr:uid="{00000000-0005-0000-0000-000085910000}"/>
    <cellStyle name="Note 3 3 4 2 2 5" xfId="28390" xr:uid="{00000000-0005-0000-0000-000086910000}"/>
    <cellStyle name="Note 3 3 4 2 2 6" xfId="21579" xr:uid="{00000000-0005-0000-0000-000087910000}"/>
    <cellStyle name="Note 3 3 4 2 2_Balance sheet - Parent" xfId="40379" xr:uid="{00000000-0005-0000-0000-000088910000}"/>
    <cellStyle name="Note 3 3 4 2 3" xfId="7574" xr:uid="{00000000-0005-0000-0000-000089910000}"/>
    <cellStyle name="Note 3 3 4 2 3 2" xfId="17956" xr:uid="{00000000-0005-0000-0000-00008A910000}"/>
    <cellStyle name="Note 3 3 4 2 3 2 2" xfId="36281" xr:uid="{00000000-0005-0000-0000-00008B910000}"/>
    <cellStyle name="Note 3 3 4 2 3 3" xfId="28393" xr:uid="{00000000-0005-0000-0000-00008C910000}"/>
    <cellStyle name="Note 3 3 4 2 3_Balance sheet - Parent" xfId="40382" xr:uid="{00000000-0005-0000-0000-00008D910000}"/>
    <cellStyle name="Note 3 3 4 2 4" xfId="7575" xr:uid="{00000000-0005-0000-0000-00008E910000}"/>
    <cellStyle name="Note 3 3 4 2 4 2" xfId="19112" xr:uid="{00000000-0005-0000-0000-00008F910000}"/>
    <cellStyle name="Note 3 3 4 2 4 2 2" xfId="36741" xr:uid="{00000000-0005-0000-0000-000090910000}"/>
    <cellStyle name="Note 3 3 4 2 4 3" xfId="28394" xr:uid="{00000000-0005-0000-0000-000091910000}"/>
    <cellStyle name="Note 3 3 4 2 4_Balance sheet - Parent" xfId="40383" xr:uid="{00000000-0005-0000-0000-000092910000}"/>
    <cellStyle name="Note 3 3 4 2 5" xfId="12392" xr:uid="{00000000-0005-0000-0000-000093910000}"/>
    <cellStyle name="Note 3 3 4 2 5 2" xfId="32637" xr:uid="{00000000-0005-0000-0000-000094910000}"/>
    <cellStyle name="Note 3 3 4 2 6" xfId="28389" xr:uid="{00000000-0005-0000-0000-000095910000}"/>
    <cellStyle name="Note 3 3 4 2 7" xfId="21260" xr:uid="{00000000-0005-0000-0000-000096910000}"/>
    <cellStyle name="Note 3 3 4 2_Balance sheet - Parent" xfId="40378" xr:uid="{00000000-0005-0000-0000-000097910000}"/>
    <cellStyle name="Note 3 3 4 3" xfId="7576" xr:uid="{00000000-0005-0000-0000-000098910000}"/>
    <cellStyle name="Note 3 3 4 3 2" xfId="7577" xr:uid="{00000000-0005-0000-0000-000099910000}"/>
    <cellStyle name="Note 3 3 4 3 2 2" xfId="18019" xr:uid="{00000000-0005-0000-0000-00009A910000}"/>
    <cellStyle name="Note 3 3 4 3 2 2 2" xfId="36307" xr:uid="{00000000-0005-0000-0000-00009B910000}"/>
    <cellStyle name="Note 3 3 4 3 2 3" xfId="28396" xr:uid="{00000000-0005-0000-0000-00009C910000}"/>
    <cellStyle name="Note 3 3 4 3 2_Balance sheet - Parent" xfId="40385" xr:uid="{00000000-0005-0000-0000-00009D910000}"/>
    <cellStyle name="Note 3 3 4 3 3" xfId="7578" xr:uid="{00000000-0005-0000-0000-00009E910000}"/>
    <cellStyle name="Note 3 3 4 3 3 2" xfId="19306" xr:uid="{00000000-0005-0000-0000-00009F910000}"/>
    <cellStyle name="Note 3 3 4 3 3 2 2" xfId="36853" xr:uid="{00000000-0005-0000-0000-0000A0910000}"/>
    <cellStyle name="Note 3 3 4 3 3 3" xfId="28397" xr:uid="{00000000-0005-0000-0000-0000A1910000}"/>
    <cellStyle name="Note 3 3 4 3 3_Balance sheet - Parent" xfId="40386" xr:uid="{00000000-0005-0000-0000-0000A2910000}"/>
    <cellStyle name="Note 3 3 4 3 4" xfId="13344" xr:uid="{00000000-0005-0000-0000-0000A3910000}"/>
    <cellStyle name="Note 3 3 4 3 4 2" xfId="32919" xr:uid="{00000000-0005-0000-0000-0000A4910000}"/>
    <cellStyle name="Note 3 3 4 3 5" xfId="28395" xr:uid="{00000000-0005-0000-0000-0000A5910000}"/>
    <cellStyle name="Note 3 3 4 3 6" xfId="21578" xr:uid="{00000000-0005-0000-0000-0000A6910000}"/>
    <cellStyle name="Note 3 3 4 3_Balance sheet - Parent" xfId="40384" xr:uid="{00000000-0005-0000-0000-0000A7910000}"/>
    <cellStyle name="Note 3 3 4 4" xfId="7579" xr:uid="{00000000-0005-0000-0000-0000A8910000}"/>
    <cellStyle name="Note 3 3 4 4 2" xfId="18659" xr:uid="{00000000-0005-0000-0000-0000A9910000}"/>
    <cellStyle name="Note 3 3 4 4 2 2" xfId="36539" xr:uid="{00000000-0005-0000-0000-0000AA910000}"/>
    <cellStyle name="Note 3 3 4 4 3" xfId="28398" xr:uid="{00000000-0005-0000-0000-0000AB910000}"/>
    <cellStyle name="Note 3 3 4 4_Balance sheet - Parent" xfId="40387" xr:uid="{00000000-0005-0000-0000-0000AC910000}"/>
    <cellStyle name="Note 3 3 4 5" xfId="7580" xr:uid="{00000000-0005-0000-0000-0000AD910000}"/>
    <cellStyle name="Note 3 3 4 5 2" xfId="17551" xr:uid="{00000000-0005-0000-0000-0000AE910000}"/>
    <cellStyle name="Note 3 3 4 5 2 2" xfId="36105" xr:uid="{00000000-0005-0000-0000-0000AF910000}"/>
    <cellStyle name="Note 3 3 4 5 3" xfId="28399" xr:uid="{00000000-0005-0000-0000-0000B0910000}"/>
    <cellStyle name="Note 3 3 4 5_Balance sheet - Parent" xfId="40388" xr:uid="{00000000-0005-0000-0000-0000B1910000}"/>
    <cellStyle name="Note 3 3 4 6" xfId="12391" xr:uid="{00000000-0005-0000-0000-0000B2910000}"/>
    <cellStyle name="Note 3 3 4 6 2" xfId="32636" xr:uid="{00000000-0005-0000-0000-0000B3910000}"/>
    <cellStyle name="Note 3 3 4 7" xfId="28388" xr:uid="{00000000-0005-0000-0000-0000B4910000}"/>
    <cellStyle name="Note 3 3 4 8" xfId="21259" xr:uid="{00000000-0005-0000-0000-0000B5910000}"/>
    <cellStyle name="Note 3 3 4_Balance sheet - Parent" xfId="40377" xr:uid="{00000000-0005-0000-0000-0000B6910000}"/>
    <cellStyle name="Note 3 3 5" xfId="7581" xr:uid="{00000000-0005-0000-0000-0000B7910000}"/>
    <cellStyle name="Note 3 3 5 2" xfId="7582" xr:uid="{00000000-0005-0000-0000-0000B8910000}"/>
    <cellStyle name="Note 3 3 5 2 2" xfId="7583" xr:uid="{00000000-0005-0000-0000-0000B9910000}"/>
    <cellStyle name="Note 3 3 5 2 2 2" xfId="17814" xr:uid="{00000000-0005-0000-0000-0000BA910000}"/>
    <cellStyle name="Note 3 3 5 2 2 2 2" xfId="36227" xr:uid="{00000000-0005-0000-0000-0000BB910000}"/>
    <cellStyle name="Note 3 3 5 2 2 3" xfId="28402" xr:uid="{00000000-0005-0000-0000-0000BC910000}"/>
    <cellStyle name="Note 3 3 5 2 2_Balance sheet - Parent" xfId="40391" xr:uid="{00000000-0005-0000-0000-0000BD910000}"/>
    <cellStyle name="Note 3 3 5 2 3" xfId="7584" xr:uid="{00000000-0005-0000-0000-0000BE910000}"/>
    <cellStyle name="Note 3 3 5 2 3 2" xfId="19308" xr:uid="{00000000-0005-0000-0000-0000BF910000}"/>
    <cellStyle name="Note 3 3 5 2 3 2 2" xfId="36855" xr:uid="{00000000-0005-0000-0000-0000C0910000}"/>
    <cellStyle name="Note 3 3 5 2 3 3" xfId="28403" xr:uid="{00000000-0005-0000-0000-0000C1910000}"/>
    <cellStyle name="Note 3 3 5 2 3_Balance sheet - Parent" xfId="40392" xr:uid="{00000000-0005-0000-0000-0000C2910000}"/>
    <cellStyle name="Note 3 3 5 2 4" xfId="13346" xr:uid="{00000000-0005-0000-0000-0000C3910000}"/>
    <cellStyle name="Note 3 3 5 2 4 2" xfId="32921" xr:uid="{00000000-0005-0000-0000-0000C4910000}"/>
    <cellStyle name="Note 3 3 5 2 5" xfId="28401" xr:uid="{00000000-0005-0000-0000-0000C5910000}"/>
    <cellStyle name="Note 3 3 5 2 6" xfId="21580" xr:uid="{00000000-0005-0000-0000-0000C6910000}"/>
    <cellStyle name="Note 3 3 5 2_Balance sheet - Parent" xfId="40390" xr:uid="{00000000-0005-0000-0000-0000C7910000}"/>
    <cellStyle name="Note 3 3 5 3" xfId="7585" xr:uid="{00000000-0005-0000-0000-0000C8910000}"/>
    <cellStyle name="Note 3 3 5 3 2" xfId="17957" xr:uid="{00000000-0005-0000-0000-0000C9910000}"/>
    <cellStyle name="Note 3 3 5 3 2 2" xfId="36282" xr:uid="{00000000-0005-0000-0000-0000CA910000}"/>
    <cellStyle name="Note 3 3 5 3 3" xfId="28404" xr:uid="{00000000-0005-0000-0000-0000CB910000}"/>
    <cellStyle name="Note 3 3 5 3_Balance sheet - Parent" xfId="40393" xr:uid="{00000000-0005-0000-0000-0000CC910000}"/>
    <cellStyle name="Note 3 3 5 4" xfId="7586" xr:uid="{00000000-0005-0000-0000-0000CD910000}"/>
    <cellStyle name="Note 3 3 5 4 2" xfId="19111" xr:uid="{00000000-0005-0000-0000-0000CE910000}"/>
    <cellStyle name="Note 3 3 5 4 2 2" xfId="36740" xr:uid="{00000000-0005-0000-0000-0000CF910000}"/>
    <cellStyle name="Note 3 3 5 4 3" xfId="28405" xr:uid="{00000000-0005-0000-0000-0000D0910000}"/>
    <cellStyle name="Note 3 3 5 4_Balance sheet - Parent" xfId="40394" xr:uid="{00000000-0005-0000-0000-0000D1910000}"/>
    <cellStyle name="Note 3 3 5 5" xfId="12393" xr:uid="{00000000-0005-0000-0000-0000D2910000}"/>
    <cellStyle name="Note 3 3 5 5 2" xfId="32638" xr:uid="{00000000-0005-0000-0000-0000D3910000}"/>
    <cellStyle name="Note 3 3 5 6" xfId="28400" xr:uid="{00000000-0005-0000-0000-0000D4910000}"/>
    <cellStyle name="Note 3 3 5 7" xfId="21261" xr:uid="{00000000-0005-0000-0000-0000D5910000}"/>
    <cellStyle name="Note 3 3 5_Balance sheet - Parent" xfId="40389" xr:uid="{00000000-0005-0000-0000-0000D6910000}"/>
    <cellStyle name="Note 3 3 6" xfId="7587" xr:uid="{00000000-0005-0000-0000-0000D7910000}"/>
    <cellStyle name="Note 3 3 6 2" xfId="7588" xr:uid="{00000000-0005-0000-0000-0000D8910000}"/>
    <cellStyle name="Note 3 3 6 2 2" xfId="7589" xr:uid="{00000000-0005-0000-0000-0000D9910000}"/>
    <cellStyle name="Note 3 3 6 2 2 2" xfId="17582" xr:uid="{00000000-0005-0000-0000-0000DA910000}"/>
    <cellStyle name="Note 3 3 6 2 2 2 2" xfId="36118" xr:uid="{00000000-0005-0000-0000-0000DB910000}"/>
    <cellStyle name="Note 3 3 6 2 2 3" xfId="28408" xr:uid="{00000000-0005-0000-0000-0000DC910000}"/>
    <cellStyle name="Note 3 3 6 2 2_Balance sheet - Parent" xfId="40397" xr:uid="{00000000-0005-0000-0000-0000DD910000}"/>
    <cellStyle name="Note 3 3 6 2 3" xfId="7590" xr:uid="{00000000-0005-0000-0000-0000DE910000}"/>
    <cellStyle name="Note 3 3 6 2 3 2" xfId="19309" xr:uid="{00000000-0005-0000-0000-0000DF910000}"/>
    <cellStyle name="Note 3 3 6 2 3 2 2" xfId="36856" xr:uid="{00000000-0005-0000-0000-0000E0910000}"/>
    <cellStyle name="Note 3 3 6 2 3 3" xfId="28409" xr:uid="{00000000-0005-0000-0000-0000E1910000}"/>
    <cellStyle name="Note 3 3 6 2 3_Balance sheet - Parent" xfId="40398" xr:uid="{00000000-0005-0000-0000-0000E2910000}"/>
    <cellStyle name="Note 3 3 6 2 4" xfId="13347" xr:uid="{00000000-0005-0000-0000-0000E3910000}"/>
    <cellStyle name="Note 3 3 6 2 4 2" xfId="32922" xr:uid="{00000000-0005-0000-0000-0000E4910000}"/>
    <cellStyle name="Note 3 3 6 2 5" xfId="28407" xr:uid="{00000000-0005-0000-0000-0000E5910000}"/>
    <cellStyle name="Note 3 3 6 2 6" xfId="21581" xr:uid="{00000000-0005-0000-0000-0000E6910000}"/>
    <cellStyle name="Note 3 3 6 2_Balance sheet - Parent" xfId="40396" xr:uid="{00000000-0005-0000-0000-0000E7910000}"/>
    <cellStyle name="Note 3 3 6 3" xfId="7591" xr:uid="{00000000-0005-0000-0000-0000E8910000}"/>
    <cellStyle name="Note 3 3 6 3 2" xfId="18658" xr:uid="{00000000-0005-0000-0000-0000E9910000}"/>
    <cellStyle name="Note 3 3 6 3 2 2" xfId="36538" xr:uid="{00000000-0005-0000-0000-0000EA910000}"/>
    <cellStyle name="Note 3 3 6 3 3" xfId="28410" xr:uid="{00000000-0005-0000-0000-0000EB910000}"/>
    <cellStyle name="Note 3 3 6 3_Balance sheet - Parent" xfId="40399" xr:uid="{00000000-0005-0000-0000-0000EC910000}"/>
    <cellStyle name="Note 3 3 6 4" xfId="7592" xr:uid="{00000000-0005-0000-0000-0000ED910000}"/>
    <cellStyle name="Note 3 3 6 4 2" xfId="18456" xr:uid="{00000000-0005-0000-0000-0000EE910000}"/>
    <cellStyle name="Note 3 3 6 4 2 2" xfId="36455" xr:uid="{00000000-0005-0000-0000-0000EF910000}"/>
    <cellStyle name="Note 3 3 6 4 3" xfId="28411" xr:uid="{00000000-0005-0000-0000-0000F0910000}"/>
    <cellStyle name="Note 3 3 6 4_Balance sheet - Parent" xfId="40400" xr:uid="{00000000-0005-0000-0000-0000F1910000}"/>
    <cellStyle name="Note 3 3 6 5" xfId="12394" xr:uid="{00000000-0005-0000-0000-0000F2910000}"/>
    <cellStyle name="Note 3 3 6 5 2" xfId="32639" xr:uid="{00000000-0005-0000-0000-0000F3910000}"/>
    <cellStyle name="Note 3 3 6 6" xfId="28406" xr:uid="{00000000-0005-0000-0000-0000F4910000}"/>
    <cellStyle name="Note 3 3 6 7" xfId="21262" xr:uid="{00000000-0005-0000-0000-0000F5910000}"/>
    <cellStyle name="Note 3 3 6_Balance sheet - Parent" xfId="40395" xr:uid="{00000000-0005-0000-0000-0000F6910000}"/>
    <cellStyle name="Note 3 3 7" xfId="7593" xr:uid="{00000000-0005-0000-0000-0000F7910000}"/>
    <cellStyle name="Note 3 3 7 2" xfId="7594" xr:uid="{00000000-0005-0000-0000-0000F8910000}"/>
    <cellStyle name="Note 3 3 7 2 2" xfId="13348" xr:uid="{00000000-0005-0000-0000-0000F9910000}"/>
    <cellStyle name="Note 3 3 7 2 2 2" xfId="32923" xr:uid="{00000000-0005-0000-0000-0000FA910000}"/>
    <cellStyle name="Note 3 3 7 2 3" xfId="28413" xr:uid="{00000000-0005-0000-0000-0000FB910000}"/>
    <cellStyle name="Note 3 3 7 2 4" xfId="21582" xr:uid="{00000000-0005-0000-0000-0000FC910000}"/>
    <cellStyle name="Note 3 3 7 2_Balance sheet - Parent" xfId="40402" xr:uid="{00000000-0005-0000-0000-0000FD910000}"/>
    <cellStyle name="Note 3 3 7 3" xfId="7595" xr:uid="{00000000-0005-0000-0000-0000FE910000}"/>
    <cellStyle name="Note 3 3 7 3 2" xfId="18586" xr:uid="{00000000-0005-0000-0000-0000FF910000}"/>
    <cellStyle name="Note 3 3 7 3 2 2" xfId="36502" xr:uid="{00000000-0005-0000-0000-000000920000}"/>
    <cellStyle name="Note 3 3 7 3 3" xfId="28414" xr:uid="{00000000-0005-0000-0000-000001920000}"/>
    <cellStyle name="Note 3 3 7 3_Balance sheet - Parent" xfId="40403" xr:uid="{00000000-0005-0000-0000-000002920000}"/>
    <cellStyle name="Note 3 3 7 4" xfId="7596" xr:uid="{00000000-0005-0000-0000-000003920000}"/>
    <cellStyle name="Note 3 3 7 4 2" xfId="18241" xr:uid="{00000000-0005-0000-0000-000004920000}"/>
    <cellStyle name="Note 3 3 7 4 2 2" xfId="36387" xr:uid="{00000000-0005-0000-0000-000005920000}"/>
    <cellStyle name="Note 3 3 7 4 3" xfId="28415" xr:uid="{00000000-0005-0000-0000-000006920000}"/>
    <cellStyle name="Note 3 3 7 4_Balance sheet - Parent" xfId="40404" xr:uid="{00000000-0005-0000-0000-000007920000}"/>
    <cellStyle name="Note 3 3 7 5" xfId="12395" xr:uid="{00000000-0005-0000-0000-000008920000}"/>
    <cellStyle name="Note 3 3 7 5 2" xfId="32640" xr:uid="{00000000-0005-0000-0000-000009920000}"/>
    <cellStyle name="Note 3 3 7 6" xfId="28412" xr:uid="{00000000-0005-0000-0000-00000A920000}"/>
    <cellStyle name="Note 3 3 7 7" xfId="21263" xr:uid="{00000000-0005-0000-0000-00000B920000}"/>
    <cellStyle name="Note 3 3 7_Balance sheet - Parent" xfId="40401" xr:uid="{00000000-0005-0000-0000-00000C920000}"/>
    <cellStyle name="Note 3 3 8" xfId="7597" xr:uid="{00000000-0005-0000-0000-00000D920000}"/>
    <cellStyle name="Note 3 3 8 2" xfId="7598" xr:uid="{00000000-0005-0000-0000-00000E920000}"/>
    <cellStyle name="Note 3 3 8 2 2" xfId="18049" xr:uid="{00000000-0005-0000-0000-00000F920000}"/>
    <cellStyle name="Note 3 3 8 2 2 2" xfId="36322" xr:uid="{00000000-0005-0000-0000-000010920000}"/>
    <cellStyle name="Note 3 3 8 2 3" xfId="28417" xr:uid="{00000000-0005-0000-0000-000011920000}"/>
    <cellStyle name="Note 3 3 8 2_Balance sheet - Parent" xfId="40406" xr:uid="{00000000-0005-0000-0000-000012920000}"/>
    <cellStyle name="Note 3 3 8 3" xfId="7599" xr:uid="{00000000-0005-0000-0000-000013920000}"/>
    <cellStyle name="Note 3 3 8 3 2" xfId="17695" xr:uid="{00000000-0005-0000-0000-000014920000}"/>
    <cellStyle name="Note 3 3 8 3 2 2" xfId="36166" xr:uid="{00000000-0005-0000-0000-000015920000}"/>
    <cellStyle name="Note 3 3 8 3 3" xfId="28418" xr:uid="{00000000-0005-0000-0000-000016920000}"/>
    <cellStyle name="Note 3 3 8 3_Balance sheet - Parent" xfId="40407" xr:uid="{00000000-0005-0000-0000-000017920000}"/>
    <cellStyle name="Note 3 3 8 4" xfId="7600" xr:uid="{00000000-0005-0000-0000-000018920000}"/>
    <cellStyle name="Note 3 3 8 4 2" xfId="18294" xr:uid="{00000000-0005-0000-0000-000019920000}"/>
    <cellStyle name="Note 3 3 8 4 2 2" xfId="36403" xr:uid="{00000000-0005-0000-0000-00001A920000}"/>
    <cellStyle name="Note 3 3 8 4 3" xfId="28419" xr:uid="{00000000-0005-0000-0000-00001B920000}"/>
    <cellStyle name="Note 3 3 8 4_Balance sheet - Parent" xfId="40408" xr:uid="{00000000-0005-0000-0000-00001C920000}"/>
    <cellStyle name="Note 3 3 8 5" xfId="13339" xr:uid="{00000000-0005-0000-0000-00001D920000}"/>
    <cellStyle name="Note 3 3 8 5 2" xfId="32914" xr:uid="{00000000-0005-0000-0000-00001E920000}"/>
    <cellStyle name="Note 3 3 8 6" xfId="28416" xr:uid="{00000000-0005-0000-0000-00001F920000}"/>
    <cellStyle name="Note 3 3 8 7" xfId="21573" xr:uid="{00000000-0005-0000-0000-000020920000}"/>
    <cellStyle name="Note 3 3 8_Balance sheet - Parent" xfId="40405" xr:uid="{00000000-0005-0000-0000-000021920000}"/>
    <cellStyle name="Note 3 3 9" xfId="7601" xr:uid="{00000000-0005-0000-0000-000022920000}"/>
    <cellStyle name="Note 3 3 9 2" xfId="7602" xr:uid="{00000000-0005-0000-0000-000023920000}"/>
    <cellStyle name="Note 3 3 9 2 2" xfId="17259" xr:uid="{00000000-0005-0000-0000-000024920000}"/>
    <cellStyle name="Note 3 3 9 2 2 2" xfId="35995" xr:uid="{00000000-0005-0000-0000-000025920000}"/>
    <cellStyle name="Note 3 3 9 2 3" xfId="28421" xr:uid="{00000000-0005-0000-0000-000026920000}"/>
    <cellStyle name="Note 3 3 9 2_Balance sheet - Parent" xfId="40410" xr:uid="{00000000-0005-0000-0000-000027920000}"/>
    <cellStyle name="Note 3 3 9 3" xfId="7603" xr:uid="{00000000-0005-0000-0000-000028920000}"/>
    <cellStyle name="Note 3 3 9 3 2" xfId="18985" xr:uid="{00000000-0005-0000-0000-000029920000}"/>
    <cellStyle name="Note 3 3 9 3 2 2" xfId="36700" xr:uid="{00000000-0005-0000-0000-00002A920000}"/>
    <cellStyle name="Note 3 3 9 3 3" xfId="28422" xr:uid="{00000000-0005-0000-0000-00002B920000}"/>
    <cellStyle name="Note 3 3 9 3_Balance sheet - Parent" xfId="40411" xr:uid="{00000000-0005-0000-0000-00002C920000}"/>
    <cellStyle name="Note 3 3 9 4" xfId="7604" xr:uid="{00000000-0005-0000-0000-00002D920000}"/>
    <cellStyle name="Note 3 3 9 4 2" xfId="18350" xr:uid="{00000000-0005-0000-0000-00002E920000}"/>
    <cellStyle name="Note 3 3 9 4 2 2" xfId="36420" xr:uid="{00000000-0005-0000-0000-00002F920000}"/>
    <cellStyle name="Note 3 3 9 4 3" xfId="28423" xr:uid="{00000000-0005-0000-0000-000030920000}"/>
    <cellStyle name="Note 3 3 9 4_Balance sheet - Parent" xfId="40412" xr:uid="{00000000-0005-0000-0000-000031920000}"/>
    <cellStyle name="Note 3 3 9 5" xfId="16548" xr:uid="{00000000-0005-0000-0000-000032920000}"/>
    <cellStyle name="Note 3 3 9 5 2" xfId="35591" xr:uid="{00000000-0005-0000-0000-000033920000}"/>
    <cellStyle name="Note 3 3 9 6" xfId="28420" xr:uid="{00000000-0005-0000-0000-000034920000}"/>
    <cellStyle name="Note 3 3 9_Balance sheet - Parent" xfId="40409" xr:uid="{00000000-0005-0000-0000-000035920000}"/>
    <cellStyle name="Note 3 3_Balance sheet - Parent" xfId="40343" xr:uid="{00000000-0005-0000-0000-000036920000}"/>
    <cellStyle name="Note 3 4" xfId="7605" xr:uid="{00000000-0005-0000-0000-000037920000}"/>
    <cellStyle name="Note 3 4 2" xfId="7606" xr:uid="{00000000-0005-0000-0000-000038920000}"/>
    <cellStyle name="Note 3 4 2 2" xfId="7607" xr:uid="{00000000-0005-0000-0000-000039920000}"/>
    <cellStyle name="Note 3 4 2 2 2" xfId="7608" xr:uid="{00000000-0005-0000-0000-00003A920000}"/>
    <cellStyle name="Note 3 4 2 2 2 2" xfId="18771" xr:uid="{00000000-0005-0000-0000-00003B920000}"/>
    <cellStyle name="Note 3 4 2 2 2 2 2" xfId="36596" xr:uid="{00000000-0005-0000-0000-00003C920000}"/>
    <cellStyle name="Note 3 4 2 2 2 3" xfId="28427" xr:uid="{00000000-0005-0000-0000-00003D920000}"/>
    <cellStyle name="Note 3 4 2 2 2_Balance sheet - Parent" xfId="40416" xr:uid="{00000000-0005-0000-0000-00003E920000}"/>
    <cellStyle name="Note 3 4 2 2 3" xfId="7609" xr:uid="{00000000-0005-0000-0000-00003F920000}"/>
    <cellStyle name="Note 3 4 2 2 3 2" xfId="17966" xr:uid="{00000000-0005-0000-0000-000040920000}"/>
    <cellStyle name="Note 3 4 2 2 3 2 2" xfId="36288" xr:uid="{00000000-0005-0000-0000-000041920000}"/>
    <cellStyle name="Note 3 4 2 2 3 3" xfId="28428" xr:uid="{00000000-0005-0000-0000-000042920000}"/>
    <cellStyle name="Note 3 4 2 2 3_Balance sheet - Parent" xfId="40417" xr:uid="{00000000-0005-0000-0000-000043920000}"/>
    <cellStyle name="Note 3 4 2 2 4" xfId="13350" xr:uid="{00000000-0005-0000-0000-000044920000}"/>
    <cellStyle name="Note 3 4 2 2 4 2" xfId="32925" xr:uid="{00000000-0005-0000-0000-000045920000}"/>
    <cellStyle name="Note 3 4 2 2 5" xfId="28426" xr:uid="{00000000-0005-0000-0000-000046920000}"/>
    <cellStyle name="Note 3 4 2 2 6" xfId="21584" xr:uid="{00000000-0005-0000-0000-000047920000}"/>
    <cellStyle name="Note 3 4 2 2_Balance sheet - Parent" xfId="40415" xr:uid="{00000000-0005-0000-0000-000048920000}"/>
    <cellStyle name="Note 3 4 2 3" xfId="7610" xr:uid="{00000000-0005-0000-0000-000049920000}"/>
    <cellStyle name="Note 3 4 2 3 2" xfId="17705" xr:uid="{00000000-0005-0000-0000-00004A920000}"/>
    <cellStyle name="Note 3 4 2 3 2 2" xfId="36173" xr:uid="{00000000-0005-0000-0000-00004B920000}"/>
    <cellStyle name="Note 3 4 2 3 3" xfId="28429" xr:uid="{00000000-0005-0000-0000-00004C920000}"/>
    <cellStyle name="Note 3 4 2 3_Balance sheet - Parent" xfId="40418" xr:uid="{00000000-0005-0000-0000-00004D920000}"/>
    <cellStyle name="Note 3 4 2 4" xfId="7611" xr:uid="{00000000-0005-0000-0000-00004E920000}"/>
    <cellStyle name="Note 3 4 2 4 2" xfId="18941" xr:uid="{00000000-0005-0000-0000-00004F920000}"/>
    <cellStyle name="Note 3 4 2 4 2 2" xfId="36681" xr:uid="{00000000-0005-0000-0000-000050920000}"/>
    <cellStyle name="Note 3 4 2 4 3" xfId="28430" xr:uid="{00000000-0005-0000-0000-000051920000}"/>
    <cellStyle name="Note 3 4 2 4_Balance sheet - Parent" xfId="40419" xr:uid="{00000000-0005-0000-0000-000052920000}"/>
    <cellStyle name="Note 3 4 2 5" xfId="12397" xr:uid="{00000000-0005-0000-0000-000053920000}"/>
    <cellStyle name="Note 3 4 2 5 2" xfId="32642" xr:uid="{00000000-0005-0000-0000-000054920000}"/>
    <cellStyle name="Note 3 4 2 6" xfId="28425" xr:uid="{00000000-0005-0000-0000-000055920000}"/>
    <cellStyle name="Note 3 4 2 7" xfId="21265" xr:uid="{00000000-0005-0000-0000-000056920000}"/>
    <cellStyle name="Note 3 4 2_Balance sheet - Parent" xfId="40414" xr:uid="{00000000-0005-0000-0000-000057920000}"/>
    <cellStyle name="Note 3 4 3" xfId="7612" xr:uid="{00000000-0005-0000-0000-000058920000}"/>
    <cellStyle name="Note 3 4 3 2" xfId="7613" xr:uid="{00000000-0005-0000-0000-000059920000}"/>
    <cellStyle name="Note 3 4 3 2 2" xfId="17149" xr:uid="{00000000-0005-0000-0000-00005A920000}"/>
    <cellStyle name="Note 3 4 3 2 2 2" xfId="35955" xr:uid="{00000000-0005-0000-0000-00005B920000}"/>
    <cellStyle name="Note 3 4 3 2 3" xfId="28432" xr:uid="{00000000-0005-0000-0000-00005C920000}"/>
    <cellStyle name="Note 3 4 3 2_Balance sheet - Parent" xfId="40421" xr:uid="{00000000-0005-0000-0000-00005D920000}"/>
    <cellStyle name="Note 3 4 3 3" xfId="7614" xr:uid="{00000000-0005-0000-0000-00005E920000}"/>
    <cellStyle name="Note 3 4 3 3 2" xfId="18882" xr:uid="{00000000-0005-0000-0000-00005F920000}"/>
    <cellStyle name="Note 3 4 3 3 2 2" xfId="36646" xr:uid="{00000000-0005-0000-0000-000060920000}"/>
    <cellStyle name="Note 3 4 3 3 3" xfId="28433" xr:uid="{00000000-0005-0000-0000-000061920000}"/>
    <cellStyle name="Note 3 4 3 3_Balance sheet - Parent" xfId="40422" xr:uid="{00000000-0005-0000-0000-000062920000}"/>
    <cellStyle name="Note 3 4 3 4" xfId="13349" xr:uid="{00000000-0005-0000-0000-000063920000}"/>
    <cellStyle name="Note 3 4 3 4 2" xfId="32924" xr:uid="{00000000-0005-0000-0000-000064920000}"/>
    <cellStyle name="Note 3 4 3 5" xfId="28431" xr:uid="{00000000-0005-0000-0000-000065920000}"/>
    <cellStyle name="Note 3 4 3 6" xfId="21583" xr:uid="{00000000-0005-0000-0000-000066920000}"/>
    <cellStyle name="Note 3 4 3_Balance sheet - Parent" xfId="40420" xr:uid="{00000000-0005-0000-0000-000067920000}"/>
    <cellStyle name="Note 3 4 4" xfId="7615" xr:uid="{00000000-0005-0000-0000-000068920000}"/>
    <cellStyle name="Note 3 4 4 2" xfId="17687" xr:uid="{00000000-0005-0000-0000-000069920000}"/>
    <cellStyle name="Note 3 4 4 2 2" xfId="36163" xr:uid="{00000000-0005-0000-0000-00006A920000}"/>
    <cellStyle name="Note 3 4 4 3" xfId="28434" xr:uid="{00000000-0005-0000-0000-00006B920000}"/>
    <cellStyle name="Note 3 4 4_Balance sheet - Parent" xfId="40423" xr:uid="{00000000-0005-0000-0000-00006C920000}"/>
    <cellStyle name="Note 3 4 5" xfId="7616" xr:uid="{00000000-0005-0000-0000-00006D920000}"/>
    <cellStyle name="Note 3 4 5 2" xfId="19266" xr:uid="{00000000-0005-0000-0000-00006E920000}"/>
    <cellStyle name="Note 3 4 5 2 2" xfId="36815" xr:uid="{00000000-0005-0000-0000-00006F920000}"/>
    <cellStyle name="Note 3 4 5 3" xfId="28435" xr:uid="{00000000-0005-0000-0000-000070920000}"/>
    <cellStyle name="Note 3 4 5_Balance sheet - Parent" xfId="40424" xr:uid="{00000000-0005-0000-0000-000071920000}"/>
    <cellStyle name="Note 3 4 6" xfId="12396" xr:uid="{00000000-0005-0000-0000-000072920000}"/>
    <cellStyle name="Note 3 4 6 2" xfId="32641" xr:uid="{00000000-0005-0000-0000-000073920000}"/>
    <cellStyle name="Note 3 4 7" xfId="28424" xr:uid="{00000000-0005-0000-0000-000074920000}"/>
    <cellStyle name="Note 3 4 8" xfId="21264" xr:uid="{00000000-0005-0000-0000-000075920000}"/>
    <cellStyle name="Note 3 4_Balance sheet - Parent" xfId="40413" xr:uid="{00000000-0005-0000-0000-000076920000}"/>
    <cellStyle name="Note 3 5" xfId="7617" xr:uid="{00000000-0005-0000-0000-000077920000}"/>
    <cellStyle name="Note 3 5 2" xfId="7618" xr:uid="{00000000-0005-0000-0000-000078920000}"/>
    <cellStyle name="Note 3 5 2 2" xfId="7619" xr:uid="{00000000-0005-0000-0000-000079920000}"/>
    <cellStyle name="Note 3 5 2 2 2" xfId="17150" xr:uid="{00000000-0005-0000-0000-00007A920000}"/>
    <cellStyle name="Note 3 5 2 2 2 2" xfId="35956" xr:uid="{00000000-0005-0000-0000-00007B920000}"/>
    <cellStyle name="Note 3 5 2 2 3" xfId="28438" xr:uid="{00000000-0005-0000-0000-00007C920000}"/>
    <cellStyle name="Note 3 5 2 2_Balance sheet - Parent" xfId="40427" xr:uid="{00000000-0005-0000-0000-00007D920000}"/>
    <cellStyle name="Note 3 5 2 3" xfId="7620" xr:uid="{00000000-0005-0000-0000-00007E920000}"/>
    <cellStyle name="Note 3 5 2 3 2" xfId="17492" xr:uid="{00000000-0005-0000-0000-00007F920000}"/>
    <cellStyle name="Note 3 5 2 3 2 2" xfId="36076" xr:uid="{00000000-0005-0000-0000-000080920000}"/>
    <cellStyle name="Note 3 5 2 3 3" xfId="28439" xr:uid="{00000000-0005-0000-0000-000081920000}"/>
    <cellStyle name="Note 3 5 2 3_Balance sheet - Parent" xfId="40428" xr:uid="{00000000-0005-0000-0000-000082920000}"/>
    <cellStyle name="Note 3 5 2 4" xfId="13351" xr:uid="{00000000-0005-0000-0000-000083920000}"/>
    <cellStyle name="Note 3 5 2 4 2" xfId="32926" xr:uid="{00000000-0005-0000-0000-000084920000}"/>
    <cellStyle name="Note 3 5 2 5" xfId="28437" xr:uid="{00000000-0005-0000-0000-000085920000}"/>
    <cellStyle name="Note 3 5 2 6" xfId="21585" xr:uid="{00000000-0005-0000-0000-000086920000}"/>
    <cellStyle name="Note 3 5 2_Balance sheet - Parent" xfId="40426" xr:uid="{00000000-0005-0000-0000-000087920000}"/>
    <cellStyle name="Note 3 5 3" xfId="7621" xr:uid="{00000000-0005-0000-0000-000088920000}"/>
    <cellStyle name="Note 3 5 3 2" xfId="17099" xr:uid="{00000000-0005-0000-0000-000089920000}"/>
    <cellStyle name="Note 3 5 3 2 2" xfId="35938" xr:uid="{00000000-0005-0000-0000-00008A920000}"/>
    <cellStyle name="Note 3 5 3 3" xfId="28440" xr:uid="{00000000-0005-0000-0000-00008B920000}"/>
    <cellStyle name="Note 3 5 3_Balance sheet - Parent" xfId="40429" xr:uid="{00000000-0005-0000-0000-00008C920000}"/>
    <cellStyle name="Note 3 5 4" xfId="7622" xr:uid="{00000000-0005-0000-0000-00008D920000}"/>
    <cellStyle name="Note 3 5 4 2" xfId="16988" xr:uid="{00000000-0005-0000-0000-00008E920000}"/>
    <cellStyle name="Note 3 5 4 2 2" xfId="35889" xr:uid="{00000000-0005-0000-0000-00008F920000}"/>
    <cellStyle name="Note 3 5 4 3" xfId="28441" xr:uid="{00000000-0005-0000-0000-000090920000}"/>
    <cellStyle name="Note 3 5 4_Balance sheet - Parent" xfId="40430" xr:uid="{00000000-0005-0000-0000-000091920000}"/>
    <cellStyle name="Note 3 5 5" xfId="12398" xr:uid="{00000000-0005-0000-0000-000092920000}"/>
    <cellStyle name="Note 3 5 5 2" xfId="32643" xr:uid="{00000000-0005-0000-0000-000093920000}"/>
    <cellStyle name="Note 3 5 6" xfId="28436" xr:uid="{00000000-0005-0000-0000-000094920000}"/>
    <cellStyle name="Note 3 5 7" xfId="21266" xr:uid="{00000000-0005-0000-0000-000095920000}"/>
    <cellStyle name="Note 3 5_Balance sheet - Parent" xfId="40425" xr:uid="{00000000-0005-0000-0000-000096920000}"/>
    <cellStyle name="Note 3 6" xfId="7623" xr:uid="{00000000-0005-0000-0000-000097920000}"/>
    <cellStyle name="Note 3 6 2" xfId="7624" xr:uid="{00000000-0005-0000-0000-000098920000}"/>
    <cellStyle name="Note 3 6 2 2" xfId="7625" xr:uid="{00000000-0005-0000-0000-000099920000}"/>
    <cellStyle name="Note 3 6 2 2 2" xfId="18808" xr:uid="{00000000-0005-0000-0000-00009A920000}"/>
    <cellStyle name="Note 3 6 2 2 2 2" xfId="36609" xr:uid="{00000000-0005-0000-0000-00009B920000}"/>
    <cellStyle name="Note 3 6 2 2 3" xfId="28444" xr:uid="{00000000-0005-0000-0000-00009C920000}"/>
    <cellStyle name="Note 3 6 2 2_Balance sheet - Parent" xfId="40433" xr:uid="{00000000-0005-0000-0000-00009D920000}"/>
    <cellStyle name="Note 3 6 2 3" xfId="7626" xr:uid="{00000000-0005-0000-0000-00009E920000}"/>
    <cellStyle name="Note 3 6 2 3 2" xfId="18977" xr:uid="{00000000-0005-0000-0000-00009F920000}"/>
    <cellStyle name="Note 3 6 2 3 2 2" xfId="36697" xr:uid="{00000000-0005-0000-0000-0000A0920000}"/>
    <cellStyle name="Note 3 6 2 3 3" xfId="28445" xr:uid="{00000000-0005-0000-0000-0000A1920000}"/>
    <cellStyle name="Note 3 6 2 3_Balance sheet - Parent" xfId="40434" xr:uid="{00000000-0005-0000-0000-0000A2920000}"/>
    <cellStyle name="Note 3 6 2 4" xfId="13352" xr:uid="{00000000-0005-0000-0000-0000A3920000}"/>
    <cellStyle name="Note 3 6 2 4 2" xfId="32927" xr:uid="{00000000-0005-0000-0000-0000A4920000}"/>
    <cellStyle name="Note 3 6 2 5" xfId="28443" xr:uid="{00000000-0005-0000-0000-0000A5920000}"/>
    <cellStyle name="Note 3 6 2 6" xfId="21586" xr:uid="{00000000-0005-0000-0000-0000A6920000}"/>
    <cellStyle name="Note 3 6 2_Balance sheet - Parent" xfId="40432" xr:uid="{00000000-0005-0000-0000-0000A7920000}"/>
    <cellStyle name="Note 3 6 3" xfId="7627" xr:uid="{00000000-0005-0000-0000-0000A8920000}"/>
    <cellStyle name="Note 3 6 3 2" xfId="17100" xr:uid="{00000000-0005-0000-0000-0000A9920000}"/>
    <cellStyle name="Note 3 6 3 2 2" xfId="35939" xr:uid="{00000000-0005-0000-0000-0000AA920000}"/>
    <cellStyle name="Note 3 6 3 3" xfId="28446" xr:uid="{00000000-0005-0000-0000-0000AB920000}"/>
    <cellStyle name="Note 3 6 3_Balance sheet - Parent" xfId="40435" xr:uid="{00000000-0005-0000-0000-0000AC920000}"/>
    <cellStyle name="Note 3 6 4" xfId="7628" xr:uid="{00000000-0005-0000-0000-0000AD920000}"/>
    <cellStyle name="Note 3 6 4 2" xfId="18664" xr:uid="{00000000-0005-0000-0000-0000AE920000}"/>
    <cellStyle name="Note 3 6 4 2 2" xfId="36541" xr:uid="{00000000-0005-0000-0000-0000AF920000}"/>
    <cellStyle name="Note 3 6 4 3" xfId="28447" xr:uid="{00000000-0005-0000-0000-0000B0920000}"/>
    <cellStyle name="Note 3 6 4_Balance sheet - Parent" xfId="40436" xr:uid="{00000000-0005-0000-0000-0000B1920000}"/>
    <cellStyle name="Note 3 6 5" xfId="12399" xr:uid="{00000000-0005-0000-0000-0000B2920000}"/>
    <cellStyle name="Note 3 6 5 2" xfId="32644" xr:uid="{00000000-0005-0000-0000-0000B3920000}"/>
    <cellStyle name="Note 3 6 6" xfId="28442" xr:uid="{00000000-0005-0000-0000-0000B4920000}"/>
    <cellStyle name="Note 3 6 7" xfId="21267" xr:uid="{00000000-0005-0000-0000-0000B5920000}"/>
    <cellStyle name="Note 3 6_Balance sheet - Parent" xfId="40431" xr:uid="{00000000-0005-0000-0000-0000B6920000}"/>
    <cellStyle name="Note 3 7" xfId="7629" xr:uid="{00000000-0005-0000-0000-0000B7920000}"/>
    <cellStyle name="Note 3 7 2" xfId="7630" xr:uid="{00000000-0005-0000-0000-0000B8920000}"/>
    <cellStyle name="Note 3 7 2 2" xfId="7631" xr:uid="{00000000-0005-0000-0000-0000B9920000}"/>
    <cellStyle name="Note 3 7 2 2 2" xfId="18809" xr:uid="{00000000-0005-0000-0000-0000BA920000}"/>
    <cellStyle name="Note 3 7 2 2 2 2" xfId="36610" xr:uid="{00000000-0005-0000-0000-0000BB920000}"/>
    <cellStyle name="Note 3 7 2 2 3" xfId="28450" xr:uid="{00000000-0005-0000-0000-0000BC920000}"/>
    <cellStyle name="Note 3 7 2 2_Balance sheet - Parent" xfId="40439" xr:uid="{00000000-0005-0000-0000-0000BD920000}"/>
    <cellStyle name="Note 3 7 2 3" xfId="7632" xr:uid="{00000000-0005-0000-0000-0000BE920000}"/>
    <cellStyle name="Note 3 7 2 3 2" xfId="19045" xr:uid="{00000000-0005-0000-0000-0000BF920000}"/>
    <cellStyle name="Note 3 7 2 3 2 2" xfId="36719" xr:uid="{00000000-0005-0000-0000-0000C0920000}"/>
    <cellStyle name="Note 3 7 2 3 3" xfId="28451" xr:uid="{00000000-0005-0000-0000-0000C1920000}"/>
    <cellStyle name="Note 3 7 2 3_Balance sheet - Parent" xfId="40440" xr:uid="{00000000-0005-0000-0000-0000C2920000}"/>
    <cellStyle name="Note 3 7 2 4" xfId="13353" xr:uid="{00000000-0005-0000-0000-0000C3920000}"/>
    <cellStyle name="Note 3 7 2 4 2" xfId="32928" xr:uid="{00000000-0005-0000-0000-0000C4920000}"/>
    <cellStyle name="Note 3 7 2 5" xfId="28449" xr:uid="{00000000-0005-0000-0000-0000C5920000}"/>
    <cellStyle name="Note 3 7 2 6" xfId="21587" xr:uid="{00000000-0005-0000-0000-0000C6920000}"/>
    <cellStyle name="Note 3 7 2_Balance sheet - Parent" xfId="40438" xr:uid="{00000000-0005-0000-0000-0000C7920000}"/>
    <cellStyle name="Note 3 7 3" xfId="7633" xr:uid="{00000000-0005-0000-0000-0000C8920000}"/>
    <cellStyle name="Note 3 7 3 2" xfId="18736" xr:uid="{00000000-0005-0000-0000-0000C9920000}"/>
    <cellStyle name="Note 3 7 3 2 2" xfId="36578" xr:uid="{00000000-0005-0000-0000-0000CA920000}"/>
    <cellStyle name="Note 3 7 3 3" xfId="28452" xr:uid="{00000000-0005-0000-0000-0000CB920000}"/>
    <cellStyle name="Note 3 7 3_Balance sheet - Parent" xfId="40441" xr:uid="{00000000-0005-0000-0000-0000CC920000}"/>
    <cellStyle name="Note 3 7 4" xfId="7634" xr:uid="{00000000-0005-0000-0000-0000CD920000}"/>
    <cellStyle name="Note 3 7 4 2" xfId="19125" xr:uid="{00000000-0005-0000-0000-0000CE920000}"/>
    <cellStyle name="Note 3 7 4 2 2" xfId="36752" xr:uid="{00000000-0005-0000-0000-0000CF920000}"/>
    <cellStyle name="Note 3 7 4 3" xfId="28453" xr:uid="{00000000-0005-0000-0000-0000D0920000}"/>
    <cellStyle name="Note 3 7 4_Balance sheet - Parent" xfId="40442" xr:uid="{00000000-0005-0000-0000-0000D1920000}"/>
    <cellStyle name="Note 3 7 5" xfId="12400" xr:uid="{00000000-0005-0000-0000-0000D2920000}"/>
    <cellStyle name="Note 3 7 5 2" xfId="32645" xr:uid="{00000000-0005-0000-0000-0000D3920000}"/>
    <cellStyle name="Note 3 7 6" xfId="28448" xr:uid="{00000000-0005-0000-0000-0000D4920000}"/>
    <cellStyle name="Note 3 7 7" xfId="21268" xr:uid="{00000000-0005-0000-0000-0000D5920000}"/>
    <cellStyle name="Note 3 7_Balance sheet - Parent" xfId="40437" xr:uid="{00000000-0005-0000-0000-0000D6920000}"/>
    <cellStyle name="Note 3 8" xfId="7635" xr:uid="{00000000-0005-0000-0000-0000D7920000}"/>
    <cellStyle name="Note 3 8 2" xfId="7636" xr:uid="{00000000-0005-0000-0000-0000D8920000}"/>
    <cellStyle name="Note 3 8 2 2" xfId="7637" xr:uid="{00000000-0005-0000-0000-0000D9920000}"/>
    <cellStyle name="Note 3 8 2 2 2" xfId="18784" xr:uid="{00000000-0005-0000-0000-0000DA920000}"/>
    <cellStyle name="Note 3 8 2 2 2 2" xfId="36600" xr:uid="{00000000-0005-0000-0000-0000DB920000}"/>
    <cellStyle name="Note 3 8 2 2 3" xfId="28456" xr:uid="{00000000-0005-0000-0000-0000DC920000}"/>
    <cellStyle name="Note 3 8 2 2_Balance sheet - Parent" xfId="40445" xr:uid="{00000000-0005-0000-0000-0000DD920000}"/>
    <cellStyle name="Note 3 8 2 3" xfId="7638" xr:uid="{00000000-0005-0000-0000-0000DE920000}"/>
    <cellStyle name="Note 3 8 2 3 2" xfId="18147" xr:uid="{00000000-0005-0000-0000-0000DF920000}"/>
    <cellStyle name="Note 3 8 2 3 2 2" xfId="36363" xr:uid="{00000000-0005-0000-0000-0000E0920000}"/>
    <cellStyle name="Note 3 8 2 3 3" xfId="28457" xr:uid="{00000000-0005-0000-0000-0000E1920000}"/>
    <cellStyle name="Note 3 8 2 3_Balance sheet - Parent" xfId="40446" xr:uid="{00000000-0005-0000-0000-0000E2920000}"/>
    <cellStyle name="Note 3 8 2 4" xfId="13354" xr:uid="{00000000-0005-0000-0000-0000E3920000}"/>
    <cellStyle name="Note 3 8 2 4 2" xfId="32929" xr:uid="{00000000-0005-0000-0000-0000E4920000}"/>
    <cellStyle name="Note 3 8 2 5" xfId="28455" xr:uid="{00000000-0005-0000-0000-0000E5920000}"/>
    <cellStyle name="Note 3 8 2 6" xfId="21588" xr:uid="{00000000-0005-0000-0000-0000E6920000}"/>
    <cellStyle name="Note 3 8 2_Balance sheet - Parent" xfId="40444" xr:uid="{00000000-0005-0000-0000-0000E7920000}"/>
    <cellStyle name="Note 3 8 3" xfId="7639" xr:uid="{00000000-0005-0000-0000-0000E8920000}"/>
    <cellStyle name="Note 3 8 3 2" xfId="16997" xr:uid="{00000000-0005-0000-0000-0000E9920000}"/>
    <cellStyle name="Note 3 8 3 2 2" xfId="35892" xr:uid="{00000000-0005-0000-0000-0000EA920000}"/>
    <cellStyle name="Note 3 8 3 3" xfId="28458" xr:uid="{00000000-0005-0000-0000-0000EB920000}"/>
    <cellStyle name="Note 3 8 3_Balance sheet - Parent" xfId="40447" xr:uid="{00000000-0005-0000-0000-0000EC920000}"/>
    <cellStyle name="Note 3 8 4" xfId="7640" xr:uid="{00000000-0005-0000-0000-0000ED920000}"/>
    <cellStyle name="Note 3 8 4 2" xfId="19260" xr:uid="{00000000-0005-0000-0000-0000EE920000}"/>
    <cellStyle name="Note 3 8 4 2 2" xfId="36809" xr:uid="{00000000-0005-0000-0000-0000EF920000}"/>
    <cellStyle name="Note 3 8 4 3" xfId="28459" xr:uid="{00000000-0005-0000-0000-0000F0920000}"/>
    <cellStyle name="Note 3 8 4_Balance sheet - Parent" xfId="40448" xr:uid="{00000000-0005-0000-0000-0000F1920000}"/>
    <cellStyle name="Note 3 8 5" xfId="12401" xr:uid="{00000000-0005-0000-0000-0000F2920000}"/>
    <cellStyle name="Note 3 8 5 2" xfId="32646" xr:uid="{00000000-0005-0000-0000-0000F3920000}"/>
    <cellStyle name="Note 3 8 6" xfId="28454" xr:uid="{00000000-0005-0000-0000-0000F4920000}"/>
    <cellStyle name="Note 3 8 7" xfId="21269" xr:uid="{00000000-0005-0000-0000-0000F5920000}"/>
    <cellStyle name="Note 3 8_Balance sheet - Parent" xfId="40443" xr:uid="{00000000-0005-0000-0000-0000F6920000}"/>
    <cellStyle name="Note 3 9" xfId="7641" xr:uid="{00000000-0005-0000-0000-0000F7920000}"/>
    <cellStyle name="Note 3 9 2" xfId="7642" xr:uid="{00000000-0005-0000-0000-0000F8920000}"/>
    <cellStyle name="Note 3 9 2 2" xfId="18852" xr:uid="{00000000-0005-0000-0000-0000F9920000}"/>
    <cellStyle name="Note 3 9 2 2 2" xfId="36623" xr:uid="{00000000-0005-0000-0000-0000FA920000}"/>
    <cellStyle name="Note 3 9 2 3" xfId="28461" xr:uid="{00000000-0005-0000-0000-0000FB920000}"/>
    <cellStyle name="Note 3 9 2_Balance sheet - Parent" xfId="40450" xr:uid="{00000000-0005-0000-0000-0000FC920000}"/>
    <cellStyle name="Note 3 9 3" xfId="7643" xr:uid="{00000000-0005-0000-0000-0000FD920000}"/>
    <cellStyle name="Note 3 9 3 2" xfId="19229" xr:uid="{00000000-0005-0000-0000-0000FE920000}"/>
    <cellStyle name="Note 3 9 3 2 2" xfId="36785" xr:uid="{00000000-0005-0000-0000-0000FF920000}"/>
    <cellStyle name="Note 3 9 3 3" xfId="28462" xr:uid="{00000000-0005-0000-0000-000000930000}"/>
    <cellStyle name="Note 3 9 3_Balance sheet - Parent" xfId="40451" xr:uid="{00000000-0005-0000-0000-000001930000}"/>
    <cellStyle name="Note 3 9 4" xfId="7644" xr:uid="{00000000-0005-0000-0000-000002930000}"/>
    <cellStyle name="Note 3 9 4 2" xfId="18199" xr:uid="{00000000-0005-0000-0000-000003930000}"/>
    <cellStyle name="Note 3 9 4 2 2" xfId="36372" xr:uid="{00000000-0005-0000-0000-000004930000}"/>
    <cellStyle name="Note 3 9 4 3" xfId="28463" xr:uid="{00000000-0005-0000-0000-000005930000}"/>
    <cellStyle name="Note 3 9 4_Balance sheet - Parent" xfId="40452" xr:uid="{00000000-0005-0000-0000-000006930000}"/>
    <cellStyle name="Note 3 9 5" xfId="13325" xr:uid="{00000000-0005-0000-0000-000007930000}"/>
    <cellStyle name="Note 3 9 5 2" xfId="32900" xr:uid="{00000000-0005-0000-0000-000008930000}"/>
    <cellStyle name="Note 3 9 6" xfId="28460" xr:uid="{00000000-0005-0000-0000-000009930000}"/>
    <cellStyle name="Note 3 9 7" xfId="21559" xr:uid="{00000000-0005-0000-0000-00000A930000}"/>
    <cellStyle name="Note 3 9_Balance sheet - Parent" xfId="40449" xr:uid="{00000000-0005-0000-0000-00000B930000}"/>
    <cellStyle name="Note 3_Balance sheet - Parent" xfId="40254" xr:uid="{00000000-0005-0000-0000-00000C930000}"/>
    <cellStyle name="Note 4" xfId="7645" xr:uid="{00000000-0005-0000-0000-00000D930000}"/>
    <cellStyle name="Note 4 10" xfId="28464" xr:uid="{00000000-0005-0000-0000-00000E930000}"/>
    <cellStyle name="Note 4 11" xfId="21270" xr:uid="{00000000-0005-0000-0000-00000F930000}"/>
    <cellStyle name="Note 4 12" xfId="43952" xr:uid="{00000000-0005-0000-0000-000010930000}"/>
    <cellStyle name="Note 4 2" xfId="7646" xr:uid="{00000000-0005-0000-0000-000011930000}"/>
    <cellStyle name="Note 4 2 2" xfId="7647" xr:uid="{00000000-0005-0000-0000-000012930000}"/>
    <cellStyle name="Note 4 2 2 2" xfId="15351" xr:uid="{00000000-0005-0000-0000-000013930000}"/>
    <cellStyle name="Note 4 2 2 2 2" xfId="34495" xr:uid="{00000000-0005-0000-0000-000014930000}"/>
    <cellStyle name="Note 4 2 2 3" xfId="20024" xr:uid="{00000000-0005-0000-0000-000015930000}"/>
    <cellStyle name="Note 4 2 2 3 2" xfId="37376" xr:uid="{00000000-0005-0000-0000-000016930000}"/>
    <cellStyle name="Note 4 2 2 4" xfId="28466" xr:uid="{00000000-0005-0000-0000-000017930000}"/>
    <cellStyle name="Note 4 2 2 5" xfId="23304" xr:uid="{00000000-0005-0000-0000-000018930000}"/>
    <cellStyle name="Note 4 2 3" xfId="12403" xr:uid="{00000000-0005-0000-0000-000019930000}"/>
    <cellStyle name="Note 4 2 3 2" xfId="32648" xr:uid="{00000000-0005-0000-0000-00001A930000}"/>
    <cellStyle name="Note 4 2 4" xfId="4944" xr:uid="{00000000-0005-0000-0000-00001B930000}"/>
    <cellStyle name="Note 4 2 5" xfId="19070" xr:uid="{00000000-0005-0000-0000-00001C930000}"/>
    <cellStyle name="Note 4 2 5 2" xfId="36729" xr:uid="{00000000-0005-0000-0000-00001D930000}"/>
    <cellStyle name="Note 4 2 6" xfId="28465" xr:uid="{00000000-0005-0000-0000-00001E930000}"/>
    <cellStyle name="Note 4 2 7" xfId="21271" xr:uid="{00000000-0005-0000-0000-00001F930000}"/>
    <cellStyle name="Note 4 2 8" xfId="43733" xr:uid="{00000000-0005-0000-0000-000020930000}"/>
    <cellStyle name="Note 4 2 9" xfId="44208" xr:uid="{00000000-0005-0000-0000-000021930000}"/>
    <cellStyle name="Note 4 3" xfId="7648" xr:uid="{00000000-0005-0000-0000-000022930000}"/>
    <cellStyle name="Note 4 3 2" xfId="7649" xr:uid="{00000000-0005-0000-0000-000023930000}"/>
    <cellStyle name="Note 4 3 2 2" xfId="7650" xr:uid="{00000000-0005-0000-0000-000024930000}"/>
    <cellStyle name="Note 4 3 2 2 2" xfId="28469" xr:uid="{00000000-0005-0000-0000-000025930000}"/>
    <cellStyle name="Note 4 3 2 3" xfId="15353" xr:uid="{00000000-0005-0000-0000-000026930000}"/>
    <cellStyle name="Note 4 3 2 3 2" xfId="34497" xr:uid="{00000000-0005-0000-0000-000027930000}"/>
    <cellStyle name="Note 4 3 2 4" xfId="4100" xr:uid="{00000000-0005-0000-0000-000028930000}"/>
    <cellStyle name="Note 4 3 2 4 2" xfId="25628" xr:uid="{00000000-0005-0000-0000-000029930000}"/>
    <cellStyle name="Note 4 3 2 5" xfId="16403" xr:uid="{00000000-0005-0000-0000-00002A930000}"/>
    <cellStyle name="Note 4 3 2 5 2" xfId="35525" xr:uid="{00000000-0005-0000-0000-00002B930000}"/>
    <cellStyle name="Note 4 3 2 6" xfId="28468" xr:uid="{00000000-0005-0000-0000-00002C930000}"/>
    <cellStyle name="Note 4 3 2 7" xfId="23306" xr:uid="{00000000-0005-0000-0000-00002D930000}"/>
    <cellStyle name="Note 4 3 3" xfId="7651" xr:uid="{00000000-0005-0000-0000-00002E930000}"/>
    <cellStyle name="Note 4 3 3 2" xfId="15352" xr:uid="{00000000-0005-0000-0000-00002F930000}"/>
    <cellStyle name="Note 4 3 3 2 2" xfId="34496" xr:uid="{00000000-0005-0000-0000-000030930000}"/>
    <cellStyle name="Note 4 3 3 3" xfId="20528" xr:uid="{00000000-0005-0000-0000-000031930000}"/>
    <cellStyle name="Note 4 3 3 3 2" xfId="37872" xr:uid="{00000000-0005-0000-0000-000032930000}"/>
    <cellStyle name="Note 4 3 3 4" xfId="28470" xr:uid="{00000000-0005-0000-0000-000033930000}"/>
    <cellStyle name="Note 4 3 3 5" xfId="23305" xr:uid="{00000000-0005-0000-0000-000034930000}"/>
    <cellStyle name="Note 4 3 4" xfId="12404" xr:uid="{00000000-0005-0000-0000-000035930000}"/>
    <cellStyle name="Note 4 3 4 2" xfId="32649" xr:uid="{00000000-0005-0000-0000-000036930000}"/>
    <cellStyle name="Note 4 3 5" xfId="4099" xr:uid="{00000000-0005-0000-0000-000037930000}"/>
    <cellStyle name="Note 4 3 5 2" xfId="25627" xr:uid="{00000000-0005-0000-0000-000038930000}"/>
    <cellStyle name="Note 4 3 6" xfId="28467" xr:uid="{00000000-0005-0000-0000-000039930000}"/>
    <cellStyle name="Note 4 3 7" xfId="21272" xr:uid="{00000000-0005-0000-0000-00003A930000}"/>
    <cellStyle name="Note 4 4" xfId="7652" xr:uid="{00000000-0005-0000-0000-00003B930000}"/>
    <cellStyle name="Note 4 4 2" xfId="7653" xr:uid="{00000000-0005-0000-0000-00003C930000}"/>
    <cellStyle name="Note 4 4 2 2" xfId="4102" xr:uid="{00000000-0005-0000-0000-00003D930000}"/>
    <cellStyle name="Note 4 4 2 2 2" xfId="25629" xr:uid="{00000000-0005-0000-0000-00003E930000}"/>
    <cellStyle name="Note 4 4 2 3" xfId="28472" xr:uid="{00000000-0005-0000-0000-00003F930000}"/>
    <cellStyle name="Note 4 4 3" xfId="13526" xr:uid="{00000000-0005-0000-0000-000040930000}"/>
    <cellStyle name="Note 4 4 3 2" xfId="33018" xr:uid="{00000000-0005-0000-0000-000041930000}"/>
    <cellStyle name="Note 4 4 4" xfId="4101" xr:uid="{00000000-0005-0000-0000-000042930000}"/>
    <cellStyle name="Note 4 4 5" xfId="19726" xr:uid="{00000000-0005-0000-0000-000043930000}"/>
    <cellStyle name="Note 4 4 5 2" xfId="37083" xr:uid="{00000000-0005-0000-0000-000044930000}"/>
    <cellStyle name="Note 4 4 6" xfId="28471" xr:uid="{00000000-0005-0000-0000-000045930000}"/>
    <cellStyle name="Note 4 4 7" xfId="21677" xr:uid="{00000000-0005-0000-0000-000046930000}"/>
    <cellStyle name="Note 4 4 8" xfId="43760" xr:uid="{00000000-0005-0000-0000-000047930000}"/>
    <cellStyle name="Note 4 4 9" xfId="55980" xr:uid="{00000000-0005-0000-0000-000048930000}"/>
    <cellStyle name="Note 4 5" xfId="7654" xr:uid="{00000000-0005-0000-0000-000049930000}"/>
    <cellStyle name="Note 4 5 2" xfId="4103" xr:uid="{00000000-0005-0000-0000-00004A930000}"/>
    <cellStyle name="Note 4 5 2 2" xfId="25630" xr:uid="{00000000-0005-0000-0000-00004B930000}"/>
    <cellStyle name="Note 4 5 3" xfId="28473" xr:uid="{00000000-0005-0000-0000-00004C930000}"/>
    <cellStyle name="Note 4 5 4" xfId="43732" xr:uid="{00000000-0005-0000-0000-00004D930000}"/>
    <cellStyle name="Note 4 5 5" xfId="55981" xr:uid="{00000000-0005-0000-0000-00004E930000}"/>
    <cellStyle name="Note 4 6" xfId="7655" xr:uid="{00000000-0005-0000-0000-00004F930000}"/>
    <cellStyle name="Note 4 6 2" xfId="28474" xr:uid="{00000000-0005-0000-0000-000050930000}"/>
    <cellStyle name="Note 4 7" xfId="12402" xr:uid="{00000000-0005-0000-0000-000051930000}"/>
    <cellStyle name="Note 4 7 2" xfId="32647" xr:uid="{00000000-0005-0000-0000-000052930000}"/>
    <cellStyle name="Note 4 8" xfId="4943" xr:uid="{00000000-0005-0000-0000-000053930000}"/>
    <cellStyle name="Note 4 9" xfId="17781" xr:uid="{00000000-0005-0000-0000-000054930000}"/>
    <cellStyle name="Note 4 9 2" xfId="36215" xr:uid="{00000000-0005-0000-0000-000055930000}"/>
    <cellStyle name="Note 4_Balance sheet - Parent" xfId="40453" xr:uid="{00000000-0005-0000-0000-000056930000}"/>
    <cellStyle name="Note 5" xfId="7656" xr:uid="{00000000-0005-0000-0000-000057930000}"/>
    <cellStyle name="Note 5 10" xfId="28475" xr:uid="{00000000-0005-0000-0000-000058930000}"/>
    <cellStyle name="Note 5 11" xfId="21273" xr:uid="{00000000-0005-0000-0000-000059930000}"/>
    <cellStyle name="Note 5 12" xfId="43968" xr:uid="{00000000-0005-0000-0000-00005A930000}"/>
    <cellStyle name="Note 5 2" xfId="7657" xr:uid="{00000000-0005-0000-0000-00005B930000}"/>
    <cellStyle name="Note 5 2 2" xfId="7658" xr:uid="{00000000-0005-0000-0000-00005C930000}"/>
    <cellStyle name="Note 5 2 2 2" xfId="4106" xr:uid="{00000000-0005-0000-0000-00005D930000}"/>
    <cellStyle name="Note 5 2 2 2 2" xfId="25631" xr:uid="{00000000-0005-0000-0000-00005E930000}"/>
    <cellStyle name="Note 5 2 2 3" xfId="28477" xr:uid="{00000000-0005-0000-0000-00005F930000}"/>
    <cellStyle name="Note 5 2 3" xfId="12406" xr:uid="{00000000-0005-0000-0000-000060930000}"/>
    <cellStyle name="Note 5 2 3 2" xfId="32651" xr:uid="{00000000-0005-0000-0000-000061930000}"/>
    <cellStyle name="Note 5 2 4" xfId="4105" xr:uid="{00000000-0005-0000-0000-000062930000}"/>
    <cellStyle name="Note 5 2 5" xfId="16832" xr:uid="{00000000-0005-0000-0000-000063930000}"/>
    <cellStyle name="Note 5 2 5 2" xfId="35759" xr:uid="{00000000-0005-0000-0000-000064930000}"/>
    <cellStyle name="Note 5 2 6" xfId="28476" xr:uid="{00000000-0005-0000-0000-000065930000}"/>
    <cellStyle name="Note 5 2 7" xfId="21274" xr:uid="{00000000-0005-0000-0000-000066930000}"/>
    <cellStyle name="Note 5 2 8" xfId="43735" xr:uid="{00000000-0005-0000-0000-000067930000}"/>
    <cellStyle name="Note 5 2 9" xfId="44209" xr:uid="{00000000-0005-0000-0000-000068930000}"/>
    <cellStyle name="Note 5 3" xfId="7659" xr:uid="{00000000-0005-0000-0000-000069930000}"/>
    <cellStyle name="Note 5 3 2" xfId="7660" xr:uid="{00000000-0005-0000-0000-00006A930000}"/>
    <cellStyle name="Note 5 3 2 2" xfId="4108" xr:uid="{00000000-0005-0000-0000-00006B930000}"/>
    <cellStyle name="Note 5 3 2 2 2" xfId="25633" xr:uid="{00000000-0005-0000-0000-00006C930000}"/>
    <cellStyle name="Note 5 3 2 3" xfId="28479" xr:uid="{00000000-0005-0000-0000-00006D930000}"/>
    <cellStyle name="Note 5 3 3" xfId="12407" xr:uid="{00000000-0005-0000-0000-00006E930000}"/>
    <cellStyle name="Note 5 3 3 2" xfId="32652" xr:uid="{00000000-0005-0000-0000-00006F930000}"/>
    <cellStyle name="Note 5 3 4" xfId="4107" xr:uid="{00000000-0005-0000-0000-000070930000}"/>
    <cellStyle name="Note 5 3 4 2" xfId="25632" xr:uid="{00000000-0005-0000-0000-000071930000}"/>
    <cellStyle name="Note 5 3 5" xfId="28478" xr:uid="{00000000-0005-0000-0000-000072930000}"/>
    <cellStyle name="Note 5 3 6" xfId="21275" xr:uid="{00000000-0005-0000-0000-000073930000}"/>
    <cellStyle name="Note 5 4" xfId="7661" xr:uid="{00000000-0005-0000-0000-000074930000}"/>
    <cellStyle name="Note 5 4 2" xfId="7662" xr:uid="{00000000-0005-0000-0000-000075930000}"/>
    <cellStyle name="Note 5 4 2 2" xfId="4110" xr:uid="{00000000-0005-0000-0000-000076930000}"/>
    <cellStyle name="Note 5 4 2 2 2" xfId="25634" xr:uid="{00000000-0005-0000-0000-000077930000}"/>
    <cellStyle name="Note 5 4 2 3" xfId="28481" xr:uid="{00000000-0005-0000-0000-000078930000}"/>
    <cellStyle name="Note 5 4 3" xfId="13525" xr:uid="{00000000-0005-0000-0000-000079930000}"/>
    <cellStyle name="Note 5 4 3 2" xfId="33017" xr:uid="{00000000-0005-0000-0000-00007A930000}"/>
    <cellStyle name="Note 5 4 4" xfId="4109" xr:uid="{00000000-0005-0000-0000-00007B930000}"/>
    <cellStyle name="Note 5 4 5" xfId="19917" xr:uid="{00000000-0005-0000-0000-00007C930000}"/>
    <cellStyle name="Note 5 4 5 2" xfId="37271" xr:uid="{00000000-0005-0000-0000-00007D930000}"/>
    <cellStyle name="Note 5 4 6" xfId="28480" xr:uid="{00000000-0005-0000-0000-00007E930000}"/>
    <cellStyle name="Note 5 4 7" xfId="21676" xr:uid="{00000000-0005-0000-0000-00007F930000}"/>
    <cellStyle name="Note 5 4 8" xfId="43761" xr:uid="{00000000-0005-0000-0000-000080930000}"/>
    <cellStyle name="Note 5 4 9" xfId="55982" xr:uid="{00000000-0005-0000-0000-000081930000}"/>
    <cellStyle name="Note 5 5" xfId="7663" xr:uid="{00000000-0005-0000-0000-000082930000}"/>
    <cellStyle name="Note 5 5 2" xfId="4111" xr:uid="{00000000-0005-0000-0000-000083930000}"/>
    <cellStyle name="Note 5 5 2 2" xfId="25635" xr:uid="{00000000-0005-0000-0000-000084930000}"/>
    <cellStyle name="Note 5 5 3" xfId="28482" xr:uid="{00000000-0005-0000-0000-000085930000}"/>
    <cellStyle name="Note 5 5 4" xfId="43734" xr:uid="{00000000-0005-0000-0000-000086930000}"/>
    <cellStyle name="Note 5 5 5" xfId="55983" xr:uid="{00000000-0005-0000-0000-000087930000}"/>
    <cellStyle name="Note 5 6" xfId="7664" xr:uid="{00000000-0005-0000-0000-000088930000}"/>
    <cellStyle name="Note 5 6 2" xfId="28483" xr:uid="{00000000-0005-0000-0000-000089930000}"/>
    <cellStyle name="Note 5 7" xfId="12405" xr:uid="{00000000-0005-0000-0000-00008A930000}"/>
    <cellStyle name="Note 5 7 2" xfId="32650" xr:uid="{00000000-0005-0000-0000-00008B930000}"/>
    <cellStyle name="Note 5 8" xfId="4104" xr:uid="{00000000-0005-0000-0000-00008C930000}"/>
    <cellStyle name="Note 5 9" xfId="20223" xr:uid="{00000000-0005-0000-0000-00008D930000}"/>
    <cellStyle name="Note 5 9 2" xfId="37570" xr:uid="{00000000-0005-0000-0000-00008E930000}"/>
    <cellStyle name="Note 5_Balance sheet - Parent" xfId="40454" xr:uid="{00000000-0005-0000-0000-00008F930000}"/>
    <cellStyle name="Note 6" xfId="7665" xr:uid="{00000000-0005-0000-0000-000090930000}"/>
    <cellStyle name="Note 6 2" xfId="7666" xr:uid="{00000000-0005-0000-0000-000091930000}"/>
    <cellStyle name="Note 6 2 2" xfId="4113" xr:uid="{00000000-0005-0000-0000-000092930000}"/>
    <cellStyle name="Note 6 2 2 2" xfId="25636" xr:uid="{00000000-0005-0000-0000-000093930000}"/>
    <cellStyle name="Note 6 2 3" xfId="28485" xr:uid="{00000000-0005-0000-0000-000094930000}"/>
    <cellStyle name="Note 6 3" xfId="12408" xr:uid="{00000000-0005-0000-0000-000095930000}"/>
    <cellStyle name="Note 6 3 2" xfId="32653" xr:uid="{00000000-0005-0000-0000-000096930000}"/>
    <cellStyle name="Note 6 4" xfId="4112" xr:uid="{00000000-0005-0000-0000-000097930000}"/>
    <cellStyle name="Note 6 5" xfId="20010" xr:uid="{00000000-0005-0000-0000-000098930000}"/>
    <cellStyle name="Note 6 5 2" xfId="37363" xr:uid="{00000000-0005-0000-0000-000099930000}"/>
    <cellStyle name="Note 6 6" xfId="28484" xr:uid="{00000000-0005-0000-0000-00009A930000}"/>
    <cellStyle name="Note 6 7" xfId="21276" xr:uid="{00000000-0005-0000-0000-00009B930000}"/>
    <cellStyle name="Note 6 8" xfId="43736" xr:uid="{00000000-0005-0000-0000-00009C930000}"/>
    <cellStyle name="Note 6 9" xfId="44210" xr:uid="{00000000-0005-0000-0000-00009D930000}"/>
    <cellStyle name="Note 7" xfId="7667" xr:uid="{00000000-0005-0000-0000-00009E930000}"/>
    <cellStyle name="Note 7 2" xfId="7668" xr:uid="{00000000-0005-0000-0000-00009F930000}"/>
    <cellStyle name="Note 7 2 2" xfId="4115" xr:uid="{00000000-0005-0000-0000-0000A0930000}"/>
    <cellStyle name="Note 7 2 2 2" xfId="25637" xr:uid="{00000000-0005-0000-0000-0000A1930000}"/>
    <cellStyle name="Note 7 2 3" xfId="28487" xr:uid="{00000000-0005-0000-0000-0000A2930000}"/>
    <cellStyle name="Note 7 3" xfId="12409" xr:uid="{00000000-0005-0000-0000-0000A3930000}"/>
    <cellStyle name="Note 7 3 2" xfId="32654" xr:uid="{00000000-0005-0000-0000-0000A4930000}"/>
    <cellStyle name="Note 7 4" xfId="4114" xr:uid="{00000000-0005-0000-0000-0000A5930000}"/>
    <cellStyle name="Note 7 5" xfId="20459" xr:uid="{00000000-0005-0000-0000-0000A6930000}"/>
    <cellStyle name="Note 7 5 2" xfId="37805" xr:uid="{00000000-0005-0000-0000-0000A7930000}"/>
    <cellStyle name="Note 7 6" xfId="28486" xr:uid="{00000000-0005-0000-0000-0000A8930000}"/>
    <cellStyle name="Note 7 7" xfId="21277" xr:uid="{00000000-0005-0000-0000-0000A9930000}"/>
    <cellStyle name="Note 7 8" xfId="43737" xr:uid="{00000000-0005-0000-0000-0000AA930000}"/>
    <cellStyle name="Note 7 9" xfId="44211" xr:uid="{00000000-0005-0000-0000-0000AB930000}"/>
    <cellStyle name="Note 8" xfId="7669" xr:uid="{00000000-0005-0000-0000-0000AC930000}"/>
    <cellStyle name="Note 8 2" xfId="4116" xr:uid="{00000000-0005-0000-0000-0000AD930000}"/>
    <cellStyle name="Note 8 2 2" xfId="25638" xr:uid="{00000000-0005-0000-0000-0000AE930000}"/>
    <cellStyle name="Note 8 3" xfId="28488" xr:uid="{00000000-0005-0000-0000-0000AF930000}"/>
    <cellStyle name="Note 8 4" xfId="45155" xr:uid="{00000000-0005-0000-0000-0000B0930000}"/>
    <cellStyle name="Note 9" xfId="7670" xr:uid="{00000000-0005-0000-0000-0000B1930000}"/>
    <cellStyle name="Note 9 2" xfId="4117" xr:uid="{00000000-0005-0000-0000-0000B2930000}"/>
    <cellStyle name="Note 9 2 2" xfId="25639" xr:uid="{00000000-0005-0000-0000-0000B3930000}"/>
    <cellStyle name="Note 9 3" xfId="28489" xr:uid="{00000000-0005-0000-0000-0000B4930000}"/>
    <cellStyle name="Notitie" xfId="7671" xr:uid="{00000000-0005-0000-0000-0000B5930000}"/>
    <cellStyle name="Notitie 10" xfId="7672" xr:uid="{00000000-0005-0000-0000-0000B6930000}"/>
    <cellStyle name="Notitie 10 2" xfId="7673" xr:uid="{00000000-0005-0000-0000-0000B7930000}"/>
    <cellStyle name="Notitie 10 2 2" xfId="17322" xr:uid="{00000000-0005-0000-0000-0000B8930000}"/>
    <cellStyle name="Notitie 10 2 2 2" xfId="36021" xr:uid="{00000000-0005-0000-0000-0000B9930000}"/>
    <cellStyle name="Notitie 10 2 3" xfId="28492" xr:uid="{00000000-0005-0000-0000-0000BA930000}"/>
    <cellStyle name="Notitie 10 2_Balance sheet - Parent" xfId="40457" xr:uid="{00000000-0005-0000-0000-0000BB930000}"/>
    <cellStyle name="Notitie 10 3" xfId="7674" xr:uid="{00000000-0005-0000-0000-0000BC930000}"/>
    <cellStyle name="Notitie 10 3 2" xfId="19235" xr:uid="{00000000-0005-0000-0000-0000BD930000}"/>
    <cellStyle name="Notitie 10 3 2 2" xfId="36789" xr:uid="{00000000-0005-0000-0000-0000BE930000}"/>
    <cellStyle name="Notitie 10 3 3" xfId="28493" xr:uid="{00000000-0005-0000-0000-0000BF930000}"/>
    <cellStyle name="Notitie 10 3_Balance sheet - Parent" xfId="40458" xr:uid="{00000000-0005-0000-0000-0000C0930000}"/>
    <cellStyle name="Notitie 10 4" xfId="7675" xr:uid="{00000000-0005-0000-0000-0000C1930000}"/>
    <cellStyle name="Notitie 10 4 2" xfId="18183" xr:uid="{00000000-0005-0000-0000-0000C2930000}"/>
    <cellStyle name="Notitie 10 4 2 2" xfId="36368" xr:uid="{00000000-0005-0000-0000-0000C3930000}"/>
    <cellStyle name="Notitie 10 4 3" xfId="28494" xr:uid="{00000000-0005-0000-0000-0000C4930000}"/>
    <cellStyle name="Notitie 10 4_Balance sheet - Parent" xfId="40459" xr:uid="{00000000-0005-0000-0000-0000C5930000}"/>
    <cellStyle name="Notitie 10 5" xfId="13355" xr:uid="{00000000-0005-0000-0000-0000C6930000}"/>
    <cellStyle name="Notitie 10 5 2" xfId="32930" xr:uid="{00000000-0005-0000-0000-0000C7930000}"/>
    <cellStyle name="Notitie 10 6" xfId="28491" xr:uid="{00000000-0005-0000-0000-0000C8930000}"/>
    <cellStyle name="Notitie 10 7" xfId="21589" xr:uid="{00000000-0005-0000-0000-0000C9930000}"/>
    <cellStyle name="Notitie 10_Balance sheet - Parent" xfId="40456" xr:uid="{00000000-0005-0000-0000-0000CA930000}"/>
    <cellStyle name="Notitie 11" xfId="7676" xr:uid="{00000000-0005-0000-0000-0000CB930000}"/>
    <cellStyle name="Notitie 11 2" xfId="7677" xr:uid="{00000000-0005-0000-0000-0000CC930000}"/>
    <cellStyle name="Notitie 11 2 2" xfId="18845" xr:uid="{00000000-0005-0000-0000-0000CD930000}"/>
    <cellStyle name="Notitie 11 2 2 2" xfId="36618" xr:uid="{00000000-0005-0000-0000-0000CE930000}"/>
    <cellStyle name="Notitie 11 2 3" xfId="28496" xr:uid="{00000000-0005-0000-0000-0000CF930000}"/>
    <cellStyle name="Notitie 11 2_Balance sheet - Parent" xfId="40461" xr:uid="{00000000-0005-0000-0000-0000D0930000}"/>
    <cellStyle name="Notitie 11 3" xfId="7678" xr:uid="{00000000-0005-0000-0000-0000D1930000}"/>
    <cellStyle name="Notitie 11 3 2" xfId="17876" xr:uid="{00000000-0005-0000-0000-0000D2930000}"/>
    <cellStyle name="Notitie 11 3 2 2" xfId="36263" xr:uid="{00000000-0005-0000-0000-0000D3930000}"/>
    <cellStyle name="Notitie 11 3 3" xfId="28497" xr:uid="{00000000-0005-0000-0000-0000D4930000}"/>
    <cellStyle name="Notitie 11 3_Balance sheet - Parent" xfId="40462" xr:uid="{00000000-0005-0000-0000-0000D5930000}"/>
    <cellStyle name="Notitie 11 4" xfId="7679" xr:uid="{00000000-0005-0000-0000-0000D6930000}"/>
    <cellStyle name="Notitie 11 4 2" xfId="18216" xr:uid="{00000000-0005-0000-0000-0000D7930000}"/>
    <cellStyle name="Notitie 11 4 2 2" xfId="36379" xr:uid="{00000000-0005-0000-0000-0000D8930000}"/>
    <cellStyle name="Notitie 11 4 3" xfId="28498" xr:uid="{00000000-0005-0000-0000-0000D9930000}"/>
    <cellStyle name="Notitie 11 4_Balance sheet - Parent" xfId="40463" xr:uid="{00000000-0005-0000-0000-0000DA930000}"/>
    <cellStyle name="Notitie 11 5" xfId="16453" xr:uid="{00000000-0005-0000-0000-0000DB930000}"/>
    <cellStyle name="Notitie 11 5 2" xfId="35551" xr:uid="{00000000-0005-0000-0000-0000DC930000}"/>
    <cellStyle name="Notitie 11 6" xfId="28495" xr:uid="{00000000-0005-0000-0000-0000DD930000}"/>
    <cellStyle name="Notitie 11_Balance sheet - Parent" xfId="40460" xr:uid="{00000000-0005-0000-0000-0000DE930000}"/>
    <cellStyle name="Notitie 12" xfId="7680" xr:uid="{00000000-0005-0000-0000-0000DF930000}"/>
    <cellStyle name="Notitie 12 2" xfId="17937" xr:uid="{00000000-0005-0000-0000-0000E0930000}"/>
    <cellStyle name="Notitie 12 2 2" xfId="36271" xr:uid="{00000000-0005-0000-0000-0000E1930000}"/>
    <cellStyle name="Notitie 12 3" xfId="28499" xr:uid="{00000000-0005-0000-0000-0000E2930000}"/>
    <cellStyle name="Notitie 12_Balance sheet - Parent" xfId="40464" xr:uid="{00000000-0005-0000-0000-0000E3930000}"/>
    <cellStyle name="Notitie 13" xfId="7681" xr:uid="{00000000-0005-0000-0000-0000E4930000}"/>
    <cellStyle name="Notitie 13 2" xfId="19060" xr:uid="{00000000-0005-0000-0000-0000E5930000}"/>
    <cellStyle name="Notitie 13 2 2" xfId="36724" xr:uid="{00000000-0005-0000-0000-0000E6930000}"/>
    <cellStyle name="Notitie 13 3" xfId="28500" xr:uid="{00000000-0005-0000-0000-0000E7930000}"/>
    <cellStyle name="Notitie 13_Balance sheet - Parent" xfId="40465" xr:uid="{00000000-0005-0000-0000-0000E8930000}"/>
    <cellStyle name="Notitie 14" xfId="12410" xr:uid="{00000000-0005-0000-0000-0000E9930000}"/>
    <cellStyle name="Notitie 14 2" xfId="32655" xr:uid="{00000000-0005-0000-0000-0000EA930000}"/>
    <cellStyle name="Notitie 15" xfId="28490" xr:uid="{00000000-0005-0000-0000-0000EB930000}"/>
    <cellStyle name="Notitie 16" xfId="21278" xr:uid="{00000000-0005-0000-0000-0000EC930000}"/>
    <cellStyle name="Notitie 2" xfId="7682" xr:uid="{00000000-0005-0000-0000-0000ED930000}"/>
    <cellStyle name="Notitie 2 10" xfId="7683" xr:uid="{00000000-0005-0000-0000-0000EE930000}"/>
    <cellStyle name="Notitie 2 10 2" xfId="7684" xr:uid="{00000000-0005-0000-0000-0000EF930000}"/>
    <cellStyle name="Notitie 2 10 2 2" xfId="18846" xr:uid="{00000000-0005-0000-0000-0000F0930000}"/>
    <cellStyle name="Notitie 2 10 2 2 2" xfId="36619" xr:uid="{00000000-0005-0000-0000-0000F1930000}"/>
    <cellStyle name="Notitie 2 10 2 3" xfId="28503" xr:uid="{00000000-0005-0000-0000-0000F2930000}"/>
    <cellStyle name="Notitie 2 10 2_Balance sheet - Parent" xfId="40468" xr:uid="{00000000-0005-0000-0000-0000F3930000}"/>
    <cellStyle name="Notitie 2 10 3" xfId="7685" xr:uid="{00000000-0005-0000-0000-0000F4930000}"/>
    <cellStyle name="Notitie 2 10 3 2" xfId="18899" xr:uid="{00000000-0005-0000-0000-0000F5930000}"/>
    <cellStyle name="Notitie 2 10 3 2 2" xfId="36655" xr:uid="{00000000-0005-0000-0000-0000F6930000}"/>
    <cellStyle name="Notitie 2 10 3 3" xfId="28504" xr:uid="{00000000-0005-0000-0000-0000F7930000}"/>
    <cellStyle name="Notitie 2 10 3_Balance sheet - Parent" xfId="40469" xr:uid="{00000000-0005-0000-0000-0000F8930000}"/>
    <cellStyle name="Notitie 2 10 4" xfId="7686" xr:uid="{00000000-0005-0000-0000-0000F9930000}"/>
    <cellStyle name="Notitie 2 10 4 2" xfId="18217" xr:uid="{00000000-0005-0000-0000-0000FA930000}"/>
    <cellStyle name="Notitie 2 10 4 2 2" xfId="36380" xr:uid="{00000000-0005-0000-0000-0000FB930000}"/>
    <cellStyle name="Notitie 2 10 4 3" xfId="28505" xr:uid="{00000000-0005-0000-0000-0000FC930000}"/>
    <cellStyle name="Notitie 2 10 4_Balance sheet - Parent" xfId="40470" xr:uid="{00000000-0005-0000-0000-0000FD930000}"/>
    <cellStyle name="Notitie 2 10 5" xfId="16454" xr:uid="{00000000-0005-0000-0000-0000FE930000}"/>
    <cellStyle name="Notitie 2 10 5 2" xfId="35552" xr:uid="{00000000-0005-0000-0000-0000FF930000}"/>
    <cellStyle name="Notitie 2 10 6" xfId="28502" xr:uid="{00000000-0005-0000-0000-000000940000}"/>
    <cellStyle name="Notitie 2 10_Balance sheet - Parent" xfId="40467" xr:uid="{00000000-0005-0000-0000-000001940000}"/>
    <cellStyle name="Notitie 2 11" xfId="7687" xr:uid="{00000000-0005-0000-0000-000002940000}"/>
    <cellStyle name="Notitie 2 11 2" xfId="18674" xr:uid="{00000000-0005-0000-0000-000003940000}"/>
    <cellStyle name="Notitie 2 11 2 2" xfId="36550" xr:uid="{00000000-0005-0000-0000-000004940000}"/>
    <cellStyle name="Notitie 2 11 3" xfId="28506" xr:uid="{00000000-0005-0000-0000-000005940000}"/>
    <cellStyle name="Notitie 2 11_Balance sheet - Parent" xfId="40471" xr:uid="{00000000-0005-0000-0000-000006940000}"/>
    <cellStyle name="Notitie 2 12" xfId="7688" xr:uid="{00000000-0005-0000-0000-000007940000}"/>
    <cellStyle name="Notitie 2 12 2" xfId="19041" xr:uid="{00000000-0005-0000-0000-000008940000}"/>
    <cellStyle name="Notitie 2 12 2 2" xfId="36717" xr:uid="{00000000-0005-0000-0000-000009940000}"/>
    <cellStyle name="Notitie 2 12 3" xfId="28507" xr:uid="{00000000-0005-0000-0000-00000A940000}"/>
    <cellStyle name="Notitie 2 12_Balance sheet - Parent" xfId="40472" xr:uid="{00000000-0005-0000-0000-00000B940000}"/>
    <cellStyle name="Notitie 2 13" xfId="12411" xr:uid="{00000000-0005-0000-0000-00000C940000}"/>
    <cellStyle name="Notitie 2 13 2" xfId="32656" xr:uid="{00000000-0005-0000-0000-00000D940000}"/>
    <cellStyle name="Notitie 2 14" xfId="28501" xr:uid="{00000000-0005-0000-0000-00000E940000}"/>
    <cellStyle name="Notitie 2 15" xfId="21279" xr:uid="{00000000-0005-0000-0000-00000F940000}"/>
    <cellStyle name="Notitie 2 2" xfId="7689" xr:uid="{00000000-0005-0000-0000-000010940000}"/>
    <cellStyle name="Notitie 2 2 10" xfId="7690" xr:uid="{00000000-0005-0000-0000-000011940000}"/>
    <cellStyle name="Notitie 2 2 10 2" xfId="7691" xr:uid="{00000000-0005-0000-0000-000012940000}"/>
    <cellStyle name="Notitie 2 2 10 2 2" xfId="17647" xr:uid="{00000000-0005-0000-0000-000013940000}"/>
    <cellStyle name="Notitie 2 2 10 2 2 2" xfId="36142" xr:uid="{00000000-0005-0000-0000-000014940000}"/>
    <cellStyle name="Notitie 2 2 10 2 3" xfId="28510" xr:uid="{00000000-0005-0000-0000-000015940000}"/>
    <cellStyle name="Notitie 2 2 10 2_Balance sheet - Parent" xfId="40475" xr:uid="{00000000-0005-0000-0000-000016940000}"/>
    <cellStyle name="Notitie 2 2 10 3" xfId="7692" xr:uid="{00000000-0005-0000-0000-000017940000}"/>
    <cellStyle name="Notitie 2 2 10 3 2" xfId="17624" xr:uid="{00000000-0005-0000-0000-000018940000}"/>
    <cellStyle name="Notitie 2 2 10 3 2 2" xfId="36134" xr:uid="{00000000-0005-0000-0000-000019940000}"/>
    <cellStyle name="Notitie 2 2 10 3 3" xfId="28511" xr:uid="{00000000-0005-0000-0000-00001A940000}"/>
    <cellStyle name="Notitie 2 2 10 3_Balance sheet - Parent" xfId="40476" xr:uid="{00000000-0005-0000-0000-00001B940000}"/>
    <cellStyle name="Notitie 2 2 10 4" xfId="7693" xr:uid="{00000000-0005-0000-0000-00001C940000}"/>
    <cellStyle name="Notitie 2 2 10 4 2" xfId="18368" xr:uid="{00000000-0005-0000-0000-00001D940000}"/>
    <cellStyle name="Notitie 2 2 10 4 2 2" xfId="36428" xr:uid="{00000000-0005-0000-0000-00001E940000}"/>
    <cellStyle name="Notitie 2 2 10 4 3" xfId="28512" xr:uid="{00000000-0005-0000-0000-00001F940000}"/>
    <cellStyle name="Notitie 2 2 10 4_Balance sheet - Parent" xfId="40477" xr:uid="{00000000-0005-0000-0000-000020940000}"/>
    <cellStyle name="Notitie 2 2 10 5" xfId="16565" xr:uid="{00000000-0005-0000-0000-000021940000}"/>
    <cellStyle name="Notitie 2 2 10 5 2" xfId="35598" xr:uid="{00000000-0005-0000-0000-000022940000}"/>
    <cellStyle name="Notitie 2 2 10 6" xfId="28509" xr:uid="{00000000-0005-0000-0000-000023940000}"/>
    <cellStyle name="Notitie 2 2 10_Balance sheet - Parent" xfId="40474" xr:uid="{00000000-0005-0000-0000-000024940000}"/>
    <cellStyle name="Notitie 2 2 11" xfId="7694" xr:uid="{00000000-0005-0000-0000-000025940000}"/>
    <cellStyle name="Notitie 2 2 11 2" xfId="7695" xr:uid="{00000000-0005-0000-0000-000026940000}"/>
    <cellStyle name="Notitie 2 2 11 2 2" xfId="17391" xr:uid="{00000000-0005-0000-0000-000027940000}"/>
    <cellStyle name="Notitie 2 2 11 2 2 2" xfId="36037" xr:uid="{00000000-0005-0000-0000-000028940000}"/>
    <cellStyle name="Notitie 2 2 11 2 3" xfId="28514" xr:uid="{00000000-0005-0000-0000-000029940000}"/>
    <cellStyle name="Notitie 2 2 11 2_Balance sheet - Parent" xfId="40479" xr:uid="{00000000-0005-0000-0000-00002A940000}"/>
    <cellStyle name="Notitie 2 2 11 3" xfId="7696" xr:uid="{00000000-0005-0000-0000-00002B940000}"/>
    <cellStyle name="Notitie 2 2 11 3 2" xfId="18884" xr:uid="{00000000-0005-0000-0000-00002C940000}"/>
    <cellStyle name="Notitie 2 2 11 3 2 2" xfId="36647" xr:uid="{00000000-0005-0000-0000-00002D940000}"/>
    <cellStyle name="Notitie 2 2 11 3 3" xfId="28515" xr:uid="{00000000-0005-0000-0000-00002E940000}"/>
    <cellStyle name="Notitie 2 2 11 3_Balance sheet - Parent" xfId="40480" xr:uid="{00000000-0005-0000-0000-00002F940000}"/>
    <cellStyle name="Notitie 2 2 11 4" xfId="7697" xr:uid="{00000000-0005-0000-0000-000030940000}"/>
    <cellStyle name="Notitie 2 2 11 4 2" xfId="18420" xr:uid="{00000000-0005-0000-0000-000031940000}"/>
    <cellStyle name="Notitie 2 2 11 4 2 2" xfId="36444" xr:uid="{00000000-0005-0000-0000-000032940000}"/>
    <cellStyle name="Notitie 2 2 11 4 3" xfId="28516" xr:uid="{00000000-0005-0000-0000-000033940000}"/>
    <cellStyle name="Notitie 2 2 11 4_Balance sheet - Parent" xfId="40481" xr:uid="{00000000-0005-0000-0000-000034940000}"/>
    <cellStyle name="Notitie 2 2 11 5" xfId="16618" xr:uid="{00000000-0005-0000-0000-000035940000}"/>
    <cellStyle name="Notitie 2 2 11 5 2" xfId="35615" xr:uid="{00000000-0005-0000-0000-000036940000}"/>
    <cellStyle name="Notitie 2 2 11 6" xfId="28513" xr:uid="{00000000-0005-0000-0000-000037940000}"/>
    <cellStyle name="Notitie 2 2 11_Balance sheet - Parent" xfId="40478" xr:uid="{00000000-0005-0000-0000-000038940000}"/>
    <cellStyle name="Notitie 2 2 12" xfId="7698" xr:uid="{00000000-0005-0000-0000-000039940000}"/>
    <cellStyle name="Notitie 2 2 12 2" xfId="7699" xr:uid="{00000000-0005-0000-0000-00003A940000}"/>
    <cellStyle name="Notitie 2 2 12 2 2" xfId="17127" xr:uid="{00000000-0005-0000-0000-00003B940000}"/>
    <cellStyle name="Notitie 2 2 12 2 2 2" xfId="35946" xr:uid="{00000000-0005-0000-0000-00003C940000}"/>
    <cellStyle name="Notitie 2 2 12 2 3" xfId="28518" xr:uid="{00000000-0005-0000-0000-00003D940000}"/>
    <cellStyle name="Notitie 2 2 12 2_Balance sheet - Parent" xfId="40483" xr:uid="{00000000-0005-0000-0000-00003E940000}"/>
    <cellStyle name="Notitie 2 2 12 3" xfId="7700" xr:uid="{00000000-0005-0000-0000-00003F940000}"/>
    <cellStyle name="Notitie 2 2 12 3 2" xfId="17485" xr:uid="{00000000-0005-0000-0000-000040940000}"/>
    <cellStyle name="Notitie 2 2 12 3 2 2" xfId="36074" xr:uid="{00000000-0005-0000-0000-000041940000}"/>
    <cellStyle name="Notitie 2 2 12 3 3" xfId="28519" xr:uid="{00000000-0005-0000-0000-000042940000}"/>
    <cellStyle name="Notitie 2 2 12 3_Balance sheet - Parent" xfId="40484" xr:uid="{00000000-0005-0000-0000-000043940000}"/>
    <cellStyle name="Notitie 2 2 12 4" xfId="16668" xr:uid="{00000000-0005-0000-0000-000044940000}"/>
    <cellStyle name="Notitie 2 2 12 4 2" xfId="35629" xr:uid="{00000000-0005-0000-0000-000045940000}"/>
    <cellStyle name="Notitie 2 2 12 5" xfId="28517" xr:uid="{00000000-0005-0000-0000-000046940000}"/>
    <cellStyle name="Notitie 2 2 12_Balance sheet - Parent" xfId="40482" xr:uid="{00000000-0005-0000-0000-000047940000}"/>
    <cellStyle name="Notitie 2 2 13" xfId="7701" xr:uid="{00000000-0005-0000-0000-000048940000}"/>
    <cellStyle name="Notitie 2 2 13 2" xfId="17681" xr:uid="{00000000-0005-0000-0000-000049940000}"/>
    <cellStyle name="Notitie 2 2 13 2 2" xfId="36158" xr:uid="{00000000-0005-0000-0000-00004A940000}"/>
    <cellStyle name="Notitie 2 2 13 3" xfId="28520" xr:uid="{00000000-0005-0000-0000-00004B940000}"/>
    <cellStyle name="Notitie 2 2 13_Balance sheet - Parent" xfId="40485" xr:uid="{00000000-0005-0000-0000-00004C940000}"/>
    <cellStyle name="Notitie 2 2 14" xfId="7702" xr:uid="{00000000-0005-0000-0000-00004D940000}"/>
    <cellStyle name="Notitie 2 2 14 2" xfId="19270" xr:uid="{00000000-0005-0000-0000-00004E940000}"/>
    <cellStyle name="Notitie 2 2 14 2 2" xfId="36818" xr:uid="{00000000-0005-0000-0000-00004F940000}"/>
    <cellStyle name="Notitie 2 2 14 3" xfId="28521" xr:uid="{00000000-0005-0000-0000-000050940000}"/>
    <cellStyle name="Notitie 2 2 14_Balance sheet - Parent" xfId="40486" xr:uid="{00000000-0005-0000-0000-000051940000}"/>
    <cellStyle name="Notitie 2 2 15" xfId="12412" xr:uid="{00000000-0005-0000-0000-000052940000}"/>
    <cellStyle name="Notitie 2 2 15 2" xfId="32657" xr:uid="{00000000-0005-0000-0000-000053940000}"/>
    <cellStyle name="Notitie 2 2 16" xfId="28508" xr:uid="{00000000-0005-0000-0000-000054940000}"/>
    <cellStyle name="Notitie 2 2 17" xfId="21280" xr:uid="{00000000-0005-0000-0000-000055940000}"/>
    <cellStyle name="Notitie 2 2 2" xfId="7703" xr:uid="{00000000-0005-0000-0000-000056940000}"/>
    <cellStyle name="Notitie 2 2 2 2" xfId="7704" xr:uid="{00000000-0005-0000-0000-000057940000}"/>
    <cellStyle name="Notitie 2 2 2 2 2" xfId="7705" xr:uid="{00000000-0005-0000-0000-000058940000}"/>
    <cellStyle name="Notitie 2 2 2 2 2 2" xfId="7706" xr:uid="{00000000-0005-0000-0000-000059940000}"/>
    <cellStyle name="Notitie 2 2 2 2 2 2 2" xfId="17544" xr:uid="{00000000-0005-0000-0000-00005A940000}"/>
    <cellStyle name="Notitie 2 2 2 2 2 2 2 2" xfId="36099" xr:uid="{00000000-0005-0000-0000-00005B940000}"/>
    <cellStyle name="Notitie 2 2 2 2 2 2 3" xfId="28525" xr:uid="{00000000-0005-0000-0000-00005C940000}"/>
    <cellStyle name="Notitie 2 2 2 2 2 2_Balance sheet - Parent" xfId="40490" xr:uid="{00000000-0005-0000-0000-00005D940000}"/>
    <cellStyle name="Notitie 2 2 2 2 2 3" xfId="7707" xr:uid="{00000000-0005-0000-0000-00005E940000}"/>
    <cellStyle name="Notitie 2 2 2 2 2 3 2" xfId="19310" xr:uid="{00000000-0005-0000-0000-00005F940000}"/>
    <cellStyle name="Notitie 2 2 2 2 2 3 2 2" xfId="36857" xr:uid="{00000000-0005-0000-0000-000060940000}"/>
    <cellStyle name="Notitie 2 2 2 2 2 3 3" xfId="28526" xr:uid="{00000000-0005-0000-0000-000061940000}"/>
    <cellStyle name="Notitie 2 2 2 2 2 3_Balance sheet - Parent" xfId="40491" xr:uid="{00000000-0005-0000-0000-000062940000}"/>
    <cellStyle name="Notitie 2 2 2 2 2 4" xfId="13359" xr:uid="{00000000-0005-0000-0000-000063940000}"/>
    <cellStyle name="Notitie 2 2 2 2 2 4 2" xfId="32934" xr:uid="{00000000-0005-0000-0000-000064940000}"/>
    <cellStyle name="Notitie 2 2 2 2 2 5" xfId="28524" xr:uid="{00000000-0005-0000-0000-000065940000}"/>
    <cellStyle name="Notitie 2 2 2 2 2 6" xfId="21593" xr:uid="{00000000-0005-0000-0000-000066940000}"/>
    <cellStyle name="Notitie 2 2 2 2 2_Balance sheet - Parent" xfId="40489" xr:uid="{00000000-0005-0000-0000-000067940000}"/>
    <cellStyle name="Notitie 2 2 2 2 3" xfId="7708" xr:uid="{00000000-0005-0000-0000-000068940000}"/>
    <cellStyle name="Notitie 2 2 2 2 3 2" xfId="17958" xr:uid="{00000000-0005-0000-0000-000069940000}"/>
    <cellStyle name="Notitie 2 2 2 2 3 2 2" xfId="36283" xr:uid="{00000000-0005-0000-0000-00006A940000}"/>
    <cellStyle name="Notitie 2 2 2 2 3 3" xfId="28527" xr:uid="{00000000-0005-0000-0000-00006B940000}"/>
    <cellStyle name="Notitie 2 2 2 2 3_Balance sheet - Parent" xfId="40492" xr:uid="{00000000-0005-0000-0000-00006C940000}"/>
    <cellStyle name="Notitie 2 2 2 2 4" xfId="7709" xr:uid="{00000000-0005-0000-0000-00006D940000}"/>
    <cellStyle name="Notitie 2 2 2 2 4 2" xfId="19110" xr:uid="{00000000-0005-0000-0000-00006E940000}"/>
    <cellStyle name="Notitie 2 2 2 2 4 2 2" xfId="36739" xr:uid="{00000000-0005-0000-0000-00006F940000}"/>
    <cellStyle name="Notitie 2 2 2 2 4 3" xfId="28528" xr:uid="{00000000-0005-0000-0000-000070940000}"/>
    <cellStyle name="Notitie 2 2 2 2 4_Balance sheet - Parent" xfId="40493" xr:uid="{00000000-0005-0000-0000-000071940000}"/>
    <cellStyle name="Notitie 2 2 2 2 5" xfId="12414" xr:uid="{00000000-0005-0000-0000-000072940000}"/>
    <cellStyle name="Notitie 2 2 2 2 5 2" xfId="32659" xr:uid="{00000000-0005-0000-0000-000073940000}"/>
    <cellStyle name="Notitie 2 2 2 2 6" xfId="28523" xr:uid="{00000000-0005-0000-0000-000074940000}"/>
    <cellStyle name="Notitie 2 2 2 2 7" xfId="21282" xr:uid="{00000000-0005-0000-0000-000075940000}"/>
    <cellStyle name="Notitie 2 2 2 2_Balance sheet - Parent" xfId="40488" xr:uid="{00000000-0005-0000-0000-000076940000}"/>
    <cellStyle name="Notitie 2 2 2 3" xfId="7710" xr:uid="{00000000-0005-0000-0000-000077940000}"/>
    <cellStyle name="Notitie 2 2 2 3 2" xfId="7711" xr:uid="{00000000-0005-0000-0000-000078940000}"/>
    <cellStyle name="Notitie 2 2 2 3 2 2" xfId="17384" xr:uid="{00000000-0005-0000-0000-000079940000}"/>
    <cellStyle name="Notitie 2 2 2 3 2 2 2" xfId="36035" xr:uid="{00000000-0005-0000-0000-00007A940000}"/>
    <cellStyle name="Notitie 2 2 2 3 2 3" xfId="28530" xr:uid="{00000000-0005-0000-0000-00007B940000}"/>
    <cellStyle name="Notitie 2 2 2 3 2_Balance sheet - Parent" xfId="40495" xr:uid="{00000000-0005-0000-0000-00007C940000}"/>
    <cellStyle name="Notitie 2 2 2 3 3" xfId="7712" xr:uid="{00000000-0005-0000-0000-00007D940000}"/>
    <cellStyle name="Notitie 2 2 2 3 3 2" xfId="17318" xr:uid="{00000000-0005-0000-0000-00007E940000}"/>
    <cellStyle name="Notitie 2 2 2 3 3 2 2" xfId="36019" xr:uid="{00000000-0005-0000-0000-00007F940000}"/>
    <cellStyle name="Notitie 2 2 2 3 3 3" xfId="28531" xr:uid="{00000000-0005-0000-0000-000080940000}"/>
    <cellStyle name="Notitie 2 2 2 3 3_Balance sheet - Parent" xfId="40496" xr:uid="{00000000-0005-0000-0000-000081940000}"/>
    <cellStyle name="Notitie 2 2 2 3 4" xfId="13358" xr:uid="{00000000-0005-0000-0000-000082940000}"/>
    <cellStyle name="Notitie 2 2 2 3 4 2" xfId="32933" xr:uid="{00000000-0005-0000-0000-000083940000}"/>
    <cellStyle name="Notitie 2 2 2 3 5" xfId="28529" xr:uid="{00000000-0005-0000-0000-000084940000}"/>
    <cellStyle name="Notitie 2 2 2 3 6" xfId="21592" xr:uid="{00000000-0005-0000-0000-000085940000}"/>
    <cellStyle name="Notitie 2 2 2 3_Balance sheet - Parent" xfId="40494" xr:uid="{00000000-0005-0000-0000-000086940000}"/>
    <cellStyle name="Notitie 2 2 2 4" xfId="7713" xr:uid="{00000000-0005-0000-0000-000087940000}"/>
    <cellStyle name="Notitie 2 2 2 4 2" xfId="16998" xr:uid="{00000000-0005-0000-0000-000088940000}"/>
    <cellStyle name="Notitie 2 2 2 4 2 2" xfId="35893" xr:uid="{00000000-0005-0000-0000-000089940000}"/>
    <cellStyle name="Notitie 2 2 2 4 3" xfId="28532" xr:uid="{00000000-0005-0000-0000-00008A940000}"/>
    <cellStyle name="Notitie 2 2 2 4_Balance sheet - Parent" xfId="40497" xr:uid="{00000000-0005-0000-0000-00008B940000}"/>
    <cellStyle name="Notitie 2 2 2 5" xfId="7714" xr:uid="{00000000-0005-0000-0000-00008C940000}"/>
    <cellStyle name="Notitie 2 2 2 5 2" xfId="19118" xr:uid="{00000000-0005-0000-0000-00008D940000}"/>
    <cellStyle name="Notitie 2 2 2 5 2 2" xfId="36746" xr:uid="{00000000-0005-0000-0000-00008E940000}"/>
    <cellStyle name="Notitie 2 2 2 5 3" xfId="28533" xr:uid="{00000000-0005-0000-0000-00008F940000}"/>
    <cellStyle name="Notitie 2 2 2 5_Balance sheet - Parent" xfId="40498" xr:uid="{00000000-0005-0000-0000-000090940000}"/>
    <cellStyle name="Notitie 2 2 2 6" xfId="12413" xr:uid="{00000000-0005-0000-0000-000091940000}"/>
    <cellStyle name="Notitie 2 2 2 6 2" xfId="32658" xr:uid="{00000000-0005-0000-0000-000092940000}"/>
    <cellStyle name="Notitie 2 2 2 7" xfId="28522" xr:uid="{00000000-0005-0000-0000-000093940000}"/>
    <cellStyle name="Notitie 2 2 2 8" xfId="21281" xr:uid="{00000000-0005-0000-0000-000094940000}"/>
    <cellStyle name="Notitie 2 2 2_Balance sheet - Parent" xfId="40487" xr:uid="{00000000-0005-0000-0000-000095940000}"/>
    <cellStyle name="Notitie 2 2 3" xfId="7715" xr:uid="{00000000-0005-0000-0000-000096940000}"/>
    <cellStyle name="Notitie 2 2 3 2" xfId="7716" xr:uid="{00000000-0005-0000-0000-000097940000}"/>
    <cellStyle name="Notitie 2 2 3 2 2" xfId="7717" xr:uid="{00000000-0005-0000-0000-000098940000}"/>
    <cellStyle name="Notitie 2 2 3 2 2 2" xfId="7718" xr:uid="{00000000-0005-0000-0000-000099940000}"/>
    <cellStyle name="Notitie 2 2 3 2 2 2 2" xfId="17444" xr:uid="{00000000-0005-0000-0000-00009A940000}"/>
    <cellStyle name="Notitie 2 2 3 2 2 2 2 2" xfId="36058" xr:uid="{00000000-0005-0000-0000-00009B940000}"/>
    <cellStyle name="Notitie 2 2 3 2 2 2 3" xfId="28537" xr:uid="{00000000-0005-0000-0000-00009C940000}"/>
    <cellStyle name="Notitie 2 2 3 2 2 2_Balance sheet - Parent" xfId="40502" xr:uid="{00000000-0005-0000-0000-00009D940000}"/>
    <cellStyle name="Notitie 2 2 3 2 2 3" xfId="7719" xr:uid="{00000000-0005-0000-0000-00009E940000}"/>
    <cellStyle name="Notitie 2 2 3 2 2 3 2" xfId="19312" xr:uid="{00000000-0005-0000-0000-00009F940000}"/>
    <cellStyle name="Notitie 2 2 3 2 2 3 2 2" xfId="36859" xr:uid="{00000000-0005-0000-0000-0000A0940000}"/>
    <cellStyle name="Notitie 2 2 3 2 2 3 3" xfId="28538" xr:uid="{00000000-0005-0000-0000-0000A1940000}"/>
    <cellStyle name="Notitie 2 2 3 2 2 3_Balance sheet - Parent" xfId="40503" xr:uid="{00000000-0005-0000-0000-0000A2940000}"/>
    <cellStyle name="Notitie 2 2 3 2 2 4" xfId="13361" xr:uid="{00000000-0005-0000-0000-0000A3940000}"/>
    <cellStyle name="Notitie 2 2 3 2 2 4 2" xfId="32936" xr:uid="{00000000-0005-0000-0000-0000A4940000}"/>
    <cellStyle name="Notitie 2 2 3 2 2 5" xfId="28536" xr:uid="{00000000-0005-0000-0000-0000A5940000}"/>
    <cellStyle name="Notitie 2 2 3 2 2 6" xfId="21595" xr:uid="{00000000-0005-0000-0000-0000A6940000}"/>
    <cellStyle name="Notitie 2 2 3 2 2_Balance sheet - Parent" xfId="40501" xr:uid="{00000000-0005-0000-0000-0000A7940000}"/>
    <cellStyle name="Notitie 2 2 3 2 3" xfId="7720" xr:uid="{00000000-0005-0000-0000-0000A8940000}"/>
    <cellStyle name="Notitie 2 2 3 2 3 2" xfId="18519" xr:uid="{00000000-0005-0000-0000-0000A9940000}"/>
    <cellStyle name="Notitie 2 2 3 2 3 2 2" xfId="36475" xr:uid="{00000000-0005-0000-0000-0000AA940000}"/>
    <cellStyle name="Notitie 2 2 3 2 3 3" xfId="28539" xr:uid="{00000000-0005-0000-0000-0000AB940000}"/>
    <cellStyle name="Notitie 2 2 3 2 3_Balance sheet - Parent" xfId="40504" xr:uid="{00000000-0005-0000-0000-0000AC940000}"/>
    <cellStyle name="Notitie 2 2 3 2 4" xfId="7721" xr:uid="{00000000-0005-0000-0000-0000AD940000}"/>
    <cellStyle name="Notitie 2 2 3 2 4 2" xfId="18038" xr:uid="{00000000-0005-0000-0000-0000AE940000}"/>
    <cellStyle name="Notitie 2 2 3 2 4 2 2" xfId="36319" xr:uid="{00000000-0005-0000-0000-0000AF940000}"/>
    <cellStyle name="Notitie 2 2 3 2 4 3" xfId="28540" xr:uid="{00000000-0005-0000-0000-0000B0940000}"/>
    <cellStyle name="Notitie 2 2 3 2 4_Balance sheet - Parent" xfId="40505" xr:uid="{00000000-0005-0000-0000-0000B1940000}"/>
    <cellStyle name="Notitie 2 2 3 2 5" xfId="12416" xr:uid="{00000000-0005-0000-0000-0000B2940000}"/>
    <cellStyle name="Notitie 2 2 3 2 5 2" xfId="32661" xr:uid="{00000000-0005-0000-0000-0000B3940000}"/>
    <cellStyle name="Notitie 2 2 3 2 6" xfId="28535" xr:uid="{00000000-0005-0000-0000-0000B4940000}"/>
    <cellStyle name="Notitie 2 2 3 2 7" xfId="21284" xr:uid="{00000000-0005-0000-0000-0000B5940000}"/>
    <cellStyle name="Notitie 2 2 3 2_Balance sheet - Parent" xfId="40500" xr:uid="{00000000-0005-0000-0000-0000B6940000}"/>
    <cellStyle name="Notitie 2 2 3 3" xfId="7722" xr:uid="{00000000-0005-0000-0000-0000B7940000}"/>
    <cellStyle name="Notitie 2 2 3 3 2" xfId="7723" xr:uid="{00000000-0005-0000-0000-0000B8940000}"/>
    <cellStyle name="Notitie 2 2 3 3 2 2" xfId="17179" xr:uid="{00000000-0005-0000-0000-0000B9940000}"/>
    <cellStyle name="Notitie 2 2 3 3 2 2 2" xfId="35966" xr:uid="{00000000-0005-0000-0000-0000BA940000}"/>
    <cellStyle name="Notitie 2 2 3 3 2 3" xfId="28542" xr:uid="{00000000-0005-0000-0000-0000BB940000}"/>
    <cellStyle name="Notitie 2 2 3 3 2_Balance sheet - Parent" xfId="40507" xr:uid="{00000000-0005-0000-0000-0000BC940000}"/>
    <cellStyle name="Notitie 2 2 3 3 3" xfId="7724" xr:uid="{00000000-0005-0000-0000-0000BD940000}"/>
    <cellStyle name="Notitie 2 2 3 3 3 2" xfId="19311" xr:uid="{00000000-0005-0000-0000-0000BE940000}"/>
    <cellStyle name="Notitie 2 2 3 3 3 2 2" xfId="36858" xr:uid="{00000000-0005-0000-0000-0000BF940000}"/>
    <cellStyle name="Notitie 2 2 3 3 3 3" xfId="28543" xr:uid="{00000000-0005-0000-0000-0000C0940000}"/>
    <cellStyle name="Notitie 2 2 3 3 3_Balance sheet - Parent" xfId="40508" xr:uid="{00000000-0005-0000-0000-0000C1940000}"/>
    <cellStyle name="Notitie 2 2 3 3 4" xfId="13360" xr:uid="{00000000-0005-0000-0000-0000C2940000}"/>
    <cellStyle name="Notitie 2 2 3 3 4 2" xfId="32935" xr:uid="{00000000-0005-0000-0000-0000C3940000}"/>
    <cellStyle name="Notitie 2 2 3 3 5" xfId="28541" xr:uid="{00000000-0005-0000-0000-0000C4940000}"/>
    <cellStyle name="Notitie 2 2 3 3 6" xfId="21594" xr:uid="{00000000-0005-0000-0000-0000C5940000}"/>
    <cellStyle name="Notitie 2 2 3 3_Balance sheet - Parent" xfId="40506" xr:uid="{00000000-0005-0000-0000-0000C6940000}"/>
    <cellStyle name="Notitie 2 2 3 4" xfId="7725" xr:uid="{00000000-0005-0000-0000-0000C7940000}"/>
    <cellStyle name="Notitie 2 2 3 4 2" xfId="18546" xr:uid="{00000000-0005-0000-0000-0000C8940000}"/>
    <cellStyle name="Notitie 2 2 3 4 2 2" xfId="36485" xr:uid="{00000000-0005-0000-0000-0000C9940000}"/>
    <cellStyle name="Notitie 2 2 3 4 3" xfId="28544" xr:uid="{00000000-0005-0000-0000-0000CA940000}"/>
    <cellStyle name="Notitie 2 2 3 4_Balance sheet - Parent" xfId="40509" xr:uid="{00000000-0005-0000-0000-0000CB940000}"/>
    <cellStyle name="Notitie 2 2 3 5" xfId="7726" xr:uid="{00000000-0005-0000-0000-0000CC940000}"/>
    <cellStyle name="Notitie 2 2 3 5 2" xfId="17075" xr:uid="{00000000-0005-0000-0000-0000CD940000}"/>
    <cellStyle name="Notitie 2 2 3 5 2 2" xfId="35923" xr:uid="{00000000-0005-0000-0000-0000CE940000}"/>
    <cellStyle name="Notitie 2 2 3 5 3" xfId="28545" xr:uid="{00000000-0005-0000-0000-0000CF940000}"/>
    <cellStyle name="Notitie 2 2 3 5_Balance sheet - Parent" xfId="40510" xr:uid="{00000000-0005-0000-0000-0000D0940000}"/>
    <cellStyle name="Notitie 2 2 3 6" xfId="12415" xr:uid="{00000000-0005-0000-0000-0000D1940000}"/>
    <cellStyle name="Notitie 2 2 3 6 2" xfId="32660" xr:uid="{00000000-0005-0000-0000-0000D2940000}"/>
    <cellStyle name="Notitie 2 2 3 7" xfId="28534" xr:uid="{00000000-0005-0000-0000-0000D3940000}"/>
    <cellStyle name="Notitie 2 2 3 8" xfId="21283" xr:uid="{00000000-0005-0000-0000-0000D4940000}"/>
    <cellStyle name="Notitie 2 2 3_Balance sheet - Parent" xfId="40499" xr:uid="{00000000-0005-0000-0000-0000D5940000}"/>
    <cellStyle name="Notitie 2 2 4" xfId="7727" xr:uid="{00000000-0005-0000-0000-0000D6940000}"/>
    <cellStyle name="Notitie 2 2 4 2" xfId="7728" xr:uid="{00000000-0005-0000-0000-0000D7940000}"/>
    <cellStyle name="Notitie 2 2 4 2 2" xfId="7729" xr:uid="{00000000-0005-0000-0000-0000D8940000}"/>
    <cellStyle name="Notitie 2 2 4 2 2 2" xfId="7730" xr:uid="{00000000-0005-0000-0000-0000D9940000}"/>
    <cellStyle name="Notitie 2 2 4 2 2 2 2" xfId="17815" xr:uid="{00000000-0005-0000-0000-0000DA940000}"/>
    <cellStyle name="Notitie 2 2 4 2 2 2 2 2" xfId="36228" xr:uid="{00000000-0005-0000-0000-0000DB940000}"/>
    <cellStyle name="Notitie 2 2 4 2 2 2 3" xfId="28549" xr:uid="{00000000-0005-0000-0000-0000DC940000}"/>
    <cellStyle name="Notitie 2 2 4 2 2 2_Balance sheet - Parent" xfId="40514" xr:uid="{00000000-0005-0000-0000-0000DD940000}"/>
    <cellStyle name="Notitie 2 2 4 2 2 3" xfId="7731" xr:uid="{00000000-0005-0000-0000-0000DE940000}"/>
    <cellStyle name="Notitie 2 2 4 2 2 3 2" xfId="19314" xr:uid="{00000000-0005-0000-0000-0000DF940000}"/>
    <cellStyle name="Notitie 2 2 4 2 2 3 2 2" xfId="36861" xr:uid="{00000000-0005-0000-0000-0000E0940000}"/>
    <cellStyle name="Notitie 2 2 4 2 2 3 3" xfId="28550" xr:uid="{00000000-0005-0000-0000-0000E1940000}"/>
    <cellStyle name="Notitie 2 2 4 2 2 3_Balance sheet - Parent" xfId="40515" xr:uid="{00000000-0005-0000-0000-0000E2940000}"/>
    <cellStyle name="Notitie 2 2 4 2 2 4" xfId="13363" xr:uid="{00000000-0005-0000-0000-0000E3940000}"/>
    <cellStyle name="Notitie 2 2 4 2 2 4 2" xfId="32938" xr:uid="{00000000-0005-0000-0000-0000E4940000}"/>
    <cellStyle name="Notitie 2 2 4 2 2 5" xfId="28548" xr:uid="{00000000-0005-0000-0000-0000E5940000}"/>
    <cellStyle name="Notitie 2 2 4 2 2 6" xfId="21597" xr:uid="{00000000-0005-0000-0000-0000E6940000}"/>
    <cellStyle name="Notitie 2 2 4 2 2_Balance sheet - Parent" xfId="40513" xr:uid="{00000000-0005-0000-0000-0000E7940000}"/>
    <cellStyle name="Notitie 2 2 4 2 3" xfId="7732" xr:uid="{00000000-0005-0000-0000-0000E8940000}"/>
    <cellStyle name="Notitie 2 2 4 2 3 2" xfId="17313" xr:uid="{00000000-0005-0000-0000-0000E9940000}"/>
    <cellStyle name="Notitie 2 2 4 2 3 2 2" xfId="36016" xr:uid="{00000000-0005-0000-0000-0000EA940000}"/>
    <cellStyle name="Notitie 2 2 4 2 3 3" xfId="28551" xr:uid="{00000000-0005-0000-0000-0000EB940000}"/>
    <cellStyle name="Notitie 2 2 4 2 3_Balance sheet - Parent" xfId="40516" xr:uid="{00000000-0005-0000-0000-0000EC940000}"/>
    <cellStyle name="Notitie 2 2 4 2 4" xfId="7733" xr:uid="{00000000-0005-0000-0000-0000ED940000}"/>
    <cellStyle name="Notitie 2 2 4 2 4 2" xfId="18999" xr:uid="{00000000-0005-0000-0000-0000EE940000}"/>
    <cellStyle name="Notitie 2 2 4 2 4 2 2" xfId="36703" xr:uid="{00000000-0005-0000-0000-0000EF940000}"/>
    <cellStyle name="Notitie 2 2 4 2 4 3" xfId="28552" xr:uid="{00000000-0005-0000-0000-0000F0940000}"/>
    <cellStyle name="Notitie 2 2 4 2 4_Balance sheet - Parent" xfId="40517" xr:uid="{00000000-0005-0000-0000-0000F1940000}"/>
    <cellStyle name="Notitie 2 2 4 2 5" xfId="12418" xr:uid="{00000000-0005-0000-0000-0000F2940000}"/>
    <cellStyle name="Notitie 2 2 4 2 5 2" xfId="32663" xr:uid="{00000000-0005-0000-0000-0000F3940000}"/>
    <cellStyle name="Notitie 2 2 4 2 6" xfId="28547" xr:uid="{00000000-0005-0000-0000-0000F4940000}"/>
    <cellStyle name="Notitie 2 2 4 2 7" xfId="21286" xr:uid="{00000000-0005-0000-0000-0000F5940000}"/>
    <cellStyle name="Notitie 2 2 4 2_Balance sheet - Parent" xfId="40512" xr:uid="{00000000-0005-0000-0000-0000F6940000}"/>
    <cellStyle name="Notitie 2 2 4 3" xfId="7734" xr:uid="{00000000-0005-0000-0000-0000F7940000}"/>
    <cellStyle name="Notitie 2 2 4 3 2" xfId="7735" xr:uid="{00000000-0005-0000-0000-0000F8940000}"/>
    <cellStyle name="Notitie 2 2 4 3 2 2" xfId="18020" xr:uid="{00000000-0005-0000-0000-0000F9940000}"/>
    <cellStyle name="Notitie 2 2 4 3 2 2 2" xfId="36308" xr:uid="{00000000-0005-0000-0000-0000FA940000}"/>
    <cellStyle name="Notitie 2 2 4 3 2 3" xfId="28554" xr:uid="{00000000-0005-0000-0000-0000FB940000}"/>
    <cellStyle name="Notitie 2 2 4 3 2_Balance sheet - Parent" xfId="40519" xr:uid="{00000000-0005-0000-0000-0000FC940000}"/>
    <cellStyle name="Notitie 2 2 4 3 3" xfId="7736" xr:uid="{00000000-0005-0000-0000-0000FD940000}"/>
    <cellStyle name="Notitie 2 2 4 3 3 2" xfId="19313" xr:uid="{00000000-0005-0000-0000-0000FE940000}"/>
    <cellStyle name="Notitie 2 2 4 3 3 2 2" xfId="36860" xr:uid="{00000000-0005-0000-0000-0000FF940000}"/>
    <cellStyle name="Notitie 2 2 4 3 3 3" xfId="28555" xr:uid="{00000000-0005-0000-0000-000000950000}"/>
    <cellStyle name="Notitie 2 2 4 3 3_Balance sheet - Parent" xfId="40520" xr:uid="{00000000-0005-0000-0000-000001950000}"/>
    <cellStyle name="Notitie 2 2 4 3 4" xfId="13362" xr:uid="{00000000-0005-0000-0000-000002950000}"/>
    <cellStyle name="Notitie 2 2 4 3 4 2" xfId="32937" xr:uid="{00000000-0005-0000-0000-000003950000}"/>
    <cellStyle name="Notitie 2 2 4 3 5" xfId="28553" xr:uid="{00000000-0005-0000-0000-000004950000}"/>
    <cellStyle name="Notitie 2 2 4 3 6" xfId="21596" xr:uid="{00000000-0005-0000-0000-000005950000}"/>
    <cellStyle name="Notitie 2 2 4 3_Balance sheet - Parent" xfId="40518" xr:uid="{00000000-0005-0000-0000-000006950000}"/>
    <cellStyle name="Notitie 2 2 4 4" xfId="7737" xr:uid="{00000000-0005-0000-0000-000007950000}"/>
    <cellStyle name="Notitie 2 2 4 4 2" xfId="18877" xr:uid="{00000000-0005-0000-0000-000008950000}"/>
    <cellStyle name="Notitie 2 2 4 4 2 2" xfId="36642" xr:uid="{00000000-0005-0000-0000-000009950000}"/>
    <cellStyle name="Notitie 2 2 4 4 3" xfId="28556" xr:uid="{00000000-0005-0000-0000-00000A950000}"/>
    <cellStyle name="Notitie 2 2 4 4_Balance sheet - Parent" xfId="40521" xr:uid="{00000000-0005-0000-0000-00000B950000}"/>
    <cellStyle name="Notitie 2 2 4 5" xfId="7738" xr:uid="{00000000-0005-0000-0000-00000C950000}"/>
    <cellStyle name="Notitie 2 2 4 5 2" xfId="19018" xr:uid="{00000000-0005-0000-0000-00000D950000}"/>
    <cellStyle name="Notitie 2 2 4 5 2 2" xfId="36709" xr:uid="{00000000-0005-0000-0000-00000E950000}"/>
    <cellStyle name="Notitie 2 2 4 5 3" xfId="28557" xr:uid="{00000000-0005-0000-0000-00000F950000}"/>
    <cellStyle name="Notitie 2 2 4 5_Balance sheet - Parent" xfId="40522" xr:uid="{00000000-0005-0000-0000-000010950000}"/>
    <cellStyle name="Notitie 2 2 4 6" xfId="12417" xr:uid="{00000000-0005-0000-0000-000011950000}"/>
    <cellStyle name="Notitie 2 2 4 6 2" xfId="32662" xr:uid="{00000000-0005-0000-0000-000012950000}"/>
    <cellStyle name="Notitie 2 2 4 7" xfId="28546" xr:uid="{00000000-0005-0000-0000-000013950000}"/>
    <cellStyle name="Notitie 2 2 4 8" xfId="21285" xr:uid="{00000000-0005-0000-0000-000014950000}"/>
    <cellStyle name="Notitie 2 2 4_Balance sheet - Parent" xfId="40511" xr:uid="{00000000-0005-0000-0000-000015950000}"/>
    <cellStyle name="Notitie 2 2 5" xfId="7739" xr:uid="{00000000-0005-0000-0000-000016950000}"/>
    <cellStyle name="Notitie 2 2 5 2" xfId="7740" xr:uid="{00000000-0005-0000-0000-000017950000}"/>
    <cellStyle name="Notitie 2 2 5 2 2" xfId="7741" xr:uid="{00000000-0005-0000-0000-000018950000}"/>
    <cellStyle name="Notitie 2 2 5 2 2 2" xfId="7742" xr:uid="{00000000-0005-0000-0000-000019950000}"/>
    <cellStyle name="Notitie 2 2 5 2 2 2 2" xfId="17586" xr:uid="{00000000-0005-0000-0000-00001A950000}"/>
    <cellStyle name="Notitie 2 2 5 2 2 2 2 2" xfId="36119" xr:uid="{00000000-0005-0000-0000-00001B950000}"/>
    <cellStyle name="Notitie 2 2 5 2 2 2 3" xfId="28561" xr:uid="{00000000-0005-0000-0000-00001C950000}"/>
    <cellStyle name="Notitie 2 2 5 2 2 2_Balance sheet - Parent" xfId="40526" xr:uid="{00000000-0005-0000-0000-00001D950000}"/>
    <cellStyle name="Notitie 2 2 5 2 2 3" xfId="7743" xr:uid="{00000000-0005-0000-0000-00001E950000}"/>
    <cellStyle name="Notitie 2 2 5 2 2 3 2" xfId="19316" xr:uid="{00000000-0005-0000-0000-00001F950000}"/>
    <cellStyle name="Notitie 2 2 5 2 2 3 2 2" xfId="36863" xr:uid="{00000000-0005-0000-0000-000020950000}"/>
    <cellStyle name="Notitie 2 2 5 2 2 3 3" xfId="28562" xr:uid="{00000000-0005-0000-0000-000021950000}"/>
    <cellStyle name="Notitie 2 2 5 2 2 3_Balance sheet - Parent" xfId="40527" xr:uid="{00000000-0005-0000-0000-000022950000}"/>
    <cellStyle name="Notitie 2 2 5 2 2 4" xfId="13365" xr:uid="{00000000-0005-0000-0000-000023950000}"/>
    <cellStyle name="Notitie 2 2 5 2 2 4 2" xfId="32940" xr:uid="{00000000-0005-0000-0000-000024950000}"/>
    <cellStyle name="Notitie 2 2 5 2 2 5" xfId="28560" xr:uid="{00000000-0005-0000-0000-000025950000}"/>
    <cellStyle name="Notitie 2 2 5 2 2 6" xfId="21599" xr:uid="{00000000-0005-0000-0000-000026950000}"/>
    <cellStyle name="Notitie 2 2 5 2 2_Balance sheet - Parent" xfId="40525" xr:uid="{00000000-0005-0000-0000-000027950000}"/>
    <cellStyle name="Notitie 2 2 5 2 3" xfId="7744" xr:uid="{00000000-0005-0000-0000-000028950000}"/>
    <cellStyle name="Notitie 2 2 5 2 3 2" xfId="17315" xr:uid="{00000000-0005-0000-0000-000029950000}"/>
    <cellStyle name="Notitie 2 2 5 2 3 2 2" xfId="36018" xr:uid="{00000000-0005-0000-0000-00002A950000}"/>
    <cellStyle name="Notitie 2 2 5 2 3 3" xfId="28563" xr:uid="{00000000-0005-0000-0000-00002B950000}"/>
    <cellStyle name="Notitie 2 2 5 2 3_Balance sheet - Parent" xfId="40528" xr:uid="{00000000-0005-0000-0000-00002C950000}"/>
    <cellStyle name="Notitie 2 2 5 2 4" xfId="7745" xr:uid="{00000000-0005-0000-0000-00002D950000}"/>
    <cellStyle name="Notitie 2 2 5 2 4 2" xfId="19250" xr:uid="{00000000-0005-0000-0000-00002E950000}"/>
    <cellStyle name="Notitie 2 2 5 2 4 2 2" xfId="36800" xr:uid="{00000000-0005-0000-0000-00002F950000}"/>
    <cellStyle name="Notitie 2 2 5 2 4 3" xfId="28564" xr:uid="{00000000-0005-0000-0000-000030950000}"/>
    <cellStyle name="Notitie 2 2 5 2 4_Balance sheet - Parent" xfId="40529" xr:uid="{00000000-0005-0000-0000-000031950000}"/>
    <cellStyle name="Notitie 2 2 5 2 5" xfId="12420" xr:uid="{00000000-0005-0000-0000-000032950000}"/>
    <cellStyle name="Notitie 2 2 5 2 5 2" xfId="32665" xr:uid="{00000000-0005-0000-0000-000033950000}"/>
    <cellStyle name="Notitie 2 2 5 2 6" xfId="28559" xr:uid="{00000000-0005-0000-0000-000034950000}"/>
    <cellStyle name="Notitie 2 2 5 2 7" xfId="21288" xr:uid="{00000000-0005-0000-0000-000035950000}"/>
    <cellStyle name="Notitie 2 2 5 2_Balance sheet - Parent" xfId="40524" xr:uid="{00000000-0005-0000-0000-000036950000}"/>
    <cellStyle name="Notitie 2 2 5 3" xfId="7746" xr:uid="{00000000-0005-0000-0000-000037950000}"/>
    <cellStyle name="Notitie 2 2 5 3 2" xfId="7747" xr:uid="{00000000-0005-0000-0000-000038950000}"/>
    <cellStyle name="Notitie 2 2 5 3 2 2" xfId="17015" xr:uid="{00000000-0005-0000-0000-000039950000}"/>
    <cellStyle name="Notitie 2 2 5 3 2 2 2" xfId="35899" xr:uid="{00000000-0005-0000-0000-00003A950000}"/>
    <cellStyle name="Notitie 2 2 5 3 2 3" xfId="28566" xr:uid="{00000000-0005-0000-0000-00003B950000}"/>
    <cellStyle name="Notitie 2 2 5 3 2_Balance sheet - Parent" xfId="40531" xr:uid="{00000000-0005-0000-0000-00003C950000}"/>
    <cellStyle name="Notitie 2 2 5 3 3" xfId="7748" xr:uid="{00000000-0005-0000-0000-00003D950000}"/>
    <cellStyle name="Notitie 2 2 5 3 3 2" xfId="19315" xr:uid="{00000000-0005-0000-0000-00003E950000}"/>
    <cellStyle name="Notitie 2 2 5 3 3 2 2" xfId="36862" xr:uid="{00000000-0005-0000-0000-00003F950000}"/>
    <cellStyle name="Notitie 2 2 5 3 3 3" xfId="28567" xr:uid="{00000000-0005-0000-0000-000040950000}"/>
    <cellStyle name="Notitie 2 2 5 3 3_Balance sheet - Parent" xfId="40532" xr:uid="{00000000-0005-0000-0000-000041950000}"/>
    <cellStyle name="Notitie 2 2 5 3 4" xfId="13364" xr:uid="{00000000-0005-0000-0000-000042950000}"/>
    <cellStyle name="Notitie 2 2 5 3 4 2" xfId="32939" xr:uid="{00000000-0005-0000-0000-000043950000}"/>
    <cellStyle name="Notitie 2 2 5 3 5" xfId="28565" xr:uid="{00000000-0005-0000-0000-000044950000}"/>
    <cellStyle name="Notitie 2 2 5 3 6" xfId="21598" xr:uid="{00000000-0005-0000-0000-000045950000}"/>
    <cellStyle name="Notitie 2 2 5 3_Balance sheet - Parent" xfId="40530" xr:uid="{00000000-0005-0000-0000-000046950000}"/>
    <cellStyle name="Notitie 2 2 5 4" xfId="7749" xr:uid="{00000000-0005-0000-0000-000047950000}"/>
    <cellStyle name="Notitie 2 2 5 4 2" xfId="17314" xr:uid="{00000000-0005-0000-0000-000048950000}"/>
    <cellStyle name="Notitie 2 2 5 4 2 2" xfId="36017" xr:uid="{00000000-0005-0000-0000-000049950000}"/>
    <cellStyle name="Notitie 2 2 5 4 3" xfId="28568" xr:uid="{00000000-0005-0000-0000-00004A950000}"/>
    <cellStyle name="Notitie 2 2 5 4_Balance sheet - Parent" xfId="40533" xr:uid="{00000000-0005-0000-0000-00004B950000}"/>
    <cellStyle name="Notitie 2 2 5 5" xfId="7750" xr:uid="{00000000-0005-0000-0000-00004C950000}"/>
    <cellStyle name="Notitie 2 2 5 5 2" xfId="17027" xr:uid="{00000000-0005-0000-0000-00004D950000}"/>
    <cellStyle name="Notitie 2 2 5 5 2 2" xfId="35906" xr:uid="{00000000-0005-0000-0000-00004E950000}"/>
    <cellStyle name="Notitie 2 2 5 5 3" xfId="28569" xr:uid="{00000000-0005-0000-0000-00004F950000}"/>
    <cellStyle name="Notitie 2 2 5 5_Balance sheet - Parent" xfId="40534" xr:uid="{00000000-0005-0000-0000-000050950000}"/>
    <cellStyle name="Notitie 2 2 5 6" xfId="12419" xr:uid="{00000000-0005-0000-0000-000051950000}"/>
    <cellStyle name="Notitie 2 2 5 6 2" xfId="32664" xr:uid="{00000000-0005-0000-0000-000052950000}"/>
    <cellStyle name="Notitie 2 2 5 7" xfId="28558" xr:uid="{00000000-0005-0000-0000-000053950000}"/>
    <cellStyle name="Notitie 2 2 5 8" xfId="21287" xr:uid="{00000000-0005-0000-0000-000054950000}"/>
    <cellStyle name="Notitie 2 2 5_Balance sheet - Parent" xfId="40523" xr:uid="{00000000-0005-0000-0000-000055950000}"/>
    <cellStyle name="Notitie 2 2 6" xfId="7751" xr:uid="{00000000-0005-0000-0000-000056950000}"/>
    <cellStyle name="Notitie 2 2 6 2" xfId="7752" xr:uid="{00000000-0005-0000-0000-000057950000}"/>
    <cellStyle name="Notitie 2 2 6 2 2" xfId="7753" xr:uid="{00000000-0005-0000-0000-000058950000}"/>
    <cellStyle name="Notitie 2 2 6 2 2 2" xfId="18113" xr:uid="{00000000-0005-0000-0000-000059950000}"/>
    <cellStyle name="Notitie 2 2 6 2 2 2 2" xfId="36350" xr:uid="{00000000-0005-0000-0000-00005A950000}"/>
    <cellStyle name="Notitie 2 2 6 2 2 3" xfId="28572" xr:uid="{00000000-0005-0000-0000-00005B950000}"/>
    <cellStyle name="Notitie 2 2 6 2 2_Balance sheet - Parent" xfId="40537" xr:uid="{00000000-0005-0000-0000-00005C950000}"/>
    <cellStyle name="Notitie 2 2 6 2 3" xfId="7754" xr:uid="{00000000-0005-0000-0000-00005D950000}"/>
    <cellStyle name="Notitie 2 2 6 2 3 2" xfId="19317" xr:uid="{00000000-0005-0000-0000-00005E950000}"/>
    <cellStyle name="Notitie 2 2 6 2 3 2 2" xfId="36864" xr:uid="{00000000-0005-0000-0000-00005F950000}"/>
    <cellStyle name="Notitie 2 2 6 2 3 3" xfId="28573" xr:uid="{00000000-0005-0000-0000-000060950000}"/>
    <cellStyle name="Notitie 2 2 6 2 3_Balance sheet - Parent" xfId="40538" xr:uid="{00000000-0005-0000-0000-000061950000}"/>
    <cellStyle name="Notitie 2 2 6 2 4" xfId="13366" xr:uid="{00000000-0005-0000-0000-000062950000}"/>
    <cellStyle name="Notitie 2 2 6 2 4 2" xfId="32941" xr:uid="{00000000-0005-0000-0000-000063950000}"/>
    <cellStyle name="Notitie 2 2 6 2 5" xfId="28571" xr:uid="{00000000-0005-0000-0000-000064950000}"/>
    <cellStyle name="Notitie 2 2 6 2 6" xfId="21600" xr:uid="{00000000-0005-0000-0000-000065950000}"/>
    <cellStyle name="Notitie 2 2 6 2_Balance sheet - Parent" xfId="40536" xr:uid="{00000000-0005-0000-0000-000066950000}"/>
    <cellStyle name="Notitie 2 2 6 3" xfId="7755" xr:uid="{00000000-0005-0000-0000-000067950000}"/>
    <cellStyle name="Notitie 2 2 6 3 2" xfId="18876" xr:uid="{00000000-0005-0000-0000-000068950000}"/>
    <cellStyle name="Notitie 2 2 6 3 2 2" xfId="36641" xr:uid="{00000000-0005-0000-0000-000069950000}"/>
    <cellStyle name="Notitie 2 2 6 3 3" xfId="28574" xr:uid="{00000000-0005-0000-0000-00006A950000}"/>
    <cellStyle name="Notitie 2 2 6 3_Balance sheet - Parent" xfId="40539" xr:uid="{00000000-0005-0000-0000-00006B950000}"/>
    <cellStyle name="Notitie 2 2 6 4" xfId="7756" xr:uid="{00000000-0005-0000-0000-00006C950000}"/>
    <cellStyle name="Notitie 2 2 6 4 2" xfId="19248" xr:uid="{00000000-0005-0000-0000-00006D950000}"/>
    <cellStyle name="Notitie 2 2 6 4 2 2" xfId="36798" xr:uid="{00000000-0005-0000-0000-00006E950000}"/>
    <cellStyle name="Notitie 2 2 6 4 3" xfId="28575" xr:uid="{00000000-0005-0000-0000-00006F950000}"/>
    <cellStyle name="Notitie 2 2 6 4_Balance sheet - Parent" xfId="40540" xr:uid="{00000000-0005-0000-0000-000070950000}"/>
    <cellStyle name="Notitie 2 2 6 5" xfId="12421" xr:uid="{00000000-0005-0000-0000-000071950000}"/>
    <cellStyle name="Notitie 2 2 6 5 2" xfId="32666" xr:uid="{00000000-0005-0000-0000-000072950000}"/>
    <cellStyle name="Notitie 2 2 6 6" xfId="28570" xr:uid="{00000000-0005-0000-0000-000073950000}"/>
    <cellStyle name="Notitie 2 2 6 7" xfId="21289" xr:uid="{00000000-0005-0000-0000-000074950000}"/>
    <cellStyle name="Notitie 2 2 6_Balance sheet - Parent" xfId="40535" xr:uid="{00000000-0005-0000-0000-000075950000}"/>
    <cellStyle name="Notitie 2 2 7" xfId="7757" xr:uid="{00000000-0005-0000-0000-000076950000}"/>
    <cellStyle name="Notitie 2 2 7 2" xfId="7758" xr:uid="{00000000-0005-0000-0000-000077950000}"/>
    <cellStyle name="Notitie 2 2 7 2 2" xfId="7759" xr:uid="{00000000-0005-0000-0000-000078950000}"/>
    <cellStyle name="Notitie 2 2 7 2 2 2" xfId="17180" xr:uid="{00000000-0005-0000-0000-000079950000}"/>
    <cellStyle name="Notitie 2 2 7 2 2 2 2" xfId="35967" xr:uid="{00000000-0005-0000-0000-00007A950000}"/>
    <cellStyle name="Notitie 2 2 7 2 2 3" xfId="28578" xr:uid="{00000000-0005-0000-0000-00007B950000}"/>
    <cellStyle name="Notitie 2 2 7 2 2_Balance sheet - Parent" xfId="40543" xr:uid="{00000000-0005-0000-0000-00007C950000}"/>
    <cellStyle name="Notitie 2 2 7 2 3" xfId="7760" xr:uid="{00000000-0005-0000-0000-00007D950000}"/>
    <cellStyle name="Notitie 2 2 7 2 3 2" xfId="19318" xr:uid="{00000000-0005-0000-0000-00007E950000}"/>
    <cellStyle name="Notitie 2 2 7 2 3 2 2" xfId="36865" xr:uid="{00000000-0005-0000-0000-00007F950000}"/>
    <cellStyle name="Notitie 2 2 7 2 3 3" xfId="28579" xr:uid="{00000000-0005-0000-0000-000080950000}"/>
    <cellStyle name="Notitie 2 2 7 2 3_Balance sheet - Parent" xfId="40544" xr:uid="{00000000-0005-0000-0000-000081950000}"/>
    <cellStyle name="Notitie 2 2 7 2 4" xfId="13367" xr:uid="{00000000-0005-0000-0000-000082950000}"/>
    <cellStyle name="Notitie 2 2 7 2 4 2" xfId="32942" xr:uid="{00000000-0005-0000-0000-000083950000}"/>
    <cellStyle name="Notitie 2 2 7 2 5" xfId="28577" xr:uid="{00000000-0005-0000-0000-000084950000}"/>
    <cellStyle name="Notitie 2 2 7 2 6" xfId="21601" xr:uid="{00000000-0005-0000-0000-000085950000}"/>
    <cellStyle name="Notitie 2 2 7 2_Balance sheet - Parent" xfId="40542" xr:uid="{00000000-0005-0000-0000-000086950000}"/>
    <cellStyle name="Notitie 2 2 7 3" xfId="7761" xr:uid="{00000000-0005-0000-0000-000087950000}"/>
    <cellStyle name="Notitie 2 2 7 3 2" xfId="17591" xr:uid="{00000000-0005-0000-0000-000088950000}"/>
    <cellStyle name="Notitie 2 2 7 3 2 2" xfId="36121" xr:uid="{00000000-0005-0000-0000-000089950000}"/>
    <cellStyle name="Notitie 2 2 7 3 3" xfId="28580" xr:uid="{00000000-0005-0000-0000-00008A950000}"/>
    <cellStyle name="Notitie 2 2 7 3_Balance sheet - Parent" xfId="40545" xr:uid="{00000000-0005-0000-0000-00008B950000}"/>
    <cellStyle name="Notitie 2 2 7 4" xfId="7762" xr:uid="{00000000-0005-0000-0000-00008C950000}"/>
    <cellStyle name="Notitie 2 2 7 4 2" xfId="19249" xr:uid="{00000000-0005-0000-0000-00008D950000}"/>
    <cellStyle name="Notitie 2 2 7 4 2 2" xfId="36799" xr:uid="{00000000-0005-0000-0000-00008E950000}"/>
    <cellStyle name="Notitie 2 2 7 4 3" xfId="28581" xr:uid="{00000000-0005-0000-0000-00008F950000}"/>
    <cellStyle name="Notitie 2 2 7 4_Balance sheet - Parent" xfId="40546" xr:uid="{00000000-0005-0000-0000-000090950000}"/>
    <cellStyle name="Notitie 2 2 7 5" xfId="12422" xr:uid="{00000000-0005-0000-0000-000091950000}"/>
    <cellStyle name="Notitie 2 2 7 5 2" xfId="32667" xr:uid="{00000000-0005-0000-0000-000092950000}"/>
    <cellStyle name="Notitie 2 2 7 6" xfId="28576" xr:uid="{00000000-0005-0000-0000-000093950000}"/>
    <cellStyle name="Notitie 2 2 7 7" xfId="21290" xr:uid="{00000000-0005-0000-0000-000094950000}"/>
    <cellStyle name="Notitie 2 2 7_Balance sheet - Parent" xfId="40541" xr:uid="{00000000-0005-0000-0000-000095950000}"/>
    <cellStyle name="Notitie 2 2 8" xfId="7763" xr:uid="{00000000-0005-0000-0000-000096950000}"/>
    <cellStyle name="Notitie 2 2 8 2" xfId="7764" xr:uid="{00000000-0005-0000-0000-000097950000}"/>
    <cellStyle name="Notitie 2 2 8 2 2" xfId="17171" xr:uid="{00000000-0005-0000-0000-000098950000}"/>
    <cellStyle name="Notitie 2 2 8 2 2 2" xfId="35962" xr:uid="{00000000-0005-0000-0000-000099950000}"/>
    <cellStyle name="Notitie 2 2 8 2 3" xfId="28583" xr:uid="{00000000-0005-0000-0000-00009A950000}"/>
    <cellStyle name="Notitie 2 2 8 2_Balance sheet - Parent" xfId="40548" xr:uid="{00000000-0005-0000-0000-00009B950000}"/>
    <cellStyle name="Notitie 2 2 8 3" xfId="7765" xr:uid="{00000000-0005-0000-0000-00009C950000}"/>
    <cellStyle name="Notitie 2 2 8 3 2" xfId="18715" xr:uid="{00000000-0005-0000-0000-00009D950000}"/>
    <cellStyle name="Notitie 2 2 8 3 2 2" xfId="36568" xr:uid="{00000000-0005-0000-0000-00009E950000}"/>
    <cellStyle name="Notitie 2 2 8 3 3" xfId="28584" xr:uid="{00000000-0005-0000-0000-00009F950000}"/>
    <cellStyle name="Notitie 2 2 8 3_Balance sheet - Parent" xfId="40549" xr:uid="{00000000-0005-0000-0000-0000A0950000}"/>
    <cellStyle name="Notitie 2 2 8 4" xfId="7766" xr:uid="{00000000-0005-0000-0000-0000A1950000}"/>
    <cellStyle name="Notitie 2 2 8 4 2" xfId="18262" xr:uid="{00000000-0005-0000-0000-0000A2950000}"/>
    <cellStyle name="Notitie 2 2 8 4 2 2" xfId="36397" xr:uid="{00000000-0005-0000-0000-0000A3950000}"/>
    <cellStyle name="Notitie 2 2 8 4 3" xfId="28585" xr:uid="{00000000-0005-0000-0000-0000A4950000}"/>
    <cellStyle name="Notitie 2 2 8 4_Balance sheet - Parent" xfId="40550" xr:uid="{00000000-0005-0000-0000-0000A5950000}"/>
    <cellStyle name="Notitie 2 2 8 5" xfId="13357" xr:uid="{00000000-0005-0000-0000-0000A6950000}"/>
    <cellStyle name="Notitie 2 2 8 5 2" xfId="32932" xr:uid="{00000000-0005-0000-0000-0000A7950000}"/>
    <cellStyle name="Notitie 2 2 8 6" xfId="28582" xr:uid="{00000000-0005-0000-0000-0000A8950000}"/>
    <cellStyle name="Notitie 2 2 8 7" xfId="21591" xr:uid="{00000000-0005-0000-0000-0000A9950000}"/>
    <cellStyle name="Notitie 2 2 8_Balance sheet - Parent" xfId="40547" xr:uid="{00000000-0005-0000-0000-0000AA950000}"/>
    <cellStyle name="Notitie 2 2 9" xfId="7767" xr:uid="{00000000-0005-0000-0000-0000AB950000}"/>
    <cellStyle name="Notitie 2 2 9 2" xfId="7768" xr:uid="{00000000-0005-0000-0000-0000AC950000}"/>
    <cellStyle name="Notitie 2 2 9 2 2" xfId="17620" xr:uid="{00000000-0005-0000-0000-0000AD950000}"/>
    <cellStyle name="Notitie 2 2 9 2 2 2" xfId="36132" xr:uid="{00000000-0005-0000-0000-0000AE950000}"/>
    <cellStyle name="Notitie 2 2 9 2 3" xfId="28587" xr:uid="{00000000-0005-0000-0000-0000AF950000}"/>
    <cellStyle name="Notitie 2 2 9 2_Balance sheet - Parent" xfId="40552" xr:uid="{00000000-0005-0000-0000-0000B0950000}"/>
    <cellStyle name="Notitie 2 2 9 3" xfId="7769" xr:uid="{00000000-0005-0000-0000-0000B1950000}"/>
    <cellStyle name="Notitie 2 2 9 3 2" xfId="19211" xr:uid="{00000000-0005-0000-0000-0000B2950000}"/>
    <cellStyle name="Notitie 2 2 9 3 2 2" xfId="36781" xr:uid="{00000000-0005-0000-0000-0000B3950000}"/>
    <cellStyle name="Notitie 2 2 9 3 3" xfId="28588" xr:uid="{00000000-0005-0000-0000-0000B4950000}"/>
    <cellStyle name="Notitie 2 2 9 3_Balance sheet - Parent" xfId="40553" xr:uid="{00000000-0005-0000-0000-0000B5950000}"/>
    <cellStyle name="Notitie 2 2 9 4" xfId="7770" xr:uid="{00000000-0005-0000-0000-0000B6950000}"/>
    <cellStyle name="Notitie 2 2 9 4 2" xfId="18313" xr:uid="{00000000-0005-0000-0000-0000B7950000}"/>
    <cellStyle name="Notitie 2 2 9 4 2 2" xfId="36411" xr:uid="{00000000-0005-0000-0000-0000B8950000}"/>
    <cellStyle name="Notitie 2 2 9 4 3" xfId="28589" xr:uid="{00000000-0005-0000-0000-0000B9950000}"/>
    <cellStyle name="Notitie 2 2 9 4_Balance sheet - Parent" xfId="40554" xr:uid="{00000000-0005-0000-0000-0000BA950000}"/>
    <cellStyle name="Notitie 2 2 9 5" xfId="16517" xr:uid="{00000000-0005-0000-0000-0000BB950000}"/>
    <cellStyle name="Notitie 2 2 9 5 2" xfId="35585" xr:uid="{00000000-0005-0000-0000-0000BC950000}"/>
    <cellStyle name="Notitie 2 2 9 6" xfId="28586" xr:uid="{00000000-0005-0000-0000-0000BD950000}"/>
    <cellStyle name="Notitie 2 2 9_Balance sheet - Parent" xfId="40551" xr:uid="{00000000-0005-0000-0000-0000BE950000}"/>
    <cellStyle name="Notitie 2 2_Balance sheet - Parent" xfId="40473" xr:uid="{00000000-0005-0000-0000-0000BF950000}"/>
    <cellStyle name="Notitie 2 3" xfId="7771" xr:uid="{00000000-0005-0000-0000-0000C0950000}"/>
    <cellStyle name="Notitie 2 3 10" xfId="7772" xr:uid="{00000000-0005-0000-0000-0000C1950000}"/>
    <cellStyle name="Notitie 2 3 10 2" xfId="7773" xr:uid="{00000000-0005-0000-0000-0000C2950000}"/>
    <cellStyle name="Notitie 2 3 10 2 2" xfId="17666" xr:uid="{00000000-0005-0000-0000-0000C3950000}"/>
    <cellStyle name="Notitie 2 3 10 2 2 2" xfId="36153" xr:uid="{00000000-0005-0000-0000-0000C4950000}"/>
    <cellStyle name="Notitie 2 3 10 2 3" xfId="28592" xr:uid="{00000000-0005-0000-0000-0000C5950000}"/>
    <cellStyle name="Notitie 2 3 10 2_Balance sheet - Parent" xfId="40557" xr:uid="{00000000-0005-0000-0000-0000C6950000}"/>
    <cellStyle name="Notitie 2 3 10 3" xfId="7774" xr:uid="{00000000-0005-0000-0000-0000C7950000}"/>
    <cellStyle name="Notitie 2 3 10 3 2" xfId="18129" xr:uid="{00000000-0005-0000-0000-0000C8950000}"/>
    <cellStyle name="Notitie 2 3 10 3 2 2" xfId="36354" xr:uid="{00000000-0005-0000-0000-0000C9950000}"/>
    <cellStyle name="Notitie 2 3 10 3 3" xfId="28593" xr:uid="{00000000-0005-0000-0000-0000CA950000}"/>
    <cellStyle name="Notitie 2 3 10 3_Balance sheet - Parent" xfId="40558" xr:uid="{00000000-0005-0000-0000-0000CB950000}"/>
    <cellStyle name="Notitie 2 3 10 4" xfId="7775" xr:uid="{00000000-0005-0000-0000-0000CC950000}"/>
    <cellStyle name="Notitie 2 3 10 4 2" xfId="18402" xr:uid="{00000000-0005-0000-0000-0000CD950000}"/>
    <cellStyle name="Notitie 2 3 10 4 2 2" xfId="36436" xr:uid="{00000000-0005-0000-0000-0000CE950000}"/>
    <cellStyle name="Notitie 2 3 10 4 3" xfId="28594" xr:uid="{00000000-0005-0000-0000-0000CF950000}"/>
    <cellStyle name="Notitie 2 3 10 4_Balance sheet - Parent" xfId="40559" xr:uid="{00000000-0005-0000-0000-0000D0950000}"/>
    <cellStyle name="Notitie 2 3 10 5" xfId="16600" xr:uid="{00000000-0005-0000-0000-0000D1950000}"/>
    <cellStyle name="Notitie 2 3 10 5 2" xfId="35607" xr:uid="{00000000-0005-0000-0000-0000D2950000}"/>
    <cellStyle name="Notitie 2 3 10 6" xfId="28591" xr:uid="{00000000-0005-0000-0000-0000D3950000}"/>
    <cellStyle name="Notitie 2 3 10_Balance sheet - Parent" xfId="40556" xr:uid="{00000000-0005-0000-0000-0000D4950000}"/>
    <cellStyle name="Notitie 2 3 11" xfId="7776" xr:uid="{00000000-0005-0000-0000-0000D5950000}"/>
    <cellStyle name="Notitie 2 3 11 2" xfId="7777" xr:uid="{00000000-0005-0000-0000-0000D6950000}"/>
    <cellStyle name="Notitie 2 3 11 2 2" xfId="17972" xr:uid="{00000000-0005-0000-0000-0000D7950000}"/>
    <cellStyle name="Notitie 2 3 11 2 2 2" xfId="36290" xr:uid="{00000000-0005-0000-0000-0000D8950000}"/>
    <cellStyle name="Notitie 2 3 11 2 3" xfId="28596" xr:uid="{00000000-0005-0000-0000-0000D9950000}"/>
    <cellStyle name="Notitie 2 3 11 2_Balance sheet - Parent" xfId="40561" xr:uid="{00000000-0005-0000-0000-0000DA950000}"/>
    <cellStyle name="Notitie 2 3 11 3" xfId="7778" xr:uid="{00000000-0005-0000-0000-0000DB950000}"/>
    <cellStyle name="Notitie 2 3 11 3 2" xfId="19141" xr:uid="{00000000-0005-0000-0000-0000DC950000}"/>
    <cellStyle name="Notitie 2 3 11 3 2 2" xfId="36762" xr:uid="{00000000-0005-0000-0000-0000DD950000}"/>
    <cellStyle name="Notitie 2 3 11 3 3" xfId="28597" xr:uid="{00000000-0005-0000-0000-0000DE950000}"/>
    <cellStyle name="Notitie 2 3 11 3_Balance sheet - Parent" xfId="40562" xr:uid="{00000000-0005-0000-0000-0000DF950000}"/>
    <cellStyle name="Notitie 2 3 11 4" xfId="16650" xr:uid="{00000000-0005-0000-0000-0000E0950000}"/>
    <cellStyle name="Notitie 2 3 11 4 2" xfId="35621" xr:uid="{00000000-0005-0000-0000-0000E1950000}"/>
    <cellStyle name="Notitie 2 3 11 5" xfId="28595" xr:uid="{00000000-0005-0000-0000-0000E2950000}"/>
    <cellStyle name="Notitie 2 3 11_Balance sheet - Parent" xfId="40560" xr:uid="{00000000-0005-0000-0000-0000E3950000}"/>
    <cellStyle name="Notitie 2 3 12" xfId="7779" xr:uid="{00000000-0005-0000-0000-0000E4950000}"/>
    <cellStyle name="Notitie 2 3 12 2" xfId="18670" xr:uid="{00000000-0005-0000-0000-0000E5950000}"/>
    <cellStyle name="Notitie 2 3 12 2 2" xfId="36546" xr:uid="{00000000-0005-0000-0000-0000E6950000}"/>
    <cellStyle name="Notitie 2 3 12 3" xfId="28598" xr:uid="{00000000-0005-0000-0000-0000E7950000}"/>
    <cellStyle name="Notitie 2 3 12_Balance sheet - Parent" xfId="40563" xr:uid="{00000000-0005-0000-0000-0000E8950000}"/>
    <cellStyle name="Notitie 2 3 13" xfId="7780" xr:uid="{00000000-0005-0000-0000-0000E9950000}"/>
    <cellStyle name="Notitie 2 3 13 2" xfId="19274" xr:uid="{00000000-0005-0000-0000-0000EA950000}"/>
    <cellStyle name="Notitie 2 3 13 2 2" xfId="36822" xr:uid="{00000000-0005-0000-0000-0000EB950000}"/>
    <cellStyle name="Notitie 2 3 13 3" xfId="28599" xr:uid="{00000000-0005-0000-0000-0000EC950000}"/>
    <cellStyle name="Notitie 2 3 13_Balance sheet - Parent" xfId="40564" xr:uid="{00000000-0005-0000-0000-0000ED950000}"/>
    <cellStyle name="Notitie 2 3 14" xfId="12423" xr:uid="{00000000-0005-0000-0000-0000EE950000}"/>
    <cellStyle name="Notitie 2 3 14 2" xfId="32668" xr:uid="{00000000-0005-0000-0000-0000EF950000}"/>
    <cellStyle name="Notitie 2 3 15" xfId="28590" xr:uid="{00000000-0005-0000-0000-0000F0950000}"/>
    <cellStyle name="Notitie 2 3 16" xfId="21291" xr:uid="{00000000-0005-0000-0000-0000F1950000}"/>
    <cellStyle name="Notitie 2 3 2" xfId="7781" xr:uid="{00000000-0005-0000-0000-0000F2950000}"/>
    <cellStyle name="Notitie 2 3 2 2" xfId="7782" xr:uid="{00000000-0005-0000-0000-0000F3950000}"/>
    <cellStyle name="Notitie 2 3 2 2 2" xfId="7783" xr:uid="{00000000-0005-0000-0000-0000F4950000}"/>
    <cellStyle name="Notitie 2 3 2 2 2 2" xfId="7784" xr:uid="{00000000-0005-0000-0000-0000F5950000}"/>
    <cellStyle name="Notitie 2 3 2 2 2 2 2" xfId="17977" xr:uid="{00000000-0005-0000-0000-0000F6950000}"/>
    <cellStyle name="Notitie 2 3 2 2 2 2 2 2" xfId="36292" xr:uid="{00000000-0005-0000-0000-0000F7950000}"/>
    <cellStyle name="Notitie 2 3 2 2 2 2 3" xfId="28603" xr:uid="{00000000-0005-0000-0000-0000F8950000}"/>
    <cellStyle name="Notitie 2 3 2 2 2 2_Balance sheet - Parent" xfId="40568" xr:uid="{00000000-0005-0000-0000-0000F9950000}"/>
    <cellStyle name="Notitie 2 3 2 2 2 3" xfId="7785" xr:uid="{00000000-0005-0000-0000-0000FA950000}"/>
    <cellStyle name="Notitie 2 3 2 2 2 3 2" xfId="19319" xr:uid="{00000000-0005-0000-0000-0000FB950000}"/>
    <cellStyle name="Notitie 2 3 2 2 2 3 2 2" xfId="36866" xr:uid="{00000000-0005-0000-0000-0000FC950000}"/>
    <cellStyle name="Notitie 2 3 2 2 2 3 3" xfId="28604" xr:uid="{00000000-0005-0000-0000-0000FD950000}"/>
    <cellStyle name="Notitie 2 3 2 2 2 3_Balance sheet - Parent" xfId="40569" xr:uid="{00000000-0005-0000-0000-0000FE950000}"/>
    <cellStyle name="Notitie 2 3 2 2 2 4" xfId="13370" xr:uid="{00000000-0005-0000-0000-0000FF950000}"/>
    <cellStyle name="Notitie 2 3 2 2 2 4 2" xfId="32945" xr:uid="{00000000-0005-0000-0000-000000960000}"/>
    <cellStyle name="Notitie 2 3 2 2 2 5" xfId="28602" xr:uid="{00000000-0005-0000-0000-000001960000}"/>
    <cellStyle name="Notitie 2 3 2 2 2 6" xfId="21604" xr:uid="{00000000-0005-0000-0000-000002960000}"/>
    <cellStyle name="Notitie 2 3 2 2 2_Balance sheet - Parent" xfId="40567" xr:uid="{00000000-0005-0000-0000-000003960000}"/>
    <cellStyle name="Notitie 2 3 2 2 3" xfId="7786" xr:uid="{00000000-0005-0000-0000-000004960000}"/>
    <cellStyle name="Notitie 2 3 2 2 3 2" xfId="17287" xr:uid="{00000000-0005-0000-0000-000005960000}"/>
    <cellStyle name="Notitie 2 3 2 2 3 2 2" xfId="36005" xr:uid="{00000000-0005-0000-0000-000006960000}"/>
    <cellStyle name="Notitie 2 3 2 2 3 3" xfId="28605" xr:uid="{00000000-0005-0000-0000-000007960000}"/>
    <cellStyle name="Notitie 2 3 2 2 3_Balance sheet - Parent" xfId="40570" xr:uid="{00000000-0005-0000-0000-000008960000}"/>
    <cellStyle name="Notitie 2 3 2 2 4" xfId="7787" xr:uid="{00000000-0005-0000-0000-000009960000}"/>
    <cellStyle name="Notitie 2 3 2 2 4 2" xfId="18907" xr:uid="{00000000-0005-0000-0000-00000A960000}"/>
    <cellStyle name="Notitie 2 3 2 2 4 2 2" xfId="36662" xr:uid="{00000000-0005-0000-0000-00000B960000}"/>
    <cellStyle name="Notitie 2 3 2 2 4 3" xfId="28606" xr:uid="{00000000-0005-0000-0000-00000C960000}"/>
    <cellStyle name="Notitie 2 3 2 2 4_Balance sheet - Parent" xfId="40571" xr:uid="{00000000-0005-0000-0000-00000D960000}"/>
    <cellStyle name="Notitie 2 3 2 2 5" xfId="12425" xr:uid="{00000000-0005-0000-0000-00000E960000}"/>
    <cellStyle name="Notitie 2 3 2 2 5 2" xfId="32670" xr:uid="{00000000-0005-0000-0000-00000F960000}"/>
    <cellStyle name="Notitie 2 3 2 2 6" xfId="28601" xr:uid="{00000000-0005-0000-0000-000010960000}"/>
    <cellStyle name="Notitie 2 3 2 2 7" xfId="21293" xr:uid="{00000000-0005-0000-0000-000011960000}"/>
    <cellStyle name="Notitie 2 3 2 2_Balance sheet - Parent" xfId="40566" xr:uid="{00000000-0005-0000-0000-000012960000}"/>
    <cellStyle name="Notitie 2 3 2 3" xfId="7788" xr:uid="{00000000-0005-0000-0000-000013960000}"/>
    <cellStyle name="Notitie 2 3 2 3 2" xfId="7789" xr:uid="{00000000-0005-0000-0000-000014960000}"/>
    <cellStyle name="Notitie 2 3 2 3 2 2" xfId="17765" xr:uid="{00000000-0005-0000-0000-000015960000}"/>
    <cellStyle name="Notitie 2 3 2 3 2 2 2" xfId="36207" xr:uid="{00000000-0005-0000-0000-000016960000}"/>
    <cellStyle name="Notitie 2 3 2 3 2 3" xfId="28608" xr:uid="{00000000-0005-0000-0000-000017960000}"/>
    <cellStyle name="Notitie 2 3 2 3 2_Balance sheet - Parent" xfId="40573" xr:uid="{00000000-0005-0000-0000-000018960000}"/>
    <cellStyle name="Notitie 2 3 2 3 3" xfId="7790" xr:uid="{00000000-0005-0000-0000-000019960000}"/>
    <cellStyle name="Notitie 2 3 2 3 3 2" xfId="17936" xr:uid="{00000000-0005-0000-0000-00001A960000}"/>
    <cellStyle name="Notitie 2 3 2 3 3 2 2" xfId="36270" xr:uid="{00000000-0005-0000-0000-00001B960000}"/>
    <cellStyle name="Notitie 2 3 2 3 3 3" xfId="28609" xr:uid="{00000000-0005-0000-0000-00001C960000}"/>
    <cellStyle name="Notitie 2 3 2 3 3_Balance sheet - Parent" xfId="40574" xr:uid="{00000000-0005-0000-0000-00001D960000}"/>
    <cellStyle name="Notitie 2 3 2 3 4" xfId="13369" xr:uid="{00000000-0005-0000-0000-00001E960000}"/>
    <cellStyle name="Notitie 2 3 2 3 4 2" xfId="32944" xr:uid="{00000000-0005-0000-0000-00001F960000}"/>
    <cellStyle name="Notitie 2 3 2 3 5" xfId="28607" xr:uid="{00000000-0005-0000-0000-000020960000}"/>
    <cellStyle name="Notitie 2 3 2 3 6" xfId="21603" xr:uid="{00000000-0005-0000-0000-000021960000}"/>
    <cellStyle name="Notitie 2 3 2 3_Balance sheet - Parent" xfId="40572" xr:uid="{00000000-0005-0000-0000-000022960000}"/>
    <cellStyle name="Notitie 2 3 2 4" xfId="7791" xr:uid="{00000000-0005-0000-0000-000023960000}"/>
    <cellStyle name="Notitie 2 3 2 4 2" xfId="18533" xr:uid="{00000000-0005-0000-0000-000024960000}"/>
    <cellStyle name="Notitie 2 3 2 4 2 2" xfId="36479" xr:uid="{00000000-0005-0000-0000-000025960000}"/>
    <cellStyle name="Notitie 2 3 2 4 3" xfId="28610" xr:uid="{00000000-0005-0000-0000-000026960000}"/>
    <cellStyle name="Notitie 2 3 2 4_Balance sheet - Parent" xfId="40575" xr:uid="{00000000-0005-0000-0000-000027960000}"/>
    <cellStyle name="Notitie 2 3 2 5" xfId="7792" xr:uid="{00000000-0005-0000-0000-000028960000}"/>
    <cellStyle name="Notitie 2 3 2 5 2" xfId="18024" xr:uid="{00000000-0005-0000-0000-000029960000}"/>
    <cellStyle name="Notitie 2 3 2 5 2 2" xfId="36310" xr:uid="{00000000-0005-0000-0000-00002A960000}"/>
    <cellStyle name="Notitie 2 3 2 5 3" xfId="28611" xr:uid="{00000000-0005-0000-0000-00002B960000}"/>
    <cellStyle name="Notitie 2 3 2 5_Balance sheet - Parent" xfId="40576" xr:uid="{00000000-0005-0000-0000-00002C960000}"/>
    <cellStyle name="Notitie 2 3 2 6" xfId="12424" xr:uid="{00000000-0005-0000-0000-00002D960000}"/>
    <cellStyle name="Notitie 2 3 2 6 2" xfId="32669" xr:uid="{00000000-0005-0000-0000-00002E960000}"/>
    <cellStyle name="Notitie 2 3 2 7" xfId="28600" xr:uid="{00000000-0005-0000-0000-00002F960000}"/>
    <cellStyle name="Notitie 2 3 2 8" xfId="21292" xr:uid="{00000000-0005-0000-0000-000030960000}"/>
    <cellStyle name="Notitie 2 3 2_Balance sheet - Parent" xfId="40565" xr:uid="{00000000-0005-0000-0000-000031960000}"/>
    <cellStyle name="Notitie 2 3 3" xfId="7793" xr:uid="{00000000-0005-0000-0000-000032960000}"/>
    <cellStyle name="Notitie 2 3 3 2" xfId="7794" xr:uid="{00000000-0005-0000-0000-000033960000}"/>
    <cellStyle name="Notitie 2 3 3 2 2" xfId="7795" xr:uid="{00000000-0005-0000-0000-000034960000}"/>
    <cellStyle name="Notitie 2 3 3 2 2 2" xfId="7796" xr:uid="{00000000-0005-0000-0000-000035960000}"/>
    <cellStyle name="Notitie 2 3 3 2 2 2 2" xfId="18103" xr:uid="{00000000-0005-0000-0000-000036960000}"/>
    <cellStyle name="Notitie 2 3 3 2 2 2 2 2" xfId="36347" xr:uid="{00000000-0005-0000-0000-000037960000}"/>
    <cellStyle name="Notitie 2 3 3 2 2 2 3" xfId="28615" xr:uid="{00000000-0005-0000-0000-000038960000}"/>
    <cellStyle name="Notitie 2 3 3 2 2 2_Balance sheet - Parent" xfId="40580" xr:uid="{00000000-0005-0000-0000-000039960000}"/>
    <cellStyle name="Notitie 2 3 3 2 2 3" xfId="7797" xr:uid="{00000000-0005-0000-0000-00003A960000}"/>
    <cellStyle name="Notitie 2 3 3 2 2 3 2" xfId="19321" xr:uid="{00000000-0005-0000-0000-00003B960000}"/>
    <cellStyle name="Notitie 2 3 3 2 2 3 2 2" xfId="36868" xr:uid="{00000000-0005-0000-0000-00003C960000}"/>
    <cellStyle name="Notitie 2 3 3 2 2 3 3" xfId="28616" xr:uid="{00000000-0005-0000-0000-00003D960000}"/>
    <cellStyle name="Notitie 2 3 3 2 2 3_Balance sheet - Parent" xfId="40581" xr:uid="{00000000-0005-0000-0000-00003E960000}"/>
    <cellStyle name="Notitie 2 3 3 2 2 4" xfId="13372" xr:uid="{00000000-0005-0000-0000-00003F960000}"/>
    <cellStyle name="Notitie 2 3 3 2 2 4 2" xfId="32947" xr:uid="{00000000-0005-0000-0000-000040960000}"/>
    <cellStyle name="Notitie 2 3 3 2 2 5" xfId="28614" xr:uid="{00000000-0005-0000-0000-000041960000}"/>
    <cellStyle name="Notitie 2 3 3 2 2 6" xfId="21606" xr:uid="{00000000-0005-0000-0000-000042960000}"/>
    <cellStyle name="Notitie 2 3 3 2 2_Balance sheet - Parent" xfId="40579" xr:uid="{00000000-0005-0000-0000-000043960000}"/>
    <cellStyle name="Notitie 2 3 3 2 3" xfId="7798" xr:uid="{00000000-0005-0000-0000-000044960000}"/>
    <cellStyle name="Notitie 2 3 3 2 3 2" xfId="17615" xr:uid="{00000000-0005-0000-0000-000045960000}"/>
    <cellStyle name="Notitie 2 3 3 2 3 2 2" xfId="36130" xr:uid="{00000000-0005-0000-0000-000046960000}"/>
    <cellStyle name="Notitie 2 3 3 2 3 3" xfId="28617" xr:uid="{00000000-0005-0000-0000-000047960000}"/>
    <cellStyle name="Notitie 2 3 3 2 3_Balance sheet - Parent" xfId="40582" xr:uid="{00000000-0005-0000-0000-000048960000}"/>
    <cellStyle name="Notitie 2 3 3 2 4" xfId="7799" xr:uid="{00000000-0005-0000-0000-000049960000}"/>
    <cellStyle name="Notitie 2 3 3 2 4 2" xfId="18896" xr:uid="{00000000-0005-0000-0000-00004A960000}"/>
    <cellStyle name="Notitie 2 3 3 2 4 2 2" xfId="36652" xr:uid="{00000000-0005-0000-0000-00004B960000}"/>
    <cellStyle name="Notitie 2 3 3 2 4 3" xfId="28618" xr:uid="{00000000-0005-0000-0000-00004C960000}"/>
    <cellStyle name="Notitie 2 3 3 2 4_Balance sheet - Parent" xfId="40583" xr:uid="{00000000-0005-0000-0000-00004D960000}"/>
    <cellStyle name="Notitie 2 3 3 2 5" xfId="12427" xr:uid="{00000000-0005-0000-0000-00004E960000}"/>
    <cellStyle name="Notitie 2 3 3 2 5 2" xfId="32672" xr:uid="{00000000-0005-0000-0000-00004F960000}"/>
    <cellStyle name="Notitie 2 3 3 2 6" xfId="28613" xr:uid="{00000000-0005-0000-0000-000050960000}"/>
    <cellStyle name="Notitie 2 3 3 2 7" xfId="21295" xr:uid="{00000000-0005-0000-0000-000051960000}"/>
    <cellStyle name="Notitie 2 3 3 2_Balance sheet - Parent" xfId="40578" xr:uid="{00000000-0005-0000-0000-000052960000}"/>
    <cellStyle name="Notitie 2 3 3 3" xfId="7800" xr:uid="{00000000-0005-0000-0000-000053960000}"/>
    <cellStyle name="Notitie 2 3 3 3 2" xfId="7801" xr:uid="{00000000-0005-0000-0000-000054960000}"/>
    <cellStyle name="Notitie 2 3 3 3 2 2" xfId="17627" xr:uid="{00000000-0005-0000-0000-000055960000}"/>
    <cellStyle name="Notitie 2 3 3 3 2 2 2" xfId="36135" xr:uid="{00000000-0005-0000-0000-000056960000}"/>
    <cellStyle name="Notitie 2 3 3 3 2 3" xfId="28620" xr:uid="{00000000-0005-0000-0000-000057960000}"/>
    <cellStyle name="Notitie 2 3 3 3 2_Balance sheet - Parent" xfId="40585" xr:uid="{00000000-0005-0000-0000-000058960000}"/>
    <cellStyle name="Notitie 2 3 3 3 3" xfId="7802" xr:uid="{00000000-0005-0000-0000-000059960000}"/>
    <cellStyle name="Notitie 2 3 3 3 3 2" xfId="19320" xr:uid="{00000000-0005-0000-0000-00005A960000}"/>
    <cellStyle name="Notitie 2 3 3 3 3 2 2" xfId="36867" xr:uid="{00000000-0005-0000-0000-00005B960000}"/>
    <cellStyle name="Notitie 2 3 3 3 3 3" xfId="28621" xr:uid="{00000000-0005-0000-0000-00005C960000}"/>
    <cellStyle name="Notitie 2 3 3 3 3_Balance sheet - Parent" xfId="40586" xr:uid="{00000000-0005-0000-0000-00005D960000}"/>
    <cellStyle name="Notitie 2 3 3 3 4" xfId="13371" xr:uid="{00000000-0005-0000-0000-00005E960000}"/>
    <cellStyle name="Notitie 2 3 3 3 4 2" xfId="32946" xr:uid="{00000000-0005-0000-0000-00005F960000}"/>
    <cellStyle name="Notitie 2 3 3 3 5" xfId="28619" xr:uid="{00000000-0005-0000-0000-000060960000}"/>
    <cellStyle name="Notitie 2 3 3 3 6" xfId="21605" xr:uid="{00000000-0005-0000-0000-000061960000}"/>
    <cellStyle name="Notitie 2 3 3 3_Balance sheet - Parent" xfId="40584" xr:uid="{00000000-0005-0000-0000-000062960000}"/>
    <cellStyle name="Notitie 2 3 3 4" xfId="7803" xr:uid="{00000000-0005-0000-0000-000063960000}"/>
    <cellStyle name="Notitie 2 3 3 4 2" xfId="18875" xr:uid="{00000000-0005-0000-0000-000064960000}"/>
    <cellStyle name="Notitie 2 3 3 4 2 2" xfId="36640" xr:uid="{00000000-0005-0000-0000-000065960000}"/>
    <cellStyle name="Notitie 2 3 3 4 3" xfId="28622" xr:uid="{00000000-0005-0000-0000-000066960000}"/>
    <cellStyle name="Notitie 2 3 3 4_Balance sheet - Parent" xfId="40587" xr:uid="{00000000-0005-0000-0000-000067960000}"/>
    <cellStyle name="Notitie 2 3 3 5" xfId="7804" xr:uid="{00000000-0005-0000-0000-000068960000}"/>
    <cellStyle name="Notitie 2 3 3 5 2" xfId="19247" xr:uid="{00000000-0005-0000-0000-000069960000}"/>
    <cellStyle name="Notitie 2 3 3 5 2 2" xfId="36797" xr:uid="{00000000-0005-0000-0000-00006A960000}"/>
    <cellStyle name="Notitie 2 3 3 5 3" xfId="28623" xr:uid="{00000000-0005-0000-0000-00006B960000}"/>
    <cellStyle name="Notitie 2 3 3 5_Balance sheet - Parent" xfId="40588" xr:uid="{00000000-0005-0000-0000-00006C960000}"/>
    <cellStyle name="Notitie 2 3 3 6" xfId="12426" xr:uid="{00000000-0005-0000-0000-00006D960000}"/>
    <cellStyle name="Notitie 2 3 3 6 2" xfId="32671" xr:uid="{00000000-0005-0000-0000-00006E960000}"/>
    <cellStyle name="Notitie 2 3 3 7" xfId="28612" xr:uid="{00000000-0005-0000-0000-00006F960000}"/>
    <cellStyle name="Notitie 2 3 3 8" xfId="21294" xr:uid="{00000000-0005-0000-0000-000070960000}"/>
    <cellStyle name="Notitie 2 3 3_Balance sheet - Parent" xfId="40577" xr:uid="{00000000-0005-0000-0000-000071960000}"/>
    <cellStyle name="Notitie 2 3 4" xfId="7805" xr:uid="{00000000-0005-0000-0000-000072960000}"/>
    <cellStyle name="Notitie 2 3 4 2" xfId="7806" xr:uid="{00000000-0005-0000-0000-000073960000}"/>
    <cellStyle name="Notitie 2 3 4 2 2" xfId="7807" xr:uid="{00000000-0005-0000-0000-000074960000}"/>
    <cellStyle name="Notitie 2 3 4 2 2 2" xfId="7808" xr:uid="{00000000-0005-0000-0000-000075960000}"/>
    <cellStyle name="Notitie 2 3 4 2 2 2 2" xfId="17978" xr:uid="{00000000-0005-0000-0000-000076960000}"/>
    <cellStyle name="Notitie 2 3 4 2 2 2 2 2" xfId="36293" xr:uid="{00000000-0005-0000-0000-000077960000}"/>
    <cellStyle name="Notitie 2 3 4 2 2 2 3" xfId="28627" xr:uid="{00000000-0005-0000-0000-000078960000}"/>
    <cellStyle name="Notitie 2 3 4 2 2 2_Balance sheet - Parent" xfId="40592" xr:uid="{00000000-0005-0000-0000-000079960000}"/>
    <cellStyle name="Notitie 2 3 4 2 2 3" xfId="7809" xr:uid="{00000000-0005-0000-0000-00007A960000}"/>
    <cellStyle name="Notitie 2 3 4 2 2 3 2" xfId="19323" xr:uid="{00000000-0005-0000-0000-00007B960000}"/>
    <cellStyle name="Notitie 2 3 4 2 2 3 2 2" xfId="36870" xr:uid="{00000000-0005-0000-0000-00007C960000}"/>
    <cellStyle name="Notitie 2 3 4 2 2 3 3" xfId="28628" xr:uid="{00000000-0005-0000-0000-00007D960000}"/>
    <cellStyle name="Notitie 2 3 4 2 2 3_Balance sheet - Parent" xfId="40593" xr:uid="{00000000-0005-0000-0000-00007E960000}"/>
    <cellStyle name="Notitie 2 3 4 2 2 4" xfId="13374" xr:uid="{00000000-0005-0000-0000-00007F960000}"/>
    <cellStyle name="Notitie 2 3 4 2 2 4 2" xfId="32949" xr:uid="{00000000-0005-0000-0000-000080960000}"/>
    <cellStyle name="Notitie 2 3 4 2 2 5" xfId="28626" xr:uid="{00000000-0005-0000-0000-000081960000}"/>
    <cellStyle name="Notitie 2 3 4 2 2 6" xfId="21608" xr:uid="{00000000-0005-0000-0000-000082960000}"/>
    <cellStyle name="Notitie 2 3 4 2 2_Balance sheet - Parent" xfId="40591" xr:uid="{00000000-0005-0000-0000-000083960000}"/>
    <cellStyle name="Notitie 2 3 4 2 3" xfId="7810" xr:uid="{00000000-0005-0000-0000-000084960000}"/>
    <cellStyle name="Notitie 2 3 4 2 3 2" xfId="18729" xr:uid="{00000000-0005-0000-0000-000085960000}"/>
    <cellStyle name="Notitie 2 3 4 2 3 2 2" xfId="36576" xr:uid="{00000000-0005-0000-0000-000086960000}"/>
    <cellStyle name="Notitie 2 3 4 2 3 3" xfId="28629" xr:uid="{00000000-0005-0000-0000-000087960000}"/>
    <cellStyle name="Notitie 2 3 4 2 3_Balance sheet - Parent" xfId="40594" xr:uid="{00000000-0005-0000-0000-000088960000}"/>
    <cellStyle name="Notitie 2 3 4 2 4" xfId="7811" xr:uid="{00000000-0005-0000-0000-000089960000}"/>
    <cellStyle name="Notitie 2 3 4 2 4 2" xfId="19246" xr:uid="{00000000-0005-0000-0000-00008A960000}"/>
    <cellStyle name="Notitie 2 3 4 2 4 2 2" xfId="36796" xr:uid="{00000000-0005-0000-0000-00008B960000}"/>
    <cellStyle name="Notitie 2 3 4 2 4 3" xfId="28630" xr:uid="{00000000-0005-0000-0000-00008C960000}"/>
    <cellStyle name="Notitie 2 3 4 2 4_Balance sheet - Parent" xfId="40595" xr:uid="{00000000-0005-0000-0000-00008D960000}"/>
    <cellStyle name="Notitie 2 3 4 2 5" xfId="12429" xr:uid="{00000000-0005-0000-0000-00008E960000}"/>
    <cellStyle name="Notitie 2 3 4 2 5 2" xfId="32674" xr:uid="{00000000-0005-0000-0000-00008F960000}"/>
    <cellStyle name="Notitie 2 3 4 2 6" xfId="28625" xr:uid="{00000000-0005-0000-0000-000090960000}"/>
    <cellStyle name="Notitie 2 3 4 2 7" xfId="21297" xr:uid="{00000000-0005-0000-0000-000091960000}"/>
    <cellStyle name="Notitie 2 3 4 2_Balance sheet - Parent" xfId="40590" xr:uid="{00000000-0005-0000-0000-000092960000}"/>
    <cellStyle name="Notitie 2 3 4 3" xfId="7812" xr:uid="{00000000-0005-0000-0000-000093960000}"/>
    <cellStyle name="Notitie 2 3 4 3 2" xfId="7813" xr:uid="{00000000-0005-0000-0000-000094960000}"/>
    <cellStyle name="Notitie 2 3 4 3 2 2" xfId="17181" xr:uid="{00000000-0005-0000-0000-000095960000}"/>
    <cellStyle name="Notitie 2 3 4 3 2 2 2" xfId="35968" xr:uid="{00000000-0005-0000-0000-000096960000}"/>
    <cellStyle name="Notitie 2 3 4 3 2 3" xfId="28632" xr:uid="{00000000-0005-0000-0000-000097960000}"/>
    <cellStyle name="Notitie 2 3 4 3 2_Balance sheet - Parent" xfId="40597" xr:uid="{00000000-0005-0000-0000-000098960000}"/>
    <cellStyle name="Notitie 2 3 4 3 3" xfId="7814" xr:uid="{00000000-0005-0000-0000-000099960000}"/>
    <cellStyle name="Notitie 2 3 4 3 3 2" xfId="19322" xr:uid="{00000000-0005-0000-0000-00009A960000}"/>
    <cellStyle name="Notitie 2 3 4 3 3 2 2" xfId="36869" xr:uid="{00000000-0005-0000-0000-00009B960000}"/>
    <cellStyle name="Notitie 2 3 4 3 3 3" xfId="28633" xr:uid="{00000000-0005-0000-0000-00009C960000}"/>
    <cellStyle name="Notitie 2 3 4 3 3_Balance sheet - Parent" xfId="40598" xr:uid="{00000000-0005-0000-0000-00009D960000}"/>
    <cellStyle name="Notitie 2 3 4 3 4" xfId="13373" xr:uid="{00000000-0005-0000-0000-00009E960000}"/>
    <cellStyle name="Notitie 2 3 4 3 4 2" xfId="32948" xr:uid="{00000000-0005-0000-0000-00009F960000}"/>
    <cellStyle name="Notitie 2 3 4 3 5" xfId="28631" xr:uid="{00000000-0005-0000-0000-0000A0960000}"/>
    <cellStyle name="Notitie 2 3 4 3 6" xfId="21607" xr:uid="{00000000-0005-0000-0000-0000A1960000}"/>
    <cellStyle name="Notitie 2 3 4 3_Balance sheet - Parent" xfId="40596" xr:uid="{00000000-0005-0000-0000-0000A2960000}"/>
    <cellStyle name="Notitie 2 3 4 4" xfId="7815" xr:uid="{00000000-0005-0000-0000-0000A3960000}"/>
    <cellStyle name="Notitie 2 3 4 4 2" xfId="17725" xr:uid="{00000000-0005-0000-0000-0000A4960000}"/>
    <cellStyle name="Notitie 2 3 4 4 2 2" xfId="36188" xr:uid="{00000000-0005-0000-0000-0000A5960000}"/>
    <cellStyle name="Notitie 2 3 4 4 3" xfId="28634" xr:uid="{00000000-0005-0000-0000-0000A6960000}"/>
    <cellStyle name="Notitie 2 3 4 4_Balance sheet - Parent" xfId="40599" xr:uid="{00000000-0005-0000-0000-0000A7960000}"/>
    <cellStyle name="Notitie 2 3 4 5" xfId="7816" xr:uid="{00000000-0005-0000-0000-0000A8960000}"/>
    <cellStyle name="Notitie 2 3 4 5 2" xfId="19137" xr:uid="{00000000-0005-0000-0000-0000A9960000}"/>
    <cellStyle name="Notitie 2 3 4 5 2 2" xfId="36760" xr:uid="{00000000-0005-0000-0000-0000AA960000}"/>
    <cellStyle name="Notitie 2 3 4 5 3" xfId="28635" xr:uid="{00000000-0005-0000-0000-0000AB960000}"/>
    <cellStyle name="Notitie 2 3 4 5_Balance sheet - Parent" xfId="40600" xr:uid="{00000000-0005-0000-0000-0000AC960000}"/>
    <cellStyle name="Notitie 2 3 4 6" xfId="12428" xr:uid="{00000000-0005-0000-0000-0000AD960000}"/>
    <cellStyle name="Notitie 2 3 4 6 2" xfId="32673" xr:uid="{00000000-0005-0000-0000-0000AE960000}"/>
    <cellStyle name="Notitie 2 3 4 7" xfId="28624" xr:uid="{00000000-0005-0000-0000-0000AF960000}"/>
    <cellStyle name="Notitie 2 3 4 8" xfId="21296" xr:uid="{00000000-0005-0000-0000-0000B0960000}"/>
    <cellStyle name="Notitie 2 3 4_Balance sheet - Parent" xfId="40589" xr:uid="{00000000-0005-0000-0000-0000B1960000}"/>
    <cellStyle name="Notitie 2 3 5" xfId="7817" xr:uid="{00000000-0005-0000-0000-0000B2960000}"/>
    <cellStyle name="Notitie 2 3 5 2" xfId="7818" xr:uid="{00000000-0005-0000-0000-0000B3960000}"/>
    <cellStyle name="Notitie 2 3 5 2 2" xfId="7819" xr:uid="{00000000-0005-0000-0000-0000B4960000}"/>
    <cellStyle name="Notitie 2 3 5 2 2 2" xfId="18068" xr:uid="{00000000-0005-0000-0000-0000B5960000}"/>
    <cellStyle name="Notitie 2 3 5 2 2 2 2" xfId="36329" xr:uid="{00000000-0005-0000-0000-0000B6960000}"/>
    <cellStyle name="Notitie 2 3 5 2 2 3" xfId="28638" xr:uid="{00000000-0005-0000-0000-0000B7960000}"/>
    <cellStyle name="Notitie 2 3 5 2 2_Balance sheet - Parent" xfId="40603" xr:uid="{00000000-0005-0000-0000-0000B8960000}"/>
    <cellStyle name="Notitie 2 3 5 2 3" xfId="7820" xr:uid="{00000000-0005-0000-0000-0000B9960000}"/>
    <cellStyle name="Notitie 2 3 5 2 3 2" xfId="19324" xr:uid="{00000000-0005-0000-0000-0000BA960000}"/>
    <cellStyle name="Notitie 2 3 5 2 3 2 2" xfId="36871" xr:uid="{00000000-0005-0000-0000-0000BB960000}"/>
    <cellStyle name="Notitie 2 3 5 2 3 3" xfId="28639" xr:uid="{00000000-0005-0000-0000-0000BC960000}"/>
    <cellStyle name="Notitie 2 3 5 2 3_Balance sheet - Parent" xfId="40604" xr:uid="{00000000-0005-0000-0000-0000BD960000}"/>
    <cellStyle name="Notitie 2 3 5 2 4" xfId="13375" xr:uid="{00000000-0005-0000-0000-0000BE960000}"/>
    <cellStyle name="Notitie 2 3 5 2 4 2" xfId="32950" xr:uid="{00000000-0005-0000-0000-0000BF960000}"/>
    <cellStyle name="Notitie 2 3 5 2 5" xfId="28637" xr:uid="{00000000-0005-0000-0000-0000C0960000}"/>
    <cellStyle name="Notitie 2 3 5 2 6" xfId="21609" xr:uid="{00000000-0005-0000-0000-0000C1960000}"/>
    <cellStyle name="Notitie 2 3 5 2_Balance sheet - Parent" xfId="40602" xr:uid="{00000000-0005-0000-0000-0000C2960000}"/>
    <cellStyle name="Notitie 2 3 5 3" xfId="7821" xr:uid="{00000000-0005-0000-0000-0000C3960000}"/>
    <cellStyle name="Notitie 2 3 5 3 2" xfId="17726" xr:uid="{00000000-0005-0000-0000-0000C4960000}"/>
    <cellStyle name="Notitie 2 3 5 3 2 2" xfId="36189" xr:uid="{00000000-0005-0000-0000-0000C5960000}"/>
    <cellStyle name="Notitie 2 3 5 3 3" xfId="28640" xr:uid="{00000000-0005-0000-0000-0000C6960000}"/>
    <cellStyle name="Notitie 2 3 5 3_Balance sheet - Parent" xfId="40605" xr:uid="{00000000-0005-0000-0000-0000C7960000}"/>
    <cellStyle name="Notitie 2 3 5 4" xfId="7822" xr:uid="{00000000-0005-0000-0000-0000C8960000}"/>
    <cellStyle name="Notitie 2 3 5 4 2" xfId="18595" xr:uid="{00000000-0005-0000-0000-0000C9960000}"/>
    <cellStyle name="Notitie 2 3 5 4 2 2" xfId="36505" xr:uid="{00000000-0005-0000-0000-0000CA960000}"/>
    <cellStyle name="Notitie 2 3 5 4 3" xfId="28641" xr:uid="{00000000-0005-0000-0000-0000CB960000}"/>
    <cellStyle name="Notitie 2 3 5 4_Balance sheet - Parent" xfId="40606" xr:uid="{00000000-0005-0000-0000-0000CC960000}"/>
    <cellStyle name="Notitie 2 3 5 5" xfId="12430" xr:uid="{00000000-0005-0000-0000-0000CD960000}"/>
    <cellStyle name="Notitie 2 3 5 5 2" xfId="32675" xr:uid="{00000000-0005-0000-0000-0000CE960000}"/>
    <cellStyle name="Notitie 2 3 5 6" xfId="28636" xr:uid="{00000000-0005-0000-0000-0000CF960000}"/>
    <cellStyle name="Notitie 2 3 5 7" xfId="21298" xr:uid="{00000000-0005-0000-0000-0000D0960000}"/>
    <cellStyle name="Notitie 2 3 5_Balance sheet - Parent" xfId="40601" xr:uid="{00000000-0005-0000-0000-0000D1960000}"/>
    <cellStyle name="Notitie 2 3 6" xfId="7823" xr:uid="{00000000-0005-0000-0000-0000D2960000}"/>
    <cellStyle name="Notitie 2 3 6 2" xfId="7824" xr:uid="{00000000-0005-0000-0000-0000D3960000}"/>
    <cellStyle name="Notitie 2 3 6 2 2" xfId="7825" xr:uid="{00000000-0005-0000-0000-0000D4960000}"/>
    <cellStyle name="Notitie 2 3 6 2 2 2" xfId="18106" xr:uid="{00000000-0005-0000-0000-0000D5960000}"/>
    <cellStyle name="Notitie 2 3 6 2 2 2 2" xfId="36348" xr:uid="{00000000-0005-0000-0000-0000D6960000}"/>
    <cellStyle name="Notitie 2 3 6 2 2 3" xfId="28644" xr:uid="{00000000-0005-0000-0000-0000D7960000}"/>
    <cellStyle name="Notitie 2 3 6 2 2_Balance sheet - Parent" xfId="40609" xr:uid="{00000000-0005-0000-0000-0000D8960000}"/>
    <cellStyle name="Notitie 2 3 6 2 3" xfId="7826" xr:uid="{00000000-0005-0000-0000-0000D9960000}"/>
    <cellStyle name="Notitie 2 3 6 2 3 2" xfId="19325" xr:uid="{00000000-0005-0000-0000-0000DA960000}"/>
    <cellStyle name="Notitie 2 3 6 2 3 2 2" xfId="36872" xr:uid="{00000000-0005-0000-0000-0000DB960000}"/>
    <cellStyle name="Notitie 2 3 6 2 3 3" xfId="28645" xr:uid="{00000000-0005-0000-0000-0000DC960000}"/>
    <cellStyle name="Notitie 2 3 6 2 3_Balance sheet - Parent" xfId="40610" xr:uid="{00000000-0005-0000-0000-0000DD960000}"/>
    <cellStyle name="Notitie 2 3 6 2 4" xfId="13376" xr:uid="{00000000-0005-0000-0000-0000DE960000}"/>
    <cellStyle name="Notitie 2 3 6 2 4 2" xfId="32951" xr:uid="{00000000-0005-0000-0000-0000DF960000}"/>
    <cellStyle name="Notitie 2 3 6 2 5" xfId="28643" xr:uid="{00000000-0005-0000-0000-0000E0960000}"/>
    <cellStyle name="Notitie 2 3 6 2 6" xfId="21610" xr:uid="{00000000-0005-0000-0000-0000E1960000}"/>
    <cellStyle name="Notitie 2 3 6 2_Balance sheet - Parent" xfId="40608" xr:uid="{00000000-0005-0000-0000-0000E2960000}"/>
    <cellStyle name="Notitie 2 3 6 3" xfId="7827" xr:uid="{00000000-0005-0000-0000-0000E3960000}"/>
    <cellStyle name="Notitie 2 3 6 3 2" xfId="17478" xr:uid="{00000000-0005-0000-0000-0000E4960000}"/>
    <cellStyle name="Notitie 2 3 6 3 2 2" xfId="36071" xr:uid="{00000000-0005-0000-0000-0000E5960000}"/>
    <cellStyle name="Notitie 2 3 6 3 3" xfId="28646" xr:uid="{00000000-0005-0000-0000-0000E6960000}"/>
    <cellStyle name="Notitie 2 3 6 3_Balance sheet - Parent" xfId="40611" xr:uid="{00000000-0005-0000-0000-0000E7960000}"/>
    <cellStyle name="Notitie 2 3 6 4" xfId="7828" xr:uid="{00000000-0005-0000-0000-0000E8960000}"/>
    <cellStyle name="Notitie 2 3 6 4 2" xfId="19069" xr:uid="{00000000-0005-0000-0000-0000E9960000}"/>
    <cellStyle name="Notitie 2 3 6 4 2 2" xfId="36728" xr:uid="{00000000-0005-0000-0000-0000EA960000}"/>
    <cellStyle name="Notitie 2 3 6 4 3" xfId="28647" xr:uid="{00000000-0005-0000-0000-0000EB960000}"/>
    <cellStyle name="Notitie 2 3 6 4_Balance sheet - Parent" xfId="40612" xr:uid="{00000000-0005-0000-0000-0000EC960000}"/>
    <cellStyle name="Notitie 2 3 6 5" xfId="12431" xr:uid="{00000000-0005-0000-0000-0000ED960000}"/>
    <cellStyle name="Notitie 2 3 6 5 2" xfId="32676" xr:uid="{00000000-0005-0000-0000-0000EE960000}"/>
    <cellStyle name="Notitie 2 3 6 6" xfId="28642" xr:uid="{00000000-0005-0000-0000-0000EF960000}"/>
    <cellStyle name="Notitie 2 3 6 7" xfId="21299" xr:uid="{00000000-0005-0000-0000-0000F0960000}"/>
    <cellStyle name="Notitie 2 3 6_Balance sheet - Parent" xfId="40607" xr:uid="{00000000-0005-0000-0000-0000F1960000}"/>
    <cellStyle name="Notitie 2 3 7" xfId="7829" xr:uid="{00000000-0005-0000-0000-0000F2960000}"/>
    <cellStyle name="Notitie 2 3 7 2" xfId="7830" xr:uid="{00000000-0005-0000-0000-0000F3960000}"/>
    <cellStyle name="Notitie 2 3 7 2 2" xfId="17608" xr:uid="{00000000-0005-0000-0000-0000F4960000}"/>
    <cellStyle name="Notitie 2 3 7 2 2 2" xfId="36126" xr:uid="{00000000-0005-0000-0000-0000F5960000}"/>
    <cellStyle name="Notitie 2 3 7 2 3" xfId="28649" xr:uid="{00000000-0005-0000-0000-0000F6960000}"/>
    <cellStyle name="Notitie 2 3 7 2_Balance sheet - Parent" xfId="40614" xr:uid="{00000000-0005-0000-0000-0000F7960000}"/>
    <cellStyle name="Notitie 2 3 7 3" xfId="7831" xr:uid="{00000000-0005-0000-0000-0000F8960000}"/>
    <cellStyle name="Notitie 2 3 7 3 2" xfId="18672" xr:uid="{00000000-0005-0000-0000-0000F9960000}"/>
    <cellStyle name="Notitie 2 3 7 3 2 2" xfId="36548" xr:uid="{00000000-0005-0000-0000-0000FA960000}"/>
    <cellStyle name="Notitie 2 3 7 3 3" xfId="28650" xr:uid="{00000000-0005-0000-0000-0000FB960000}"/>
    <cellStyle name="Notitie 2 3 7 3_Balance sheet - Parent" xfId="40615" xr:uid="{00000000-0005-0000-0000-0000FC960000}"/>
    <cellStyle name="Notitie 2 3 7 4" xfId="7832" xr:uid="{00000000-0005-0000-0000-0000FD960000}"/>
    <cellStyle name="Notitie 2 3 7 4 2" xfId="18242" xr:uid="{00000000-0005-0000-0000-0000FE960000}"/>
    <cellStyle name="Notitie 2 3 7 4 2 2" xfId="36388" xr:uid="{00000000-0005-0000-0000-0000FF960000}"/>
    <cellStyle name="Notitie 2 3 7 4 3" xfId="28651" xr:uid="{00000000-0005-0000-0000-000000970000}"/>
    <cellStyle name="Notitie 2 3 7 4_Balance sheet - Parent" xfId="40616" xr:uid="{00000000-0005-0000-0000-000001970000}"/>
    <cellStyle name="Notitie 2 3 7 5" xfId="13368" xr:uid="{00000000-0005-0000-0000-000002970000}"/>
    <cellStyle name="Notitie 2 3 7 5 2" xfId="32943" xr:uid="{00000000-0005-0000-0000-000003970000}"/>
    <cellStyle name="Notitie 2 3 7 6" xfId="28648" xr:uid="{00000000-0005-0000-0000-000004970000}"/>
    <cellStyle name="Notitie 2 3 7 7" xfId="21602" xr:uid="{00000000-0005-0000-0000-000005970000}"/>
    <cellStyle name="Notitie 2 3 7_Balance sheet - Parent" xfId="40613" xr:uid="{00000000-0005-0000-0000-000006970000}"/>
    <cellStyle name="Notitie 2 3 8" xfId="7833" xr:uid="{00000000-0005-0000-0000-000007970000}"/>
    <cellStyle name="Notitie 2 3 8 2" xfId="7834" xr:uid="{00000000-0005-0000-0000-000008970000}"/>
    <cellStyle name="Notitie 2 3 8 2 2" xfId="18050" xr:uid="{00000000-0005-0000-0000-000009970000}"/>
    <cellStyle name="Notitie 2 3 8 2 2 2" xfId="36323" xr:uid="{00000000-0005-0000-0000-00000A970000}"/>
    <cellStyle name="Notitie 2 3 8 2 3" xfId="28653" xr:uid="{00000000-0005-0000-0000-00000B970000}"/>
    <cellStyle name="Notitie 2 3 8 2_Balance sheet - Parent" xfId="40618" xr:uid="{00000000-0005-0000-0000-00000C970000}"/>
    <cellStyle name="Notitie 2 3 8 3" xfId="7835" xr:uid="{00000000-0005-0000-0000-00000D970000}"/>
    <cellStyle name="Notitie 2 3 8 3 2" xfId="18652" xr:uid="{00000000-0005-0000-0000-00000E970000}"/>
    <cellStyle name="Notitie 2 3 8 3 2 2" xfId="36535" xr:uid="{00000000-0005-0000-0000-00000F970000}"/>
    <cellStyle name="Notitie 2 3 8 3 3" xfId="28654" xr:uid="{00000000-0005-0000-0000-000010970000}"/>
    <cellStyle name="Notitie 2 3 8 3_Balance sheet - Parent" xfId="40619" xr:uid="{00000000-0005-0000-0000-000011970000}"/>
    <cellStyle name="Notitie 2 3 8 4" xfId="7836" xr:uid="{00000000-0005-0000-0000-000012970000}"/>
    <cellStyle name="Notitie 2 3 8 4 2" xfId="18295" xr:uid="{00000000-0005-0000-0000-000013970000}"/>
    <cellStyle name="Notitie 2 3 8 4 2 2" xfId="36404" xr:uid="{00000000-0005-0000-0000-000014970000}"/>
    <cellStyle name="Notitie 2 3 8 4 3" xfId="28655" xr:uid="{00000000-0005-0000-0000-000015970000}"/>
    <cellStyle name="Notitie 2 3 8 4_Balance sheet - Parent" xfId="40620" xr:uid="{00000000-0005-0000-0000-000016970000}"/>
    <cellStyle name="Notitie 2 3 8 5" xfId="16500" xr:uid="{00000000-0005-0000-0000-000017970000}"/>
    <cellStyle name="Notitie 2 3 8 5 2" xfId="35579" xr:uid="{00000000-0005-0000-0000-000018970000}"/>
    <cellStyle name="Notitie 2 3 8 6" xfId="28652" xr:uid="{00000000-0005-0000-0000-000019970000}"/>
    <cellStyle name="Notitie 2 3 8_Balance sheet - Parent" xfId="40617" xr:uid="{00000000-0005-0000-0000-00001A970000}"/>
    <cellStyle name="Notitie 2 3 9" xfId="7837" xr:uid="{00000000-0005-0000-0000-00001B970000}"/>
    <cellStyle name="Notitie 2 3 9 2" xfId="7838" xr:uid="{00000000-0005-0000-0000-00001C970000}"/>
    <cellStyle name="Notitie 2 3 9 2 2" xfId="17651" xr:uid="{00000000-0005-0000-0000-00001D970000}"/>
    <cellStyle name="Notitie 2 3 9 2 2 2" xfId="36144" xr:uid="{00000000-0005-0000-0000-00001E970000}"/>
    <cellStyle name="Notitie 2 3 9 2 3" xfId="28657" xr:uid="{00000000-0005-0000-0000-00001F970000}"/>
    <cellStyle name="Notitie 2 3 9 2_Balance sheet - Parent" xfId="40622" xr:uid="{00000000-0005-0000-0000-000020970000}"/>
    <cellStyle name="Notitie 2 3 9 3" xfId="7839" xr:uid="{00000000-0005-0000-0000-000021970000}"/>
    <cellStyle name="Notitie 2 3 9 3 2" xfId="19130" xr:uid="{00000000-0005-0000-0000-000022970000}"/>
    <cellStyle name="Notitie 2 3 9 3 2 2" xfId="36757" xr:uid="{00000000-0005-0000-0000-000023970000}"/>
    <cellStyle name="Notitie 2 3 9 3 3" xfId="28658" xr:uid="{00000000-0005-0000-0000-000024970000}"/>
    <cellStyle name="Notitie 2 3 9 3_Balance sheet - Parent" xfId="40623" xr:uid="{00000000-0005-0000-0000-000025970000}"/>
    <cellStyle name="Notitie 2 3 9 4" xfId="7840" xr:uid="{00000000-0005-0000-0000-000026970000}"/>
    <cellStyle name="Notitie 2 3 9 4 2" xfId="18351" xr:uid="{00000000-0005-0000-0000-000027970000}"/>
    <cellStyle name="Notitie 2 3 9 4 2 2" xfId="36421" xr:uid="{00000000-0005-0000-0000-000028970000}"/>
    <cellStyle name="Notitie 2 3 9 4 3" xfId="28659" xr:uid="{00000000-0005-0000-0000-000029970000}"/>
    <cellStyle name="Notitie 2 3 9 4_Balance sheet - Parent" xfId="40624" xr:uid="{00000000-0005-0000-0000-00002A970000}"/>
    <cellStyle name="Notitie 2 3 9 5" xfId="16549" xr:uid="{00000000-0005-0000-0000-00002B970000}"/>
    <cellStyle name="Notitie 2 3 9 5 2" xfId="35592" xr:uid="{00000000-0005-0000-0000-00002C970000}"/>
    <cellStyle name="Notitie 2 3 9 6" xfId="28656" xr:uid="{00000000-0005-0000-0000-00002D970000}"/>
    <cellStyle name="Notitie 2 3 9_Balance sheet - Parent" xfId="40621" xr:uid="{00000000-0005-0000-0000-00002E970000}"/>
    <cellStyle name="Notitie 2 3_Balance sheet - Parent" xfId="40555" xr:uid="{00000000-0005-0000-0000-00002F970000}"/>
    <cellStyle name="Notitie 2 4" xfId="7841" xr:uid="{00000000-0005-0000-0000-000030970000}"/>
    <cellStyle name="Notitie 2 4 2" xfId="7842" xr:uid="{00000000-0005-0000-0000-000031970000}"/>
    <cellStyle name="Notitie 2 4 2 2" xfId="7843" xr:uid="{00000000-0005-0000-0000-000032970000}"/>
    <cellStyle name="Notitie 2 4 2 2 2" xfId="7844" xr:uid="{00000000-0005-0000-0000-000033970000}"/>
    <cellStyle name="Notitie 2 4 2 2 2 2" xfId="18772" xr:uid="{00000000-0005-0000-0000-000034970000}"/>
    <cellStyle name="Notitie 2 4 2 2 2 2 2" xfId="36597" xr:uid="{00000000-0005-0000-0000-000035970000}"/>
    <cellStyle name="Notitie 2 4 2 2 2 3" xfId="28663" xr:uid="{00000000-0005-0000-0000-000036970000}"/>
    <cellStyle name="Notitie 2 4 2 2 2_Balance sheet - Parent" xfId="40628" xr:uid="{00000000-0005-0000-0000-000037970000}"/>
    <cellStyle name="Notitie 2 4 2 2 3" xfId="7845" xr:uid="{00000000-0005-0000-0000-000038970000}"/>
    <cellStyle name="Notitie 2 4 2 2 3 2" xfId="17401" xr:uid="{00000000-0005-0000-0000-000039970000}"/>
    <cellStyle name="Notitie 2 4 2 2 3 2 2" xfId="36038" xr:uid="{00000000-0005-0000-0000-00003A970000}"/>
    <cellStyle name="Notitie 2 4 2 2 3 3" xfId="28664" xr:uid="{00000000-0005-0000-0000-00003B970000}"/>
    <cellStyle name="Notitie 2 4 2 2 3_Balance sheet - Parent" xfId="40629" xr:uid="{00000000-0005-0000-0000-00003C970000}"/>
    <cellStyle name="Notitie 2 4 2 2 4" xfId="13378" xr:uid="{00000000-0005-0000-0000-00003D970000}"/>
    <cellStyle name="Notitie 2 4 2 2 4 2" xfId="32953" xr:uid="{00000000-0005-0000-0000-00003E970000}"/>
    <cellStyle name="Notitie 2 4 2 2 5" xfId="28662" xr:uid="{00000000-0005-0000-0000-00003F970000}"/>
    <cellStyle name="Notitie 2 4 2 2 6" xfId="21612" xr:uid="{00000000-0005-0000-0000-000040970000}"/>
    <cellStyle name="Notitie 2 4 2 2_Balance sheet - Parent" xfId="40627" xr:uid="{00000000-0005-0000-0000-000041970000}"/>
    <cellStyle name="Notitie 2 4 2 3" xfId="7846" xr:uid="{00000000-0005-0000-0000-000042970000}"/>
    <cellStyle name="Notitie 2 4 2 3 2" xfId="17706" xr:uid="{00000000-0005-0000-0000-000043970000}"/>
    <cellStyle name="Notitie 2 4 2 3 2 2" xfId="36174" xr:uid="{00000000-0005-0000-0000-000044970000}"/>
    <cellStyle name="Notitie 2 4 2 3 3" xfId="28665" xr:uid="{00000000-0005-0000-0000-000045970000}"/>
    <cellStyle name="Notitie 2 4 2 3_Balance sheet - Parent" xfId="40630" xr:uid="{00000000-0005-0000-0000-000046970000}"/>
    <cellStyle name="Notitie 2 4 2 4" xfId="7847" xr:uid="{00000000-0005-0000-0000-000047970000}"/>
    <cellStyle name="Notitie 2 4 2 4 2" xfId="19256" xr:uid="{00000000-0005-0000-0000-000048970000}"/>
    <cellStyle name="Notitie 2 4 2 4 2 2" xfId="36805" xr:uid="{00000000-0005-0000-0000-000049970000}"/>
    <cellStyle name="Notitie 2 4 2 4 3" xfId="28666" xr:uid="{00000000-0005-0000-0000-00004A970000}"/>
    <cellStyle name="Notitie 2 4 2 4_Balance sheet - Parent" xfId="40631" xr:uid="{00000000-0005-0000-0000-00004B970000}"/>
    <cellStyle name="Notitie 2 4 2 5" xfId="12433" xr:uid="{00000000-0005-0000-0000-00004C970000}"/>
    <cellStyle name="Notitie 2 4 2 5 2" xfId="32678" xr:uid="{00000000-0005-0000-0000-00004D970000}"/>
    <cellStyle name="Notitie 2 4 2 6" xfId="28661" xr:uid="{00000000-0005-0000-0000-00004E970000}"/>
    <cellStyle name="Notitie 2 4 2 7" xfId="21301" xr:uid="{00000000-0005-0000-0000-00004F970000}"/>
    <cellStyle name="Notitie 2 4 2_Balance sheet - Parent" xfId="40626" xr:uid="{00000000-0005-0000-0000-000050970000}"/>
    <cellStyle name="Notitie 2 4 3" xfId="7848" xr:uid="{00000000-0005-0000-0000-000051970000}"/>
    <cellStyle name="Notitie 2 4 3 2" xfId="7849" xr:uid="{00000000-0005-0000-0000-000052970000}"/>
    <cellStyle name="Notitie 2 4 3 2 2" xfId="17559" xr:uid="{00000000-0005-0000-0000-000053970000}"/>
    <cellStyle name="Notitie 2 4 3 2 2 2" xfId="36106" xr:uid="{00000000-0005-0000-0000-000054970000}"/>
    <cellStyle name="Notitie 2 4 3 2 3" xfId="28668" xr:uid="{00000000-0005-0000-0000-000055970000}"/>
    <cellStyle name="Notitie 2 4 3 2_Balance sheet - Parent" xfId="40633" xr:uid="{00000000-0005-0000-0000-000056970000}"/>
    <cellStyle name="Notitie 2 4 3 3" xfId="7850" xr:uid="{00000000-0005-0000-0000-000057970000}"/>
    <cellStyle name="Notitie 2 4 3 3 2" xfId="19028" xr:uid="{00000000-0005-0000-0000-000058970000}"/>
    <cellStyle name="Notitie 2 4 3 3 2 2" xfId="36714" xr:uid="{00000000-0005-0000-0000-000059970000}"/>
    <cellStyle name="Notitie 2 4 3 3 3" xfId="28669" xr:uid="{00000000-0005-0000-0000-00005A970000}"/>
    <cellStyle name="Notitie 2 4 3 3_Balance sheet - Parent" xfId="40634" xr:uid="{00000000-0005-0000-0000-00005B970000}"/>
    <cellStyle name="Notitie 2 4 3 4" xfId="13377" xr:uid="{00000000-0005-0000-0000-00005C970000}"/>
    <cellStyle name="Notitie 2 4 3 4 2" xfId="32952" xr:uid="{00000000-0005-0000-0000-00005D970000}"/>
    <cellStyle name="Notitie 2 4 3 5" xfId="28667" xr:uid="{00000000-0005-0000-0000-00005E970000}"/>
    <cellStyle name="Notitie 2 4 3 6" xfId="21611" xr:uid="{00000000-0005-0000-0000-00005F970000}"/>
    <cellStyle name="Notitie 2 4 3_Balance sheet - Parent" xfId="40632" xr:uid="{00000000-0005-0000-0000-000060970000}"/>
    <cellStyle name="Notitie 2 4 4" xfId="7851" xr:uid="{00000000-0005-0000-0000-000061970000}"/>
    <cellStyle name="Notitie 2 4 4 2" xfId="17576" xr:uid="{00000000-0005-0000-0000-000062970000}"/>
    <cellStyle name="Notitie 2 4 4 2 2" xfId="36114" xr:uid="{00000000-0005-0000-0000-000063970000}"/>
    <cellStyle name="Notitie 2 4 4 3" xfId="28670" xr:uid="{00000000-0005-0000-0000-000064970000}"/>
    <cellStyle name="Notitie 2 4 4_Balance sheet - Parent" xfId="40635" xr:uid="{00000000-0005-0000-0000-000065970000}"/>
    <cellStyle name="Notitie 2 4 5" xfId="7852" xr:uid="{00000000-0005-0000-0000-000066970000}"/>
    <cellStyle name="Notitie 2 4 5 2" xfId="17487" xr:uid="{00000000-0005-0000-0000-000067970000}"/>
    <cellStyle name="Notitie 2 4 5 2 2" xfId="36075" xr:uid="{00000000-0005-0000-0000-000068970000}"/>
    <cellStyle name="Notitie 2 4 5 3" xfId="28671" xr:uid="{00000000-0005-0000-0000-000069970000}"/>
    <cellStyle name="Notitie 2 4 5_Balance sheet - Parent" xfId="40636" xr:uid="{00000000-0005-0000-0000-00006A970000}"/>
    <cellStyle name="Notitie 2 4 6" xfId="12432" xr:uid="{00000000-0005-0000-0000-00006B970000}"/>
    <cellStyle name="Notitie 2 4 6 2" xfId="32677" xr:uid="{00000000-0005-0000-0000-00006C970000}"/>
    <cellStyle name="Notitie 2 4 7" xfId="28660" xr:uid="{00000000-0005-0000-0000-00006D970000}"/>
    <cellStyle name="Notitie 2 4 8" xfId="21300" xr:uid="{00000000-0005-0000-0000-00006E970000}"/>
    <cellStyle name="Notitie 2 4_Balance sheet - Parent" xfId="40625" xr:uid="{00000000-0005-0000-0000-00006F970000}"/>
    <cellStyle name="Notitie 2 5" xfId="7853" xr:uid="{00000000-0005-0000-0000-000070970000}"/>
    <cellStyle name="Notitie 2 5 2" xfId="7854" xr:uid="{00000000-0005-0000-0000-000071970000}"/>
    <cellStyle name="Notitie 2 5 2 2" xfId="7855" xr:uid="{00000000-0005-0000-0000-000072970000}"/>
    <cellStyle name="Notitie 2 5 2 2 2" xfId="17004" xr:uid="{00000000-0005-0000-0000-000073970000}"/>
    <cellStyle name="Notitie 2 5 2 2 2 2" xfId="35895" xr:uid="{00000000-0005-0000-0000-000074970000}"/>
    <cellStyle name="Notitie 2 5 2 2 3" xfId="28674" xr:uid="{00000000-0005-0000-0000-000075970000}"/>
    <cellStyle name="Notitie 2 5 2 2_Balance sheet - Parent" xfId="40639" xr:uid="{00000000-0005-0000-0000-000076970000}"/>
    <cellStyle name="Notitie 2 5 2 3" xfId="7856" xr:uid="{00000000-0005-0000-0000-000077970000}"/>
    <cellStyle name="Notitie 2 5 2 3 2" xfId="17260" xr:uid="{00000000-0005-0000-0000-000078970000}"/>
    <cellStyle name="Notitie 2 5 2 3 2 2" xfId="35996" xr:uid="{00000000-0005-0000-0000-000079970000}"/>
    <cellStyle name="Notitie 2 5 2 3 3" xfId="28675" xr:uid="{00000000-0005-0000-0000-00007A970000}"/>
    <cellStyle name="Notitie 2 5 2 3_Balance sheet - Parent" xfId="40640" xr:uid="{00000000-0005-0000-0000-00007B970000}"/>
    <cellStyle name="Notitie 2 5 2 4" xfId="13379" xr:uid="{00000000-0005-0000-0000-00007C970000}"/>
    <cellStyle name="Notitie 2 5 2 4 2" xfId="32954" xr:uid="{00000000-0005-0000-0000-00007D970000}"/>
    <cellStyle name="Notitie 2 5 2 5" xfId="28673" xr:uid="{00000000-0005-0000-0000-00007E970000}"/>
    <cellStyle name="Notitie 2 5 2 6" xfId="21613" xr:uid="{00000000-0005-0000-0000-00007F970000}"/>
    <cellStyle name="Notitie 2 5 2_Balance sheet - Parent" xfId="40638" xr:uid="{00000000-0005-0000-0000-000080970000}"/>
    <cellStyle name="Notitie 2 5 3" xfId="7857" xr:uid="{00000000-0005-0000-0000-000081970000}"/>
    <cellStyle name="Notitie 2 5 3 2" xfId="17270" xr:uid="{00000000-0005-0000-0000-000082970000}"/>
    <cellStyle name="Notitie 2 5 3 2 2" xfId="35998" xr:uid="{00000000-0005-0000-0000-000083970000}"/>
    <cellStyle name="Notitie 2 5 3 3" xfId="28676" xr:uid="{00000000-0005-0000-0000-000084970000}"/>
    <cellStyle name="Notitie 2 5 3_Balance sheet - Parent" xfId="40641" xr:uid="{00000000-0005-0000-0000-000085970000}"/>
    <cellStyle name="Notitie 2 5 4" xfId="7858" xr:uid="{00000000-0005-0000-0000-000086970000}"/>
    <cellStyle name="Notitie 2 5 4 2" xfId="19126" xr:uid="{00000000-0005-0000-0000-000087970000}"/>
    <cellStyle name="Notitie 2 5 4 2 2" xfId="36753" xr:uid="{00000000-0005-0000-0000-000088970000}"/>
    <cellStyle name="Notitie 2 5 4 3" xfId="28677" xr:uid="{00000000-0005-0000-0000-000089970000}"/>
    <cellStyle name="Notitie 2 5 4_Balance sheet - Parent" xfId="40642" xr:uid="{00000000-0005-0000-0000-00008A970000}"/>
    <cellStyle name="Notitie 2 5 5" xfId="12434" xr:uid="{00000000-0005-0000-0000-00008B970000}"/>
    <cellStyle name="Notitie 2 5 5 2" xfId="32679" xr:uid="{00000000-0005-0000-0000-00008C970000}"/>
    <cellStyle name="Notitie 2 5 6" xfId="28672" xr:uid="{00000000-0005-0000-0000-00008D970000}"/>
    <cellStyle name="Notitie 2 5 7" xfId="21302" xr:uid="{00000000-0005-0000-0000-00008E970000}"/>
    <cellStyle name="Notitie 2 5_Balance sheet - Parent" xfId="40637" xr:uid="{00000000-0005-0000-0000-00008F970000}"/>
    <cellStyle name="Notitie 2 6" xfId="7859" xr:uid="{00000000-0005-0000-0000-000090970000}"/>
    <cellStyle name="Notitie 2 6 2" xfId="7860" xr:uid="{00000000-0005-0000-0000-000091970000}"/>
    <cellStyle name="Notitie 2 6 2 2" xfId="7861" xr:uid="{00000000-0005-0000-0000-000092970000}"/>
    <cellStyle name="Notitie 2 6 2 2 2" xfId="17005" xr:uid="{00000000-0005-0000-0000-000093970000}"/>
    <cellStyle name="Notitie 2 6 2 2 2 2" xfId="35896" xr:uid="{00000000-0005-0000-0000-000094970000}"/>
    <cellStyle name="Notitie 2 6 2 2 3" xfId="28680" xr:uid="{00000000-0005-0000-0000-000095970000}"/>
    <cellStyle name="Notitie 2 6 2 2_Balance sheet - Parent" xfId="40645" xr:uid="{00000000-0005-0000-0000-000096970000}"/>
    <cellStyle name="Notitie 2 6 2 3" xfId="7862" xr:uid="{00000000-0005-0000-0000-000097970000}"/>
    <cellStyle name="Notitie 2 6 2 3 2" xfId="17105" xr:uid="{00000000-0005-0000-0000-000098970000}"/>
    <cellStyle name="Notitie 2 6 2 3 2 2" xfId="35941" xr:uid="{00000000-0005-0000-0000-000099970000}"/>
    <cellStyle name="Notitie 2 6 2 3 3" xfId="28681" xr:uid="{00000000-0005-0000-0000-00009A970000}"/>
    <cellStyle name="Notitie 2 6 2 3_Balance sheet - Parent" xfId="40646" xr:uid="{00000000-0005-0000-0000-00009B970000}"/>
    <cellStyle name="Notitie 2 6 2 4" xfId="13380" xr:uid="{00000000-0005-0000-0000-00009C970000}"/>
    <cellStyle name="Notitie 2 6 2 4 2" xfId="32955" xr:uid="{00000000-0005-0000-0000-00009D970000}"/>
    <cellStyle name="Notitie 2 6 2 5" xfId="28679" xr:uid="{00000000-0005-0000-0000-00009E970000}"/>
    <cellStyle name="Notitie 2 6 2 6" xfId="21614" xr:uid="{00000000-0005-0000-0000-00009F970000}"/>
    <cellStyle name="Notitie 2 6 2_Balance sheet - Parent" xfId="40644" xr:uid="{00000000-0005-0000-0000-0000A0970000}"/>
    <cellStyle name="Notitie 2 6 3" xfId="7863" xr:uid="{00000000-0005-0000-0000-0000A1970000}"/>
    <cellStyle name="Notitie 2 6 3 2" xfId="18607" xr:uid="{00000000-0005-0000-0000-0000A2970000}"/>
    <cellStyle name="Notitie 2 6 3 2 2" xfId="36509" xr:uid="{00000000-0005-0000-0000-0000A3970000}"/>
    <cellStyle name="Notitie 2 6 3 3" xfId="28682" xr:uid="{00000000-0005-0000-0000-0000A4970000}"/>
    <cellStyle name="Notitie 2 6 3_Balance sheet - Parent" xfId="40647" xr:uid="{00000000-0005-0000-0000-0000A5970000}"/>
    <cellStyle name="Notitie 2 6 4" xfId="7864" xr:uid="{00000000-0005-0000-0000-0000A6970000}"/>
    <cellStyle name="Notitie 2 6 4 2" xfId="19265" xr:uid="{00000000-0005-0000-0000-0000A7970000}"/>
    <cellStyle name="Notitie 2 6 4 2 2" xfId="36814" xr:uid="{00000000-0005-0000-0000-0000A8970000}"/>
    <cellStyle name="Notitie 2 6 4 3" xfId="28683" xr:uid="{00000000-0005-0000-0000-0000A9970000}"/>
    <cellStyle name="Notitie 2 6 4_Balance sheet - Parent" xfId="40648" xr:uid="{00000000-0005-0000-0000-0000AA970000}"/>
    <cellStyle name="Notitie 2 6 5" xfId="12435" xr:uid="{00000000-0005-0000-0000-0000AB970000}"/>
    <cellStyle name="Notitie 2 6 5 2" xfId="32680" xr:uid="{00000000-0005-0000-0000-0000AC970000}"/>
    <cellStyle name="Notitie 2 6 6" xfId="28678" xr:uid="{00000000-0005-0000-0000-0000AD970000}"/>
    <cellStyle name="Notitie 2 6 7" xfId="21303" xr:uid="{00000000-0005-0000-0000-0000AE970000}"/>
    <cellStyle name="Notitie 2 6_Balance sheet - Parent" xfId="40643" xr:uid="{00000000-0005-0000-0000-0000AF970000}"/>
    <cellStyle name="Notitie 2 7" xfId="7865" xr:uid="{00000000-0005-0000-0000-0000B0970000}"/>
    <cellStyle name="Notitie 2 7 2" xfId="7866" xr:uid="{00000000-0005-0000-0000-0000B1970000}"/>
    <cellStyle name="Notitie 2 7 2 2" xfId="7867" xr:uid="{00000000-0005-0000-0000-0000B2970000}"/>
    <cellStyle name="Notitie 2 7 2 2 2" xfId="18806" xr:uid="{00000000-0005-0000-0000-0000B3970000}"/>
    <cellStyle name="Notitie 2 7 2 2 2 2" xfId="36607" xr:uid="{00000000-0005-0000-0000-0000B4970000}"/>
    <cellStyle name="Notitie 2 7 2 2 3" xfId="28686" xr:uid="{00000000-0005-0000-0000-0000B5970000}"/>
    <cellStyle name="Notitie 2 7 2 2_Balance sheet - Parent" xfId="40651" xr:uid="{00000000-0005-0000-0000-0000B6970000}"/>
    <cellStyle name="Notitie 2 7 2 3" xfId="7868" xr:uid="{00000000-0005-0000-0000-0000B7970000}"/>
    <cellStyle name="Notitie 2 7 2 3 2" xfId="18987" xr:uid="{00000000-0005-0000-0000-0000B8970000}"/>
    <cellStyle name="Notitie 2 7 2 3 2 2" xfId="36701" xr:uid="{00000000-0005-0000-0000-0000B9970000}"/>
    <cellStyle name="Notitie 2 7 2 3 3" xfId="28687" xr:uid="{00000000-0005-0000-0000-0000BA970000}"/>
    <cellStyle name="Notitie 2 7 2 3_Balance sheet - Parent" xfId="40652" xr:uid="{00000000-0005-0000-0000-0000BB970000}"/>
    <cellStyle name="Notitie 2 7 2 4" xfId="13381" xr:uid="{00000000-0005-0000-0000-0000BC970000}"/>
    <cellStyle name="Notitie 2 7 2 4 2" xfId="32956" xr:uid="{00000000-0005-0000-0000-0000BD970000}"/>
    <cellStyle name="Notitie 2 7 2 5" xfId="28685" xr:uid="{00000000-0005-0000-0000-0000BE970000}"/>
    <cellStyle name="Notitie 2 7 2 6" xfId="21615" xr:uid="{00000000-0005-0000-0000-0000BF970000}"/>
    <cellStyle name="Notitie 2 7 2_Balance sheet - Parent" xfId="40650" xr:uid="{00000000-0005-0000-0000-0000C0970000}"/>
    <cellStyle name="Notitie 2 7 3" xfId="7869" xr:uid="{00000000-0005-0000-0000-0000C1970000}"/>
    <cellStyle name="Notitie 2 7 3 2" xfId="18581" xr:uid="{00000000-0005-0000-0000-0000C2970000}"/>
    <cellStyle name="Notitie 2 7 3 2 2" xfId="36497" xr:uid="{00000000-0005-0000-0000-0000C3970000}"/>
    <cellStyle name="Notitie 2 7 3 3" xfId="28688" xr:uid="{00000000-0005-0000-0000-0000C4970000}"/>
    <cellStyle name="Notitie 2 7 3_Balance sheet - Parent" xfId="40653" xr:uid="{00000000-0005-0000-0000-0000C5970000}"/>
    <cellStyle name="Notitie 2 7 4" xfId="7870" xr:uid="{00000000-0005-0000-0000-0000C6970000}"/>
    <cellStyle name="Notitie 2 7 4 2" xfId="18698" xr:uid="{00000000-0005-0000-0000-0000C7970000}"/>
    <cellStyle name="Notitie 2 7 4 2 2" xfId="36560" xr:uid="{00000000-0005-0000-0000-0000C8970000}"/>
    <cellStyle name="Notitie 2 7 4 3" xfId="28689" xr:uid="{00000000-0005-0000-0000-0000C9970000}"/>
    <cellStyle name="Notitie 2 7 4_Balance sheet - Parent" xfId="40654" xr:uid="{00000000-0005-0000-0000-0000CA970000}"/>
    <cellStyle name="Notitie 2 7 5" xfId="12436" xr:uid="{00000000-0005-0000-0000-0000CB970000}"/>
    <cellStyle name="Notitie 2 7 5 2" xfId="32681" xr:uid="{00000000-0005-0000-0000-0000CC970000}"/>
    <cellStyle name="Notitie 2 7 6" xfId="28684" xr:uid="{00000000-0005-0000-0000-0000CD970000}"/>
    <cellStyle name="Notitie 2 7 7" xfId="21304" xr:uid="{00000000-0005-0000-0000-0000CE970000}"/>
    <cellStyle name="Notitie 2 7_Balance sheet - Parent" xfId="40649" xr:uid="{00000000-0005-0000-0000-0000CF970000}"/>
    <cellStyle name="Notitie 2 8" xfId="7871" xr:uid="{00000000-0005-0000-0000-0000D0970000}"/>
    <cellStyle name="Notitie 2 8 2" xfId="7872" xr:uid="{00000000-0005-0000-0000-0000D1970000}"/>
    <cellStyle name="Notitie 2 8 2 2" xfId="7873" xr:uid="{00000000-0005-0000-0000-0000D2970000}"/>
    <cellStyle name="Notitie 2 8 2 2 2" xfId="17836" xr:uid="{00000000-0005-0000-0000-0000D3970000}"/>
    <cellStyle name="Notitie 2 8 2 2 2 2" xfId="36237" xr:uid="{00000000-0005-0000-0000-0000D4970000}"/>
    <cellStyle name="Notitie 2 8 2 2 3" xfId="28692" xr:uid="{00000000-0005-0000-0000-0000D5970000}"/>
    <cellStyle name="Notitie 2 8 2 2_Balance sheet - Parent" xfId="40657" xr:uid="{00000000-0005-0000-0000-0000D6970000}"/>
    <cellStyle name="Notitie 2 8 2 3" xfId="7874" xr:uid="{00000000-0005-0000-0000-0000D7970000}"/>
    <cellStyle name="Notitie 2 8 2 3 2" xfId="18141" xr:uid="{00000000-0005-0000-0000-0000D8970000}"/>
    <cellStyle name="Notitie 2 8 2 3 2 2" xfId="36358" xr:uid="{00000000-0005-0000-0000-0000D9970000}"/>
    <cellStyle name="Notitie 2 8 2 3 3" xfId="28693" xr:uid="{00000000-0005-0000-0000-0000DA970000}"/>
    <cellStyle name="Notitie 2 8 2 3_Balance sheet - Parent" xfId="40658" xr:uid="{00000000-0005-0000-0000-0000DB970000}"/>
    <cellStyle name="Notitie 2 8 2 4" xfId="13382" xr:uid="{00000000-0005-0000-0000-0000DC970000}"/>
    <cellStyle name="Notitie 2 8 2 4 2" xfId="32957" xr:uid="{00000000-0005-0000-0000-0000DD970000}"/>
    <cellStyle name="Notitie 2 8 2 5" xfId="28691" xr:uid="{00000000-0005-0000-0000-0000DE970000}"/>
    <cellStyle name="Notitie 2 8 2 6" xfId="21616" xr:uid="{00000000-0005-0000-0000-0000DF970000}"/>
    <cellStyle name="Notitie 2 8 2_Balance sheet - Parent" xfId="40656" xr:uid="{00000000-0005-0000-0000-0000E0970000}"/>
    <cellStyle name="Notitie 2 8 3" xfId="7875" xr:uid="{00000000-0005-0000-0000-0000E1970000}"/>
    <cellStyle name="Notitie 2 8 3 2" xfId="18910" xr:uid="{00000000-0005-0000-0000-0000E2970000}"/>
    <cellStyle name="Notitie 2 8 3 2 2" xfId="36664" xr:uid="{00000000-0005-0000-0000-0000E3970000}"/>
    <cellStyle name="Notitie 2 8 3 3" xfId="28694" xr:uid="{00000000-0005-0000-0000-0000E4970000}"/>
    <cellStyle name="Notitie 2 8 3_Balance sheet - Parent" xfId="40659" xr:uid="{00000000-0005-0000-0000-0000E5970000}"/>
    <cellStyle name="Notitie 2 8 4" xfId="7876" xr:uid="{00000000-0005-0000-0000-0000E6970000}"/>
    <cellStyle name="Notitie 2 8 4 2" xfId="17215" xr:uid="{00000000-0005-0000-0000-0000E7970000}"/>
    <cellStyle name="Notitie 2 8 4 2 2" xfId="35979" xr:uid="{00000000-0005-0000-0000-0000E8970000}"/>
    <cellStyle name="Notitie 2 8 4 3" xfId="28695" xr:uid="{00000000-0005-0000-0000-0000E9970000}"/>
    <cellStyle name="Notitie 2 8 4_Balance sheet - Parent" xfId="40660" xr:uid="{00000000-0005-0000-0000-0000EA970000}"/>
    <cellStyle name="Notitie 2 8 5" xfId="12437" xr:uid="{00000000-0005-0000-0000-0000EB970000}"/>
    <cellStyle name="Notitie 2 8 5 2" xfId="32682" xr:uid="{00000000-0005-0000-0000-0000EC970000}"/>
    <cellStyle name="Notitie 2 8 6" xfId="28690" xr:uid="{00000000-0005-0000-0000-0000ED970000}"/>
    <cellStyle name="Notitie 2 8 7" xfId="21305" xr:uid="{00000000-0005-0000-0000-0000EE970000}"/>
    <cellStyle name="Notitie 2 8_Balance sheet - Parent" xfId="40655" xr:uid="{00000000-0005-0000-0000-0000EF970000}"/>
    <cellStyle name="Notitie 2 9" xfId="7877" xr:uid="{00000000-0005-0000-0000-0000F0970000}"/>
    <cellStyle name="Notitie 2 9 2" xfId="7878" xr:uid="{00000000-0005-0000-0000-0000F1970000}"/>
    <cellStyle name="Notitie 2 9 2 2" xfId="17405" xr:uid="{00000000-0005-0000-0000-0000F2970000}"/>
    <cellStyle name="Notitie 2 9 2 2 2" xfId="36041" xr:uid="{00000000-0005-0000-0000-0000F3970000}"/>
    <cellStyle name="Notitie 2 9 2 3" xfId="28697" xr:uid="{00000000-0005-0000-0000-0000F4970000}"/>
    <cellStyle name="Notitie 2 9 2_Balance sheet - Parent" xfId="40662" xr:uid="{00000000-0005-0000-0000-0000F5970000}"/>
    <cellStyle name="Notitie 2 9 3" xfId="7879" xr:uid="{00000000-0005-0000-0000-0000F6970000}"/>
    <cellStyle name="Notitie 2 9 3 2" xfId="18555" xr:uid="{00000000-0005-0000-0000-0000F7970000}"/>
    <cellStyle name="Notitie 2 9 3 2 2" xfId="36490" xr:uid="{00000000-0005-0000-0000-0000F8970000}"/>
    <cellStyle name="Notitie 2 9 3 3" xfId="28698" xr:uid="{00000000-0005-0000-0000-0000F9970000}"/>
    <cellStyle name="Notitie 2 9 3_Balance sheet - Parent" xfId="40663" xr:uid="{00000000-0005-0000-0000-0000FA970000}"/>
    <cellStyle name="Notitie 2 9 4" xfId="7880" xr:uid="{00000000-0005-0000-0000-0000FB970000}"/>
    <cellStyle name="Notitie 2 9 4 2" xfId="18198" xr:uid="{00000000-0005-0000-0000-0000FC970000}"/>
    <cellStyle name="Notitie 2 9 4 2 2" xfId="36371" xr:uid="{00000000-0005-0000-0000-0000FD970000}"/>
    <cellStyle name="Notitie 2 9 4 3" xfId="28699" xr:uid="{00000000-0005-0000-0000-0000FE970000}"/>
    <cellStyle name="Notitie 2 9 4_Balance sheet - Parent" xfId="40664" xr:uid="{00000000-0005-0000-0000-0000FF970000}"/>
    <cellStyle name="Notitie 2 9 5" xfId="13356" xr:uid="{00000000-0005-0000-0000-000000980000}"/>
    <cellStyle name="Notitie 2 9 5 2" xfId="32931" xr:uid="{00000000-0005-0000-0000-000001980000}"/>
    <cellStyle name="Notitie 2 9 6" xfId="28696" xr:uid="{00000000-0005-0000-0000-000002980000}"/>
    <cellStyle name="Notitie 2 9 7" xfId="21590" xr:uid="{00000000-0005-0000-0000-000003980000}"/>
    <cellStyle name="Notitie 2 9_Balance sheet - Parent" xfId="40661" xr:uid="{00000000-0005-0000-0000-000004980000}"/>
    <cellStyle name="Notitie 2_Balance sheet - Parent" xfId="40466" xr:uid="{00000000-0005-0000-0000-000005980000}"/>
    <cellStyle name="Notitie 3" xfId="7881" xr:uid="{00000000-0005-0000-0000-000006980000}"/>
    <cellStyle name="Notitie 3 10" xfId="7882" xr:uid="{00000000-0005-0000-0000-000007980000}"/>
    <cellStyle name="Notitie 3 10 2" xfId="7883" xr:uid="{00000000-0005-0000-0000-000008980000}"/>
    <cellStyle name="Notitie 3 10 2 2" xfId="17237" xr:uid="{00000000-0005-0000-0000-000009980000}"/>
    <cellStyle name="Notitie 3 10 2 2 2" xfId="35986" xr:uid="{00000000-0005-0000-0000-00000A980000}"/>
    <cellStyle name="Notitie 3 10 2 3" xfId="28702" xr:uid="{00000000-0005-0000-0000-00000B980000}"/>
    <cellStyle name="Notitie 3 10 2_Balance sheet - Parent" xfId="40667" xr:uid="{00000000-0005-0000-0000-00000C980000}"/>
    <cellStyle name="Notitie 3 10 3" xfId="7884" xr:uid="{00000000-0005-0000-0000-00000D980000}"/>
    <cellStyle name="Notitie 3 10 3 2" xfId="18891" xr:uid="{00000000-0005-0000-0000-00000E980000}"/>
    <cellStyle name="Notitie 3 10 3 2 2" xfId="36649" xr:uid="{00000000-0005-0000-0000-00000F980000}"/>
    <cellStyle name="Notitie 3 10 3 3" xfId="28703" xr:uid="{00000000-0005-0000-0000-000010980000}"/>
    <cellStyle name="Notitie 3 10 3_Balance sheet - Parent" xfId="40668" xr:uid="{00000000-0005-0000-0000-000011980000}"/>
    <cellStyle name="Notitie 3 10 4" xfId="7885" xr:uid="{00000000-0005-0000-0000-000012980000}"/>
    <cellStyle name="Notitie 3 10 4 2" xfId="18367" xr:uid="{00000000-0005-0000-0000-000013980000}"/>
    <cellStyle name="Notitie 3 10 4 2 2" xfId="36427" xr:uid="{00000000-0005-0000-0000-000014980000}"/>
    <cellStyle name="Notitie 3 10 4 3" xfId="28704" xr:uid="{00000000-0005-0000-0000-000015980000}"/>
    <cellStyle name="Notitie 3 10 4_Balance sheet - Parent" xfId="40669" xr:uid="{00000000-0005-0000-0000-000016980000}"/>
    <cellStyle name="Notitie 3 10 5" xfId="16564" xr:uid="{00000000-0005-0000-0000-000017980000}"/>
    <cellStyle name="Notitie 3 10 5 2" xfId="35597" xr:uid="{00000000-0005-0000-0000-000018980000}"/>
    <cellStyle name="Notitie 3 10 6" xfId="28701" xr:uid="{00000000-0005-0000-0000-000019980000}"/>
    <cellStyle name="Notitie 3 10_Balance sheet - Parent" xfId="40666" xr:uid="{00000000-0005-0000-0000-00001A980000}"/>
    <cellStyle name="Notitie 3 11" xfId="7886" xr:uid="{00000000-0005-0000-0000-00001B980000}"/>
    <cellStyle name="Notitie 3 11 2" xfId="7887" xr:uid="{00000000-0005-0000-0000-00001C980000}"/>
    <cellStyle name="Notitie 3 11 2 2" xfId="17640" xr:uid="{00000000-0005-0000-0000-00001D980000}"/>
    <cellStyle name="Notitie 3 11 2 2 2" xfId="36139" xr:uid="{00000000-0005-0000-0000-00001E980000}"/>
    <cellStyle name="Notitie 3 11 2 3" xfId="28706" xr:uid="{00000000-0005-0000-0000-00001F980000}"/>
    <cellStyle name="Notitie 3 11 2_Balance sheet - Parent" xfId="40671" xr:uid="{00000000-0005-0000-0000-000020980000}"/>
    <cellStyle name="Notitie 3 11 3" xfId="7888" xr:uid="{00000000-0005-0000-0000-000021980000}"/>
    <cellStyle name="Notitie 3 11 3 2" xfId="19145" xr:uid="{00000000-0005-0000-0000-000022980000}"/>
    <cellStyle name="Notitie 3 11 3 2 2" xfId="36764" xr:uid="{00000000-0005-0000-0000-000023980000}"/>
    <cellStyle name="Notitie 3 11 3 3" xfId="28707" xr:uid="{00000000-0005-0000-0000-000024980000}"/>
    <cellStyle name="Notitie 3 11 3_Balance sheet - Parent" xfId="40672" xr:uid="{00000000-0005-0000-0000-000025980000}"/>
    <cellStyle name="Notitie 3 11 4" xfId="7889" xr:uid="{00000000-0005-0000-0000-000026980000}"/>
    <cellStyle name="Notitie 3 11 4 2" xfId="18419" xr:uid="{00000000-0005-0000-0000-000027980000}"/>
    <cellStyle name="Notitie 3 11 4 2 2" xfId="36443" xr:uid="{00000000-0005-0000-0000-000028980000}"/>
    <cellStyle name="Notitie 3 11 4 3" xfId="28708" xr:uid="{00000000-0005-0000-0000-000029980000}"/>
    <cellStyle name="Notitie 3 11 4_Balance sheet - Parent" xfId="40673" xr:uid="{00000000-0005-0000-0000-00002A980000}"/>
    <cellStyle name="Notitie 3 11 5" xfId="16617" xr:uid="{00000000-0005-0000-0000-00002B980000}"/>
    <cellStyle name="Notitie 3 11 5 2" xfId="35614" xr:uid="{00000000-0005-0000-0000-00002C980000}"/>
    <cellStyle name="Notitie 3 11 6" xfId="28705" xr:uid="{00000000-0005-0000-0000-00002D980000}"/>
    <cellStyle name="Notitie 3 11_Balance sheet - Parent" xfId="40670" xr:uid="{00000000-0005-0000-0000-00002E980000}"/>
    <cellStyle name="Notitie 3 12" xfId="7890" xr:uid="{00000000-0005-0000-0000-00002F980000}"/>
    <cellStyle name="Notitie 3 12 2" xfId="7891" xr:uid="{00000000-0005-0000-0000-000030980000}"/>
    <cellStyle name="Notitie 3 12 2 2" xfId="18827" xr:uid="{00000000-0005-0000-0000-000031980000}"/>
    <cellStyle name="Notitie 3 12 2 2 2" xfId="36614" xr:uid="{00000000-0005-0000-0000-000032980000}"/>
    <cellStyle name="Notitie 3 12 2 3" xfId="28710" xr:uid="{00000000-0005-0000-0000-000033980000}"/>
    <cellStyle name="Notitie 3 12 2_Balance sheet - Parent" xfId="40675" xr:uid="{00000000-0005-0000-0000-000034980000}"/>
    <cellStyle name="Notitie 3 12 3" xfId="7892" xr:uid="{00000000-0005-0000-0000-000035980000}"/>
    <cellStyle name="Notitie 3 12 3 2" xfId="18704" xr:uid="{00000000-0005-0000-0000-000036980000}"/>
    <cellStyle name="Notitie 3 12 3 2 2" xfId="36562" xr:uid="{00000000-0005-0000-0000-000037980000}"/>
    <cellStyle name="Notitie 3 12 3 3" xfId="28711" xr:uid="{00000000-0005-0000-0000-000038980000}"/>
    <cellStyle name="Notitie 3 12 3_Balance sheet - Parent" xfId="40676" xr:uid="{00000000-0005-0000-0000-000039980000}"/>
    <cellStyle name="Notitie 3 12 4" xfId="16667" xr:uid="{00000000-0005-0000-0000-00003A980000}"/>
    <cellStyle name="Notitie 3 12 4 2" xfId="35628" xr:uid="{00000000-0005-0000-0000-00003B980000}"/>
    <cellStyle name="Notitie 3 12 5" xfId="28709" xr:uid="{00000000-0005-0000-0000-00003C980000}"/>
    <cellStyle name="Notitie 3 12_Balance sheet - Parent" xfId="40674" xr:uid="{00000000-0005-0000-0000-00003D980000}"/>
    <cellStyle name="Notitie 3 13" xfId="7893" xr:uid="{00000000-0005-0000-0000-00003E980000}"/>
    <cellStyle name="Notitie 3 13 2" xfId="18936" xr:uid="{00000000-0005-0000-0000-00003F980000}"/>
    <cellStyle name="Notitie 3 13 2 2" xfId="36679" xr:uid="{00000000-0005-0000-0000-000040980000}"/>
    <cellStyle name="Notitie 3 13 3" xfId="28712" xr:uid="{00000000-0005-0000-0000-000041980000}"/>
    <cellStyle name="Notitie 3 13_Balance sheet - Parent" xfId="40677" xr:uid="{00000000-0005-0000-0000-000042980000}"/>
    <cellStyle name="Notitie 3 14" xfId="7894" xr:uid="{00000000-0005-0000-0000-000043980000}"/>
    <cellStyle name="Notitie 3 14 2" xfId="18966" xr:uid="{00000000-0005-0000-0000-000044980000}"/>
    <cellStyle name="Notitie 3 14 2 2" xfId="36690" xr:uid="{00000000-0005-0000-0000-000045980000}"/>
    <cellStyle name="Notitie 3 14 3" xfId="28713" xr:uid="{00000000-0005-0000-0000-000046980000}"/>
    <cellStyle name="Notitie 3 14_Balance sheet - Parent" xfId="40678" xr:uid="{00000000-0005-0000-0000-000047980000}"/>
    <cellStyle name="Notitie 3 15" xfId="12438" xr:uid="{00000000-0005-0000-0000-000048980000}"/>
    <cellStyle name="Notitie 3 15 2" xfId="32683" xr:uid="{00000000-0005-0000-0000-000049980000}"/>
    <cellStyle name="Notitie 3 16" xfId="28700" xr:uid="{00000000-0005-0000-0000-00004A980000}"/>
    <cellStyle name="Notitie 3 17" xfId="21306" xr:uid="{00000000-0005-0000-0000-00004B980000}"/>
    <cellStyle name="Notitie 3 2" xfId="7895" xr:uid="{00000000-0005-0000-0000-00004C980000}"/>
    <cellStyle name="Notitie 3 2 2" xfId="7896" xr:uid="{00000000-0005-0000-0000-00004D980000}"/>
    <cellStyle name="Notitie 3 2 2 2" xfId="7897" xr:uid="{00000000-0005-0000-0000-00004E980000}"/>
    <cellStyle name="Notitie 3 2 2 2 2" xfId="7898" xr:uid="{00000000-0005-0000-0000-00004F980000}"/>
    <cellStyle name="Notitie 3 2 2 2 2 2" xfId="17020" xr:uid="{00000000-0005-0000-0000-000050980000}"/>
    <cellStyle name="Notitie 3 2 2 2 2 2 2" xfId="35902" xr:uid="{00000000-0005-0000-0000-000051980000}"/>
    <cellStyle name="Notitie 3 2 2 2 2 3" xfId="28717" xr:uid="{00000000-0005-0000-0000-000052980000}"/>
    <cellStyle name="Notitie 3 2 2 2 2_Balance sheet - Parent" xfId="40682" xr:uid="{00000000-0005-0000-0000-000053980000}"/>
    <cellStyle name="Notitie 3 2 2 2 3" xfId="7899" xr:uid="{00000000-0005-0000-0000-000054980000}"/>
    <cellStyle name="Notitie 3 2 2 2 3 2" xfId="19326" xr:uid="{00000000-0005-0000-0000-000055980000}"/>
    <cellStyle name="Notitie 3 2 2 2 3 2 2" xfId="36873" xr:uid="{00000000-0005-0000-0000-000056980000}"/>
    <cellStyle name="Notitie 3 2 2 2 3 3" xfId="28718" xr:uid="{00000000-0005-0000-0000-000057980000}"/>
    <cellStyle name="Notitie 3 2 2 2 3_Balance sheet - Parent" xfId="40683" xr:uid="{00000000-0005-0000-0000-000058980000}"/>
    <cellStyle name="Notitie 3 2 2 2 4" xfId="13385" xr:uid="{00000000-0005-0000-0000-000059980000}"/>
    <cellStyle name="Notitie 3 2 2 2 4 2" xfId="32960" xr:uid="{00000000-0005-0000-0000-00005A980000}"/>
    <cellStyle name="Notitie 3 2 2 2 5" xfId="28716" xr:uid="{00000000-0005-0000-0000-00005B980000}"/>
    <cellStyle name="Notitie 3 2 2 2 6" xfId="21619" xr:uid="{00000000-0005-0000-0000-00005C980000}"/>
    <cellStyle name="Notitie 3 2 2 2_Balance sheet - Parent" xfId="40681" xr:uid="{00000000-0005-0000-0000-00005D980000}"/>
    <cellStyle name="Notitie 3 2 2 3" xfId="7900" xr:uid="{00000000-0005-0000-0000-00005E980000}"/>
    <cellStyle name="Notitie 3 2 2 3 2" xfId="17507" xr:uid="{00000000-0005-0000-0000-00005F980000}"/>
    <cellStyle name="Notitie 3 2 2 3 2 2" xfId="36085" xr:uid="{00000000-0005-0000-0000-000060980000}"/>
    <cellStyle name="Notitie 3 2 2 3 3" xfId="28719" xr:uid="{00000000-0005-0000-0000-000061980000}"/>
    <cellStyle name="Notitie 3 2 2 3_Balance sheet - Parent" xfId="40684" xr:uid="{00000000-0005-0000-0000-000062980000}"/>
    <cellStyle name="Notitie 3 2 2 4" xfId="7901" xr:uid="{00000000-0005-0000-0000-000063980000}"/>
    <cellStyle name="Notitie 3 2 2 4 2" xfId="19040" xr:uid="{00000000-0005-0000-0000-000064980000}"/>
    <cellStyle name="Notitie 3 2 2 4 2 2" xfId="36716" xr:uid="{00000000-0005-0000-0000-000065980000}"/>
    <cellStyle name="Notitie 3 2 2 4 3" xfId="28720" xr:uid="{00000000-0005-0000-0000-000066980000}"/>
    <cellStyle name="Notitie 3 2 2 4_Balance sheet - Parent" xfId="40685" xr:uid="{00000000-0005-0000-0000-000067980000}"/>
    <cellStyle name="Notitie 3 2 2 5" xfId="12440" xr:uid="{00000000-0005-0000-0000-000068980000}"/>
    <cellStyle name="Notitie 3 2 2 5 2" xfId="32685" xr:uid="{00000000-0005-0000-0000-000069980000}"/>
    <cellStyle name="Notitie 3 2 2 6" xfId="28715" xr:uid="{00000000-0005-0000-0000-00006A980000}"/>
    <cellStyle name="Notitie 3 2 2 7" xfId="21308" xr:uid="{00000000-0005-0000-0000-00006B980000}"/>
    <cellStyle name="Notitie 3 2 2_Balance sheet - Parent" xfId="40680" xr:uid="{00000000-0005-0000-0000-00006C980000}"/>
    <cellStyle name="Notitie 3 2 3" xfId="7902" xr:uid="{00000000-0005-0000-0000-00006D980000}"/>
    <cellStyle name="Notitie 3 2 3 2" xfId="7903" xr:uid="{00000000-0005-0000-0000-00006E980000}"/>
    <cellStyle name="Notitie 3 2 3 2 2" xfId="17599" xr:uid="{00000000-0005-0000-0000-00006F980000}"/>
    <cellStyle name="Notitie 3 2 3 2 2 2" xfId="36124" xr:uid="{00000000-0005-0000-0000-000070980000}"/>
    <cellStyle name="Notitie 3 2 3 2 3" xfId="28722" xr:uid="{00000000-0005-0000-0000-000071980000}"/>
    <cellStyle name="Notitie 3 2 3 2_Balance sheet - Parent" xfId="40687" xr:uid="{00000000-0005-0000-0000-000072980000}"/>
    <cellStyle name="Notitie 3 2 3 3" xfId="7904" xr:uid="{00000000-0005-0000-0000-000073980000}"/>
    <cellStyle name="Notitie 3 2 3 3 2" xfId="18956" xr:uid="{00000000-0005-0000-0000-000074980000}"/>
    <cellStyle name="Notitie 3 2 3 3 2 2" xfId="36687" xr:uid="{00000000-0005-0000-0000-000075980000}"/>
    <cellStyle name="Notitie 3 2 3 3 3" xfId="28723" xr:uid="{00000000-0005-0000-0000-000076980000}"/>
    <cellStyle name="Notitie 3 2 3 3_Balance sheet - Parent" xfId="40688" xr:uid="{00000000-0005-0000-0000-000077980000}"/>
    <cellStyle name="Notitie 3 2 3 4" xfId="13384" xr:uid="{00000000-0005-0000-0000-000078980000}"/>
    <cellStyle name="Notitie 3 2 3 4 2" xfId="32959" xr:uid="{00000000-0005-0000-0000-000079980000}"/>
    <cellStyle name="Notitie 3 2 3 5" xfId="28721" xr:uid="{00000000-0005-0000-0000-00007A980000}"/>
    <cellStyle name="Notitie 3 2 3 6" xfId="21618" xr:uid="{00000000-0005-0000-0000-00007B980000}"/>
    <cellStyle name="Notitie 3 2 3_Balance sheet - Parent" xfId="40686" xr:uid="{00000000-0005-0000-0000-00007C980000}"/>
    <cellStyle name="Notitie 3 2 4" xfId="7905" xr:uid="{00000000-0005-0000-0000-00007D980000}"/>
    <cellStyle name="Notitie 3 2 4 2" xfId="17600" xr:uid="{00000000-0005-0000-0000-00007E980000}"/>
    <cellStyle name="Notitie 3 2 4 2 2" xfId="36125" xr:uid="{00000000-0005-0000-0000-00007F980000}"/>
    <cellStyle name="Notitie 3 2 4 3" xfId="28724" xr:uid="{00000000-0005-0000-0000-000080980000}"/>
    <cellStyle name="Notitie 3 2 4_Balance sheet - Parent" xfId="40689" xr:uid="{00000000-0005-0000-0000-000081980000}"/>
    <cellStyle name="Notitie 3 2 5" xfId="7906" xr:uid="{00000000-0005-0000-0000-000082980000}"/>
    <cellStyle name="Notitie 3 2 5 2" xfId="17037" xr:uid="{00000000-0005-0000-0000-000083980000}"/>
    <cellStyle name="Notitie 3 2 5 2 2" xfId="35909" xr:uid="{00000000-0005-0000-0000-000084980000}"/>
    <cellStyle name="Notitie 3 2 5 3" xfId="28725" xr:uid="{00000000-0005-0000-0000-000085980000}"/>
    <cellStyle name="Notitie 3 2 5_Balance sheet - Parent" xfId="40690" xr:uid="{00000000-0005-0000-0000-000086980000}"/>
    <cellStyle name="Notitie 3 2 6" xfId="12439" xr:uid="{00000000-0005-0000-0000-000087980000}"/>
    <cellStyle name="Notitie 3 2 6 2" xfId="32684" xr:uid="{00000000-0005-0000-0000-000088980000}"/>
    <cellStyle name="Notitie 3 2 7" xfId="28714" xr:uid="{00000000-0005-0000-0000-000089980000}"/>
    <cellStyle name="Notitie 3 2 8" xfId="21307" xr:uid="{00000000-0005-0000-0000-00008A980000}"/>
    <cellStyle name="Notitie 3 2_Balance sheet - Parent" xfId="40679" xr:uid="{00000000-0005-0000-0000-00008B980000}"/>
    <cellStyle name="Notitie 3 3" xfId="7907" xr:uid="{00000000-0005-0000-0000-00008C980000}"/>
    <cellStyle name="Notitie 3 3 2" xfId="7908" xr:uid="{00000000-0005-0000-0000-00008D980000}"/>
    <cellStyle name="Notitie 3 3 2 2" xfId="7909" xr:uid="{00000000-0005-0000-0000-00008E980000}"/>
    <cellStyle name="Notitie 3 3 2 2 2" xfId="7910" xr:uid="{00000000-0005-0000-0000-00008F980000}"/>
    <cellStyle name="Notitie 3 3 2 2 2 2" xfId="17534" xr:uid="{00000000-0005-0000-0000-000090980000}"/>
    <cellStyle name="Notitie 3 3 2 2 2 2 2" xfId="36095" xr:uid="{00000000-0005-0000-0000-000091980000}"/>
    <cellStyle name="Notitie 3 3 2 2 2 3" xfId="28729" xr:uid="{00000000-0005-0000-0000-000092980000}"/>
    <cellStyle name="Notitie 3 3 2 2 2_Balance sheet - Parent" xfId="40694" xr:uid="{00000000-0005-0000-0000-000093980000}"/>
    <cellStyle name="Notitie 3 3 2 2 3" xfId="7911" xr:uid="{00000000-0005-0000-0000-000094980000}"/>
    <cellStyle name="Notitie 3 3 2 2 3 2" xfId="19328" xr:uid="{00000000-0005-0000-0000-000095980000}"/>
    <cellStyle name="Notitie 3 3 2 2 3 2 2" xfId="36875" xr:uid="{00000000-0005-0000-0000-000096980000}"/>
    <cellStyle name="Notitie 3 3 2 2 3 3" xfId="28730" xr:uid="{00000000-0005-0000-0000-000097980000}"/>
    <cellStyle name="Notitie 3 3 2 2 3_Balance sheet - Parent" xfId="40695" xr:uid="{00000000-0005-0000-0000-000098980000}"/>
    <cellStyle name="Notitie 3 3 2 2 4" xfId="13387" xr:uid="{00000000-0005-0000-0000-000099980000}"/>
    <cellStyle name="Notitie 3 3 2 2 4 2" xfId="32962" xr:uid="{00000000-0005-0000-0000-00009A980000}"/>
    <cellStyle name="Notitie 3 3 2 2 5" xfId="28728" xr:uid="{00000000-0005-0000-0000-00009B980000}"/>
    <cellStyle name="Notitie 3 3 2 2 6" xfId="21621" xr:uid="{00000000-0005-0000-0000-00009C980000}"/>
    <cellStyle name="Notitie 3 3 2 2_Balance sheet - Parent" xfId="40693" xr:uid="{00000000-0005-0000-0000-00009D980000}"/>
    <cellStyle name="Notitie 3 3 2 3" xfId="7912" xr:uid="{00000000-0005-0000-0000-00009E980000}"/>
    <cellStyle name="Notitie 3 3 2 3 2" xfId="18496" xr:uid="{00000000-0005-0000-0000-00009F980000}"/>
    <cellStyle name="Notitie 3 3 2 3 2 2" xfId="36469" xr:uid="{00000000-0005-0000-0000-0000A0980000}"/>
    <cellStyle name="Notitie 3 3 2 3 3" xfId="28731" xr:uid="{00000000-0005-0000-0000-0000A1980000}"/>
    <cellStyle name="Notitie 3 3 2 3_Balance sheet - Parent" xfId="40696" xr:uid="{00000000-0005-0000-0000-0000A2980000}"/>
    <cellStyle name="Notitie 3 3 2 4" xfId="7913" xr:uid="{00000000-0005-0000-0000-0000A3980000}"/>
    <cellStyle name="Notitie 3 3 2 4 2" xfId="19245" xr:uid="{00000000-0005-0000-0000-0000A4980000}"/>
    <cellStyle name="Notitie 3 3 2 4 2 2" xfId="36795" xr:uid="{00000000-0005-0000-0000-0000A5980000}"/>
    <cellStyle name="Notitie 3 3 2 4 3" xfId="28732" xr:uid="{00000000-0005-0000-0000-0000A6980000}"/>
    <cellStyle name="Notitie 3 3 2 4_Balance sheet - Parent" xfId="40697" xr:uid="{00000000-0005-0000-0000-0000A7980000}"/>
    <cellStyle name="Notitie 3 3 2 5" xfId="12442" xr:uid="{00000000-0005-0000-0000-0000A8980000}"/>
    <cellStyle name="Notitie 3 3 2 5 2" xfId="32687" xr:uid="{00000000-0005-0000-0000-0000A9980000}"/>
    <cellStyle name="Notitie 3 3 2 6" xfId="28727" xr:uid="{00000000-0005-0000-0000-0000AA980000}"/>
    <cellStyle name="Notitie 3 3 2 7" xfId="21310" xr:uid="{00000000-0005-0000-0000-0000AB980000}"/>
    <cellStyle name="Notitie 3 3 2_Balance sheet - Parent" xfId="40692" xr:uid="{00000000-0005-0000-0000-0000AC980000}"/>
    <cellStyle name="Notitie 3 3 3" xfId="7914" xr:uid="{00000000-0005-0000-0000-0000AD980000}"/>
    <cellStyle name="Notitie 3 3 3 2" xfId="7915" xr:uid="{00000000-0005-0000-0000-0000AE980000}"/>
    <cellStyle name="Notitie 3 3 3 2 2" xfId="17445" xr:uid="{00000000-0005-0000-0000-0000AF980000}"/>
    <cellStyle name="Notitie 3 3 3 2 2 2" xfId="36059" xr:uid="{00000000-0005-0000-0000-0000B0980000}"/>
    <cellStyle name="Notitie 3 3 3 2 3" xfId="28734" xr:uid="{00000000-0005-0000-0000-0000B1980000}"/>
    <cellStyle name="Notitie 3 3 3 2_Balance sheet - Parent" xfId="40699" xr:uid="{00000000-0005-0000-0000-0000B2980000}"/>
    <cellStyle name="Notitie 3 3 3 3" xfId="7916" xr:uid="{00000000-0005-0000-0000-0000B3980000}"/>
    <cellStyle name="Notitie 3 3 3 3 2" xfId="19327" xr:uid="{00000000-0005-0000-0000-0000B4980000}"/>
    <cellStyle name="Notitie 3 3 3 3 2 2" xfId="36874" xr:uid="{00000000-0005-0000-0000-0000B5980000}"/>
    <cellStyle name="Notitie 3 3 3 3 3" xfId="28735" xr:uid="{00000000-0005-0000-0000-0000B6980000}"/>
    <cellStyle name="Notitie 3 3 3 3_Balance sheet - Parent" xfId="40700" xr:uid="{00000000-0005-0000-0000-0000B7980000}"/>
    <cellStyle name="Notitie 3 3 3 4" xfId="13386" xr:uid="{00000000-0005-0000-0000-0000B8980000}"/>
    <cellStyle name="Notitie 3 3 3 4 2" xfId="32961" xr:uid="{00000000-0005-0000-0000-0000B9980000}"/>
    <cellStyle name="Notitie 3 3 3 5" xfId="28733" xr:uid="{00000000-0005-0000-0000-0000BA980000}"/>
    <cellStyle name="Notitie 3 3 3 6" xfId="21620" xr:uid="{00000000-0005-0000-0000-0000BB980000}"/>
    <cellStyle name="Notitie 3 3 3_Balance sheet - Parent" xfId="40698" xr:uid="{00000000-0005-0000-0000-0000BC980000}"/>
    <cellStyle name="Notitie 3 3 4" xfId="7917" xr:uid="{00000000-0005-0000-0000-0000BD980000}"/>
    <cellStyle name="Notitie 3 3 4 2" xfId="18526" xr:uid="{00000000-0005-0000-0000-0000BE980000}"/>
    <cellStyle name="Notitie 3 3 4 2 2" xfId="36477" xr:uid="{00000000-0005-0000-0000-0000BF980000}"/>
    <cellStyle name="Notitie 3 3 4 3" xfId="28736" xr:uid="{00000000-0005-0000-0000-0000C0980000}"/>
    <cellStyle name="Notitie 3 3 4_Balance sheet - Parent" xfId="40701" xr:uid="{00000000-0005-0000-0000-0000C1980000}"/>
    <cellStyle name="Notitie 3 3 5" xfId="7918" xr:uid="{00000000-0005-0000-0000-0000C2980000}"/>
    <cellStyle name="Notitie 3 3 5 2" xfId="19006" xr:uid="{00000000-0005-0000-0000-0000C3980000}"/>
    <cellStyle name="Notitie 3 3 5 2 2" xfId="36705" xr:uid="{00000000-0005-0000-0000-0000C4980000}"/>
    <cellStyle name="Notitie 3 3 5 3" xfId="28737" xr:uid="{00000000-0005-0000-0000-0000C5980000}"/>
    <cellStyle name="Notitie 3 3 5_Balance sheet - Parent" xfId="40702" xr:uid="{00000000-0005-0000-0000-0000C6980000}"/>
    <cellStyle name="Notitie 3 3 6" xfId="12441" xr:uid="{00000000-0005-0000-0000-0000C7980000}"/>
    <cellStyle name="Notitie 3 3 6 2" xfId="32686" xr:uid="{00000000-0005-0000-0000-0000C8980000}"/>
    <cellStyle name="Notitie 3 3 7" xfId="28726" xr:uid="{00000000-0005-0000-0000-0000C9980000}"/>
    <cellStyle name="Notitie 3 3 8" xfId="21309" xr:uid="{00000000-0005-0000-0000-0000CA980000}"/>
    <cellStyle name="Notitie 3 3_Balance sheet - Parent" xfId="40691" xr:uid="{00000000-0005-0000-0000-0000CB980000}"/>
    <cellStyle name="Notitie 3 4" xfId="7919" xr:uid="{00000000-0005-0000-0000-0000CC980000}"/>
    <cellStyle name="Notitie 3 4 2" xfId="7920" xr:uid="{00000000-0005-0000-0000-0000CD980000}"/>
    <cellStyle name="Notitie 3 4 2 2" xfId="7921" xr:uid="{00000000-0005-0000-0000-0000CE980000}"/>
    <cellStyle name="Notitie 3 4 2 2 2" xfId="7922" xr:uid="{00000000-0005-0000-0000-0000CF980000}"/>
    <cellStyle name="Notitie 3 4 2 2 2 2" xfId="17252" xr:uid="{00000000-0005-0000-0000-0000D0980000}"/>
    <cellStyle name="Notitie 3 4 2 2 2 2 2" xfId="35992" xr:uid="{00000000-0005-0000-0000-0000D1980000}"/>
    <cellStyle name="Notitie 3 4 2 2 2 3" xfId="28741" xr:uid="{00000000-0005-0000-0000-0000D2980000}"/>
    <cellStyle name="Notitie 3 4 2 2 2_Balance sheet - Parent" xfId="40706" xr:uid="{00000000-0005-0000-0000-0000D3980000}"/>
    <cellStyle name="Notitie 3 4 2 2 3" xfId="7923" xr:uid="{00000000-0005-0000-0000-0000D4980000}"/>
    <cellStyle name="Notitie 3 4 2 2 3 2" xfId="19330" xr:uid="{00000000-0005-0000-0000-0000D5980000}"/>
    <cellStyle name="Notitie 3 4 2 2 3 2 2" xfId="36877" xr:uid="{00000000-0005-0000-0000-0000D6980000}"/>
    <cellStyle name="Notitie 3 4 2 2 3 3" xfId="28742" xr:uid="{00000000-0005-0000-0000-0000D7980000}"/>
    <cellStyle name="Notitie 3 4 2 2 3_Balance sheet - Parent" xfId="40707" xr:uid="{00000000-0005-0000-0000-0000D8980000}"/>
    <cellStyle name="Notitie 3 4 2 2 4" xfId="13389" xr:uid="{00000000-0005-0000-0000-0000D9980000}"/>
    <cellStyle name="Notitie 3 4 2 2 4 2" xfId="32964" xr:uid="{00000000-0005-0000-0000-0000DA980000}"/>
    <cellStyle name="Notitie 3 4 2 2 5" xfId="28740" xr:uid="{00000000-0005-0000-0000-0000DB980000}"/>
    <cellStyle name="Notitie 3 4 2 2 6" xfId="21623" xr:uid="{00000000-0005-0000-0000-0000DC980000}"/>
    <cellStyle name="Notitie 3 4 2 2_Balance sheet - Parent" xfId="40705" xr:uid="{00000000-0005-0000-0000-0000DD980000}"/>
    <cellStyle name="Notitie 3 4 2 3" xfId="7924" xr:uid="{00000000-0005-0000-0000-0000DE980000}"/>
    <cellStyle name="Notitie 3 4 2 3 2" xfId="18874" xr:uid="{00000000-0005-0000-0000-0000DF980000}"/>
    <cellStyle name="Notitie 3 4 2 3 2 2" xfId="36639" xr:uid="{00000000-0005-0000-0000-0000E0980000}"/>
    <cellStyle name="Notitie 3 4 2 3 3" xfId="28743" xr:uid="{00000000-0005-0000-0000-0000E1980000}"/>
    <cellStyle name="Notitie 3 4 2 3_Balance sheet - Parent" xfId="40708" xr:uid="{00000000-0005-0000-0000-0000E2980000}"/>
    <cellStyle name="Notitie 3 4 2 4" xfId="7925" xr:uid="{00000000-0005-0000-0000-0000E3980000}"/>
    <cellStyle name="Notitie 3 4 2 4 2" xfId="17711" xr:uid="{00000000-0005-0000-0000-0000E4980000}"/>
    <cellStyle name="Notitie 3 4 2 4 2 2" xfId="36179" xr:uid="{00000000-0005-0000-0000-0000E5980000}"/>
    <cellStyle name="Notitie 3 4 2 4 3" xfId="28744" xr:uid="{00000000-0005-0000-0000-0000E6980000}"/>
    <cellStyle name="Notitie 3 4 2 4_Balance sheet - Parent" xfId="40709" xr:uid="{00000000-0005-0000-0000-0000E7980000}"/>
    <cellStyle name="Notitie 3 4 2 5" xfId="12444" xr:uid="{00000000-0005-0000-0000-0000E8980000}"/>
    <cellStyle name="Notitie 3 4 2 5 2" xfId="32689" xr:uid="{00000000-0005-0000-0000-0000E9980000}"/>
    <cellStyle name="Notitie 3 4 2 6" xfId="28739" xr:uid="{00000000-0005-0000-0000-0000EA980000}"/>
    <cellStyle name="Notitie 3 4 2 7" xfId="21312" xr:uid="{00000000-0005-0000-0000-0000EB980000}"/>
    <cellStyle name="Notitie 3 4 2_Balance sheet - Parent" xfId="40704" xr:uid="{00000000-0005-0000-0000-0000EC980000}"/>
    <cellStyle name="Notitie 3 4 3" xfId="7926" xr:uid="{00000000-0005-0000-0000-0000ED980000}"/>
    <cellStyle name="Notitie 3 4 3 2" xfId="7927" xr:uid="{00000000-0005-0000-0000-0000EE980000}"/>
    <cellStyle name="Notitie 3 4 3 2 2" xfId="17042" xr:uid="{00000000-0005-0000-0000-0000EF980000}"/>
    <cellStyle name="Notitie 3 4 3 2 2 2" xfId="35912" xr:uid="{00000000-0005-0000-0000-0000F0980000}"/>
    <cellStyle name="Notitie 3 4 3 2 3" xfId="28746" xr:uid="{00000000-0005-0000-0000-0000F1980000}"/>
    <cellStyle name="Notitie 3 4 3 2_Balance sheet - Parent" xfId="40711" xr:uid="{00000000-0005-0000-0000-0000F2980000}"/>
    <cellStyle name="Notitie 3 4 3 3" xfId="7928" xr:uid="{00000000-0005-0000-0000-0000F3980000}"/>
    <cellStyle name="Notitie 3 4 3 3 2" xfId="19329" xr:uid="{00000000-0005-0000-0000-0000F4980000}"/>
    <cellStyle name="Notitie 3 4 3 3 2 2" xfId="36876" xr:uid="{00000000-0005-0000-0000-0000F5980000}"/>
    <cellStyle name="Notitie 3 4 3 3 3" xfId="28747" xr:uid="{00000000-0005-0000-0000-0000F6980000}"/>
    <cellStyle name="Notitie 3 4 3 3_Balance sheet - Parent" xfId="40712" xr:uid="{00000000-0005-0000-0000-0000F7980000}"/>
    <cellStyle name="Notitie 3 4 3 4" xfId="13388" xr:uid="{00000000-0005-0000-0000-0000F8980000}"/>
    <cellStyle name="Notitie 3 4 3 4 2" xfId="32963" xr:uid="{00000000-0005-0000-0000-0000F9980000}"/>
    <cellStyle name="Notitie 3 4 3 5" xfId="28745" xr:uid="{00000000-0005-0000-0000-0000FA980000}"/>
    <cellStyle name="Notitie 3 4 3 6" xfId="21622" xr:uid="{00000000-0005-0000-0000-0000FB980000}"/>
    <cellStyle name="Notitie 3 4 3_Balance sheet - Parent" xfId="40710" xr:uid="{00000000-0005-0000-0000-0000FC980000}"/>
    <cellStyle name="Notitie 3 4 4" xfId="7929" xr:uid="{00000000-0005-0000-0000-0000FD980000}"/>
    <cellStyle name="Notitie 3 4 4 2" xfId="17727" xr:uid="{00000000-0005-0000-0000-0000FE980000}"/>
    <cellStyle name="Notitie 3 4 4 2 2" xfId="36190" xr:uid="{00000000-0005-0000-0000-0000FF980000}"/>
    <cellStyle name="Notitie 3 4 4 3" xfId="28748" xr:uid="{00000000-0005-0000-0000-000000990000}"/>
    <cellStyle name="Notitie 3 4 4_Balance sheet - Parent" xfId="40713" xr:uid="{00000000-0005-0000-0000-000001990000}"/>
    <cellStyle name="Notitie 3 4 5" xfId="7930" xr:uid="{00000000-0005-0000-0000-000002990000}"/>
    <cellStyle name="Notitie 3 4 5 2" xfId="19244" xr:uid="{00000000-0005-0000-0000-000003990000}"/>
    <cellStyle name="Notitie 3 4 5 2 2" xfId="36794" xr:uid="{00000000-0005-0000-0000-000004990000}"/>
    <cellStyle name="Notitie 3 4 5 3" xfId="28749" xr:uid="{00000000-0005-0000-0000-000005990000}"/>
    <cellStyle name="Notitie 3 4 5_Balance sheet - Parent" xfId="40714" xr:uid="{00000000-0005-0000-0000-000006990000}"/>
    <cellStyle name="Notitie 3 4 6" xfId="12443" xr:uid="{00000000-0005-0000-0000-000007990000}"/>
    <cellStyle name="Notitie 3 4 6 2" xfId="32688" xr:uid="{00000000-0005-0000-0000-000008990000}"/>
    <cellStyle name="Notitie 3 4 7" xfId="28738" xr:uid="{00000000-0005-0000-0000-000009990000}"/>
    <cellStyle name="Notitie 3 4 8" xfId="21311" xr:uid="{00000000-0005-0000-0000-00000A990000}"/>
    <cellStyle name="Notitie 3 4_Balance sheet - Parent" xfId="40703" xr:uid="{00000000-0005-0000-0000-00000B990000}"/>
    <cellStyle name="Notitie 3 5" xfId="7931" xr:uid="{00000000-0005-0000-0000-00000C990000}"/>
    <cellStyle name="Notitie 3 5 2" xfId="7932" xr:uid="{00000000-0005-0000-0000-00000D990000}"/>
    <cellStyle name="Notitie 3 5 2 2" xfId="7933" xr:uid="{00000000-0005-0000-0000-00000E990000}"/>
    <cellStyle name="Notitie 3 5 2 2 2" xfId="7934" xr:uid="{00000000-0005-0000-0000-00000F990000}"/>
    <cellStyle name="Notitie 3 5 2 2 2 2" xfId="18114" xr:uid="{00000000-0005-0000-0000-000010990000}"/>
    <cellStyle name="Notitie 3 5 2 2 2 2 2" xfId="36351" xr:uid="{00000000-0005-0000-0000-000011990000}"/>
    <cellStyle name="Notitie 3 5 2 2 2 3" xfId="28753" xr:uid="{00000000-0005-0000-0000-000012990000}"/>
    <cellStyle name="Notitie 3 5 2 2 2_Balance sheet - Parent" xfId="40718" xr:uid="{00000000-0005-0000-0000-000013990000}"/>
    <cellStyle name="Notitie 3 5 2 2 3" xfId="7935" xr:uid="{00000000-0005-0000-0000-000014990000}"/>
    <cellStyle name="Notitie 3 5 2 2 3 2" xfId="19332" xr:uid="{00000000-0005-0000-0000-000015990000}"/>
    <cellStyle name="Notitie 3 5 2 2 3 2 2" xfId="36879" xr:uid="{00000000-0005-0000-0000-000016990000}"/>
    <cellStyle name="Notitie 3 5 2 2 3 3" xfId="28754" xr:uid="{00000000-0005-0000-0000-000017990000}"/>
    <cellStyle name="Notitie 3 5 2 2 3_Balance sheet - Parent" xfId="40719" xr:uid="{00000000-0005-0000-0000-000018990000}"/>
    <cellStyle name="Notitie 3 5 2 2 4" xfId="13391" xr:uid="{00000000-0005-0000-0000-000019990000}"/>
    <cellStyle name="Notitie 3 5 2 2 4 2" xfId="32966" xr:uid="{00000000-0005-0000-0000-00001A990000}"/>
    <cellStyle name="Notitie 3 5 2 2 5" xfId="28752" xr:uid="{00000000-0005-0000-0000-00001B990000}"/>
    <cellStyle name="Notitie 3 5 2 2 6" xfId="21625" xr:uid="{00000000-0005-0000-0000-00001C990000}"/>
    <cellStyle name="Notitie 3 5 2 2_Balance sheet - Parent" xfId="40717" xr:uid="{00000000-0005-0000-0000-00001D990000}"/>
    <cellStyle name="Notitie 3 5 2 3" xfId="7936" xr:uid="{00000000-0005-0000-0000-00001E990000}"/>
    <cellStyle name="Notitie 3 5 2 3 2" xfId="18873" xr:uid="{00000000-0005-0000-0000-00001F990000}"/>
    <cellStyle name="Notitie 3 5 2 3 2 2" xfId="36638" xr:uid="{00000000-0005-0000-0000-000020990000}"/>
    <cellStyle name="Notitie 3 5 2 3 3" xfId="28755" xr:uid="{00000000-0005-0000-0000-000021990000}"/>
    <cellStyle name="Notitie 3 5 2 3_Balance sheet - Parent" xfId="40720" xr:uid="{00000000-0005-0000-0000-000022990000}"/>
    <cellStyle name="Notitie 3 5 2 4" xfId="7937" xr:uid="{00000000-0005-0000-0000-000023990000}"/>
    <cellStyle name="Notitie 3 5 2 4 2" xfId="18605" xr:uid="{00000000-0005-0000-0000-000024990000}"/>
    <cellStyle name="Notitie 3 5 2 4 2 2" xfId="36508" xr:uid="{00000000-0005-0000-0000-000025990000}"/>
    <cellStyle name="Notitie 3 5 2 4 3" xfId="28756" xr:uid="{00000000-0005-0000-0000-000026990000}"/>
    <cellStyle name="Notitie 3 5 2 4_Balance sheet - Parent" xfId="40721" xr:uid="{00000000-0005-0000-0000-000027990000}"/>
    <cellStyle name="Notitie 3 5 2 5" xfId="12446" xr:uid="{00000000-0005-0000-0000-000028990000}"/>
    <cellStyle name="Notitie 3 5 2 5 2" xfId="32691" xr:uid="{00000000-0005-0000-0000-000029990000}"/>
    <cellStyle name="Notitie 3 5 2 6" xfId="28751" xr:uid="{00000000-0005-0000-0000-00002A990000}"/>
    <cellStyle name="Notitie 3 5 2 7" xfId="21314" xr:uid="{00000000-0005-0000-0000-00002B990000}"/>
    <cellStyle name="Notitie 3 5 2_Balance sheet - Parent" xfId="40716" xr:uid="{00000000-0005-0000-0000-00002C990000}"/>
    <cellStyle name="Notitie 3 5 3" xfId="7938" xr:uid="{00000000-0005-0000-0000-00002D990000}"/>
    <cellStyle name="Notitie 3 5 3 2" xfId="7939" xr:uid="{00000000-0005-0000-0000-00002E990000}"/>
    <cellStyle name="Notitie 3 5 3 2 2" xfId="17546" xr:uid="{00000000-0005-0000-0000-00002F990000}"/>
    <cellStyle name="Notitie 3 5 3 2 2 2" xfId="36101" xr:uid="{00000000-0005-0000-0000-000030990000}"/>
    <cellStyle name="Notitie 3 5 3 2 3" xfId="28758" xr:uid="{00000000-0005-0000-0000-000031990000}"/>
    <cellStyle name="Notitie 3 5 3 2_Balance sheet - Parent" xfId="40723" xr:uid="{00000000-0005-0000-0000-000032990000}"/>
    <cellStyle name="Notitie 3 5 3 3" xfId="7940" xr:uid="{00000000-0005-0000-0000-000033990000}"/>
    <cellStyle name="Notitie 3 5 3 3 2" xfId="19331" xr:uid="{00000000-0005-0000-0000-000034990000}"/>
    <cellStyle name="Notitie 3 5 3 3 2 2" xfId="36878" xr:uid="{00000000-0005-0000-0000-000035990000}"/>
    <cellStyle name="Notitie 3 5 3 3 3" xfId="28759" xr:uid="{00000000-0005-0000-0000-000036990000}"/>
    <cellStyle name="Notitie 3 5 3 3_Balance sheet - Parent" xfId="40724" xr:uid="{00000000-0005-0000-0000-000037990000}"/>
    <cellStyle name="Notitie 3 5 3 4" xfId="13390" xr:uid="{00000000-0005-0000-0000-000038990000}"/>
    <cellStyle name="Notitie 3 5 3 4 2" xfId="32965" xr:uid="{00000000-0005-0000-0000-000039990000}"/>
    <cellStyle name="Notitie 3 5 3 5" xfId="28757" xr:uid="{00000000-0005-0000-0000-00003A990000}"/>
    <cellStyle name="Notitie 3 5 3 6" xfId="21624" xr:uid="{00000000-0005-0000-0000-00003B990000}"/>
    <cellStyle name="Notitie 3 5 3_Balance sheet - Parent" xfId="40722" xr:uid="{00000000-0005-0000-0000-00003C990000}"/>
    <cellStyle name="Notitie 3 5 4" xfId="7941" xr:uid="{00000000-0005-0000-0000-00003D990000}"/>
    <cellStyle name="Notitie 3 5 4 2" xfId="17728" xr:uid="{00000000-0005-0000-0000-00003E990000}"/>
    <cellStyle name="Notitie 3 5 4 2 2" xfId="36191" xr:uid="{00000000-0005-0000-0000-00003F990000}"/>
    <cellStyle name="Notitie 3 5 4 3" xfId="28760" xr:uid="{00000000-0005-0000-0000-000040990000}"/>
    <cellStyle name="Notitie 3 5 4_Balance sheet - Parent" xfId="40725" xr:uid="{00000000-0005-0000-0000-000041990000}"/>
    <cellStyle name="Notitie 3 5 5" xfId="7942" xr:uid="{00000000-0005-0000-0000-000042990000}"/>
    <cellStyle name="Notitie 3 5 5 2" xfId="19243" xr:uid="{00000000-0005-0000-0000-000043990000}"/>
    <cellStyle name="Notitie 3 5 5 2 2" xfId="36793" xr:uid="{00000000-0005-0000-0000-000044990000}"/>
    <cellStyle name="Notitie 3 5 5 3" xfId="28761" xr:uid="{00000000-0005-0000-0000-000045990000}"/>
    <cellStyle name="Notitie 3 5 5_Balance sheet - Parent" xfId="40726" xr:uid="{00000000-0005-0000-0000-000046990000}"/>
    <cellStyle name="Notitie 3 5 6" xfId="12445" xr:uid="{00000000-0005-0000-0000-000047990000}"/>
    <cellStyle name="Notitie 3 5 6 2" xfId="32690" xr:uid="{00000000-0005-0000-0000-000048990000}"/>
    <cellStyle name="Notitie 3 5 7" xfId="28750" xr:uid="{00000000-0005-0000-0000-000049990000}"/>
    <cellStyle name="Notitie 3 5 8" xfId="21313" xr:uid="{00000000-0005-0000-0000-00004A990000}"/>
    <cellStyle name="Notitie 3 5_Balance sheet - Parent" xfId="40715" xr:uid="{00000000-0005-0000-0000-00004B990000}"/>
    <cellStyle name="Notitie 3 6" xfId="7943" xr:uid="{00000000-0005-0000-0000-00004C990000}"/>
    <cellStyle name="Notitie 3 6 2" xfId="7944" xr:uid="{00000000-0005-0000-0000-00004D990000}"/>
    <cellStyle name="Notitie 3 6 2 2" xfId="7945" xr:uid="{00000000-0005-0000-0000-00004E990000}"/>
    <cellStyle name="Notitie 3 6 2 2 2" xfId="17446" xr:uid="{00000000-0005-0000-0000-00004F990000}"/>
    <cellStyle name="Notitie 3 6 2 2 2 2" xfId="36060" xr:uid="{00000000-0005-0000-0000-000050990000}"/>
    <cellStyle name="Notitie 3 6 2 2 3" xfId="28764" xr:uid="{00000000-0005-0000-0000-000051990000}"/>
    <cellStyle name="Notitie 3 6 2 2_Balance sheet - Parent" xfId="40729" xr:uid="{00000000-0005-0000-0000-000052990000}"/>
    <cellStyle name="Notitie 3 6 2 3" xfId="7946" xr:uid="{00000000-0005-0000-0000-000053990000}"/>
    <cellStyle name="Notitie 3 6 2 3 2" xfId="19333" xr:uid="{00000000-0005-0000-0000-000054990000}"/>
    <cellStyle name="Notitie 3 6 2 3 2 2" xfId="36880" xr:uid="{00000000-0005-0000-0000-000055990000}"/>
    <cellStyle name="Notitie 3 6 2 3 3" xfId="28765" xr:uid="{00000000-0005-0000-0000-000056990000}"/>
    <cellStyle name="Notitie 3 6 2 3_Balance sheet - Parent" xfId="40730" xr:uid="{00000000-0005-0000-0000-000057990000}"/>
    <cellStyle name="Notitie 3 6 2 4" xfId="13392" xr:uid="{00000000-0005-0000-0000-000058990000}"/>
    <cellStyle name="Notitie 3 6 2 4 2" xfId="32967" xr:uid="{00000000-0005-0000-0000-000059990000}"/>
    <cellStyle name="Notitie 3 6 2 5" xfId="28763" xr:uid="{00000000-0005-0000-0000-00005A990000}"/>
    <cellStyle name="Notitie 3 6 2 6" xfId="21626" xr:uid="{00000000-0005-0000-0000-00005B990000}"/>
    <cellStyle name="Notitie 3 6 2_Balance sheet - Parent" xfId="40728" xr:uid="{00000000-0005-0000-0000-00005C990000}"/>
    <cellStyle name="Notitie 3 6 3" xfId="7947" xr:uid="{00000000-0005-0000-0000-00005D990000}"/>
    <cellStyle name="Notitie 3 6 3 2" xfId="17729" xr:uid="{00000000-0005-0000-0000-00005E990000}"/>
    <cellStyle name="Notitie 3 6 3 2 2" xfId="36192" xr:uid="{00000000-0005-0000-0000-00005F990000}"/>
    <cellStyle name="Notitie 3 6 3 3" xfId="28766" xr:uid="{00000000-0005-0000-0000-000060990000}"/>
    <cellStyle name="Notitie 3 6 3_Balance sheet - Parent" xfId="40731" xr:uid="{00000000-0005-0000-0000-000061990000}"/>
    <cellStyle name="Notitie 3 6 4" xfId="7948" xr:uid="{00000000-0005-0000-0000-000062990000}"/>
    <cellStyle name="Notitie 3 6 4 2" xfId="19241" xr:uid="{00000000-0005-0000-0000-000063990000}"/>
    <cellStyle name="Notitie 3 6 4 2 2" xfId="36791" xr:uid="{00000000-0005-0000-0000-000064990000}"/>
    <cellStyle name="Notitie 3 6 4 3" xfId="28767" xr:uid="{00000000-0005-0000-0000-000065990000}"/>
    <cellStyle name="Notitie 3 6 4_Balance sheet - Parent" xfId="40732" xr:uid="{00000000-0005-0000-0000-000066990000}"/>
    <cellStyle name="Notitie 3 6 5" xfId="12447" xr:uid="{00000000-0005-0000-0000-000067990000}"/>
    <cellStyle name="Notitie 3 6 5 2" xfId="32692" xr:uid="{00000000-0005-0000-0000-000068990000}"/>
    <cellStyle name="Notitie 3 6 6" xfId="28762" xr:uid="{00000000-0005-0000-0000-000069990000}"/>
    <cellStyle name="Notitie 3 6 7" xfId="21315" xr:uid="{00000000-0005-0000-0000-00006A990000}"/>
    <cellStyle name="Notitie 3 6_Balance sheet - Parent" xfId="40727" xr:uid="{00000000-0005-0000-0000-00006B990000}"/>
    <cellStyle name="Notitie 3 7" xfId="7949" xr:uid="{00000000-0005-0000-0000-00006C990000}"/>
    <cellStyle name="Notitie 3 7 2" xfId="7950" xr:uid="{00000000-0005-0000-0000-00006D990000}"/>
    <cellStyle name="Notitie 3 7 2 2" xfId="7951" xr:uid="{00000000-0005-0000-0000-00006E990000}"/>
    <cellStyle name="Notitie 3 7 2 2 2" xfId="17613" xr:uid="{00000000-0005-0000-0000-00006F990000}"/>
    <cellStyle name="Notitie 3 7 2 2 2 2" xfId="36129" xr:uid="{00000000-0005-0000-0000-000070990000}"/>
    <cellStyle name="Notitie 3 7 2 2 3" xfId="28770" xr:uid="{00000000-0005-0000-0000-000071990000}"/>
    <cellStyle name="Notitie 3 7 2 2_Balance sheet - Parent" xfId="40735" xr:uid="{00000000-0005-0000-0000-000072990000}"/>
    <cellStyle name="Notitie 3 7 2 3" xfId="7952" xr:uid="{00000000-0005-0000-0000-000073990000}"/>
    <cellStyle name="Notitie 3 7 2 3 2" xfId="19334" xr:uid="{00000000-0005-0000-0000-000074990000}"/>
    <cellStyle name="Notitie 3 7 2 3 2 2" xfId="36881" xr:uid="{00000000-0005-0000-0000-000075990000}"/>
    <cellStyle name="Notitie 3 7 2 3 3" xfId="28771" xr:uid="{00000000-0005-0000-0000-000076990000}"/>
    <cellStyle name="Notitie 3 7 2 3_Balance sheet - Parent" xfId="40736" xr:uid="{00000000-0005-0000-0000-000077990000}"/>
    <cellStyle name="Notitie 3 7 2 4" xfId="13393" xr:uid="{00000000-0005-0000-0000-000078990000}"/>
    <cellStyle name="Notitie 3 7 2 4 2" xfId="32968" xr:uid="{00000000-0005-0000-0000-000079990000}"/>
    <cellStyle name="Notitie 3 7 2 5" xfId="28769" xr:uid="{00000000-0005-0000-0000-00007A990000}"/>
    <cellStyle name="Notitie 3 7 2 6" xfId="21627" xr:uid="{00000000-0005-0000-0000-00007B990000}"/>
    <cellStyle name="Notitie 3 7 2_Balance sheet - Parent" xfId="40734" xr:uid="{00000000-0005-0000-0000-00007C990000}"/>
    <cellStyle name="Notitie 3 7 3" xfId="7953" xr:uid="{00000000-0005-0000-0000-00007D990000}"/>
    <cellStyle name="Notitie 3 7 3 2" xfId="17730" xr:uid="{00000000-0005-0000-0000-00007E990000}"/>
    <cellStyle name="Notitie 3 7 3 2 2" xfId="36193" xr:uid="{00000000-0005-0000-0000-00007F990000}"/>
    <cellStyle name="Notitie 3 7 3 3" xfId="28772" xr:uid="{00000000-0005-0000-0000-000080990000}"/>
    <cellStyle name="Notitie 3 7 3_Balance sheet - Parent" xfId="40737" xr:uid="{00000000-0005-0000-0000-000081990000}"/>
    <cellStyle name="Notitie 3 7 4" xfId="7954" xr:uid="{00000000-0005-0000-0000-000082990000}"/>
    <cellStyle name="Notitie 3 7 4 2" xfId="19242" xr:uid="{00000000-0005-0000-0000-000083990000}"/>
    <cellStyle name="Notitie 3 7 4 2 2" xfId="36792" xr:uid="{00000000-0005-0000-0000-000084990000}"/>
    <cellStyle name="Notitie 3 7 4 3" xfId="28773" xr:uid="{00000000-0005-0000-0000-000085990000}"/>
    <cellStyle name="Notitie 3 7 4_Balance sheet - Parent" xfId="40738" xr:uid="{00000000-0005-0000-0000-000086990000}"/>
    <cellStyle name="Notitie 3 7 5" xfId="12448" xr:uid="{00000000-0005-0000-0000-000087990000}"/>
    <cellStyle name="Notitie 3 7 5 2" xfId="32693" xr:uid="{00000000-0005-0000-0000-000088990000}"/>
    <cellStyle name="Notitie 3 7 6" xfId="28768" xr:uid="{00000000-0005-0000-0000-000089990000}"/>
    <cellStyle name="Notitie 3 7 7" xfId="21316" xr:uid="{00000000-0005-0000-0000-00008A990000}"/>
    <cellStyle name="Notitie 3 7_Balance sheet - Parent" xfId="40733" xr:uid="{00000000-0005-0000-0000-00008B990000}"/>
    <cellStyle name="Notitie 3 8" xfId="7955" xr:uid="{00000000-0005-0000-0000-00008C990000}"/>
    <cellStyle name="Notitie 3 8 2" xfId="7956" xr:uid="{00000000-0005-0000-0000-00008D990000}"/>
    <cellStyle name="Notitie 3 8 2 2" xfId="17271" xr:uid="{00000000-0005-0000-0000-00008E990000}"/>
    <cellStyle name="Notitie 3 8 2 2 2" xfId="35999" xr:uid="{00000000-0005-0000-0000-00008F990000}"/>
    <cellStyle name="Notitie 3 8 2 3" xfId="28775" xr:uid="{00000000-0005-0000-0000-000090990000}"/>
    <cellStyle name="Notitie 3 8 2_Balance sheet - Parent" xfId="40740" xr:uid="{00000000-0005-0000-0000-000091990000}"/>
    <cellStyle name="Notitie 3 8 3" xfId="7957" xr:uid="{00000000-0005-0000-0000-000092990000}"/>
    <cellStyle name="Notitie 3 8 3 2" xfId="19225" xr:uid="{00000000-0005-0000-0000-000093990000}"/>
    <cellStyle name="Notitie 3 8 3 2 2" xfId="36784" xr:uid="{00000000-0005-0000-0000-000094990000}"/>
    <cellStyle name="Notitie 3 8 3 3" xfId="28776" xr:uid="{00000000-0005-0000-0000-000095990000}"/>
    <cellStyle name="Notitie 3 8 3_Balance sheet - Parent" xfId="40741" xr:uid="{00000000-0005-0000-0000-000096990000}"/>
    <cellStyle name="Notitie 3 8 4" xfId="7958" xr:uid="{00000000-0005-0000-0000-000097990000}"/>
    <cellStyle name="Notitie 3 8 4 2" xfId="18261" xr:uid="{00000000-0005-0000-0000-000098990000}"/>
    <cellStyle name="Notitie 3 8 4 2 2" xfId="36396" xr:uid="{00000000-0005-0000-0000-000099990000}"/>
    <cellStyle name="Notitie 3 8 4 3" xfId="28777" xr:uid="{00000000-0005-0000-0000-00009A990000}"/>
    <cellStyle name="Notitie 3 8 4_Balance sheet - Parent" xfId="40742" xr:uid="{00000000-0005-0000-0000-00009B990000}"/>
    <cellStyle name="Notitie 3 8 5" xfId="13383" xr:uid="{00000000-0005-0000-0000-00009C990000}"/>
    <cellStyle name="Notitie 3 8 5 2" xfId="32958" xr:uid="{00000000-0005-0000-0000-00009D990000}"/>
    <cellStyle name="Notitie 3 8 6" xfId="28774" xr:uid="{00000000-0005-0000-0000-00009E990000}"/>
    <cellStyle name="Notitie 3 8 7" xfId="21617" xr:uid="{00000000-0005-0000-0000-00009F990000}"/>
    <cellStyle name="Notitie 3 8_Balance sheet - Parent" xfId="40739" xr:uid="{00000000-0005-0000-0000-0000A0990000}"/>
    <cellStyle name="Notitie 3 9" xfId="7959" xr:uid="{00000000-0005-0000-0000-0000A1990000}"/>
    <cellStyle name="Notitie 3 9 2" xfId="7960" xr:uid="{00000000-0005-0000-0000-0000A2990000}"/>
    <cellStyle name="Notitie 3 9 2 2" xfId="18054" xr:uid="{00000000-0005-0000-0000-0000A3990000}"/>
    <cellStyle name="Notitie 3 9 2 2 2" xfId="36325" xr:uid="{00000000-0005-0000-0000-0000A4990000}"/>
    <cellStyle name="Notitie 3 9 2 3" xfId="28779" xr:uid="{00000000-0005-0000-0000-0000A5990000}"/>
    <cellStyle name="Notitie 3 9 2_Balance sheet - Parent" xfId="40744" xr:uid="{00000000-0005-0000-0000-0000A6990000}"/>
    <cellStyle name="Notitie 3 9 3" xfId="7961" xr:uid="{00000000-0005-0000-0000-0000A7990000}"/>
    <cellStyle name="Notitie 3 9 3 2" xfId="17229" xr:uid="{00000000-0005-0000-0000-0000A8990000}"/>
    <cellStyle name="Notitie 3 9 3 2 2" xfId="35983" xr:uid="{00000000-0005-0000-0000-0000A9990000}"/>
    <cellStyle name="Notitie 3 9 3 3" xfId="28780" xr:uid="{00000000-0005-0000-0000-0000AA990000}"/>
    <cellStyle name="Notitie 3 9 3_Balance sheet - Parent" xfId="40745" xr:uid="{00000000-0005-0000-0000-0000AB990000}"/>
    <cellStyle name="Notitie 3 9 4" xfId="7962" xr:uid="{00000000-0005-0000-0000-0000AC990000}"/>
    <cellStyle name="Notitie 3 9 4 2" xfId="18312" xr:uid="{00000000-0005-0000-0000-0000AD990000}"/>
    <cellStyle name="Notitie 3 9 4 2 2" xfId="36410" xr:uid="{00000000-0005-0000-0000-0000AE990000}"/>
    <cellStyle name="Notitie 3 9 4 3" xfId="28781" xr:uid="{00000000-0005-0000-0000-0000AF990000}"/>
    <cellStyle name="Notitie 3 9 4_Balance sheet - Parent" xfId="40746" xr:uid="{00000000-0005-0000-0000-0000B0990000}"/>
    <cellStyle name="Notitie 3 9 5" xfId="16516" xr:uid="{00000000-0005-0000-0000-0000B1990000}"/>
    <cellStyle name="Notitie 3 9 5 2" xfId="35584" xr:uid="{00000000-0005-0000-0000-0000B2990000}"/>
    <cellStyle name="Notitie 3 9 6" xfId="28778" xr:uid="{00000000-0005-0000-0000-0000B3990000}"/>
    <cellStyle name="Notitie 3 9_Balance sheet - Parent" xfId="40743" xr:uid="{00000000-0005-0000-0000-0000B4990000}"/>
    <cellStyle name="Notitie 3_Balance sheet - Parent" xfId="40665" xr:uid="{00000000-0005-0000-0000-0000B5990000}"/>
    <cellStyle name="Notitie 4" xfId="7963" xr:uid="{00000000-0005-0000-0000-0000B6990000}"/>
    <cellStyle name="Notitie 4 10" xfId="7964" xr:uid="{00000000-0005-0000-0000-0000B7990000}"/>
    <cellStyle name="Notitie 4 10 2" xfId="7965" xr:uid="{00000000-0005-0000-0000-0000B8990000}"/>
    <cellStyle name="Notitie 4 10 2 2" xfId="18642" xr:uid="{00000000-0005-0000-0000-0000B9990000}"/>
    <cellStyle name="Notitie 4 10 2 2 2" xfId="36531" xr:uid="{00000000-0005-0000-0000-0000BA990000}"/>
    <cellStyle name="Notitie 4 10 2 3" xfId="28784" xr:uid="{00000000-0005-0000-0000-0000BB990000}"/>
    <cellStyle name="Notitie 4 10 2_Balance sheet - Parent" xfId="40749" xr:uid="{00000000-0005-0000-0000-0000BC990000}"/>
    <cellStyle name="Notitie 4 10 3" xfId="7966" xr:uid="{00000000-0005-0000-0000-0000BD990000}"/>
    <cellStyle name="Notitie 4 10 3 2" xfId="17673" xr:uid="{00000000-0005-0000-0000-0000BE990000}"/>
    <cellStyle name="Notitie 4 10 3 2 2" xfId="36156" xr:uid="{00000000-0005-0000-0000-0000BF990000}"/>
    <cellStyle name="Notitie 4 10 3 3" xfId="28785" xr:uid="{00000000-0005-0000-0000-0000C0990000}"/>
    <cellStyle name="Notitie 4 10 3_Balance sheet - Parent" xfId="40750" xr:uid="{00000000-0005-0000-0000-0000C1990000}"/>
    <cellStyle name="Notitie 4 10 4" xfId="7967" xr:uid="{00000000-0005-0000-0000-0000C2990000}"/>
    <cellStyle name="Notitie 4 10 4 2" xfId="18438" xr:uid="{00000000-0005-0000-0000-0000C3990000}"/>
    <cellStyle name="Notitie 4 10 4 2 2" xfId="36448" xr:uid="{00000000-0005-0000-0000-0000C4990000}"/>
    <cellStyle name="Notitie 4 10 4 3" xfId="28786" xr:uid="{00000000-0005-0000-0000-0000C5990000}"/>
    <cellStyle name="Notitie 4 10 4_Balance sheet - Parent" xfId="40751" xr:uid="{00000000-0005-0000-0000-0000C6990000}"/>
    <cellStyle name="Notitie 4 10 5" xfId="16635" xr:uid="{00000000-0005-0000-0000-0000C7990000}"/>
    <cellStyle name="Notitie 4 10 5 2" xfId="35618" xr:uid="{00000000-0005-0000-0000-0000C8990000}"/>
    <cellStyle name="Notitie 4 10 6" xfId="28783" xr:uid="{00000000-0005-0000-0000-0000C9990000}"/>
    <cellStyle name="Notitie 4 10_Balance sheet - Parent" xfId="40748" xr:uid="{00000000-0005-0000-0000-0000CA990000}"/>
    <cellStyle name="Notitie 4 11" xfId="7968" xr:uid="{00000000-0005-0000-0000-0000CB990000}"/>
    <cellStyle name="Notitie 4 11 2" xfId="7969" xr:uid="{00000000-0005-0000-0000-0000CC990000}"/>
    <cellStyle name="Notitie 4 11 2 2" xfId="17136" xr:uid="{00000000-0005-0000-0000-0000CD990000}"/>
    <cellStyle name="Notitie 4 11 2 2 2" xfId="35950" xr:uid="{00000000-0005-0000-0000-0000CE990000}"/>
    <cellStyle name="Notitie 4 11 2 3" xfId="28788" xr:uid="{00000000-0005-0000-0000-0000CF990000}"/>
    <cellStyle name="Notitie 4 11 2_Balance sheet - Parent" xfId="40753" xr:uid="{00000000-0005-0000-0000-0000D0990000}"/>
    <cellStyle name="Notitie 4 11 3" xfId="7970" xr:uid="{00000000-0005-0000-0000-0000D1990000}"/>
    <cellStyle name="Notitie 4 11 3 2" xfId="17720" xr:uid="{00000000-0005-0000-0000-0000D2990000}"/>
    <cellStyle name="Notitie 4 11 3 2 2" xfId="36183" xr:uid="{00000000-0005-0000-0000-0000D3990000}"/>
    <cellStyle name="Notitie 4 11 3 3" xfId="28789" xr:uid="{00000000-0005-0000-0000-0000D4990000}"/>
    <cellStyle name="Notitie 4 11 3_Balance sheet - Parent" xfId="40754" xr:uid="{00000000-0005-0000-0000-0000D5990000}"/>
    <cellStyle name="Notitie 4 11 4" xfId="16687" xr:uid="{00000000-0005-0000-0000-0000D6990000}"/>
    <cellStyle name="Notitie 4 11 4 2" xfId="35634" xr:uid="{00000000-0005-0000-0000-0000D7990000}"/>
    <cellStyle name="Notitie 4 11 5" xfId="28787" xr:uid="{00000000-0005-0000-0000-0000D8990000}"/>
    <cellStyle name="Notitie 4 11_Balance sheet - Parent" xfId="40752" xr:uid="{00000000-0005-0000-0000-0000D9990000}"/>
    <cellStyle name="Notitie 4 12" xfId="7971" xr:uid="{00000000-0005-0000-0000-0000DA990000}"/>
    <cellStyle name="Notitie 4 12 2" xfId="17682" xr:uid="{00000000-0005-0000-0000-0000DB990000}"/>
    <cellStyle name="Notitie 4 12 2 2" xfId="36159" xr:uid="{00000000-0005-0000-0000-0000DC990000}"/>
    <cellStyle name="Notitie 4 12 3" xfId="28790" xr:uid="{00000000-0005-0000-0000-0000DD990000}"/>
    <cellStyle name="Notitie 4 12_Balance sheet - Parent" xfId="40755" xr:uid="{00000000-0005-0000-0000-0000DE990000}"/>
    <cellStyle name="Notitie 4 13" xfId="7972" xr:uid="{00000000-0005-0000-0000-0000DF990000}"/>
    <cellStyle name="Notitie 4 13 2" xfId="17093" xr:uid="{00000000-0005-0000-0000-0000E0990000}"/>
    <cellStyle name="Notitie 4 13 2 2" xfId="35932" xr:uid="{00000000-0005-0000-0000-0000E1990000}"/>
    <cellStyle name="Notitie 4 13 3" xfId="28791" xr:uid="{00000000-0005-0000-0000-0000E2990000}"/>
    <cellStyle name="Notitie 4 13_Balance sheet - Parent" xfId="40756" xr:uid="{00000000-0005-0000-0000-0000E3990000}"/>
    <cellStyle name="Notitie 4 14" xfId="12449" xr:uid="{00000000-0005-0000-0000-0000E4990000}"/>
    <cellStyle name="Notitie 4 14 2" xfId="32694" xr:uid="{00000000-0005-0000-0000-0000E5990000}"/>
    <cellStyle name="Notitie 4 15" xfId="28782" xr:uid="{00000000-0005-0000-0000-0000E6990000}"/>
    <cellStyle name="Notitie 4 16" xfId="21317" xr:uid="{00000000-0005-0000-0000-0000E7990000}"/>
    <cellStyle name="Notitie 4 2" xfId="7973" xr:uid="{00000000-0005-0000-0000-0000E8990000}"/>
    <cellStyle name="Notitie 4 2 2" xfId="7974" xr:uid="{00000000-0005-0000-0000-0000E9990000}"/>
    <cellStyle name="Notitie 4 2 2 2" xfId="7975" xr:uid="{00000000-0005-0000-0000-0000EA990000}"/>
    <cellStyle name="Notitie 4 2 2 2 2" xfId="7976" xr:uid="{00000000-0005-0000-0000-0000EB990000}"/>
    <cellStyle name="Notitie 4 2 2 2 2 2" xfId="18069" xr:uid="{00000000-0005-0000-0000-0000EC990000}"/>
    <cellStyle name="Notitie 4 2 2 2 2 2 2" xfId="36330" xr:uid="{00000000-0005-0000-0000-0000ED990000}"/>
    <cellStyle name="Notitie 4 2 2 2 2 3" xfId="28795" xr:uid="{00000000-0005-0000-0000-0000EE990000}"/>
    <cellStyle name="Notitie 4 2 2 2 2_Balance sheet - Parent" xfId="40760" xr:uid="{00000000-0005-0000-0000-0000EF990000}"/>
    <cellStyle name="Notitie 4 2 2 2 3" xfId="7977" xr:uid="{00000000-0005-0000-0000-0000F0990000}"/>
    <cellStyle name="Notitie 4 2 2 2 3 2" xfId="19335" xr:uid="{00000000-0005-0000-0000-0000F1990000}"/>
    <cellStyle name="Notitie 4 2 2 2 3 2 2" xfId="36882" xr:uid="{00000000-0005-0000-0000-0000F2990000}"/>
    <cellStyle name="Notitie 4 2 2 2 3 3" xfId="28796" xr:uid="{00000000-0005-0000-0000-0000F3990000}"/>
    <cellStyle name="Notitie 4 2 2 2 3_Balance sheet - Parent" xfId="40761" xr:uid="{00000000-0005-0000-0000-0000F4990000}"/>
    <cellStyle name="Notitie 4 2 2 2 4" xfId="13396" xr:uid="{00000000-0005-0000-0000-0000F5990000}"/>
    <cellStyle name="Notitie 4 2 2 2 4 2" xfId="32971" xr:uid="{00000000-0005-0000-0000-0000F6990000}"/>
    <cellStyle name="Notitie 4 2 2 2 5" xfId="28794" xr:uid="{00000000-0005-0000-0000-0000F7990000}"/>
    <cellStyle name="Notitie 4 2 2 2 6" xfId="21630" xr:uid="{00000000-0005-0000-0000-0000F8990000}"/>
    <cellStyle name="Notitie 4 2 2 2_Balance sheet - Parent" xfId="40759" xr:uid="{00000000-0005-0000-0000-0000F9990000}"/>
    <cellStyle name="Notitie 4 2 2 3" xfId="7978" xr:uid="{00000000-0005-0000-0000-0000FA990000}"/>
    <cellStyle name="Notitie 4 2 2 3 2" xfId="18872" xr:uid="{00000000-0005-0000-0000-0000FB990000}"/>
    <cellStyle name="Notitie 4 2 2 3 2 2" xfId="36637" xr:uid="{00000000-0005-0000-0000-0000FC990000}"/>
    <cellStyle name="Notitie 4 2 2 3 3" xfId="28797" xr:uid="{00000000-0005-0000-0000-0000FD990000}"/>
    <cellStyle name="Notitie 4 2 2 3_Balance sheet - Parent" xfId="40762" xr:uid="{00000000-0005-0000-0000-0000FE990000}"/>
    <cellStyle name="Notitie 4 2 2 4" xfId="7979" xr:uid="{00000000-0005-0000-0000-0000FF990000}"/>
    <cellStyle name="Notitie 4 2 2 4 2" xfId="17635" xr:uid="{00000000-0005-0000-0000-0000009A0000}"/>
    <cellStyle name="Notitie 4 2 2 4 2 2" xfId="36137" xr:uid="{00000000-0005-0000-0000-0000019A0000}"/>
    <cellStyle name="Notitie 4 2 2 4 3" xfId="28798" xr:uid="{00000000-0005-0000-0000-0000029A0000}"/>
    <cellStyle name="Notitie 4 2 2 4_Balance sheet - Parent" xfId="40763" xr:uid="{00000000-0005-0000-0000-0000039A0000}"/>
    <cellStyle name="Notitie 4 2 2 5" xfId="12451" xr:uid="{00000000-0005-0000-0000-0000049A0000}"/>
    <cellStyle name="Notitie 4 2 2 5 2" xfId="32696" xr:uid="{00000000-0005-0000-0000-0000059A0000}"/>
    <cellStyle name="Notitie 4 2 2 6" xfId="28793" xr:uid="{00000000-0005-0000-0000-0000069A0000}"/>
    <cellStyle name="Notitie 4 2 2 7" xfId="21319" xr:uid="{00000000-0005-0000-0000-0000079A0000}"/>
    <cellStyle name="Notitie 4 2 2_Balance sheet - Parent" xfId="40758" xr:uid="{00000000-0005-0000-0000-0000089A0000}"/>
    <cellStyle name="Notitie 4 2 3" xfId="7980" xr:uid="{00000000-0005-0000-0000-0000099A0000}"/>
    <cellStyle name="Notitie 4 2 3 2" xfId="7981" xr:uid="{00000000-0005-0000-0000-00000A9A0000}"/>
    <cellStyle name="Notitie 4 2 3 2 2" xfId="18623" xr:uid="{00000000-0005-0000-0000-00000B9A0000}"/>
    <cellStyle name="Notitie 4 2 3 2 2 2" xfId="36521" xr:uid="{00000000-0005-0000-0000-00000C9A0000}"/>
    <cellStyle name="Notitie 4 2 3 2 3" xfId="28800" xr:uid="{00000000-0005-0000-0000-00000D9A0000}"/>
    <cellStyle name="Notitie 4 2 3 2_Balance sheet - Parent" xfId="40765" xr:uid="{00000000-0005-0000-0000-00000E9A0000}"/>
    <cellStyle name="Notitie 4 2 3 3" xfId="7982" xr:uid="{00000000-0005-0000-0000-00000F9A0000}"/>
    <cellStyle name="Notitie 4 2 3 3 2" xfId="17742" xr:uid="{00000000-0005-0000-0000-0000109A0000}"/>
    <cellStyle name="Notitie 4 2 3 3 2 2" xfId="36200" xr:uid="{00000000-0005-0000-0000-0000119A0000}"/>
    <cellStyle name="Notitie 4 2 3 3 3" xfId="28801" xr:uid="{00000000-0005-0000-0000-0000129A0000}"/>
    <cellStyle name="Notitie 4 2 3 3_Balance sheet - Parent" xfId="40766" xr:uid="{00000000-0005-0000-0000-0000139A0000}"/>
    <cellStyle name="Notitie 4 2 3 4" xfId="13395" xr:uid="{00000000-0005-0000-0000-0000149A0000}"/>
    <cellStyle name="Notitie 4 2 3 4 2" xfId="32970" xr:uid="{00000000-0005-0000-0000-0000159A0000}"/>
    <cellStyle name="Notitie 4 2 3 5" xfId="28799" xr:uid="{00000000-0005-0000-0000-0000169A0000}"/>
    <cellStyle name="Notitie 4 2 3 6" xfId="21629" xr:uid="{00000000-0005-0000-0000-0000179A0000}"/>
    <cellStyle name="Notitie 4 2 3_Balance sheet - Parent" xfId="40764" xr:uid="{00000000-0005-0000-0000-0000189A0000}"/>
    <cellStyle name="Notitie 4 2 4" xfId="7983" xr:uid="{00000000-0005-0000-0000-0000199A0000}"/>
    <cellStyle name="Notitie 4 2 4 2" xfId="18719" xr:uid="{00000000-0005-0000-0000-00001A9A0000}"/>
    <cellStyle name="Notitie 4 2 4 2 2" xfId="36571" xr:uid="{00000000-0005-0000-0000-00001B9A0000}"/>
    <cellStyle name="Notitie 4 2 4 3" xfId="28802" xr:uid="{00000000-0005-0000-0000-00001C9A0000}"/>
    <cellStyle name="Notitie 4 2 4_Balance sheet - Parent" xfId="40767" xr:uid="{00000000-0005-0000-0000-00001D9A0000}"/>
    <cellStyle name="Notitie 4 2 5" xfId="7984" xr:uid="{00000000-0005-0000-0000-00001E9A0000}"/>
    <cellStyle name="Notitie 4 2 5 2" xfId="17095" xr:uid="{00000000-0005-0000-0000-00001F9A0000}"/>
    <cellStyle name="Notitie 4 2 5 2 2" xfId="35934" xr:uid="{00000000-0005-0000-0000-0000209A0000}"/>
    <cellStyle name="Notitie 4 2 5 3" xfId="28803" xr:uid="{00000000-0005-0000-0000-0000219A0000}"/>
    <cellStyle name="Notitie 4 2 5_Balance sheet - Parent" xfId="40768" xr:uid="{00000000-0005-0000-0000-0000229A0000}"/>
    <cellStyle name="Notitie 4 2 6" xfId="12450" xr:uid="{00000000-0005-0000-0000-0000239A0000}"/>
    <cellStyle name="Notitie 4 2 6 2" xfId="32695" xr:uid="{00000000-0005-0000-0000-0000249A0000}"/>
    <cellStyle name="Notitie 4 2 7" xfId="28792" xr:uid="{00000000-0005-0000-0000-0000259A0000}"/>
    <cellStyle name="Notitie 4 2 8" xfId="21318" xr:uid="{00000000-0005-0000-0000-0000269A0000}"/>
    <cellStyle name="Notitie 4 2_Balance sheet - Parent" xfId="40757" xr:uid="{00000000-0005-0000-0000-0000279A0000}"/>
    <cellStyle name="Notitie 4 3" xfId="7985" xr:uid="{00000000-0005-0000-0000-0000289A0000}"/>
    <cellStyle name="Notitie 4 3 2" xfId="7986" xr:uid="{00000000-0005-0000-0000-0000299A0000}"/>
    <cellStyle name="Notitie 4 3 2 2" xfId="7987" xr:uid="{00000000-0005-0000-0000-00002A9A0000}"/>
    <cellStyle name="Notitie 4 3 2 2 2" xfId="7988" xr:uid="{00000000-0005-0000-0000-00002B9A0000}"/>
    <cellStyle name="Notitie 4 3 2 2 2 2" xfId="17447" xr:uid="{00000000-0005-0000-0000-00002C9A0000}"/>
    <cellStyle name="Notitie 4 3 2 2 2 2 2" xfId="36061" xr:uid="{00000000-0005-0000-0000-00002D9A0000}"/>
    <cellStyle name="Notitie 4 3 2 2 2 3" xfId="28807" xr:uid="{00000000-0005-0000-0000-00002E9A0000}"/>
    <cellStyle name="Notitie 4 3 2 2 2_Balance sheet - Parent" xfId="40772" xr:uid="{00000000-0005-0000-0000-00002F9A0000}"/>
    <cellStyle name="Notitie 4 3 2 2 3" xfId="7989" xr:uid="{00000000-0005-0000-0000-0000309A0000}"/>
    <cellStyle name="Notitie 4 3 2 2 3 2" xfId="19337" xr:uid="{00000000-0005-0000-0000-0000319A0000}"/>
    <cellStyle name="Notitie 4 3 2 2 3 2 2" xfId="36884" xr:uid="{00000000-0005-0000-0000-0000329A0000}"/>
    <cellStyle name="Notitie 4 3 2 2 3 3" xfId="28808" xr:uid="{00000000-0005-0000-0000-0000339A0000}"/>
    <cellStyle name="Notitie 4 3 2 2 3_Balance sheet - Parent" xfId="40773" xr:uid="{00000000-0005-0000-0000-0000349A0000}"/>
    <cellStyle name="Notitie 4 3 2 2 4" xfId="13398" xr:uid="{00000000-0005-0000-0000-0000359A0000}"/>
    <cellStyle name="Notitie 4 3 2 2 4 2" xfId="32973" xr:uid="{00000000-0005-0000-0000-0000369A0000}"/>
    <cellStyle name="Notitie 4 3 2 2 5" xfId="28806" xr:uid="{00000000-0005-0000-0000-0000379A0000}"/>
    <cellStyle name="Notitie 4 3 2 2 6" xfId="21632" xr:uid="{00000000-0005-0000-0000-0000389A0000}"/>
    <cellStyle name="Notitie 4 3 2 2_Balance sheet - Parent" xfId="40771" xr:uid="{00000000-0005-0000-0000-0000399A0000}"/>
    <cellStyle name="Notitie 4 3 2 3" xfId="7990" xr:uid="{00000000-0005-0000-0000-00003A9A0000}"/>
    <cellStyle name="Notitie 4 3 2 3 2" xfId="17732" xr:uid="{00000000-0005-0000-0000-00003B9A0000}"/>
    <cellStyle name="Notitie 4 3 2 3 2 2" xfId="36195" xr:uid="{00000000-0005-0000-0000-00003C9A0000}"/>
    <cellStyle name="Notitie 4 3 2 3 3" xfId="28809" xr:uid="{00000000-0005-0000-0000-00003D9A0000}"/>
    <cellStyle name="Notitie 4 3 2 3_Balance sheet - Parent" xfId="40774" xr:uid="{00000000-0005-0000-0000-00003E9A0000}"/>
    <cellStyle name="Notitie 4 3 2 4" xfId="7991" xr:uid="{00000000-0005-0000-0000-00003F9A0000}"/>
    <cellStyle name="Notitie 4 3 2 4 2" xfId="17951" xr:uid="{00000000-0005-0000-0000-0000409A0000}"/>
    <cellStyle name="Notitie 4 3 2 4 2 2" xfId="36278" xr:uid="{00000000-0005-0000-0000-0000419A0000}"/>
    <cellStyle name="Notitie 4 3 2 4 3" xfId="28810" xr:uid="{00000000-0005-0000-0000-0000429A0000}"/>
    <cellStyle name="Notitie 4 3 2 4_Balance sheet - Parent" xfId="40775" xr:uid="{00000000-0005-0000-0000-0000439A0000}"/>
    <cellStyle name="Notitie 4 3 2 5" xfId="12453" xr:uid="{00000000-0005-0000-0000-0000449A0000}"/>
    <cellStyle name="Notitie 4 3 2 5 2" xfId="32698" xr:uid="{00000000-0005-0000-0000-0000459A0000}"/>
    <cellStyle name="Notitie 4 3 2 6" xfId="28805" xr:uid="{00000000-0005-0000-0000-0000469A0000}"/>
    <cellStyle name="Notitie 4 3 2 7" xfId="21321" xr:uid="{00000000-0005-0000-0000-0000479A0000}"/>
    <cellStyle name="Notitie 4 3 2_Balance sheet - Parent" xfId="40770" xr:uid="{00000000-0005-0000-0000-0000489A0000}"/>
    <cellStyle name="Notitie 4 3 3" xfId="7992" xr:uid="{00000000-0005-0000-0000-0000499A0000}"/>
    <cellStyle name="Notitie 4 3 3 2" xfId="7993" xr:uid="{00000000-0005-0000-0000-00004A9A0000}"/>
    <cellStyle name="Notitie 4 3 3 2 2" xfId="18070" xr:uid="{00000000-0005-0000-0000-00004B9A0000}"/>
    <cellStyle name="Notitie 4 3 3 2 2 2" xfId="36331" xr:uid="{00000000-0005-0000-0000-00004C9A0000}"/>
    <cellStyle name="Notitie 4 3 3 2 3" xfId="28812" xr:uid="{00000000-0005-0000-0000-00004D9A0000}"/>
    <cellStyle name="Notitie 4 3 3 2_Balance sheet - Parent" xfId="40777" xr:uid="{00000000-0005-0000-0000-00004E9A0000}"/>
    <cellStyle name="Notitie 4 3 3 3" xfId="7994" xr:uid="{00000000-0005-0000-0000-00004F9A0000}"/>
    <cellStyle name="Notitie 4 3 3 3 2" xfId="19336" xr:uid="{00000000-0005-0000-0000-0000509A0000}"/>
    <cellStyle name="Notitie 4 3 3 3 2 2" xfId="36883" xr:uid="{00000000-0005-0000-0000-0000519A0000}"/>
    <cellStyle name="Notitie 4 3 3 3 3" xfId="28813" xr:uid="{00000000-0005-0000-0000-0000529A0000}"/>
    <cellStyle name="Notitie 4 3 3 3_Balance sheet - Parent" xfId="40778" xr:uid="{00000000-0005-0000-0000-0000539A0000}"/>
    <cellStyle name="Notitie 4 3 3 4" xfId="13397" xr:uid="{00000000-0005-0000-0000-0000549A0000}"/>
    <cellStyle name="Notitie 4 3 3 4 2" xfId="32972" xr:uid="{00000000-0005-0000-0000-0000559A0000}"/>
    <cellStyle name="Notitie 4 3 3 5" xfId="28811" xr:uid="{00000000-0005-0000-0000-0000569A0000}"/>
    <cellStyle name="Notitie 4 3 3 6" xfId="21631" xr:uid="{00000000-0005-0000-0000-0000579A0000}"/>
    <cellStyle name="Notitie 4 3 3_Balance sheet - Parent" xfId="40776" xr:uid="{00000000-0005-0000-0000-0000589A0000}"/>
    <cellStyle name="Notitie 4 3 4" xfId="7995" xr:uid="{00000000-0005-0000-0000-0000599A0000}"/>
    <cellStyle name="Notitie 4 3 4 2" xfId="17731" xr:uid="{00000000-0005-0000-0000-00005A9A0000}"/>
    <cellStyle name="Notitie 4 3 4 2 2" xfId="36194" xr:uid="{00000000-0005-0000-0000-00005B9A0000}"/>
    <cellStyle name="Notitie 4 3 4 3" xfId="28814" xr:uid="{00000000-0005-0000-0000-00005C9A0000}"/>
    <cellStyle name="Notitie 4 3 4_Balance sheet - Parent" xfId="40779" xr:uid="{00000000-0005-0000-0000-00005D9A0000}"/>
    <cellStyle name="Notitie 4 3 5" xfId="7996" xr:uid="{00000000-0005-0000-0000-00005E9A0000}"/>
    <cellStyle name="Notitie 4 3 5 2" xfId="19240" xr:uid="{00000000-0005-0000-0000-00005F9A0000}"/>
    <cellStyle name="Notitie 4 3 5 2 2" xfId="36790" xr:uid="{00000000-0005-0000-0000-0000609A0000}"/>
    <cellStyle name="Notitie 4 3 5 3" xfId="28815" xr:uid="{00000000-0005-0000-0000-0000619A0000}"/>
    <cellStyle name="Notitie 4 3 5_Balance sheet - Parent" xfId="40780" xr:uid="{00000000-0005-0000-0000-0000629A0000}"/>
    <cellStyle name="Notitie 4 3 6" xfId="12452" xr:uid="{00000000-0005-0000-0000-0000639A0000}"/>
    <cellStyle name="Notitie 4 3 6 2" xfId="32697" xr:uid="{00000000-0005-0000-0000-0000649A0000}"/>
    <cellStyle name="Notitie 4 3 7" xfId="28804" xr:uid="{00000000-0005-0000-0000-0000659A0000}"/>
    <cellStyle name="Notitie 4 3 8" xfId="21320" xr:uid="{00000000-0005-0000-0000-0000669A0000}"/>
    <cellStyle name="Notitie 4 3_Balance sheet - Parent" xfId="40769" xr:uid="{00000000-0005-0000-0000-0000679A0000}"/>
    <cellStyle name="Notitie 4 4" xfId="7997" xr:uid="{00000000-0005-0000-0000-0000689A0000}"/>
    <cellStyle name="Notitie 4 4 2" xfId="7998" xr:uid="{00000000-0005-0000-0000-0000699A0000}"/>
    <cellStyle name="Notitie 4 4 2 2" xfId="7999" xr:uid="{00000000-0005-0000-0000-00006A9A0000}"/>
    <cellStyle name="Notitie 4 4 2 2 2" xfId="8000" xr:uid="{00000000-0005-0000-0000-00006B9A0000}"/>
    <cellStyle name="Notitie 4 4 2 2 2 2" xfId="18071" xr:uid="{00000000-0005-0000-0000-00006C9A0000}"/>
    <cellStyle name="Notitie 4 4 2 2 2 2 2" xfId="36332" xr:uid="{00000000-0005-0000-0000-00006D9A0000}"/>
    <cellStyle name="Notitie 4 4 2 2 2 3" xfId="28819" xr:uid="{00000000-0005-0000-0000-00006E9A0000}"/>
    <cellStyle name="Notitie 4 4 2 2 2_Balance sheet - Parent" xfId="40784" xr:uid="{00000000-0005-0000-0000-00006F9A0000}"/>
    <cellStyle name="Notitie 4 4 2 2 3" xfId="8001" xr:uid="{00000000-0005-0000-0000-0000709A0000}"/>
    <cellStyle name="Notitie 4 4 2 2 3 2" xfId="19339" xr:uid="{00000000-0005-0000-0000-0000719A0000}"/>
    <cellStyle name="Notitie 4 4 2 2 3 2 2" xfId="36886" xr:uid="{00000000-0005-0000-0000-0000729A0000}"/>
    <cellStyle name="Notitie 4 4 2 2 3 3" xfId="28820" xr:uid="{00000000-0005-0000-0000-0000739A0000}"/>
    <cellStyle name="Notitie 4 4 2 2 3_Balance sheet - Parent" xfId="40785" xr:uid="{00000000-0005-0000-0000-0000749A0000}"/>
    <cellStyle name="Notitie 4 4 2 2 4" xfId="13400" xr:uid="{00000000-0005-0000-0000-0000759A0000}"/>
    <cellStyle name="Notitie 4 4 2 2 4 2" xfId="32975" xr:uid="{00000000-0005-0000-0000-0000769A0000}"/>
    <cellStyle name="Notitie 4 4 2 2 5" xfId="28818" xr:uid="{00000000-0005-0000-0000-0000779A0000}"/>
    <cellStyle name="Notitie 4 4 2 2 6" xfId="21634" xr:uid="{00000000-0005-0000-0000-0000789A0000}"/>
    <cellStyle name="Notitie 4 4 2 2_Balance sheet - Parent" xfId="40783" xr:uid="{00000000-0005-0000-0000-0000799A0000}"/>
    <cellStyle name="Notitie 4 4 2 3" xfId="8002" xr:uid="{00000000-0005-0000-0000-00007A9A0000}"/>
    <cellStyle name="Notitie 4 4 2 3 2" xfId="18871" xr:uid="{00000000-0005-0000-0000-00007B9A0000}"/>
    <cellStyle name="Notitie 4 4 2 3 2 2" xfId="36636" xr:uid="{00000000-0005-0000-0000-00007C9A0000}"/>
    <cellStyle name="Notitie 4 4 2 3 3" xfId="28821" xr:uid="{00000000-0005-0000-0000-00007D9A0000}"/>
    <cellStyle name="Notitie 4 4 2 3_Balance sheet - Parent" xfId="40786" xr:uid="{00000000-0005-0000-0000-00007E9A0000}"/>
    <cellStyle name="Notitie 4 4 2 4" xfId="8003" xr:uid="{00000000-0005-0000-0000-00007F9A0000}"/>
    <cellStyle name="Notitie 4 4 2 4 2" xfId="19058" xr:uid="{00000000-0005-0000-0000-0000809A0000}"/>
    <cellStyle name="Notitie 4 4 2 4 2 2" xfId="36722" xr:uid="{00000000-0005-0000-0000-0000819A0000}"/>
    <cellStyle name="Notitie 4 4 2 4 3" xfId="28822" xr:uid="{00000000-0005-0000-0000-0000829A0000}"/>
    <cellStyle name="Notitie 4 4 2 4_Balance sheet - Parent" xfId="40787" xr:uid="{00000000-0005-0000-0000-0000839A0000}"/>
    <cellStyle name="Notitie 4 4 2 5" xfId="12455" xr:uid="{00000000-0005-0000-0000-0000849A0000}"/>
    <cellStyle name="Notitie 4 4 2 5 2" xfId="32700" xr:uid="{00000000-0005-0000-0000-0000859A0000}"/>
    <cellStyle name="Notitie 4 4 2 6" xfId="28817" xr:uid="{00000000-0005-0000-0000-0000869A0000}"/>
    <cellStyle name="Notitie 4 4 2 7" xfId="21323" xr:uid="{00000000-0005-0000-0000-0000879A0000}"/>
    <cellStyle name="Notitie 4 4 2_Balance sheet - Parent" xfId="40782" xr:uid="{00000000-0005-0000-0000-0000889A0000}"/>
    <cellStyle name="Notitie 4 4 3" xfId="8004" xr:uid="{00000000-0005-0000-0000-0000899A0000}"/>
    <cellStyle name="Notitie 4 4 3 2" xfId="8005" xr:uid="{00000000-0005-0000-0000-00008A9A0000}"/>
    <cellStyle name="Notitie 4 4 3 2 2" xfId="17854" xr:uid="{00000000-0005-0000-0000-00008B9A0000}"/>
    <cellStyle name="Notitie 4 4 3 2 2 2" xfId="36251" xr:uid="{00000000-0005-0000-0000-00008C9A0000}"/>
    <cellStyle name="Notitie 4 4 3 2 3" xfId="28824" xr:uid="{00000000-0005-0000-0000-00008D9A0000}"/>
    <cellStyle name="Notitie 4 4 3 2_Balance sheet - Parent" xfId="40789" xr:uid="{00000000-0005-0000-0000-00008E9A0000}"/>
    <cellStyle name="Notitie 4 4 3 3" xfId="8006" xr:uid="{00000000-0005-0000-0000-00008F9A0000}"/>
    <cellStyle name="Notitie 4 4 3 3 2" xfId="19338" xr:uid="{00000000-0005-0000-0000-0000909A0000}"/>
    <cellStyle name="Notitie 4 4 3 3 2 2" xfId="36885" xr:uid="{00000000-0005-0000-0000-0000919A0000}"/>
    <cellStyle name="Notitie 4 4 3 3 3" xfId="28825" xr:uid="{00000000-0005-0000-0000-0000929A0000}"/>
    <cellStyle name="Notitie 4 4 3 3_Balance sheet - Parent" xfId="40790" xr:uid="{00000000-0005-0000-0000-0000939A0000}"/>
    <cellStyle name="Notitie 4 4 3 4" xfId="13399" xr:uid="{00000000-0005-0000-0000-0000949A0000}"/>
    <cellStyle name="Notitie 4 4 3 4 2" xfId="32974" xr:uid="{00000000-0005-0000-0000-0000959A0000}"/>
    <cellStyle name="Notitie 4 4 3 5" xfId="28823" xr:uid="{00000000-0005-0000-0000-0000969A0000}"/>
    <cellStyle name="Notitie 4 4 3 6" xfId="21633" xr:uid="{00000000-0005-0000-0000-0000979A0000}"/>
    <cellStyle name="Notitie 4 4 3_Balance sheet - Parent" xfId="40788" xr:uid="{00000000-0005-0000-0000-0000989A0000}"/>
    <cellStyle name="Notitie 4 4 4" xfId="8007" xr:uid="{00000000-0005-0000-0000-0000999A0000}"/>
    <cellStyle name="Notitie 4 4 4 2" xfId="18870" xr:uid="{00000000-0005-0000-0000-00009A9A0000}"/>
    <cellStyle name="Notitie 4 4 4 2 2" xfId="36635" xr:uid="{00000000-0005-0000-0000-00009B9A0000}"/>
    <cellStyle name="Notitie 4 4 4 3" xfId="28826" xr:uid="{00000000-0005-0000-0000-00009C9A0000}"/>
    <cellStyle name="Notitie 4 4 4_Balance sheet - Parent" xfId="40791" xr:uid="{00000000-0005-0000-0000-00009D9A0000}"/>
    <cellStyle name="Notitie 4 4 5" xfId="8008" xr:uid="{00000000-0005-0000-0000-00009E9A0000}"/>
    <cellStyle name="Notitie 4 4 5 2" xfId="19073" xr:uid="{00000000-0005-0000-0000-00009F9A0000}"/>
    <cellStyle name="Notitie 4 4 5 2 2" xfId="36730" xr:uid="{00000000-0005-0000-0000-0000A09A0000}"/>
    <cellStyle name="Notitie 4 4 5 3" xfId="28827" xr:uid="{00000000-0005-0000-0000-0000A19A0000}"/>
    <cellStyle name="Notitie 4 4 5_Balance sheet - Parent" xfId="40792" xr:uid="{00000000-0005-0000-0000-0000A29A0000}"/>
    <cellStyle name="Notitie 4 4 6" xfId="12454" xr:uid="{00000000-0005-0000-0000-0000A39A0000}"/>
    <cellStyle name="Notitie 4 4 6 2" xfId="32699" xr:uid="{00000000-0005-0000-0000-0000A49A0000}"/>
    <cellStyle name="Notitie 4 4 7" xfId="28816" xr:uid="{00000000-0005-0000-0000-0000A59A0000}"/>
    <cellStyle name="Notitie 4 4 8" xfId="21322" xr:uid="{00000000-0005-0000-0000-0000A69A0000}"/>
    <cellStyle name="Notitie 4 4_Balance sheet - Parent" xfId="40781" xr:uid="{00000000-0005-0000-0000-0000A79A0000}"/>
    <cellStyle name="Notitie 4 5" xfId="8009" xr:uid="{00000000-0005-0000-0000-0000A89A0000}"/>
    <cellStyle name="Notitie 4 5 2" xfId="8010" xr:uid="{00000000-0005-0000-0000-0000A99A0000}"/>
    <cellStyle name="Notitie 4 5 2 2" xfId="8011" xr:uid="{00000000-0005-0000-0000-0000AA9A0000}"/>
    <cellStyle name="Notitie 4 5 2 2 2" xfId="18072" xr:uid="{00000000-0005-0000-0000-0000AB9A0000}"/>
    <cellStyle name="Notitie 4 5 2 2 2 2" xfId="36333" xr:uid="{00000000-0005-0000-0000-0000AC9A0000}"/>
    <cellStyle name="Notitie 4 5 2 2 3" xfId="28830" xr:uid="{00000000-0005-0000-0000-0000AD9A0000}"/>
    <cellStyle name="Notitie 4 5 2 2_Balance sheet - Parent" xfId="40795" xr:uid="{00000000-0005-0000-0000-0000AE9A0000}"/>
    <cellStyle name="Notitie 4 5 2 3" xfId="8012" xr:uid="{00000000-0005-0000-0000-0000AF9A0000}"/>
    <cellStyle name="Notitie 4 5 2 3 2" xfId="19340" xr:uid="{00000000-0005-0000-0000-0000B09A0000}"/>
    <cellStyle name="Notitie 4 5 2 3 2 2" xfId="36887" xr:uid="{00000000-0005-0000-0000-0000B19A0000}"/>
    <cellStyle name="Notitie 4 5 2 3 3" xfId="28831" xr:uid="{00000000-0005-0000-0000-0000B29A0000}"/>
    <cellStyle name="Notitie 4 5 2 3_Balance sheet - Parent" xfId="40796" xr:uid="{00000000-0005-0000-0000-0000B39A0000}"/>
    <cellStyle name="Notitie 4 5 2 4" xfId="13401" xr:uid="{00000000-0005-0000-0000-0000B49A0000}"/>
    <cellStyle name="Notitie 4 5 2 4 2" xfId="32976" xr:uid="{00000000-0005-0000-0000-0000B59A0000}"/>
    <cellStyle name="Notitie 4 5 2 5" xfId="28829" xr:uid="{00000000-0005-0000-0000-0000B69A0000}"/>
    <cellStyle name="Notitie 4 5 2 6" xfId="21635" xr:uid="{00000000-0005-0000-0000-0000B79A0000}"/>
    <cellStyle name="Notitie 4 5 2_Balance sheet - Parent" xfId="40794" xr:uid="{00000000-0005-0000-0000-0000B89A0000}"/>
    <cellStyle name="Notitie 4 5 3" xfId="8013" xr:uid="{00000000-0005-0000-0000-0000B99A0000}"/>
    <cellStyle name="Notitie 4 5 3 2" xfId="17289" xr:uid="{00000000-0005-0000-0000-0000BA9A0000}"/>
    <cellStyle name="Notitie 4 5 3 2 2" xfId="36007" xr:uid="{00000000-0005-0000-0000-0000BB9A0000}"/>
    <cellStyle name="Notitie 4 5 3 3" xfId="28832" xr:uid="{00000000-0005-0000-0000-0000BC9A0000}"/>
    <cellStyle name="Notitie 4 5 3_Balance sheet - Parent" xfId="40797" xr:uid="{00000000-0005-0000-0000-0000BD9A0000}"/>
    <cellStyle name="Notitie 4 5 4" xfId="8014" xr:uid="{00000000-0005-0000-0000-0000BE9A0000}"/>
    <cellStyle name="Notitie 4 5 4 2" xfId="19027" xr:uid="{00000000-0005-0000-0000-0000BF9A0000}"/>
    <cellStyle name="Notitie 4 5 4 2 2" xfId="36713" xr:uid="{00000000-0005-0000-0000-0000C09A0000}"/>
    <cellStyle name="Notitie 4 5 4 3" xfId="28833" xr:uid="{00000000-0005-0000-0000-0000C19A0000}"/>
    <cellStyle name="Notitie 4 5 4_Balance sheet - Parent" xfId="40798" xr:uid="{00000000-0005-0000-0000-0000C29A0000}"/>
    <cellStyle name="Notitie 4 5 5" xfId="12456" xr:uid="{00000000-0005-0000-0000-0000C39A0000}"/>
    <cellStyle name="Notitie 4 5 5 2" xfId="32701" xr:uid="{00000000-0005-0000-0000-0000C49A0000}"/>
    <cellStyle name="Notitie 4 5 6" xfId="28828" xr:uid="{00000000-0005-0000-0000-0000C59A0000}"/>
    <cellStyle name="Notitie 4 5 7" xfId="21324" xr:uid="{00000000-0005-0000-0000-0000C69A0000}"/>
    <cellStyle name="Notitie 4 5_Balance sheet - Parent" xfId="40793" xr:uid="{00000000-0005-0000-0000-0000C79A0000}"/>
    <cellStyle name="Notitie 4 6" xfId="8015" xr:uid="{00000000-0005-0000-0000-0000C89A0000}"/>
    <cellStyle name="Notitie 4 6 2" xfId="8016" xr:uid="{00000000-0005-0000-0000-0000C99A0000}"/>
    <cellStyle name="Notitie 4 6 2 2" xfId="8017" xr:uid="{00000000-0005-0000-0000-0000CA9A0000}"/>
    <cellStyle name="Notitie 4 6 2 2 2" xfId="17448" xr:uid="{00000000-0005-0000-0000-0000CB9A0000}"/>
    <cellStyle name="Notitie 4 6 2 2 2 2" xfId="36062" xr:uid="{00000000-0005-0000-0000-0000CC9A0000}"/>
    <cellStyle name="Notitie 4 6 2 2 3" xfId="28836" xr:uid="{00000000-0005-0000-0000-0000CD9A0000}"/>
    <cellStyle name="Notitie 4 6 2 2_Balance sheet - Parent" xfId="40801" xr:uid="{00000000-0005-0000-0000-0000CE9A0000}"/>
    <cellStyle name="Notitie 4 6 2 3" xfId="8018" xr:uid="{00000000-0005-0000-0000-0000CF9A0000}"/>
    <cellStyle name="Notitie 4 6 2 3 2" xfId="19341" xr:uid="{00000000-0005-0000-0000-0000D09A0000}"/>
    <cellStyle name="Notitie 4 6 2 3 2 2" xfId="36888" xr:uid="{00000000-0005-0000-0000-0000D19A0000}"/>
    <cellStyle name="Notitie 4 6 2 3 3" xfId="28837" xr:uid="{00000000-0005-0000-0000-0000D29A0000}"/>
    <cellStyle name="Notitie 4 6 2 3_Balance sheet - Parent" xfId="40802" xr:uid="{00000000-0005-0000-0000-0000D39A0000}"/>
    <cellStyle name="Notitie 4 6 2 4" xfId="13402" xr:uid="{00000000-0005-0000-0000-0000D49A0000}"/>
    <cellStyle name="Notitie 4 6 2 4 2" xfId="32977" xr:uid="{00000000-0005-0000-0000-0000D59A0000}"/>
    <cellStyle name="Notitie 4 6 2 5" xfId="28835" xr:uid="{00000000-0005-0000-0000-0000D69A0000}"/>
    <cellStyle name="Notitie 4 6 2 6" xfId="21636" xr:uid="{00000000-0005-0000-0000-0000D79A0000}"/>
    <cellStyle name="Notitie 4 6 2_Balance sheet - Parent" xfId="40800" xr:uid="{00000000-0005-0000-0000-0000D89A0000}"/>
    <cellStyle name="Notitie 4 6 3" xfId="8019" xr:uid="{00000000-0005-0000-0000-0000D99A0000}"/>
    <cellStyle name="Notitie 4 6 3 2" xfId="17616" xr:uid="{00000000-0005-0000-0000-0000DA9A0000}"/>
    <cellStyle name="Notitie 4 6 3 2 2" xfId="36131" xr:uid="{00000000-0005-0000-0000-0000DB9A0000}"/>
    <cellStyle name="Notitie 4 6 3 3" xfId="28838" xr:uid="{00000000-0005-0000-0000-0000DC9A0000}"/>
    <cellStyle name="Notitie 4 6 3_Balance sheet - Parent" xfId="40803" xr:uid="{00000000-0005-0000-0000-0000DD9A0000}"/>
    <cellStyle name="Notitie 4 6 4" xfId="8020" xr:uid="{00000000-0005-0000-0000-0000DE9A0000}"/>
    <cellStyle name="Notitie 4 6 4 2" xfId="18863" xr:uid="{00000000-0005-0000-0000-0000DF9A0000}"/>
    <cellStyle name="Notitie 4 6 4 2 2" xfId="36631" xr:uid="{00000000-0005-0000-0000-0000E09A0000}"/>
    <cellStyle name="Notitie 4 6 4 3" xfId="28839" xr:uid="{00000000-0005-0000-0000-0000E19A0000}"/>
    <cellStyle name="Notitie 4 6 4_Balance sheet - Parent" xfId="40804" xr:uid="{00000000-0005-0000-0000-0000E29A0000}"/>
    <cellStyle name="Notitie 4 6 5" xfId="12457" xr:uid="{00000000-0005-0000-0000-0000E39A0000}"/>
    <cellStyle name="Notitie 4 6 5 2" xfId="32702" xr:uid="{00000000-0005-0000-0000-0000E49A0000}"/>
    <cellStyle name="Notitie 4 6 6" xfId="28834" xr:uid="{00000000-0005-0000-0000-0000E59A0000}"/>
    <cellStyle name="Notitie 4 6 7" xfId="21325" xr:uid="{00000000-0005-0000-0000-0000E69A0000}"/>
    <cellStyle name="Notitie 4 6_Balance sheet - Parent" xfId="40799" xr:uid="{00000000-0005-0000-0000-0000E79A0000}"/>
    <cellStyle name="Notitie 4 7" xfId="8021" xr:uid="{00000000-0005-0000-0000-0000E89A0000}"/>
    <cellStyle name="Notitie 4 7 2" xfId="8022" xr:uid="{00000000-0005-0000-0000-0000E99A0000}"/>
    <cellStyle name="Notitie 4 7 2 2" xfId="17375" xr:uid="{00000000-0005-0000-0000-0000EA9A0000}"/>
    <cellStyle name="Notitie 4 7 2 2 2" xfId="36030" xr:uid="{00000000-0005-0000-0000-0000EB9A0000}"/>
    <cellStyle name="Notitie 4 7 2 3" xfId="28841" xr:uid="{00000000-0005-0000-0000-0000EC9A0000}"/>
    <cellStyle name="Notitie 4 7 2_Balance sheet - Parent" xfId="40806" xr:uid="{00000000-0005-0000-0000-0000ED9A0000}"/>
    <cellStyle name="Notitie 4 7 3" xfId="8023" xr:uid="{00000000-0005-0000-0000-0000EE9A0000}"/>
    <cellStyle name="Notitie 4 7 3 2" xfId="19022" xr:uid="{00000000-0005-0000-0000-0000EF9A0000}"/>
    <cellStyle name="Notitie 4 7 3 2 2" xfId="36711" xr:uid="{00000000-0005-0000-0000-0000F09A0000}"/>
    <cellStyle name="Notitie 4 7 3 3" xfId="28842" xr:uid="{00000000-0005-0000-0000-0000F19A0000}"/>
    <cellStyle name="Notitie 4 7 3_Balance sheet - Parent" xfId="40807" xr:uid="{00000000-0005-0000-0000-0000F29A0000}"/>
    <cellStyle name="Notitie 4 7 4" xfId="8024" xr:uid="{00000000-0005-0000-0000-0000F39A0000}"/>
    <cellStyle name="Notitie 4 7 4 2" xfId="18280" xr:uid="{00000000-0005-0000-0000-0000F49A0000}"/>
    <cellStyle name="Notitie 4 7 4 2 2" xfId="36401" xr:uid="{00000000-0005-0000-0000-0000F59A0000}"/>
    <cellStyle name="Notitie 4 7 4 3" xfId="28843" xr:uid="{00000000-0005-0000-0000-0000F69A0000}"/>
    <cellStyle name="Notitie 4 7 4_Balance sheet - Parent" xfId="40808" xr:uid="{00000000-0005-0000-0000-0000F79A0000}"/>
    <cellStyle name="Notitie 4 7 5" xfId="13394" xr:uid="{00000000-0005-0000-0000-0000F89A0000}"/>
    <cellStyle name="Notitie 4 7 5 2" xfId="32969" xr:uid="{00000000-0005-0000-0000-0000F99A0000}"/>
    <cellStyle name="Notitie 4 7 6" xfId="28840" xr:uid="{00000000-0005-0000-0000-0000FA9A0000}"/>
    <cellStyle name="Notitie 4 7 7" xfId="21628" xr:uid="{00000000-0005-0000-0000-0000FB9A0000}"/>
    <cellStyle name="Notitie 4 7_Balance sheet - Parent" xfId="40805" xr:uid="{00000000-0005-0000-0000-0000FC9A0000}"/>
    <cellStyle name="Notitie 4 8" xfId="8025" xr:uid="{00000000-0005-0000-0000-0000FD9A0000}"/>
    <cellStyle name="Notitie 4 8 2" xfId="8026" xr:uid="{00000000-0005-0000-0000-0000FE9A0000}"/>
    <cellStyle name="Notitie 4 8 2 2" xfId="18015" xr:uid="{00000000-0005-0000-0000-0000FF9A0000}"/>
    <cellStyle name="Notitie 4 8 2 2 2" xfId="36305" xr:uid="{00000000-0005-0000-0000-0000009B0000}"/>
    <cellStyle name="Notitie 4 8 2 3" xfId="28845" xr:uid="{00000000-0005-0000-0000-0000019B0000}"/>
    <cellStyle name="Notitie 4 8 2_Balance sheet - Parent" xfId="40810" xr:uid="{00000000-0005-0000-0000-0000029B0000}"/>
    <cellStyle name="Notitie 4 8 3" xfId="8027" xr:uid="{00000000-0005-0000-0000-0000039B0000}"/>
    <cellStyle name="Notitie 4 8 3 2" xfId="19206" xr:uid="{00000000-0005-0000-0000-0000049B0000}"/>
    <cellStyle name="Notitie 4 8 3 2 2" xfId="36780" xr:uid="{00000000-0005-0000-0000-0000059B0000}"/>
    <cellStyle name="Notitie 4 8 3 3" xfId="28846" xr:uid="{00000000-0005-0000-0000-0000069B0000}"/>
    <cellStyle name="Notitie 4 8 3_Balance sheet - Parent" xfId="40811" xr:uid="{00000000-0005-0000-0000-0000079B0000}"/>
    <cellStyle name="Notitie 4 8 4" xfId="8028" xr:uid="{00000000-0005-0000-0000-0000089B0000}"/>
    <cellStyle name="Notitie 4 8 4 2" xfId="18331" xr:uid="{00000000-0005-0000-0000-0000099B0000}"/>
    <cellStyle name="Notitie 4 8 4 2 2" xfId="36415" xr:uid="{00000000-0005-0000-0000-00000A9B0000}"/>
    <cellStyle name="Notitie 4 8 4 3" xfId="28847" xr:uid="{00000000-0005-0000-0000-00000B9B0000}"/>
    <cellStyle name="Notitie 4 8 4_Balance sheet - Parent" xfId="40812" xr:uid="{00000000-0005-0000-0000-00000C9B0000}"/>
    <cellStyle name="Notitie 4 8 5" xfId="16531" xr:uid="{00000000-0005-0000-0000-00000D9B0000}"/>
    <cellStyle name="Notitie 4 8 5 2" xfId="35588" xr:uid="{00000000-0005-0000-0000-00000E9B0000}"/>
    <cellStyle name="Notitie 4 8 6" xfId="28844" xr:uid="{00000000-0005-0000-0000-00000F9B0000}"/>
    <cellStyle name="Notitie 4 8_Balance sheet - Parent" xfId="40809" xr:uid="{00000000-0005-0000-0000-0000109B0000}"/>
    <cellStyle name="Notitie 4 9" xfId="8029" xr:uid="{00000000-0005-0000-0000-0000119B0000}"/>
    <cellStyle name="Notitie 4 9 2" xfId="8030" xr:uid="{00000000-0005-0000-0000-0000129B0000}"/>
    <cellStyle name="Notitie 4 9 2 2" xfId="18525" xr:uid="{00000000-0005-0000-0000-0000139B0000}"/>
    <cellStyle name="Notitie 4 9 2 2 2" xfId="36476" xr:uid="{00000000-0005-0000-0000-0000149B0000}"/>
    <cellStyle name="Notitie 4 9 2 3" xfId="28849" xr:uid="{00000000-0005-0000-0000-0000159B0000}"/>
    <cellStyle name="Notitie 4 9 2_Balance sheet - Parent" xfId="40814" xr:uid="{00000000-0005-0000-0000-0000169B0000}"/>
    <cellStyle name="Notitie 4 9 3" xfId="8031" xr:uid="{00000000-0005-0000-0000-0000179B0000}"/>
    <cellStyle name="Notitie 4 9 3 2" xfId="19193" xr:uid="{00000000-0005-0000-0000-0000189B0000}"/>
    <cellStyle name="Notitie 4 9 3 2 2" xfId="36776" xr:uid="{00000000-0005-0000-0000-0000199B0000}"/>
    <cellStyle name="Notitie 4 9 3 3" xfId="28850" xr:uid="{00000000-0005-0000-0000-00001A9B0000}"/>
    <cellStyle name="Notitie 4 9 3_Balance sheet - Parent" xfId="40815" xr:uid="{00000000-0005-0000-0000-00001B9B0000}"/>
    <cellStyle name="Notitie 4 9 4" xfId="8032" xr:uid="{00000000-0005-0000-0000-00001C9B0000}"/>
    <cellStyle name="Notitie 4 9 4 2" xfId="18385" xr:uid="{00000000-0005-0000-0000-00001D9B0000}"/>
    <cellStyle name="Notitie 4 9 4 2 2" xfId="36431" xr:uid="{00000000-0005-0000-0000-00001E9B0000}"/>
    <cellStyle name="Notitie 4 9 4 3" xfId="28851" xr:uid="{00000000-0005-0000-0000-00001F9B0000}"/>
    <cellStyle name="Notitie 4 9 4_Balance sheet - Parent" xfId="40816" xr:uid="{00000000-0005-0000-0000-0000209B0000}"/>
    <cellStyle name="Notitie 4 9 5" xfId="16582" xr:uid="{00000000-0005-0000-0000-0000219B0000}"/>
    <cellStyle name="Notitie 4 9 5 2" xfId="35601" xr:uid="{00000000-0005-0000-0000-0000229B0000}"/>
    <cellStyle name="Notitie 4 9 6" xfId="28848" xr:uid="{00000000-0005-0000-0000-0000239B0000}"/>
    <cellStyle name="Notitie 4 9_Balance sheet - Parent" xfId="40813" xr:uid="{00000000-0005-0000-0000-0000249B0000}"/>
    <cellStyle name="Notitie 4_Balance sheet - Parent" xfId="40747" xr:uid="{00000000-0005-0000-0000-0000259B0000}"/>
    <cellStyle name="Notitie 5" xfId="8033" xr:uid="{00000000-0005-0000-0000-0000269B0000}"/>
    <cellStyle name="Notitie 5 2" xfId="8034" xr:uid="{00000000-0005-0000-0000-0000279B0000}"/>
    <cellStyle name="Notitie 5 2 2" xfId="8035" xr:uid="{00000000-0005-0000-0000-0000289B0000}"/>
    <cellStyle name="Notitie 5 2 2 2" xfId="8036" xr:uid="{00000000-0005-0000-0000-0000299B0000}"/>
    <cellStyle name="Notitie 5 2 2 2 2" xfId="17775" xr:uid="{00000000-0005-0000-0000-00002A9B0000}"/>
    <cellStyle name="Notitie 5 2 2 2 2 2" xfId="36211" xr:uid="{00000000-0005-0000-0000-00002B9B0000}"/>
    <cellStyle name="Notitie 5 2 2 2 3" xfId="28855" xr:uid="{00000000-0005-0000-0000-00002C9B0000}"/>
    <cellStyle name="Notitie 5 2 2 2_Balance sheet - Parent" xfId="40820" xr:uid="{00000000-0005-0000-0000-00002D9B0000}"/>
    <cellStyle name="Notitie 5 2 2 3" xfId="8037" xr:uid="{00000000-0005-0000-0000-00002E9B0000}"/>
    <cellStyle name="Notitie 5 2 2 3 2" xfId="18705" xr:uid="{00000000-0005-0000-0000-00002F9B0000}"/>
    <cellStyle name="Notitie 5 2 2 3 2 2" xfId="36563" xr:uid="{00000000-0005-0000-0000-0000309B0000}"/>
    <cellStyle name="Notitie 5 2 2 3 3" xfId="28856" xr:uid="{00000000-0005-0000-0000-0000319B0000}"/>
    <cellStyle name="Notitie 5 2 2 3_Balance sheet - Parent" xfId="40821" xr:uid="{00000000-0005-0000-0000-0000329B0000}"/>
    <cellStyle name="Notitie 5 2 2 4" xfId="13404" xr:uid="{00000000-0005-0000-0000-0000339B0000}"/>
    <cellStyle name="Notitie 5 2 2 4 2" xfId="32979" xr:uid="{00000000-0005-0000-0000-0000349B0000}"/>
    <cellStyle name="Notitie 5 2 2 5" xfId="28854" xr:uid="{00000000-0005-0000-0000-0000359B0000}"/>
    <cellStyle name="Notitie 5 2 2 6" xfId="21638" xr:uid="{00000000-0005-0000-0000-0000369B0000}"/>
    <cellStyle name="Notitie 5 2 2_Balance sheet - Parent" xfId="40819" xr:uid="{00000000-0005-0000-0000-0000379B0000}"/>
    <cellStyle name="Notitie 5 2 3" xfId="8038" xr:uid="{00000000-0005-0000-0000-0000389B0000}"/>
    <cellStyle name="Notitie 5 2 3 2" xfId="18900" xr:uid="{00000000-0005-0000-0000-0000399B0000}"/>
    <cellStyle name="Notitie 5 2 3 2 2" xfId="36656" xr:uid="{00000000-0005-0000-0000-00003A9B0000}"/>
    <cellStyle name="Notitie 5 2 3 3" xfId="28857" xr:uid="{00000000-0005-0000-0000-00003B9B0000}"/>
    <cellStyle name="Notitie 5 2 3_Balance sheet - Parent" xfId="40822" xr:uid="{00000000-0005-0000-0000-00003C9B0000}"/>
    <cellStyle name="Notitie 5 2 4" xfId="8039" xr:uid="{00000000-0005-0000-0000-00003D9B0000}"/>
    <cellStyle name="Notitie 5 2 4 2" xfId="18585" xr:uid="{00000000-0005-0000-0000-00003E9B0000}"/>
    <cellStyle name="Notitie 5 2 4 2 2" xfId="36501" xr:uid="{00000000-0005-0000-0000-00003F9B0000}"/>
    <cellStyle name="Notitie 5 2 4 3" xfId="28858" xr:uid="{00000000-0005-0000-0000-0000409B0000}"/>
    <cellStyle name="Notitie 5 2 4_Balance sheet - Parent" xfId="40823" xr:uid="{00000000-0005-0000-0000-0000419B0000}"/>
    <cellStyle name="Notitie 5 2 5" xfId="12459" xr:uid="{00000000-0005-0000-0000-0000429B0000}"/>
    <cellStyle name="Notitie 5 2 5 2" xfId="32704" xr:uid="{00000000-0005-0000-0000-0000439B0000}"/>
    <cellStyle name="Notitie 5 2 6" xfId="28853" xr:uid="{00000000-0005-0000-0000-0000449B0000}"/>
    <cellStyle name="Notitie 5 2 7" xfId="21327" xr:uid="{00000000-0005-0000-0000-0000459B0000}"/>
    <cellStyle name="Notitie 5 2_Balance sheet - Parent" xfId="40818" xr:uid="{00000000-0005-0000-0000-0000469B0000}"/>
    <cellStyle name="Notitie 5 3" xfId="8040" xr:uid="{00000000-0005-0000-0000-0000479B0000}"/>
    <cellStyle name="Notitie 5 3 2" xfId="8041" xr:uid="{00000000-0005-0000-0000-0000489B0000}"/>
    <cellStyle name="Notitie 5 3 2 2" xfId="18807" xr:uid="{00000000-0005-0000-0000-0000499B0000}"/>
    <cellStyle name="Notitie 5 3 2 2 2" xfId="36608" xr:uid="{00000000-0005-0000-0000-00004A9B0000}"/>
    <cellStyle name="Notitie 5 3 2 3" xfId="28860" xr:uid="{00000000-0005-0000-0000-00004B9B0000}"/>
    <cellStyle name="Notitie 5 3 2_Balance sheet - Parent" xfId="40825" xr:uid="{00000000-0005-0000-0000-00004C9B0000}"/>
    <cellStyle name="Notitie 5 3 3" xfId="8042" xr:uid="{00000000-0005-0000-0000-00004D9B0000}"/>
    <cellStyle name="Notitie 5 3 3 2" xfId="19128" xr:uid="{00000000-0005-0000-0000-00004E9B0000}"/>
    <cellStyle name="Notitie 5 3 3 2 2" xfId="36755" xr:uid="{00000000-0005-0000-0000-00004F9B0000}"/>
    <cellStyle name="Notitie 5 3 3 3" xfId="28861" xr:uid="{00000000-0005-0000-0000-0000509B0000}"/>
    <cellStyle name="Notitie 5 3 3_Balance sheet - Parent" xfId="40826" xr:uid="{00000000-0005-0000-0000-0000519B0000}"/>
    <cellStyle name="Notitie 5 3 4" xfId="13403" xr:uid="{00000000-0005-0000-0000-0000529B0000}"/>
    <cellStyle name="Notitie 5 3 4 2" xfId="32978" xr:uid="{00000000-0005-0000-0000-0000539B0000}"/>
    <cellStyle name="Notitie 5 3 5" xfId="28859" xr:uid="{00000000-0005-0000-0000-0000549B0000}"/>
    <cellStyle name="Notitie 5 3 6" xfId="21637" xr:uid="{00000000-0005-0000-0000-0000559B0000}"/>
    <cellStyle name="Notitie 5 3_Balance sheet - Parent" xfId="40824" xr:uid="{00000000-0005-0000-0000-0000569B0000}"/>
    <cellStyle name="Notitie 5 4" xfId="8043" xr:uid="{00000000-0005-0000-0000-0000579B0000}"/>
    <cellStyle name="Notitie 5 4 2" xfId="18096" xr:uid="{00000000-0005-0000-0000-0000589B0000}"/>
    <cellStyle name="Notitie 5 4 2 2" xfId="36344" xr:uid="{00000000-0005-0000-0000-0000599B0000}"/>
    <cellStyle name="Notitie 5 4 3" xfId="28862" xr:uid="{00000000-0005-0000-0000-00005A9B0000}"/>
    <cellStyle name="Notitie 5 4_Balance sheet - Parent" xfId="40827" xr:uid="{00000000-0005-0000-0000-00005B9B0000}"/>
    <cellStyle name="Notitie 5 5" xfId="8044" xr:uid="{00000000-0005-0000-0000-00005C9B0000}"/>
    <cellStyle name="Notitie 5 5 2" xfId="17949" xr:uid="{00000000-0005-0000-0000-00005D9B0000}"/>
    <cellStyle name="Notitie 5 5 2 2" xfId="36277" xr:uid="{00000000-0005-0000-0000-00005E9B0000}"/>
    <cellStyle name="Notitie 5 5 3" xfId="28863" xr:uid="{00000000-0005-0000-0000-00005F9B0000}"/>
    <cellStyle name="Notitie 5 5_Balance sheet - Parent" xfId="40828" xr:uid="{00000000-0005-0000-0000-0000609B0000}"/>
    <cellStyle name="Notitie 5 6" xfId="12458" xr:uid="{00000000-0005-0000-0000-0000619B0000}"/>
    <cellStyle name="Notitie 5 6 2" xfId="32703" xr:uid="{00000000-0005-0000-0000-0000629B0000}"/>
    <cellStyle name="Notitie 5 7" xfId="28852" xr:uid="{00000000-0005-0000-0000-0000639B0000}"/>
    <cellStyle name="Notitie 5 8" xfId="21326" xr:uid="{00000000-0005-0000-0000-0000649B0000}"/>
    <cellStyle name="Notitie 5_Balance sheet - Parent" xfId="40817" xr:uid="{00000000-0005-0000-0000-0000659B0000}"/>
    <cellStyle name="Notitie 6" xfId="8045" xr:uid="{00000000-0005-0000-0000-0000669B0000}"/>
    <cellStyle name="Notitie 6 2" xfId="8046" xr:uid="{00000000-0005-0000-0000-0000679B0000}"/>
    <cellStyle name="Notitie 6 2 2" xfId="8047" xr:uid="{00000000-0005-0000-0000-0000689B0000}"/>
    <cellStyle name="Notitie 6 2 2 2" xfId="17151" xr:uid="{00000000-0005-0000-0000-0000699B0000}"/>
    <cellStyle name="Notitie 6 2 2 2 2" xfId="35957" xr:uid="{00000000-0005-0000-0000-00006A9B0000}"/>
    <cellStyle name="Notitie 6 2 2 3" xfId="28866" xr:uid="{00000000-0005-0000-0000-00006B9B0000}"/>
    <cellStyle name="Notitie 6 2 2_Balance sheet - Parent" xfId="40831" xr:uid="{00000000-0005-0000-0000-00006C9B0000}"/>
    <cellStyle name="Notitie 6 2 3" xfId="8048" xr:uid="{00000000-0005-0000-0000-00006D9B0000}"/>
    <cellStyle name="Notitie 6 2 3 2" xfId="18614" xr:uid="{00000000-0005-0000-0000-00006E9B0000}"/>
    <cellStyle name="Notitie 6 2 3 2 2" xfId="36513" xr:uid="{00000000-0005-0000-0000-00006F9B0000}"/>
    <cellStyle name="Notitie 6 2 3 3" xfId="28867" xr:uid="{00000000-0005-0000-0000-0000709B0000}"/>
    <cellStyle name="Notitie 6 2 3_Balance sheet - Parent" xfId="40832" xr:uid="{00000000-0005-0000-0000-0000719B0000}"/>
    <cellStyle name="Notitie 6 2 4" xfId="13405" xr:uid="{00000000-0005-0000-0000-0000729B0000}"/>
    <cellStyle name="Notitie 6 2 4 2" xfId="32980" xr:uid="{00000000-0005-0000-0000-0000739B0000}"/>
    <cellStyle name="Notitie 6 2 5" xfId="28865" xr:uid="{00000000-0005-0000-0000-0000749B0000}"/>
    <cellStyle name="Notitie 6 2 6" xfId="21639" xr:uid="{00000000-0005-0000-0000-0000759B0000}"/>
    <cellStyle name="Notitie 6 2_Balance sheet - Parent" xfId="40830" xr:uid="{00000000-0005-0000-0000-0000769B0000}"/>
    <cellStyle name="Notitie 6 3" xfId="8049" xr:uid="{00000000-0005-0000-0000-0000779B0000}"/>
    <cellStyle name="Notitie 6 3 2" xfId="17303" xr:uid="{00000000-0005-0000-0000-0000789B0000}"/>
    <cellStyle name="Notitie 6 3 2 2" xfId="36010" xr:uid="{00000000-0005-0000-0000-0000799B0000}"/>
    <cellStyle name="Notitie 6 3 3" xfId="28868" xr:uid="{00000000-0005-0000-0000-00007A9B0000}"/>
    <cellStyle name="Notitie 6 3_Balance sheet - Parent" xfId="40833" xr:uid="{00000000-0005-0000-0000-00007B9B0000}"/>
    <cellStyle name="Notitie 6 4" xfId="8050" xr:uid="{00000000-0005-0000-0000-00007C9B0000}"/>
    <cellStyle name="Notitie 6 4 2" xfId="19124" xr:uid="{00000000-0005-0000-0000-00007D9B0000}"/>
    <cellStyle name="Notitie 6 4 2 2" xfId="36751" xr:uid="{00000000-0005-0000-0000-00007E9B0000}"/>
    <cellStyle name="Notitie 6 4 3" xfId="28869" xr:uid="{00000000-0005-0000-0000-00007F9B0000}"/>
    <cellStyle name="Notitie 6 4_Balance sheet - Parent" xfId="40834" xr:uid="{00000000-0005-0000-0000-0000809B0000}"/>
    <cellStyle name="Notitie 6 5" xfId="12460" xr:uid="{00000000-0005-0000-0000-0000819B0000}"/>
    <cellStyle name="Notitie 6 5 2" xfId="32705" xr:uid="{00000000-0005-0000-0000-0000829B0000}"/>
    <cellStyle name="Notitie 6 6" xfId="28864" xr:uid="{00000000-0005-0000-0000-0000839B0000}"/>
    <cellStyle name="Notitie 6 7" xfId="21328" xr:uid="{00000000-0005-0000-0000-0000849B0000}"/>
    <cellStyle name="Notitie 6_Balance sheet - Parent" xfId="40829" xr:uid="{00000000-0005-0000-0000-0000859B0000}"/>
    <cellStyle name="Notitie 7" xfId="8051" xr:uid="{00000000-0005-0000-0000-0000869B0000}"/>
    <cellStyle name="Notitie 7 2" xfId="8052" xr:uid="{00000000-0005-0000-0000-0000879B0000}"/>
    <cellStyle name="Notitie 7 2 2" xfId="8053" xr:uid="{00000000-0005-0000-0000-0000889B0000}"/>
    <cellStyle name="Notitie 7 2 2 2" xfId="17561" xr:uid="{00000000-0005-0000-0000-0000899B0000}"/>
    <cellStyle name="Notitie 7 2 2 2 2" xfId="36108" xr:uid="{00000000-0005-0000-0000-00008A9B0000}"/>
    <cellStyle name="Notitie 7 2 2 3" xfId="28872" xr:uid="{00000000-0005-0000-0000-00008B9B0000}"/>
    <cellStyle name="Notitie 7 2 2_Balance sheet - Parent" xfId="40837" xr:uid="{00000000-0005-0000-0000-00008C9B0000}"/>
    <cellStyle name="Notitie 7 2 3" xfId="8054" xr:uid="{00000000-0005-0000-0000-00008D9B0000}"/>
    <cellStyle name="Notitie 7 2 3 2" xfId="19083" xr:uid="{00000000-0005-0000-0000-00008E9B0000}"/>
    <cellStyle name="Notitie 7 2 3 2 2" xfId="36736" xr:uid="{00000000-0005-0000-0000-00008F9B0000}"/>
    <cellStyle name="Notitie 7 2 3 3" xfId="28873" xr:uid="{00000000-0005-0000-0000-0000909B0000}"/>
    <cellStyle name="Notitie 7 2 3_Balance sheet - Parent" xfId="40838" xr:uid="{00000000-0005-0000-0000-0000919B0000}"/>
    <cellStyle name="Notitie 7 2 4" xfId="13406" xr:uid="{00000000-0005-0000-0000-0000929B0000}"/>
    <cellStyle name="Notitie 7 2 4 2" xfId="32981" xr:uid="{00000000-0005-0000-0000-0000939B0000}"/>
    <cellStyle name="Notitie 7 2 5" xfId="28871" xr:uid="{00000000-0005-0000-0000-0000949B0000}"/>
    <cellStyle name="Notitie 7 2 6" xfId="21640" xr:uid="{00000000-0005-0000-0000-0000959B0000}"/>
    <cellStyle name="Notitie 7 2_Balance sheet - Parent" xfId="40836" xr:uid="{00000000-0005-0000-0000-0000969B0000}"/>
    <cellStyle name="Notitie 7 3" xfId="8055" xr:uid="{00000000-0005-0000-0000-0000979B0000}"/>
    <cellStyle name="Notitie 7 3 2" xfId="17016" xr:uid="{00000000-0005-0000-0000-0000989B0000}"/>
    <cellStyle name="Notitie 7 3 2 2" xfId="35900" xr:uid="{00000000-0005-0000-0000-0000999B0000}"/>
    <cellStyle name="Notitie 7 3 3" xfId="28874" xr:uid="{00000000-0005-0000-0000-00009A9B0000}"/>
    <cellStyle name="Notitie 7 3_Balance sheet - Parent" xfId="40839" xr:uid="{00000000-0005-0000-0000-00009B9B0000}"/>
    <cellStyle name="Notitie 7 4" xfId="8056" xr:uid="{00000000-0005-0000-0000-00009C9B0000}"/>
    <cellStyle name="Notitie 7 4 2" xfId="19264" xr:uid="{00000000-0005-0000-0000-00009D9B0000}"/>
    <cellStyle name="Notitie 7 4 2 2" xfId="36813" xr:uid="{00000000-0005-0000-0000-00009E9B0000}"/>
    <cellStyle name="Notitie 7 4 3" xfId="28875" xr:uid="{00000000-0005-0000-0000-00009F9B0000}"/>
    <cellStyle name="Notitie 7 4_Balance sheet - Parent" xfId="40840" xr:uid="{00000000-0005-0000-0000-0000A09B0000}"/>
    <cellStyle name="Notitie 7 5" xfId="12461" xr:uid="{00000000-0005-0000-0000-0000A19B0000}"/>
    <cellStyle name="Notitie 7 5 2" xfId="32706" xr:uid="{00000000-0005-0000-0000-0000A29B0000}"/>
    <cellStyle name="Notitie 7 6" xfId="28870" xr:uid="{00000000-0005-0000-0000-0000A39B0000}"/>
    <cellStyle name="Notitie 7 7" xfId="21329" xr:uid="{00000000-0005-0000-0000-0000A49B0000}"/>
    <cellStyle name="Notitie 7_Balance sheet - Parent" xfId="40835" xr:uid="{00000000-0005-0000-0000-0000A59B0000}"/>
    <cellStyle name="Notitie 8" xfId="8057" xr:uid="{00000000-0005-0000-0000-0000A69B0000}"/>
    <cellStyle name="Notitie 8 2" xfId="8058" xr:uid="{00000000-0005-0000-0000-0000A79B0000}"/>
    <cellStyle name="Notitie 8 2 2" xfId="8059" xr:uid="{00000000-0005-0000-0000-0000A89B0000}"/>
    <cellStyle name="Notitie 8 2 2 2" xfId="17152" xr:uid="{00000000-0005-0000-0000-0000A99B0000}"/>
    <cellStyle name="Notitie 8 2 2 2 2" xfId="35958" xr:uid="{00000000-0005-0000-0000-0000AA9B0000}"/>
    <cellStyle name="Notitie 8 2 2 3" xfId="28878" xr:uid="{00000000-0005-0000-0000-0000AB9B0000}"/>
    <cellStyle name="Notitie 8 2 2_Balance sheet - Parent" xfId="40843" xr:uid="{00000000-0005-0000-0000-0000AC9B0000}"/>
    <cellStyle name="Notitie 8 2 3" xfId="8060" xr:uid="{00000000-0005-0000-0000-0000AD9B0000}"/>
    <cellStyle name="Notitie 8 2 3 2" xfId="18964" xr:uid="{00000000-0005-0000-0000-0000AE9B0000}"/>
    <cellStyle name="Notitie 8 2 3 2 2" xfId="36688" xr:uid="{00000000-0005-0000-0000-0000AF9B0000}"/>
    <cellStyle name="Notitie 8 2 3 3" xfId="28879" xr:uid="{00000000-0005-0000-0000-0000B09B0000}"/>
    <cellStyle name="Notitie 8 2 3_Balance sheet - Parent" xfId="40844" xr:uid="{00000000-0005-0000-0000-0000B19B0000}"/>
    <cellStyle name="Notitie 8 2 4" xfId="13407" xr:uid="{00000000-0005-0000-0000-0000B29B0000}"/>
    <cellStyle name="Notitie 8 2 4 2" xfId="32982" xr:uid="{00000000-0005-0000-0000-0000B39B0000}"/>
    <cellStyle name="Notitie 8 2 5" xfId="28877" xr:uid="{00000000-0005-0000-0000-0000B49B0000}"/>
    <cellStyle name="Notitie 8 2 6" xfId="21641" xr:uid="{00000000-0005-0000-0000-0000B59B0000}"/>
    <cellStyle name="Notitie 8 2_Balance sheet - Parent" xfId="40842" xr:uid="{00000000-0005-0000-0000-0000B69B0000}"/>
    <cellStyle name="Notitie 8 3" xfId="8061" xr:uid="{00000000-0005-0000-0000-0000B79B0000}"/>
    <cellStyle name="Notitie 8 3 2" xfId="18145" xr:uid="{00000000-0005-0000-0000-0000B89B0000}"/>
    <cellStyle name="Notitie 8 3 2 2" xfId="36361" xr:uid="{00000000-0005-0000-0000-0000B99B0000}"/>
    <cellStyle name="Notitie 8 3 3" xfId="28880" xr:uid="{00000000-0005-0000-0000-0000BA9B0000}"/>
    <cellStyle name="Notitie 8 3_Balance sheet - Parent" xfId="40845" xr:uid="{00000000-0005-0000-0000-0000BB9B0000}"/>
    <cellStyle name="Notitie 8 4" xfId="8062" xr:uid="{00000000-0005-0000-0000-0000BC9B0000}"/>
    <cellStyle name="Notitie 8 4 2" xfId="18922" xr:uid="{00000000-0005-0000-0000-0000BD9B0000}"/>
    <cellStyle name="Notitie 8 4 2 2" xfId="36670" xr:uid="{00000000-0005-0000-0000-0000BE9B0000}"/>
    <cellStyle name="Notitie 8 4 3" xfId="28881" xr:uid="{00000000-0005-0000-0000-0000BF9B0000}"/>
    <cellStyle name="Notitie 8 4_Balance sheet - Parent" xfId="40846" xr:uid="{00000000-0005-0000-0000-0000C09B0000}"/>
    <cellStyle name="Notitie 8 5" xfId="12462" xr:uid="{00000000-0005-0000-0000-0000C19B0000}"/>
    <cellStyle name="Notitie 8 5 2" xfId="32707" xr:uid="{00000000-0005-0000-0000-0000C29B0000}"/>
    <cellStyle name="Notitie 8 6" xfId="28876" xr:uid="{00000000-0005-0000-0000-0000C39B0000}"/>
    <cellStyle name="Notitie 8 7" xfId="21330" xr:uid="{00000000-0005-0000-0000-0000C49B0000}"/>
    <cellStyle name="Notitie 8_Balance sheet - Parent" xfId="40841" xr:uid="{00000000-0005-0000-0000-0000C59B0000}"/>
    <cellStyle name="Notitie 9" xfId="8063" xr:uid="{00000000-0005-0000-0000-0000C69B0000}"/>
    <cellStyle name="Notitie 9 2" xfId="8064" xr:uid="{00000000-0005-0000-0000-0000C79B0000}"/>
    <cellStyle name="Notitie 9 2 2" xfId="8065" xr:uid="{00000000-0005-0000-0000-0000C89B0000}"/>
    <cellStyle name="Notitie 9 2 2 2" xfId="17759" xr:uid="{00000000-0005-0000-0000-0000C99B0000}"/>
    <cellStyle name="Notitie 9 2 2 2 2" xfId="36204" xr:uid="{00000000-0005-0000-0000-0000CA9B0000}"/>
    <cellStyle name="Notitie 9 2 2 3" xfId="28884" xr:uid="{00000000-0005-0000-0000-0000CB9B0000}"/>
    <cellStyle name="Notitie 9 2 2_Balance sheet - Parent" xfId="40849" xr:uid="{00000000-0005-0000-0000-0000CC9B0000}"/>
    <cellStyle name="Notitie 9 2 3" xfId="8066" xr:uid="{00000000-0005-0000-0000-0000CD9B0000}"/>
    <cellStyle name="Notitie 9 2 3 2" xfId="18140" xr:uid="{00000000-0005-0000-0000-0000CE9B0000}"/>
    <cellStyle name="Notitie 9 2 3 2 2" xfId="36357" xr:uid="{00000000-0005-0000-0000-0000CF9B0000}"/>
    <cellStyle name="Notitie 9 2 3 3" xfId="28885" xr:uid="{00000000-0005-0000-0000-0000D09B0000}"/>
    <cellStyle name="Notitie 9 2 3_Balance sheet - Parent" xfId="40850" xr:uid="{00000000-0005-0000-0000-0000D19B0000}"/>
    <cellStyle name="Notitie 9 2 4" xfId="13408" xr:uid="{00000000-0005-0000-0000-0000D29B0000}"/>
    <cellStyle name="Notitie 9 2 4 2" xfId="32983" xr:uid="{00000000-0005-0000-0000-0000D39B0000}"/>
    <cellStyle name="Notitie 9 2 5" xfId="28883" xr:uid="{00000000-0005-0000-0000-0000D49B0000}"/>
    <cellStyle name="Notitie 9 2 6" xfId="21642" xr:uid="{00000000-0005-0000-0000-0000D59B0000}"/>
    <cellStyle name="Notitie 9 2_Balance sheet - Parent" xfId="40848" xr:uid="{00000000-0005-0000-0000-0000D69B0000}"/>
    <cellStyle name="Notitie 9 3" xfId="8067" xr:uid="{00000000-0005-0000-0000-0000D79B0000}"/>
    <cellStyle name="Notitie 9 3 2" xfId="17662" xr:uid="{00000000-0005-0000-0000-0000D89B0000}"/>
    <cellStyle name="Notitie 9 3 2 2" xfId="36151" xr:uid="{00000000-0005-0000-0000-0000D99B0000}"/>
    <cellStyle name="Notitie 9 3 3" xfId="28886" xr:uid="{00000000-0005-0000-0000-0000DA9B0000}"/>
    <cellStyle name="Notitie 9 3_Balance sheet - Parent" xfId="40851" xr:uid="{00000000-0005-0000-0000-0000DB9B0000}"/>
    <cellStyle name="Notitie 9 4" xfId="8068" xr:uid="{00000000-0005-0000-0000-0000DC9B0000}"/>
    <cellStyle name="Notitie 9 4 2" xfId="19261" xr:uid="{00000000-0005-0000-0000-0000DD9B0000}"/>
    <cellStyle name="Notitie 9 4 2 2" xfId="36810" xr:uid="{00000000-0005-0000-0000-0000DE9B0000}"/>
    <cellStyle name="Notitie 9 4 3" xfId="28887" xr:uid="{00000000-0005-0000-0000-0000DF9B0000}"/>
    <cellStyle name="Notitie 9 4_Balance sheet - Parent" xfId="40852" xr:uid="{00000000-0005-0000-0000-0000E09B0000}"/>
    <cellStyle name="Notitie 9 5" xfId="12463" xr:uid="{00000000-0005-0000-0000-0000E19B0000}"/>
    <cellStyle name="Notitie 9 5 2" xfId="32708" xr:uid="{00000000-0005-0000-0000-0000E29B0000}"/>
    <cellStyle name="Notitie 9 6" xfId="28882" xr:uid="{00000000-0005-0000-0000-0000E39B0000}"/>
    <cellStyle name="Notitie 9 7" xfId="21331" xr:uid="{00000000-0005-0000-0000-0000E49B0000}"/>
    <cellStyle name="Notitie 9_Balance sheet - Parent" xfId="40847" xr:uid="{00000000-0005-0000-0000-0000E59B0000}"/>
    <cellStyle name="Notitie_Balance sheet - Parent" xfId="40455" xr:uid="{00000000-0005-0000-0000-0000E69B0000}"/>
    <cellStyle name="Notiz" xfId="8069" xr:uid="{00000000-0005-0000-0000-0000E79B0000}"/>
    <cellStyle name="Notiz 2" xfId="8070" xr:uid="{00000000-0005-0000-0000-0000E89B0000}"/>
    <cellStyle name="Notiz 2 10" xfId="8071" xr:uid="{00000000-0005-0000-0000-0000E99B0000}"/>
    <cellStyle name="Notiz 2 10 2" xfId="8072" xr:uid="{00000000-0005-0000-0000-0000EA9B0000}"/>
    <cellStyle name="Notiz 2 10 2 2" xfId="18649" xr:uid="{00000000-0005-0000-0000-0000EB9B0000}"/>
    <cellStyle name="Notiz 2 10 2 2 2" xfId="36533" xr:uid="{00000000-0005-0000-0000-0000EC9B0000}"/>
    <cellStyle name="Notiz 2 10 2 3" xfId="28891" xr:uid="{00000000-0005-0000-0000-0000ED9B0000}"/>
    <cellStyle name="Notiz 2 10 2_Balance sheet - Parent" xfId="40856" xr:uid="{00000000-0005-0000-0000-0000EE9B0000}"/>
    <cellStyle name="Notiz 2 10 3" xfId="8073" xr:uid="{00000000-0005-0000-0000-0000EF9B0000}"/>
    <cellStyle name="Notiz 2 10 3 2" xfId="19232" xr:uid="{00000000-0005-0000-0000-0000F09B0000}"/>
    <cellStyle name="Notiz 2 10 3 2 2" xfId="36787" xr:uid="{00000000-0005-0000-0000-0000F19B0000}"/>
    <cellStyle name="Notiz 2 10 3 3" xfId="28892" xr:uid="{00000000-0005-0000-0000-0000F29B0000}"/>
    <cellStyle name="Notiz 2 10 3_Balance sheet - Parent" xfId="40857" xr:uid="{00000000-0005-0000-0000-0000F39B0000}"/>
    <cellStyle name="Notiz 2 10 4" xfId="8074" xr:uid="{00000000-0005-0000-0000-0000F49B0000}"/>
    <cellStyle name="Notiz 2 10 4 2" xfId="18188" xr:uid="{00000000-0005-0000-0000-0000F59B0000}"/>
    <cellStyle name="Notiz 2 10 4 2 2" xfId="36370" xr:uid="{00000000-0005-0000-0000-0000F69B0000}"/>
    <cellStyle name="Notiz 2 10 4 3" xfId="28893" xr:uid="{00000000-0005-0000-0000-0000F79B0000}"/>
    <cellStyle name="Notiz 2 10 4_Balance sheet - Parent" xfId="40858" xr:uid="{00000000-0005-0000-0000-0000F89B0000}"/>
    <cellStyle name="Notiz 2 10 5" xfId="16426" xr:uid="{00000000-0005-0000-0000-0000F99B0000}"/>
    <cellStyle name="Notiz 2 10 5 2" xfId="35538" xr:uid="{00000000-0005-0000-0000-0000FA9B0000}"/>
    <cellStyle name="Notiz 2 10 6" xfId="28890" xr:uid="{00000000-0005-0000-0000-0000FB9B0000}"/>
    <cellStyle name="Notiz 2 10_Balance sheet - Parent" xfId="40855" xr:uid="{00000000-0005-0000-0000-0000FC9B0000}"/>
    <cellStyle name="Notiz 2 11" xfId="8075" xr:uid="{00000000-0005-0000-0000-0000FD9B0000}"/>
    <cellStyle name="Notiz 2 11 2" xfId="8076" xr:uid="{00000000-0005-0000-0000-0000FE9B0000}"/>
    <cellStyle name="Notiz 2 11 2 2" xfId="17036" xr:uid="{00000000-0005-0000-0000-0000FF9B0000}"/>
    <cellStyle name="Notiz 2 11 2 2 2" xfId="35908" xr:uid="{00000000-0005-0000-0000-0000009C0000}"/>
    <cellStyle name="Notiz 2 11 2 3" xfId="28895" xr:uid="{00000000-0005-0000-0000-0000019C0000}"/>
    <cellStyle name="Notiz 2 11 2_Balance sheet - Parent" xfId="40860" xr:uid="{00000000-0005-0000-0000-0000029C0000}"/>
    <cellStyle name="Notiz 2 11 3" xfId="8077" xr:uid="{00000000-0005-0000-0000-0000039C0000}"/>
    <cellStyle name="Notiz 2 11 3 2" xfId="17578" xr:uid="{00000000-0005-0000-0000-0000049C0000}"/>
    <cellStyle name="Notiz 2 11 3 2 2" xfId="36115" xr:uid="{00000000-0005-0000-0000-0000059C0000}"/>
    <cellStyle name="Notiz 2 11 3 3" xfId="28896" xr:uid="{00000000-0005-0000-0000-0000069C0000}"/>
    <cellStyle name="Notiz 2 11 3_Balance sheet - Parent" xfId="40861" xr:uid="{00000000-0005-0000-0000-0000079C0000}"/>
    <cellStyle name="Notiz 2 11 4" xfId="8078" xr:uid="{00000000-0005-0000-0000-0000089C0000}"/>
    <cellStyle name="Notiz 2 11 4 2" xfId="18219" xr:uid="{00000000-0005-0000-0000-0000099C0000}"/>
    <cellStyle name="Notiz 2 11 4 2 2" xfId="36381" xr:uid="{00000000-0005-0000-0000-00000A9C0000}"/>
    <cellStyle name="Notiz 2 11 4 3" xfId="28897" xr:uid="{00000000-0005-0000-0000-00000B9C0000}"/>
    <cellStyle name="Notiz 2 11 4_Balance sheet - Parent" xfId="40862" xr:uid="{00000000-0005-0000-0000-00000C9C0000}"/>
    <cellStyle name="Notiz 2 11 5" xfId="16456" xr:uid="{00000000-0005-0000-0000-00000D9C0000}"/>
    <cellStyle name="Notiz 2 11 5 2" xfId="35553" xr:uid="{00000000-0005-0000-0000-00000E9C0000}"/>
    <cellStyle name="Notiz 2 11 6" xfId="28894" xr:uid="{00000000-0005-0000-0000-00000F9C0000}"/>
    <cellStyle name="Notiz 2 11_Balance sheet - Parent" xfId="40859" xr:uid="{00000000-0005-0000-0000-0000109C0000}"/>
    <cellStyle name="Notiz 2 12" xfId="8079" xr:uid="{00000000-0005-0000-0000-0000119C0000}"/>
    <cellStyle name="Notiz 2 12 2" xfId="8080" xr:uid="{00000000-0005-0000-0000-0000129C0000}"/>
    <cellStyle name="Notiz 2 12 2 2" xfId="18853" xr:uid="{00000000-0005-0000-0000-0000139C0000}"/>
    <cellStyle name="Notiz 2 12 2 2 2" xfId="36624" xr:uid="{00000000-0005-0000-0000-0000149C0000}"/>
    <cellStyle name="Notiz 2 12 2 3" xfId="28899" xr:uid="{00000000-0005-0000-0000-0000159C0000}"/>
    <cellStyle name="Notiz 2 12 2_Balance sheet - Parent" xfId="40864" xr:uid="{00000000-0005-0000-0000-0000169C0000}"/>
    <cellStyle name="Notiz 2 12 3" xfId="8081" xr:uid="{00000000-0005-0000-0000-0000179C0000}"/>
    <cellStyle name="Notiz 2 12 3 2" xfId="19230" xr:uid="{00000000-0005-0000-0000-0000189C0000}"/>
    <cellStyle name="Notiz 2 12 3 2 2" xfId="36786" xr:uid="{00000000-0005-0000-0000-0000199C0000}"/>
    <cellStyle name="Notiz 2 12 3 3" xfId="28900" xr:uid="{00000000-0005-0000-0000-00001A9C0000}"/>
    <cellStyle name="Notiz 2 12 3_Balance sheet - Parent" xfId="40865" xr:uid="{00000000-0005-0000-0000-00001B9C0000}"/>
    <cellStyle name="Notiz 2 12 4" xfId="8082" xr:uid="{00000000-0005-0000-0000-00001C9C0000}"/>
    <cellStyle name="Notiz 2 12 4 2" xfId="18200" xr:uid="{00000000-0005-0000-0000-00001D9C0000}"/>
    <cellStyle name="Notiz 2 12 4 2 2" xfId="36373" xr:uid="{00000000-0005-0000-0000-00001E9C0000}"/>
    <cellStyle name="Notiz 2 12 4 3" xfId="28901" xr:uid="{00000000-0005-0000-0000-00001F9C0000}"/>
    <cellStyle name="Notiz 2 12 4_Balance sheet - Parent" xfId="40866" xr:uid="{00000000-0005-0000-0000-0000209C0000}"/>
    <cellStyle name="Notiz 2 12 5" xfId="16434" xr:uid="{00000000-0005-0000-0000-0000219C0000}"/>
    <cellStyle name="Notiz 2 12 5 2" xfId="35542" xr:uid="{00000000-0005-0000-0000-0000229C0000}"/>
    <cellStyle name="Notiz 2 12 6" xfId="28898" xr:uid="{00000000-0005-0000-0000-0000239C0000}"/>
    <cellStyle name="Notiz 2 12_Balance sheet - Parent" xfId="40863" xr:uid="{00000000-0005-0000-0000-0000249C0000}"/>
    <cellStyle name="Notiz 2 13" xfId="8083" xr:uid="{00000000-0005-0000-0000-0000259C0000}"/>
    <cellStyle name="Notiz 2 13 2" xfId="8084" xr:uid="{00000000-0005-0000-0000-0000269C0000}"/>
    <cellStyle name="Notiz 2 13 2 2" xfId="17265" xr:uid="{00000000-0005-0000-0000-0000279C0000}"/>
    <cellStyle name="Notiz 2 13 2 2 2" xfId="35997" xr:uid="{00000000-0005-0000-0000-0000289C0000}"/>
    <cellStyle name="Notiz 2 13 2 3" xfId="28903" xr:uid="{00000000-0005-0000-0000-0000299C0000}"/>
    <cellStyle name="Notiz 2 13 2_Balance sheet - Parent" xfId="40868" xr:uid="{00000000-0005-0000-0000-00002A9C0000}"/>
    <cellStyle name="Notiz 2 13 3" xfId="8085" xr:uid="{00000000-0005-0000-0000-00002B9C0000}"/>
    <cellStyle name="Notiz 2 13 3 2" xfId="18473" xr:uid="{00000000-0005-0000-0000-00002C9C0000}"/>
    <cellStyle name="Notiz 2 13 3 2 2" xfId="36462" xr:uid="{00000000-0005-0000-0000-00002D9C0000}"/>
    <cellStyle name="Notiz 2 13 3 3" xfId="28904" xr:uid="{00000000-0005-0000-0000-00002E9C0000}"/>
    <cellStyle name="Notiz 2 13 3_Balance sheet - Parent" xfId="40869" xr:uid="{00000000-0005-0000-0000-00002F9C0000}"/>
    <cellStyle name="Notiz 2 13 4" xfId="16452" xr:uid="{00000000-0005-0000-0000-0000309C0000}"/>
    <cellStyle name="Notiz 2 13 4 2" xfId="35550" xr:uid="{00000000-0005-0000-0000-0000319C0000}"/>
    <cellStyle name="Notiz 2 13 5" xfId="28902" xr:uid="{00000000-0005-0000-0000-0000329C0000}"/>
    <cellStyle name="Notiz 2 13_Balance sheet - Parent" xfId="40867" xr:uid="{00000000-0005-0000-0000-0000339C0000}"/>
    <cellStyle name="Notiz 2 14" xfId="8086" xr:uid="{00000000-0005-0000-0000-0000349C0000}"/>
    <cellStyle name="Notiz 2 14 2" xfId="17655" xr:uid="{00000000-0005-0000-0000-0000359C0000}"/>
    <cellStyle name="Notiz 2 14 2 2" xfId="36146" xr:uid="{00000000-0005-0000-0000-0000369C0000}"/>
    <cellStyle name="Notiz 2 14 3" xfId="28905" xr:uid="{00000000-0005-0000-0000-0000379C0000}"/>
    <cellStyle name="Notiz 2 14_Balance sheet - Parent" xfId="40870" xr:uid="{00000000-0005-0000-0000-0000389C0000}"/>
    <cellStyle name="Notiz 2 15" xfId="8087" xr:uid="{00000000-0005-0000-0000-0000399C0000}"/>
    <cellStyle name="Notiz 2 15 2" xfId="18673" xr:uid="{00000000-0005-0000-0000-00003A9C0000}"/>
    <cellStyle name="Notiz 2 15 2 2" xfId="36549" xr:uid="{00000000-0005-0000-0000-00003B9C0000}"/>
    <cellStyle name="Notiz 2 15 3" xfId="28906" xr:uid="{00000000-0005-0000-0000-00003C9C0000}"/>
    <cellStyle name="Notiz 2 15_Balance sheet - Parent" xfId="40871" xr:uid="{00000000-0005-0000-0000-00003D9C0000}"/>
    <cellStyle name="Notiz 2 16" xfId="12465" xr:uid="{00000000-0005-0000-0000-00003E9C0000}"/>
    <cellStyle name="Notiz 2 16 2" xfId="32710" xr:uid="{00000000-0005-0000-0000-00003F9C0000}"/>
    <cellStyle name="Notiz 2 17" xfId="28889" xr:uid="{00000000-0005-0000-0000-0000409C0000}"/>
    <cellStyle name="Notiz 2 18" xfId="21333" xr:uid="{00000000-0005-0000-0000-0000419C0000}"/>
    <cellStyle name="Notiz 2 2" xfId="8088" xr:uid="{00000000-0005-0000-0000-0000429C0000}"/>
    <cellStyle name="Notiz 2 2 10" xfId="8089" xr:uid="{00000000-0005-0000-0000-0000439C0000}"/>
    <cellStyle name="Notiz 2 2 10 2" xfId="8090" xr:uid="{00000000-0005-0000-0000-0000449C0000}"/>
    <cellStyle name="Notiz 2 2 10 2 2" xfId="18644" xr:uid="{00000000-0005-0000-0000-0000459C0000}"/>
    <cellStyle name="Notiz 2 2 10 2 2 2" xfId="36532" xr:uid="{00000000-0005-0000-0000-0000469C0000}"/>
    <cellStyle name="Notiz 2 2 10 2 3" xfId="28909" xr:uid="{00000000-0005-0000-0000-0000479C0000}"/>
    <cellStyle name="Notiz 2 2 10 2_Balance sheet - Parent" xfId="40874" xr:uid="{00000000-0005-0000-0000-0000489C0000}"/>
    <cellStyle name="Notiz 2 2 10 3" xfId="8091" xr:uid="{00000000-0005-0000-0000-0000499C0000}"/>
    <cellStyle name="Notiz 2 2 10 3 2" xfId="18696" xr:uid="{00000000-0005-0000-0000-00004A9C0000}"/>
    <cellStyle name="Notiz 2 2 10 3 2 2" xfId="36559" xr:uid="{00000000-0005-0000-0000-00004B9C0000}"/>
    <cellStyle name="Notiz 2 2 10 3 3" xfId="28910" xr:uid="{00000000-0005-0000-0000-00004C9C0000}"/>
    <cellStyle name="Notiz 2 2 10 3_Balance sheet - Parent" xfId="40875" xr:uid="{00000000-0005-0000-0000-00004D9C0000}"/>
    <cellStyle name="Notiz 2 2 10 4" xfId="8092" xr:uid="{00000000-0005-0000-0000-00004E9C0000}"/>
    <cellStyle name="Notiz 2 2 10 4 2" xfId="18433" xr:uid="{00000000-0005-0000-0000-00004F9C0000}"/>
    <cellStyle name="Notiz 2 2 10 4 2 2" xfId="36446" xr:uid="{00000000-0005-0000-0000-0000509C0000}"/>
    <cellStyle name="Notiz 2 2 10 4 3" xfId="28911" xr:uid="{00000000-0005-0000-0000-0000519C0000}"/>
    <cellStyle name="Notiz 2 2 10 4_Balance sheet - Parent" xfId="40876" xr:uid="{00000000-0005-0000-0000-0000529C0000}"/>
    <cellStyle name="Notiz 2 2 10 5" xfId="16630" xr:uid="{00000000-0005-0000-0000-0000539C0000}"/>
    <cellStyle name="Notiz 2 2 10 5 2" xfId="35616" xr:uid="{00000000-0005-0000-0000-0000549C0000}"/>
    <cellStyle name="Notiz 2 2 10 6" xfId="28908" xr:uid="{00000000-0005-0000-0000-0000559C0000}"/>
    <cellStyle name="Notiz 2 2 10_Balance sheet - Parent" xfId="40873" xr:uid="{00000000-0005-0000-0000-0000569C0000}"/>
    <cellStyle name="Notiz 2 2 11" xfId="8093" xr:uid="{00000000-0005-0000-0000-0000579C0000}"/>
    <cellStyle name="Notiz 2 2 11 2" xfId="8094" xr:uid="{00000000-0005-0000-0000-0000589C0000}"/>
    <cellStyle name="Notiz 2 2 11 2 2" xfId="17135" xr:uid="{00000000-0005-0000-0000-0000599C0000}"/>
    <cellStyle name="Notiz 2 2 11 2 2 2" xfId="35949" xr:uid="{00000000-0005-0000-0000-00005A9C0000}"/>
    <cellStyle name="Notiz 2 2 11 2 3" xfId="28913" xr:uid="{00000000-0005-0000-0000-00005B9C0000}"/>
    <cellStyle name="Notiz 2 2 11 2_Balance sheet - Parent" xfId="40878" xr:uid="{00000000-0005-0000-0000-00005C9C0000}"/>
    <cellStyle name="Notiz 2 2 11 3" xfId="8095" xr:uid="{00000000-0005-0000-0000-00005D9C0000}"/>
    <cellStyle name="Notiz 2 2 11 3 2" xfId="19174" xr:uid="{00000000-0005-0000-0000-00005E9C0000}"/>
    <cellStyle name="Notiz 2 2 11 3 2 2" xfId="36773" xr:uid="{00000000-0005-0000-0000-00005F9C0000}"/>
    <cellStyle name="Notiz 2 2 11 3 3" xfId="28914" xr:uid="{00000000-0005-0000-0000-0000609C0000}"/>
    <cellStyle name="Notiz 2 2 11 3_Balance sheet - Parent" xfId="40879" xr:uid="{00000000-0005-0000-0000-0000619C0000}"/>
    <cellStyle name="Notiz 2 2 11 4" xfId="16682" xr:uid="{00000000-0005-0000-0000-0000629C0000}"/>
    <cellStyle name="Notiz 2 2 11 4 2" xfId="35632" xr:uid="{00000000-0005-0000-0000-0000639C0000}"/>
    <cellStyle name="Notiz 2 2 11 5" xfId="28912" xr:uid="{00000000-0005-0000-0000-0000649C0000}"/>
    <cellStyle name="Notiz 2 2 11_Balance sheet - Parent" xfId="40877" xr:uid="{00000000-0005-0000-0000-0000659C0000}"/>
    <cellStyle name="Notiz 2 2 12" xfId="8096" xr:uid="{00000000-0005-0000-0000-0000669C0000}"/>
    <cellStyle name="Notiz 2 2 12 2" xfId="17669" xr:uid="{00000000-0005-0000-0000-0000679C0000}"/>
    <cellStyle name="Notiz 2 2 12 2 2" xfId="36154" xr:uid="{00000000-0005-0000-0000-0000689C0000}"/>
    <cellStyle name="Notiz 2 2 12 3" xfId="28915" xr:uid="{00000000-0005-0000-0000-0000699C0000}"/>
    <cellStyle name="Notiz 2 2 12_Balance sheet - Parent" xfId="40880" xr:uid="{00000000-0005-0000-0000-00006A9C0000}"/>
    <cellStyle name="Notiz 2 2 13" xfId="8097" xr:uid="{00000000-0005-0000-0000-00006B9C0000}"/>
    <cellStyle name="Notiz 2 2 13 2" xfId="19075" xr:uid="{00000000-0005-0000-0000-00006C9C0000}"/>
    <cellStyle name="Notiz 2 2 13 2 2" xfId="36732" xr:uid="{00000000-0005-0000-0000-00006D9C0000}"/>
    <cellStyle name="Notiz 2 2 13 3" xfId="28916" xr:uid="{00000000-0005-0000-0000-00006E9C0000}"/>
    <cellStyle name="Notiz 2 2 13_Balance sheet - Parent" xfId="40881" xr:uid="{00000000-0005-0000-0000-00006F9C0000}"/>
    <cellStyle name="Notiz 2 2 14" xfId="12466" xr:uid="{00000000-0005-0000-0000-0000709C0000}"/>
    <cellStyle name="Notiz 2 2 14 2" xfId="32711" xr:uid="{00000000-0005-0000-0000-0000719C0000}"/>
    <cellStyle name="Notiz 2 2 15" xfId="28907" xr:uid="{00000000-0005-0000-0000-0000729C0000}"/>
    <cellStyle name="Notiz 2 2 16" xfId="21334" xr:uid="{00000000-0005-0000-0000-0000739C0000}"/>
    <cellStyle name="Notiz 2 2 17" xfId="44299" xr:uid="{00000000-0005-0000-0000-0000749C0000}"/>
    <cellStyle name="Notiz 2 2 2" xfId="8098" xr:uid="{00000000-0005-0000-0000-0000759C0000}"/>
    <cellStyle name="Notiz 2 2 2 2" xfId="8099" xr:uid="{00000000-0005-0000-0000-0000769C0000}"/>
    <cellStyle name="Notiz 2 2 2 2 2" xfId="8100" xr:uid="{00000000-0005-0000-0000-0000779C0000}"/>
    <cellStyle name="Notiz 2 2 2 2 2 2" xfId="8101" xr:uid="{00000000-0005-0000-0000-0000789C0000}"/>
    <cellStyle name="Notiz 2 2 2 2 2 2 2" xfId="17855" xr:uid="{00000000-0005-0000-0000-0000799C0000}"/>
    <cellStyle name="Notiz 2 2 2 2 2 2 2 2" xfId="36252" xr:uid="{00000000-0005-0000-0000-00007A9C0000}"/>
    <cellStyle name="Notiz 2 2 2 2 2 2 3" xfId="28920" xr:uid="{00000000-0005-0000-0000-00007B9C0000}"/>
    <cellStyle name="Notiz 2 2 2 2 2 2_Balance sheet - Parent" xfId="40885" xr:uid="{00000000-0005-0000-0000-00007C9C0000}"/>
    <cellStyle name="Notiz 2 2 2 2 2 3" xfId="8102" xr:uid="{00000000-0005-0000-0000-00007D9C0000}"/>
    <cellStyle name="Notiz 2 2 2 2 2 3 2" xfId="19342" xr:uid="{00000000-0005-0000-0000-00007E9C0000}"/>
    <cellStyle name="Notiz 2 2 2 2 2 3 2 2" xfId="36889" xr:uid="{00000000-0005-0000-0000-00007F9C0000}"/>
    <cellStyle name="Notiz 2 2 2 2 2 3 3" xfId="28921" xr:uid="{00000000-0005-0000-0000-0000809C0000}"/>
    <cellStyle name="Notiz 2 2 2 2 2 3_Balance sheet - Parent" xfId="40886" xr:uid="{00000000-0005-0000-0000-0000819C0000}"/>
    <cellStyle name="Notiz 2 2 2 2 2 4" xfId="13413" xr:uid="{00000000-0005-0000-0000-0000829C0000}"/>
    <cellStyle name="Notiz 2 2 2 2 2 4 2" xfId="32988" xr:uid="{00000000-0005-0000-0000-0000839C0000}"/>
    <cellStyle name="Notiz 2 2 2 2 2 5" xfId="28919" xr:uid="{00000000-0005-0000-0000-0000849C0000}"/>
    <cellStyle name="Notiz 2 2 2 2 2 6" xfId="21647" xr:uid="{00000000-0005-0000-0000-0000859C0000}"/>
    <cellStyle name="Notiz 2 2 2 2 2_Balance sheet - Parent" xfId="40884" xr:uid="{00000000-0005-0000-0000-0000869C0000}"/>
    <cellStyle name="Notiz 2 2 2 2 3" xfId="8103" xr:uid="{00000000-0005-0000-0000-0000879C0000}"/>
    <cellStyle name="Notiz 2 2 2 2 3 2" xfId="17733" xr:uid="{00000000-0005-0000-0000-0000889C0000}"/>
    <cellStyle name="Notiz 2 2 2 2 3 2 2" xfId="36196" xr:uid="{00000000-0005-0000-0000-0000899C0000}"/>
    <cellStyle name="Notiz 2 2 2 2 3 3" xfId="28922" xr:uid="{00000000-0005-0000-0000-00008A9C0000}"/>
    <cellStyle name="Notiz 2 2 2 2 3_Balance sheet - Parent" xfId="40887" xr:uid="{00000000-0005-0000-0000-00008B9C0000}"/>
    <cellStyle name="Notiz 2 2 2 2 4" xfId="8104" xr:uid="{00000000-0005-0000-0000-00008C9C0000}"/>
    <cellStyle name="Notiz 2 2 2 2 4 2" xfId="17550" xr:uid="{00000000-0005-0000-0000-00008D9C0000}"/>
    <cellStyle name="Notiz 2 2 2 2 4 2 2" xfId="36104" xr:uid="{00000000-0005-0000-0000-00008E9C0000}"/>
    <cellStyle name="Notiz 2 2 2 2 4 3" xfId="28923" xr:uid="{00000000-0005-0000-0000-00008F9C0000}"/>
    <cellStyle name="Notiz 2 2 2 2 4_Balance sheet - Parent" xfId="40888" xr:uid="{00000000-0005-0000-0000-0000909C0000}"/>
    <cellStyle name="Notiz 2 2 2 2 5" xfId="12468" xr:uid="{00000000-0005-0000-0000-0000919C0000}"/>
    <cellStyle name="Notiz 2 2 2 2 5 2" xfId="32713" xr:uid="{00000000-0005-0000-0000-0000929C0000}"/>
    <cellStyle name="Notiz 2 2 2 2 6" xfId="28918" xr:uid="{00000000-0005-0000-0000-0000939C0000}"/>
    <cellStyle name="Notiz 2 2 2 2 7" xfId="21336" xr:uid="{00000000-0005-0000-0000-0000949C0000}"/>
    <cellStyle name="Notiz 2 2 2 2_Balance sheet - Parent" xfId="40883" xr:uid="{00000000-0005-0000-0000-0000959C0000}"/>
    <cellStyle name="Notiz 2 2 2 3" xfId="8105" xr:uid="{00000000-0005-0000-0000-0000969C0000}"/>
    <cellStyle name="Notiz 2 2 2 3 2" xfId="8106" xr:uid="{00000000-0005-0000-0000-0000979C0000}"/>
    <cellStyle name="Notiz 2 2 2 3 2 2" xfId="18624" xr:uid="{00000000-0005-0000-0000-0000989C0000}"/>
    <cellStyle name="Notiz 2 2 2 3 2 2 2" xfId="36522" xr:uid="{00000000-0005-0000-0000-0000999C0000}"/>
    <cellStyle name="Notiz 2 2 2 3 2 3" xfId="28925" xr:uid="{00000000-0005-0000-0000-00009A9C0000}"/>
    <cellStyle name="Notiz 2 2 2 3 2_Balance sheet - Parent" xfId="40890" xr:uid="{00000000-0005-0000-0000-00009B9C0000}"/>
    <cellStyle name="Notiz 2 2 2 3 3" xfId="8107" xr:uid="{00000000-0005-0000-0000-00009C9C0000}"/>
    <cellStyle name="Notiz 2 2 2 3 3 2" xfId="17700" xr:uid="{00000000-0005-0000-0000-00009D9C0000}"/>
    <cellStyle name="Notiz 2 2 2 3 3 2 2" xfId="36168" xr:uid="{00000000-0005-0000-0000-00009E9C0000}"/>
    <cellStyle name="Notiz 2 2 2 3 3 3" xfId="28926" xr:uid="{00000000-0005-0000-0000-00009F9C0000}"/>
    <cellStyle name="Notiz 2 2 2 3 3_Balance sheet - Parent" xfId="40891" xr:uid="{00000000-0005-0000-0000-0000A09C0000}"/>
    <cellStyle name="Notiz 2 2 2 3 4" xfId="13412" xr:uid="{00000000-0005-0000-0000-0000A19C0000}"/>
    <cellStyle name="Notiz 2 2 2 3 4 2" xfId="32987" xr:uid="{00000000-0005-0000-0000-0000A29C0000}"/>
    <cellStyle name="Notiz 2 2 2 3 5" xfId="28924" xr:uid="{00000000-0005-0000-0000-0000A39C0000}"/>
    <cellStyle name="Notiz 2 2 2 3 6" xfId="21646" xr:uid="{00000000-0005-0000-0000-0000A49C0000}"/>
    <cellStyle name="Notiz 2 2 2 3_Balance sheet - Parent" xfId="40889" xr:uid="{00000000-0005-0000-0000-0000A59C0000}"/>
    <cellStyle name="Notiz 2 2 2 4" xfId="8108" xr:uid="{00000000-0005-0000-0000-0000A69C0000}"/>
    <cellStyle name="Notiz 2 2 2 4 2" xfId="18905" xr:uid="{00000000-0005-0000-0000-0000A79C0000}"/>
    <cellStyle name="Notiz 2 2 2 4 2 2" xfId="36660" xr:uid="{00000000-0005-0000-0000-0000A89C0000}"/>
    <cellStyle name="Notiz 2 2 2 4 3" xfId="28927" xr:uid="{00000000-0005-0000-0000-0000A99C0000}"/>
    <cellStyle name="Notiz 2 2 2 4_Balance sheet - Parent" xfId="40892" xr:uid="{00000000-0005-0000-0000-0000AA9C0000}"/>
    <cellStyle name="Notiz 2 2 2 5" xfId="8109" xr:uid="{00000000-0005-0000-0000-0000AB9C0000}"/>
    <cellStyle name="Notiz 2 2 2 5 2" xfId="19008" xr:uid="{00000000-0005-0000-0000-0000AC9C0000}"/>
    <cellStyle name="Notiz 2 2 2 5 2 2" xfId="36706" xr:uid="{00000000-0005-0000-0000-0000AD9C0000}"/>
    <cellStyle name="Notiz 2 2 2 5 3" xfId="28928" xr:uid="{00000000-0005-0000-0000-0000AE9C0000}"/>
    <cellStyle name="Notiz 2 2 2 5_Balance sheet - Parent" xfId="40893" xr:uid="{00000000-0005-0000-0000-0000AF9C0000}"/>
    <cellStyle name="Notiz 2 2 2 6" xfId="12467" xr:uid="{00000000-0005-0000-0000-0000B09C0000}"/>
    <cellStyle name="Notiz 2 2 2 6 2" xfId="32712" xr:uid="{00000000-0005-0000-0000-0000B19C0000}"/>
    <cellStyle name="Notiz 2 2 2 7" xfId="28917" xr:uid="{00000000-0005-0000-0000-0000B29C0000}"/>
    <cellStyle name="Notiz 2 2 2 8" xfId="21335" xr:uid="{00000000-0005-0000-0000-0000B39C0000}"/>
    <cellStyle name="Notiz 2 2 2_Balance sheet - Parent" xfId="40882" xr:uid="{00000000-0005-0000-0000-0000B49C0000}"/>
    <cellStyle name="Notiz 2 2 3" xfId="8110" xr:uid="{00000000-0005-0000-0000-0000B59C0000}"/>
    <cellStyle name="Notiz 2 2 3 2" xfId="8111" xr:uid="{00000000-0005-0000-0000-0000B69C0000}"/>
    <cellStyle name="Notiz 2 2 3 2 2" xfId="8112" xr:uid="{00000000-0005-0000-0000-0000B79C0000}"/>
    <cellStyle name="Notiz 2 2 3 2 2 2" xfId="8113" xr:uid="{00000000-0005-0000-0000-0000B89C0000}"/>
    <cellStyle name="Notiz 2 2 3 2 2 2 2" xfId="18074" xr:uid="{00000000-0005-0000-0000-0000B99C0000}"/>
    <cellStyle name="Notiz 2 2 3 2 2 2 2 2" xfId="36335" xr:uid="{00000000-0005-0000-0000-0000BA9C0000}"/>
    <cellStyle name="Notiz 2 2 3 2 2 2 3" xfId="28932" xr:uid="{00000000-0005-0000-0000-0000BB9C0000}"/>
    <cellStyle name="Notiz 2 2 3 2 2 2_Balance sheet - Parent" xfId="40897" xr:uid="{00000000-0005-0000-0000-0000BC9C0000}"/>
    <cellStyle name="Notiz 2 2 3 2 2 3" xfId="8114" xr:uid="{00000000-0005-0000-0000-0000BD9C0000}"/>
    <cellStyle name="Notiz 2 2 3 2 2 3 2" xfId="19344" xr:uid="{00000000-0005-0000-0000-0000BE9C0000}"/>
    <cellStyle name="Notiz 2 2 3 2 2 3 2 2" xfId="36891" xr:uid="{00000000-0005-0000-0000-0000BF9C0000}"/>
    <cellStyle name="Notiz 2 2 3 2 2 3 3" xfId="28933" xr:uid="{00000000-0005-0000-0000-0000C09C0000}"/>
    <cellStyle name="Notiz 2 2 3 2 2 3_Balance sheet - Parent" xfId="40898" xr:uid="{00000000-0005-0000-0000-0000C19C0000}"/>
    <cellStyle name="Notiz 2 2 3 2 2 4" xfId="13415" xr:uid="{00000000-0005-0000-0000-0000C29C0000}"/>
    <cellStyle name="Notiz 2 2 3 2 2 4 2" xfId="32990" xr:uid="{00000000-0005-0000-0000-0000C39C0000}"/>
    <cellStyle name="Notiz 2 2 3 2 2 5" xfId="28931" xr:uid="{00000000-0005-0000-0000-0000C49C0000}"/>
    <cellStyle name="Notiz 2 2 3 2 2 6" xfId="21649" xr:uid="{00000000-0005-0000-0000-0000C59C0000}"/>
    <cellStyle name="Notiz 2 2 3 2 2_Balance sheet - Parent" xfId="40896" xr:uid="{00000000-0005-0000-0000-0000C69C0000}"/>
    <cellStyle name="Notiz 2 2 3 2 3" xfId="8115" xr:uid="{00000000-0005-0000-0000-0000C79C0000}"/>
    <cellStyle name="Notiz 2 2 3 2 3 2" xfId="18577" xr:uid="{00000000-0005-0000-0000-0000C89C0000}"/>
    <cellStyle name="Notiz 2 2 3 2 3 2 2" xfId="36495" xr:uid="{00000000-0005-0000-0000-0000C99C0000}"/>
    <cellStyle name="Notiz 2 2 3 2 3 3" xfId="28934" xr:uid="{00000000-0005-0000-0000-0000CA9C0000}"/>
    <cellStyle name="Notiz 2 2 3 2 3_Balance sheet - Parent" xfId="40899" xr:uid="{00000000-0005-0000-0000-0000CB9C0000}"/>
    <cellStyle name="Notiz 2 2 3 2 4" xfId="8116" xr:uid="{00000000-0005-0000-0000-0000CC9C0000}"/>
    <cellStyle name="Notiz 2 2 3 2 4 2" xfId="18931" xr:uid="{00000000-0005-0000-0000-0000CD9C0000}"/>
    <cellStyle name="Notiz 2 2 3 2 4 2 2" xfId="36677" xr:uid="{00000000-0005-0000-0000-0000CE9C0000}"/>
    <cellStyle name="Notiz 2 2 3 2 4 3" xfId="28935" xr:uid="{00000000-0005-0000-0000-0000CF9C0000}"/>
    <cellStyle name="Notiz 2 2 3 2 4_Balance sheet - Parent" xfId="40900" xr:uid="{00000000-0005-0000-0000-0000D09C0000}"/>
    <cellStyle name="Notiz 2 2 3 2 5" xfId="12470" xr:uid="{00000000-0005-0000-0000-0000D19C0000}"/>
    <cellStyle name="Notiz 2 2 3 2 5 2" xfId="32715" xr:uid="{00000000-0005-0000-0000-0000D29C0000}"/>
    <cellStyle name="Notiz 2 2 3 2 6" xfId="28930" xr:uid="{00000000-0005-0000-0000-0000D39C0000}"/>
    <cellStyle name="Notiz 2 2 3 2 7" xfId="21338" xr:uid="{00000000-0005-0000-0000-0000D49C0000}"/>
    <cellStyle name="Notiz 2 2 3 2_Balance sheet - Parent" xfId="40895" xr:uid="{00000000-0005-0000-0000-0000D59C0000}"/>
    <cellStyle name="Notiz 2 2 3 3" xfId="8117" xr:uid="{00000000-0005-0000-0000-0000D69C0000}"/>
    <cellStyle name="Notiz 2 2 3 3 2" xfId="8118" xr:uid="{00000000-0005-0000-0000-0000D79C0000}"/>
    <cellStyle name="Notiz 2 2 3 3 2 2" xfId="18073" xr:uid="{00000000-0005-0000-0000-0000D89C0000}"/>
    <cellStyle name="Notiz 2 2 3 3 2 2 2" xfId="36334" xr:uid="{00000000-0005-0000-0000-0000D99C0000}"/>
    <cellStyle name="Notiz 2 2 3 3 2 3" xfId="28937" xr:uid="{00000000-0005-0000-0000-0000DA9C0000}"/>
    <cellStyle name="Notiz 2 2 3 3 2_Balance sheet - Parent" xfId="40902" xr:uid="{00000000-0005-0000-0000-0000DB9C0000}"/>
    <cellStyle name="Notiz 2 2 3 3 3" xfId="8119" xr:uid="{00000000-0005-0000-0000-0000DC9C0000}"/>
    <cellStyle name="Notiz 2 2 3 3 3 2" xfId="19343" xr:uid="{00000000-0005-0000-0000-0000DD9C0000}"/>
    <cellStyle name="Notiz 2 2 3 3 3 2 2" xfId="36890" xr:uid="{00000000-0005-0000-0000-0000DE9C0000}"/>
    <cellStyle name="Notiz 2 2 3 3 3 3" xfId="28938" xr:uid="{00000000-0005-0000-0000-0000DF9C0000}"/>
    <cellStyle name="Notiz 2 2 3 3 3_Balance sheet - Parent" xfId="40903" xr:uid="{00000000-0005-0000-0000-0000E09C0000}"/>
    <cellStyle name="Notiz 2 2 3 3 4" xfId="13414" xr:uid="{00000000-0005-0000-0000-0000E19C0000}"/>
    <cellStyle name="Notiz 2 2 3 3 4 2" xfId="32989" xr:uid="{00000000-0005-0000-0000-0000E29C0000}"/>
    <cellStyle name="Notiz 2 2 3 3 5" xfId="28936" xr:uid="{00000000-0005-0000-0000-0000E39C0000}"/>
    <cellStyle name="Notiz 2 2 3 3 6" xfId="21648" xr:uid="{00000000-0005-0000-0000-0000E49C0000}"/>
    <cellStyle name="Notiz 2 2 3 3_Balance sheet - Parent" xfId="40901" xr:uid="{00000000-0005-0000-0000-0000E59C0000}"/>
    <cellStyle name="Notiz 2 2 3 4" xfId="8120" xr:uid="{00000000-0005-0000-0000-0000E69C0000}"/>
    <cellStyle name="Notiz 2 2 3 4 2" xfId="18604" xr:uid="{00000000-0005-0000-0000-0000E79C0000}"/>
    <cellStyle name="Notiz 2 2 3 4 2 2" xfId="36507" xr:uid="{00000000-0005-0000-0000-0000E89C0000}"/>
    <cellStyle name="Notiz 2 2 3 4 3" xfId="28939" xr:uid="{00000000-0005-0000-0000-0000E99C0000}"/>
    <cellStyle name="Notiz 2 2 3 4_Balance sheet - Parent" xfId="40904" xr:uid="{00000000-0005-0000-0000-0000EA9C0000}"/>
    <cellStyle name="Notiz 2 2 3 5" xfId="8121" xr:uid="{00000000-0005-0000-0000-0000EB9C0000}"/>
    <cellStyle name="Notiz 2 2 3 5 2" xfId="17096" xr:uid="{00000000-0005-0000-0000-0000EC9C0000}"/>
    <cellStyle name="Notiz 2 2 3 5 2 2" xfId="35935" xr:uid="{00000000-0005-0000-0000-0000ED9C0000}"/>
    <cellStyle name="Notiz 2 2 3 5 3" xfId="28940" xr:uid="{00000000-0005-0000-0000-0000EE9C0000}"/>
    <cellStyle name="Notiz 2 2 3 5_Balance sheet - Parent" xfId="40905" xr:uid="{00000000-0005-0000-0000-0000EF9C0000}"/>
    <cellStyle name="Notiz 2 2 3 6" xfId="12469" xr:uid="{00000000-0005-0000-0000-0000F09C0000}"/>
    <cellStyle name="Notiz 2 2 3 6 2" xfId="32714" xr:uid="{00000000-0005-0000-0000-0000F19C0000}"/>
    <cellStyle name="Notiz 2 2 3 7" xfId="28929" xr:uid="{00000000-0005-0000-0000-0000F29C0000}"/>
    <cellStyle name="Notiz 2 2 3 8" xfId="21337" xr:uid="{00000000-0005-0000-0000-0000F39C0000}"/>
    <cellStyle name="Notiz 2 2 3_Balance sheet - Parent" xfId="40894" xr:uid="{00000000-0005-0000-0000-0000F49C0000}"/>
    <cellStyle name="Notiz 2 2 4" xfId="8122" xr:uid="{00000000-0005-0000-0000-0000F59C0000}"/>
    <cellStyle name="Notiz 2 2 4 2" xfId="8123" xr:uid="{00000000-0005-0000-0000-0000F69C0000}"/>
    <cellStyle name="Notiz 2 2 4 2 2" xfId="8124" xr:uid="{00000000-0005-0000-0000-0000F79C0000}"/>
    <cellStyle name="Notiz 2 2 4 2 2 2" xfId="8125" xr:uid="{00000000-0005-0000-0000-0000F89C0000}"/>
    <cellStyle name="Notiz 2 2 4 2 2 2 2" xfId="17856" xr:uid="{00000000-0005-0000-0000-0000F99C0000}"/>
    <cellStyle name="Notiz 2 2 4 2 2 2 2 2" xfId="36253" xr:uid="{00000000-0005-0000-0000-0000FA9C0000}"/>
    <cellStyle name="Notiz 2 2 4 2 2 2 3" xfId="28944" xr:uid="{00000000-0005-0000-0000-0000FB9C0000}"/>
    <cellStyle name="Notiz 2 2 4 2 2 2_Balance sheet - Parent" xfId="40909" xr:uid="{00000000-0005-0000-0000-0000FC9C0000}"/>
    <cellStyle name="Notiz 2 2 4 2 2 3" xfId="8126" xr:uid="{00000000-0005-0000-0000-0000FD9C0000}"/>
    <cellStyle name="Notiz 2 2 4 2 2 3 2" xfId="19346" xr:uid="{00000000-0005-0000-0000-0000FE9C0000}"/>
    <cellStyle name="Notiz 2 2 4 2 2 3 2 2" xfId="36893" xr:uid="{00000000-0005-0000-0000-0000FF9C0000}"/>
    <cellStyle name="Notiz 2 2 4 2 2 3 3" xfId="28945" xr:uid="{00000000-0005-0000-0000-0000009D0000}"/>
    <cellStyle name="Notiz 2 2 4 2 2 3_Balance sheet - Parent" xfId="40910" xr:uid="{00000000-0005-0000-0000-0000019D0000}"/>
    <cellStyle name="Notiz 2 2 4 2 2 4" xfId="13417" xr:uid="{00000000-0005-0000-0000-0000029D0000}"/>
    <cellStyle name="Notiz 2 2 4 2 2 4 2" xfId="32992" xr:uid="{00000000-0005-0000-0000-0000039D0000}"/>
    <cellStyle name="Notiz 2 2 4 2 2 5" xfId="28943" xr:uid="{00000000-0005-0000-0000-0000049D0000}"/>
    <cellStyle name="Notiz 2 2 4 2 2 6" xfId="21651" xr:uid="{00000000-0005-0000-0000-0000059D0000}"/>
    <cellStyle name="Notiz 2 2 4 2 2_Balance sheet - Parent" xfId="40908" xr:uid="{00000000-0005-0000-0000-0000069D0000}"/>
    <cellStyle name="Notiz 2 2 4 2 3" xfId="8127" xr:uid="{00000000-0005-0000-0000-0000079D0000}"/>
    <cellStyle name="Notiz 2 2 4 2 3 2" xfId="17959" xr:uid="{00000000-0005-0000-0000-0000089D0000}"/>
    <cellStyle name="Notiz 2 2 4 2 3 2 2" xfId="36284" xr:uid="{00000000-0005-0000-0000-0000099D0000}"/>
    <cellStyle name="Notiz 2 2 4 2 3 3" xfId="28946" xr:uid="{00000000-0005-0000-0000-00000A9D0000}"/>
    <cellStyle name="Notiz 2 2 4 2 3_Balance sheet - Parent" xfId="40911" xr:uid="{00000000-0005-0000-0000-00000B9D0000}"/>
    <cellStyle name="Notiz 2 2 4 2 4" xfId="8128" xr:uid="{00000000-0005-0000-0000-00000C9D0000}"/>
    <cellStyle name="Notiz 2 2 4 2 4 2" xfId="17997" xr:uid="{00000000-0005-0000-0000-00000D9D0000}"/>
    <cellStyle name="Notiz 2 2 4 2 4 2 2" xfId="36298" xr:uid="{00000000-0005-0000-0000-00000E9D0000}"/>
    <cellStyle name="Notiz 2 2 4 2 4 3" xfId="28947" xr:uid="{00000000-0005-0000-0000-00000F9D0000}"/>
    <cellStyle name="Notiz 2 2 4 2 4_Balance sheet - Parent" xfId="40912" xr:uid="{00000000-0005-0000-0000-0000109D0000}"/>
    <cellStyle name="Notiz 2 2 4 2 5" xfId="12472" xr:uid="{00000000-0005-0000-0000-0000119D0000}"/>
    <cellStyle name="Notiz 2 2 4 2 5 2" xfId="32717" xr:uid="{00000000-0005-0000-0000-0000129D0000}"/>
    <cellStyle name="Notiz 2 2 4 2 6" xfId="28942" xr:uid="{00000000-0005-0000-0000-0000139D0000}"/>
    <cellStyle name="Notiz 2 2 4 2 7" xfId="21340" xr:uid="{00000000-0005-0000-0000-0000149D0000}"/>
    <cellStyle name="Notiz 2 2 4 2_Balance sheet - Parent" xfId="40907" xr:uid="{00000000-0005-0000-0000-0000159D0000}"/>
    <cellStyle name="Notiz 2 2 4 3" xfId="8129" xr:uid="{00000000-0005-0000-0000-0000169D0000}"/>
    <cellStyle name="Notiz 2 2 4 3 2" xfId="8130" xr:uid="{00000000-0005-0000-0000-0000179D0000}"/>
    <cellStyle name="Notiz 2 2 4 3 2 2" xfId="17449" xr:uid="{00000000-0005-0000-0000-0000189D0000}"/>
    <cellStyle name="Notiz 2 2 4 3 2 2 2" xfId="36063" xr:uid="{00000000-0005-0000-0000-0000199D0000}"/>
    <cellStyle name="Notiz 2 2 4 3 2 3" xfId="28949" xr:uid="{00000000-0005-0000-0000-00001A9D0000}"/>
    <cellStyle name="Notiz 2 2 4 3 2_Balance sheet - Parent" xfId="40914" xr:uid="{00000000-0005-0000-0000-00001B9D0000}"/>
    <cellStyle name="Notiz 2 2 4 3 3" xfId="8131" xr:uid="{00000000-0005-0000-0000-00001C9D0000}"/>
    <cellStyle name="Notiz 2 2 4 3 3 2" xfId="19345" xr:uid="{00000000-0005-0000-0000-00001D9D0000}"/>
    <cellStyle name="Notiz 2 2 4 3 3 2 2" xfId="36892" xr:uid="{00000000-0005-0000-0000-00001E9D0000}"/>
    <cellStyle name="Notiz 2 2 4 3 3 3" xfId="28950" xr:uid="{00000000-0005-0000-0000-00001F9D0000}"/>
    <cellStyle name="Notiz 2 2 4 3 3_Balance sheet - Parent" xfId="40915" xr:uid="{00000000-0005-0000-0000-0000209D0000}"/>
    <cellStyle name="Notiz 2 2 4 3 4" xfId="13416" xr:uid="{00000000-0005-0000-0000-0000219D0000}"/>
    <cellStyle name="Notiz 2 2 4 3 4 2" xfId="32991" xr:uid="{00000000-0005-0000-0000-0000229D0000}"/>
    <cellStyle name="Notiz 2 2 4 3 5" xfId="28948" xr:uid="{00000000-0005-0000-0000-0000239D0000}"/>
    <cellStyle name="Notiz 2 2 4 3 6" xfId="21650" xr:uid="{00000000-0005-0000-0000-0000249D0000}"/>
    <cellStyle name="Notiz 2 2 4 3_Balance sheet - Parent" xfId="40913" xr:uid="{00000000-0005-0000-0000-0000259D0000}"/>
    <cellStyle name="Notiz 2 2 4 4" xfId="8132" xr:uid="{00000000-0005-0000-0000-0000269D0000}"/>
    <cellStyle name="Notiz 2 2 4 4 2" xfId="17504" xr:uid="{00000000-0005-0000-0000-0000279D0000}"/>
    <cellStyle name="Notiz 2 2 4 4 2 2" xfId="36084" xr:uid="{00000000-0005-0000-0000-0000289D0000}"/>
    <cellStyle name="Notiz 2 2 4 4 3" xfId="28951" xr:uid="{00000000-0005-0000-0000-0000299D0000}"/>
    <cellStyle name="Notiz 2 2 4 4_Balance sheet - Parent" xfId="40916" xr:uid="{00000000-0005-0000-0000-00002A9D0000}"/>
    <cellStyle name="Notiz 2 2 4 5" xfId="8133" xr:uid="{00000000-0005-0000-0000-00002B9D0000}"/>
    <cellStyle name="Notiz 2 2 4 5 2" xfId="18461" xr:uid="{00000000-0005-0000-0000-00002C9D0000}"/>
    <cellStyle name="Notiz 2 2 4 5 2 2" xfId="36458" xr:uid="{00000000-0005-0000-0000-00002D9D0000}"/>
    <cellStyle name="Notiz 2 2 4 5 3" xfId="28952" xr:uid="{00000000-0005-0000-0000-00002E9D0000}"/>
    <cellStyle name="Notiz 2 2 4 5_Balance sheet - Parent" xfId="40917" xr:uid="{00000000-0005-0000-0000-00002F9D0000}"/>
    <cellStyle name="Notiz 2 2 4 6" xfId="12471" xr:uid="{00000000-0005-0000-0000-0000309D0000}"/>
    <cellStyle name="Notiz 2 2 4 6 2" xfId="32716" xr:uid="{00000000-0005-0000-0000-0000319D0000}"/>
    <cellStyle name="Notiz 2 2 4 7" xfId="28941" xr:uid="{00000000-0005-0000-0000-0000329D0000}"/>
    <cellStyle name="Notiz 2 2 4 8" xfId="21339" xr:uid="{00000000-0005-0000-0000-0000339D0000}"/>
    <cellStyle name="Notiz 2 2 4_Balance sheet - Parent" xfId="40906" xr:uid="{00000000-0005-0000-0000-0000349D0000}"/>
    <cellStyle name="Notiz 2 2 5" xfId="8134" xr:uid="{00000000-0005-0000-0000-0000359D0000}"/>
    <cellStyle name="Notiz 2 2 5 2" xfId="8135" xr:uid="{00000000-0005-0000-0000-0000369D0000}"/>
    <cellStyle name="Notiz 2 2 5 2 2" xfId="8136" xr:uid="{00000000-0005-0000-0000-0000379D0000}"/>
    <cellStyle name="Notiz 2 2 5 2 2 2" xfId="18075" xr:uid="{00000000-0005-0000-0000-0000389D0000}"/>
    <cellStyle name="Notiz 2 2 5 2 2 2 2" xfId="36336" xr:uid="{00000000-0005-0000-0000-0000399D0000}"/>
    <cellStyle name="Notiz 2 2 5 2 2 3" xfId="28955" xr:uid="{00000000-0005-0000-0000-00003A9D0000}"/>
    <cellStyle name="Notiz 2 2 5 2 2_Balance sheet - Parent" xfId="40920" xr:uid="{00000000-0005-0000-0000-00003B9D0000}"/>
    <cellStyle name="Notiz 2 2 5 2 3" xfId="8137" xr:uid="{00000000-0005-0000-0000-00003C9D0000}"/>
    <cellStyle name="Notiz 2 2 5 2 3 2" xfId="19347" xr:uid="{00000000-0005-0000-0000-00003D9D0000}"/>
    <cellStyle name="Notiz 2 2 5 2 3 2 2" xfId="36894" xr:uid="{00000000-0005-0000-0000-00003E9D0000}"/>
    <cellStyle name="Notiz 2 2 5 2 3 3" xfId="28956" xr:uid="{00000000-0005-0000-0000-00003F9D0000}"/>
    <cellStyle name="Notiz 2 2 5 2 3_Balance sheet - Parent" xfId="40921" xr:uid="{00000000-0005-0000-0000-0000409D0000}"/>
    <cellStyle name="Notiz 2 2 5 2 4" xfId="13418" xr:uid="{00000000-0005-0000-0000-0000419D0000}"/>
    <cellStyle name="Notiz 2 2 5 2 4 2" xfId="32993" xr:uid="{00000000-0005-0000-0000-0000429D0000}"/>
    <cellStyle name="Notiz 2 2 5 2 5" xfId="28954" xr:uid="{00000000-0005-0000-0000-0000439D0000}"/>
    <cellStyle name="Notiz 2 2 5 2 6" xfId="21652" xr:uid="{00000000-0005-0000-0000-0000449D0000}"/>
    <cellStyle name="Notiz 2 2 5 2_Balance sheet - Parent" xfId="40919" xr:uid="{00000000-0005-0000-0000-0000459D0000}"/>
    <cellStyle name="Notiz 2 2 5 3" xfId="8138" xr:uid="{00000000-0005-0000-0000-0000469D0000}"/>
    <cellStyle name="Notiz 2 2 5 3 2" xfId="18714" xr:uid="{00000000-0005-0000-0000-0000479D0000}"/>
    <cellStyle name="Notiz 2 2 5 3 2 2" xfId="36567" xr:uid="{00000000-0005-0000-0000-0000489D0000}"/>
    <cellStyle name="Notiz 2 2 5 3 3" xfId="28957" xr:uid="{00000000-0005-0000-0000-0000499D0000}"/>
    <cellStyle name="Notiz 2 2 5 3_Balance sheet - Parent" xfId="40922" xr:uid="{00000000-0005-0000-0000-00004A9D0000}"/>
    <cellStyle name="Notiz 2 2 5 4" xfId="8139" xr:uid="{00000000-0005-0000-0000-00004B9D0000}"/>
    <cellStyle name="Notiz 2 2 5 4 2" xfId="18858" xr:uid="{00000000-0005-0000-0000-00004C9D0000}"/>
    <cellStyle name="Notiz 2 2 5 4 2 2" xfId="36628" xr:uid="{00000000-0005-0000-0000-00004D9D0000}"/>
    <cellStyle name="Notiz 2 2 5 4 3" xfId="28958" xr:uid="{00000000-0005-0000-0000-00004E9D0000}"/>
    <cellStyle name="Notiz 2 2 5 4_Balance sheet - Parent" xfId="40923" xr:uid="{00000000-0005-0000-0000-00004F9D0000}"/>
    <cellStyle name="Notiz 2 2 5 5" xfId="12473" xr:uid="{00000000-0005-0000-0000-0000509D0000}"/>
    <cellStyle name="Notiz 2 2 5 5 2" xfId="32718" xr:uid="{00000000-0005-0000-0000-0000519D0000}"/>
    <cellStyle name="Notiz 2 2 5 6" xfId="28953" xr:uid="{00000000-0005-0000-0000-0000529D0000}"/>
    <cellStyle name="Notiz 2 2 5 7" xfId="21341" xr:uid="{00000000-0005-0000-0000-0000539D0000}"/>
    <cellStyle name="Notiz 2 2 5_Balance sheet - Parent" xfId="40918" xr:uid="{00000000-0005-0000-0000-0000549D0000}"/>
    <cellStyle name="Notiz 2 2 6" xfId="8140" xr:uid="{00000000-0005-0000-0000-0000559D0000}"/>
    <cellStyle name="Notiz 2 2 6 2" xfId="8141" xr:uid="{00000000-0005-0000-0000-0000569D0000}"/>
    <cellStyle name="Notiz 2 2 6 2 2" xfId="8142" xr:uid="{00000000-0005-0000-0000-0000579D0000}"/>
    <cellStyle name="Notiz 2 2 6 2 2 2" xfId="18076" xr:uid="{00000000-0005-0000-0000-0000589D0000}"/>
    <cellStyle name="Notiz 2 2 6 2 2 2 2" xfId="36337" xr:uid="{00000000-0005-0000-0000-0000599D0000}"/>
    <cellStyle name="Notiz 2 2 6 2 2 3" xfId="28961" xr:uid="{00000000-0005-0000-0000-00005A9D0000}"/>
    <cellStyle name="Notiz 2 2 6 2 2_Balance sheet - Parent" xfId="40926" xr:uid="{00000000-0005-0000-0000-00005B9D0000}"/>
    <cellStyle name="Notiz 2 2 6 2 3" xfId="8143" xr:uid="{00000000-0005-0000-0000-00005C9D0000}"/>
    <cellStyle name="Notiz 2 2 6 2 3 2" xfId="19348" xr:uid="{00000000-0005-0000-0000-00005D9D0000}"/>
    <cellStyle name="Notiz 2 2 6 2 3 2 2" xfId="36895" xr:uid="{00000000-0005-0000-0000-00005E9D0000}"/>
    <cellStyle name="Notiz 2 2 6 2 3 3" xfId="28962" xr:uid="{00000000-0005-0000-0000-00005F9D0000}"/>
    <cellStyle name="Notiz 2 2 6 2 3_Balance sheet - Parent" xfId="40927" xr:uid="{00000000-0005-0000-0000-0000609D0000}"/>
    <cellStyle name="Notiz 2 2 6 2 4" xfId="13419" xr:uid="{00000000-0005-0000-0000-0000619D0000}"/>
    <cellStyle name="Notiz 2 2 6 2 4 2" xfId="32994" xr:uid="{00000000-0005-0000-0000-0000629D0000}"/>
    <cellStyle name="Notiz 2 2 6 2 5" xfId="28960" xr:uid="{00000000-0005-0000-0000-0000639D0000}"/>
    <cellStyle name="Notiz 2 2 6 2 6" xfId="21653" xr:uid="{00000000-0005-0000-0000-0000649D0000}"/>
    <cellStyle name="Notiz 2 2 6 2_Balance sheet - Parent" xfId="40925" xr:uid="{00000000-0005-0000-0000-0000659D0000}"/>
    <cellStyle name="Notiz 2 2 6 3" xfId="8144" xr:uid="{00000000-0005-0000-0000-0000669D0000}"/>
    <cellStyle name="Notiz 2 2 6 3 2" xfId="17844" xr:uid="{00000000-0005-0000-0000-0000679D0000}"/>
    <cellStyle name="Notiz 2 2 6 3 2 2" xfId="36243" xr:uid="{00000000-0005-0000-0000-0000689D0000}"/>
    <cellStyle name="Notiz 2 2 6 3 3" xfId="28963" xr:uid="{00000000-0005-0000-0000-0000699D0000}"/>
    <cellStyle name="Notiz 2 2 6 3_Balance sheet - Parent" xfId="40928" xr:uid="{00000000-0005-0000-0000-00006A9D0000}"/>
    <cellStyle name="Notiz 2 2 6 4" xfId="8145" xr:uid="{00000000-0005-0000-0000-00006B9D0000}"/>
    <cellStyle name="Notiz 2 2 6 4 2" xfId="17420" xr:uid="{00000000-0005-0000-0000-00006C9D0000}"/>
    <cellStyle name="Notiz 2 2 6 4 2 2" xfId="36050" xr:uid="{00000000-0005-0000-0000-00006D9D0000}"/>
    <cellStyle name="Notiz 2 2 6 4 3" xfId="28964" xr:uid="{00000000-0005-0000-0000-00006E9D0000}"/>
    <cellStyle name="Notiz 2 2 6 4_Balance sheet - Parent" xfId="40929" xr:uid="{00000000-0005-0000-0000-00006F9D0000}"/>
    <cellStyle name="Notiz 2 2 6 5" xfId="12474" xr:uid="{00000000-0005-0000-0000-0000709D0000}"/>
    <cellStyle name="Notiz 2 2 6 5 2" xfId="32719" xr:uid="{00000000-0005-0000-0000-0000719D0000}"/>
    <cellStyle name="Notiz 2 2 6 6" xfId="28959" xr:uid="{00000000-0005-0000-0000-0000729D0000}"/>
    <cellStyle name="Notiz 2 2 6 7" xfId="21342" xr:uid="{00000000-0005-0000-0000-0000739D0000}"/>
    <cellStyle name="Notiz 2 2 6_Balance sheet - Parent" xfId="40924" xr:uid="{00000000-0005-0000-0000-0000749D0000}"/>
    <cellStyle name="Notiz 2 2 7" xfId="8146" xr:uid="{00000000-0005-0000-0000-0000759D0000}"/>
    <cellStyle name="Notiz 2 2 7 2" xfId="8147" xr:uid="{00000000-0005-0000-0000-0000769D0000}"/>
    <cellStyle name="Notiz 2 2 7 2 2" xfId="13420" xr:uid="{00000000-0005-0000-0000-0000779D0000}"/>
    <cellStyle name="Notiz 2 2 7 2 2 2" xfId="32995" xr:uid="{00000000-0005-0000-0000-0000789D0000}"/>
    <cellStyle name="Notiz 2 2 7 2 3" xfId="28966" xr:uid="{00000000-0005-0000-0000-0000799D0000}"/>
    <cellStyle name="Notiz 2 2 7 2 4" xfId="21654" xr:uid="{00000000-0005-0000-0000-00007A9D0000}"/>
    <cellStyle name="Notiz 2 2 7 2_Balance sheet - Parent" xfId="40931" xr:uid="{00000000-0005-0000-0000-00007B9D0000}"/>
    <cellStyle name="Notiz 2 2 7 3" xfId="8148" xr:uid="{00000000-0005-0000-0000-00007C9D0000}"/>
    <cellStyle name="Notiz 2 2 7 3 2" xfId="18693" xr:uid="{00000000-0005-0000-0000-00007D9D0000}"/>
    <cellStyle name="Notiz 2 2 7 3 2 2" xfId="36557" xr:uid="{00000000-0005-0000-0000-00007E9D0000}"/>
    <cellStyle name="Notiz 2 2 7 3 3" xfId="28967" xr:uid="{00000000-0005-0000-0000-00007F9D0000}"/>
    <cellStyle name="Notiz 2 2 7 3_Balance sheet - Parent" xfId="40932" xr:uid="{00000000-0005-0000-0000-0000809D0000}"/>
    <cellStyle name="Notiz 2 2 7 4" xfId="8149" xr:uid="{00000000-0005-0000-0000-0000819D0000}"/>
    <cellStyle name="Notiz 2 2 7 4 2" xfId="18275" xr:uid="{00000000-0005-0000-0000-0000829D0000}"/>
    <cellStyle name="Notiz 2 2 7 4 2 2" xfId="36399" xr:uid="{00000000-0005-0000-0000-0000839D0000}"/>
    <cellStyle name="Notiz 2 2 7 4 3" xfId="28968" xr:uid="{00000000-0005-0000-0000-0000849D0000}"/>
    <cellStyle name="Notiz 2 2 7 4_Balance sheet - Parent" xfId="40933" xr:uid="{00000000-0005-0000-0000-0000859D0000}"/>
    <cellStyle name="Notiz 2 2 7 5" xfId="12475" xr:uid="{00000000-0005-0000-0000-0000869D0000}"/>
    <cellStyle name="Notiz 2 2 7 5 2" xfId="32720" xr:uid="{00000000-0005-0000-0000-0000879D0000}"/>
    <cellStyle name="Notiz 2 2 7 6" xfId="28965" xr:uid="{00000000-0005-0000-0000-0000889D0000}"/>
    <cellStyle name="Notiz 2 2 7 7" xfId="21343" xr:uid="{00000000-0005-0000-0000-0000899D0000}"/>
    <cellStyle name="Notiz 2 2 7_Balance sheet - Parent" xfId="40930" xr:uid="{00000000-0005-0000-0000-00008A9D0000}"/>
    <cellStyle name="Notiz 2 2 8" xfId="8150" xr:uid="{00000000-0005-0000-0000-00008B9D0000}"/>
    <cellStyle name="Notiz 2 2 8 2" xfId="8151" xr:uid="{00000000-0005-0000-0000-00008C9D0000}"/>
    <cellStyle name="Notiz 2 2 8 2 2" xfId="17867" xr:uid="{00000000-0005-0000-0000-00008D9D0000}"/>
    <cellStyle name="Notiz 2 2 8 2 2 2" xfId="36259" xr:uid="{00000000-0005-0000-0000-00008E9D0000}"/>
    <cellStyle name="Notiz 2 2 8 2 3" xfId="28970" xr:uid="{00000000-0005-0000-0000-00008F9D0000}"/>
    <cellStyle name="Notiz 2 2 8 2_Balance sheet - Parent" xfId="40935" xr:uid="{00000000-0005-0000-0000-0000909D0000}"/>
    <cellStyle name="Notiz 2 2 8 3" xfId="8152" xr:uid="{00000000-0005-0000-0000-0000919D0000}"/>
    <cellStyle name="Notiz 2 2 8 3 2" xfId="17736" xr:uid="{00000000-0005-0000-0000-0000929D0000}"/>
    <cellStyle name="Notiz 2 2 8 3 2 2" xfId="36198" xr:uid="{00000000-0005-0000-0000-0000939D0000}"/>
    <cellStyle name="Notiz 2 2 8 3 3" xfId="28971" xr:uid="{00000000-0005-0000-0000-0000949D0000}"/>
    <cellStyle name="Notiz 2 2 8 3_Balance sheet - Parent" xfId="40936" xr:uid="{00000000-0005-0000-0000-0000959D0000}"/>
    <cellStyle name="Notiz 2 2 8 4" xfId="8153" xr:uid="{00000000-0005-0000-0000-0000969D0000}"/>
    <cellStyle name="Notiz 2 2 8 4 2" xfId="18326" xr:uid="{00000000-0005-0000-0000-0000979D0000}"/>
    <cellStyle name="Notiz 2 2 8 4 2 2" xfId="36413" xr:uid="{00000000-0005-0000-0000-0000989D0000}"/>
    <cellStyle name="Notiz 2 2 8 4 3" xfId="28972" xr:uid="{00000000-0005-0000-0000-0000999D0000}"/>
    <cellStyle name="Notiz 2 2 8 4_Balance sheet - Parent" xfId="40937" xr:uid="{00000000-0005-0000-0000-00009A9D0000}"/>
    <cellStyle name="Notiz 2 2 8 5" xfId="13411" xr:uid="{00000000-0005-0000-0000-00009B9D0000}"/>
    <cellStyle name="Notiz 2 2 8 5 2" xfId="32986" xr:uid="{00000000-0005-0000-0000-00009C9D0000}"/>
    <cellStyle name="Notiz 2 2 8 6" xfId="28969" xr:uid="{00000000-0005-0000-0000-00009D9D0000}"/>
    <cellStyle name="Notiz 2 2 8 7" xfId="21645" xr:uid="{00000000-0005-0000-0000-00009E9D0000}"/>
    <cellStyle name="Notiz 2 2 8_Balance sheet - Parent" xfId="40934" xr:uid="{00000000-0005-0000-0000-00009F9D0000}"/>
    <cellStyle name="Notiz 2 2 9" xfId="8154" xr:uid="{00000000-0005-0000-0000-0000A09D0000}"/>
    <cellStyle name="Notiz 2 2 9 2" xfId="8155" xr:uid="{00000000-0005-0000-0000-0000A19D0000}"/>
    <cellStyle name="Notiz 2 2 9 2 2" xfId="17169" xr:uid="{00000000-0005-0000-0000-0000A29D0000}"/>
    <cellStyle name="Notiz 2 2 9 2 2 2" xfId="35961" xr:uid="{00000000-0005-0000-0000-0000A39D0000}"/>
    <cellStyle name="Notiz 2 2 9 2 3" xfId="28974" xr:uid="{00000000-0005-0000-0000-0000A49D0000}"/>
    <cellStyle name="Notiz 2 2 9 2_Balance sheet - Parent" xfId="40939" xr:uid="{00000000-0005-0000-0000-0000A59D0000}"/>
    <cellStyle name="Notiz 2 2 9 3" xfId="8156" xr:uid="{00000000-0005-0000-0000-0000A69D0000}"/>
    <cellStyle name="Notiz 2 2 9 3 2" xfId="19195" xr:uid="{00000000-0005-0000-0000-0000A79D0000}"/>
    <cellStyle name="Notiz 2 2 9 3 2 2" xfId="36777" xr:uid="{00000000-0005-0000-0000-0000A89D0000}"/>
    <cellStyle name="Notiz 2 2 9 3 3" xfId="28975" xr:uid="{00000000-0005-0000-0000-0000A99D0000}"/>
    <cellStyle name="Notiz 2 2 9 3_Balance sheet - Parent" xfId="40940" xr:uid="{00000000-0005-0000-0000-0000AA9D0000}"/>
    <cellStyle name="Notiz 2 2 9 4" xfId="8157" xr:uid="{00000000-0005-0000-0000-0000AB9D0000}"/>
    <cellStyle name="Notiz 2 2 9 4 2" xfId="18380" xr:uid="{00000000-0005-0000-0000-0000AC9D0000}"/>
    <cellStyle name="Notiz 2 2 9 4 2 2" xfId="36429" xr:uid="{00000000-0005-0000-0000-0000AD9D0000}"/>
    <cellStyle name="Notiz 2 2 9 4 3" xfId="28976" xr:uid="{00000000-0005-0000-0000-0000AE9D0000}"/>
    <cellStyle name="Notiz 2 2 9 4_Balance sheet - Parent" xfId="40941" xr:uid="{00000000-0005-0000-0000-0000AF9D0000}"/>
    <cellStyle name="Notiz 2 2 9 5" xfId="16577" xr:uid="{00000000-0005-0000-0000-0000B09D0000}"/>
    <cellStyle name="Notiz 2 2 9 5 2" xfId="35599" xr:uid="{00000000-0005-0000-0000-0000B19D0000}"/>
    <cellStyle name="Notiz 2 2 9 6" xfId="28973" xr:uid="{00000000-0005-0000-0000-0000B29D0000}"/>
    <cellStyle name="Notiz 2 2 9_Balance sheet - Parent" xfId="40938" xr:uid="{00000000-0005-0000-0000-0000B39D0000}"/>
    <cellStyle name="Notiz 2 2_Balance sheet - Parent" xfId="40872" xr:uid="{00000000-0005-0000-0000-0000B49D0000}"/>
    <cellStyle name="Notiz 2 3" xfId="8158" xr:uid="{00000000-0005-0000-0000-0000B59D0000}"/>
    <cellStyle name="Notiz 2 3 10" xfId="8159" xr:uid="{00000000-0005-0000-0000-0000B69D0000}"/>
    <cellStyle name="Notiz 2 3 10 2" xfId="8160" xr:uid="{00000000-0005-0000-0000-0000B79D0000}"/>
    <cellStyle name="Notiz 2 3 10 2 2" xfId="17847" xr:uid="{00000000-0005-0000-0000-0000B89D0000}"/>
    <cellStyle name="Notiz 2 3 10 2 2 2" xfId="36246" xr:uid="{00000000-0005-0000-0000-0000B99D0000}"/>
    <cellStyle name="Notiz 2 3 10 2 3" xfId="28979" xr:uid="{00000000-0005-0000-0000-0000BA9D0000}"/>
    <cellStyle name="Notiz 2 3 10 2_Balance sheet - Parent" xfId="40944" xr:uid="{00000000-0005-0000-0000-0000BB9D0000}"/>
    <cellStyle name="Notiz 2 3 10 3" xfId="8161" xr:uid="{00000000-0005-0000-0000-0000BC9D0000}"/>
    <cellStyle name="Notiz 2 3 10 3 2" xfId="18743" xr:uid="{00000000-0005-0000-0000-0000BD9D0000}"/>
    <cellStyle name="Notiz 2 3 10 3 2 2" xfId="36584" xr:uid="{00000000-0005-0000-0000-0000BE9D0000}"/>
    <cellStyle name="Notiz 2 3 10 3 3" xfId="28980" xr:uid="{00000000-0005-0000-0000-0000BF9D0000}"/>
    <cellStyle name="Notiz 2 3 10 3_Balance sheet - Parent" xfId="40945" xr:uid="{00000000-0005-0000-0000-0000C09D0000}"/>
    <cellStyle name="Notiz 2 3 10 4" xfId="16653" xr:uid="{00000000-0005-0000-0000-0000C19D0000}"/>
    <cellStyle name="Notiz 2 3 10 4 2" xfId="35622" xr:uid="{00000000-0005-0000-0000-0000C29D0000}"/>
    <cellStyle name="Notiz 2 3 10 5" xfId="28978" xr:uid="{00000000-0005-0000-0000-0000C39D0000}"/>
    <cellStyle name="Notiz 2 3 10_Balance sheet - Parent" xfId="40943" xr:uid="{00000000-0005-0000-0000-0000C49D0000}"/>
    <cellStyle name="Notiz 2 3 11" xfId="8162" xr:uid="{00000000-0005-0000-0000-0000C59D0000}"/>
    <cellStyle name="Notiz 2 3 11 2" xfId="18566" xr:uid="{00000000-0005-0000-0000-0000C69D0000}"/>
    <cellStyle name="Notiz 2 3 11 2 2" xfId="36493" xr:uid="{00000000-0005-0000-0000-0000C79D0000}"/>
    <cellStyle name="Notiz 2 3 11 3" xfId="28981" xr:uid="{00000000-0005-0000-0000-0000C89D0000}"/>
    <cellStyle name="Notiz 2 3 11_Balance sheet - Parent" xfId="40946" xr:uid="{00000000-0005-0000-0000-0000C99D0000}"/>
    <cellStyle name="Notiz 2 3 12" xfId="8163" xr:uid="{00000000-0005-0000-0000-0000CA9D0000}"/>
    <cellStyle name="Notiz 2 3 12 2" xfId="19273" xr:uid="{00000000-0005-0000-0000-0000CB9D0000}"/>
    <cellStyle name="Notiz 2 3 12 2 2" xfId="36821" xr:uid="{00000000-0005-0000-0000-0000CC9D0000}"/>
    <cellStyle name="Notiz 2 3 12 3" xfId="28982" xr:uid="{00000000-0005-0000-0000-0000CD9D0000}"/>
    <cellStyle name="Notiz 2 3 12_Balance sheet - Parent" xfId="40947" xr:uid="{00000000-0005-0000-0000-0000CE9D0000}"/>
    <cellStyle name="Notiz 2 3 13" xfId="12476" xr:uid="{00000000-0005-0000-0000-0000CF9D0000}"/>
    <cellStyle name="Notiz 2 3 13 2" xfId="32721" xr:uid="{00000000-0005-0000-0000-0000D09D0000}"/>
    <cellStyle name="Notiz 2 3 14" xfId="28977" xr:uid="{00000000-0005-0000-0000-0000D19D0000}"/>
    <cellStyle name="Notiz 2 3 15" xfId="21344" xr:uid="{00000000-0005-0000-0000-0000D29D0000}"/>
    <cellStyle name="Notiz 2 3 2" xfId="8164" xr:uid="{00000000-0005-0000-0000-0000D39D0000}"/>
    <cellStyle name="Notiz 2 3 2 2" xfId="8165" xr:uid="{00000000-0005-0000-0000-0000D49D0000}"/>
    <cellStyle name="Notiz 2 3 2 2 2" xfId="8166" xr:uid="{00000000-0005-0000-0000-0000D59D0000}"/>
    <cellStyle name="Notiz 2 3 2 2 2 2" xfId="8167" xr:uid="{00000000-0005-0000-0000-0000D69D0000}"/>
    <cellStyle name="Notiz 2 3 2 2 2 2 2" xfId="17450" xr:uid="{00000000-0005-0000-0000-0000D79D0000}"/>
    <cellStyle name="Notiz 2 3 2 2 2 2 2 2" xfId="36064" xr:uid="{00000000-0005-0000-0000-0000D89D0000}"/>
    <cellStyle name="Notiz 2 3 2 2 2 2 3" xfId="28986" xr:uid="{00000000-0005-0000-0000-0000D99D0000}"/>
    <cellStyle name="Notiz 2 3 2 2 2 2_Balance sheet - Parent" xfId="40951" xr:uid="{00000000-0005-0000-0000-0000DA9D0000}"/>
    <cellStyle name="Notiz 2 3 2 2 2 3" xfId="8168" xr:uid="{00000000-0005-0000-0000-0000DB9D0000}"/>
    <cellStyle name="Notiz 2 3 2 2 2 3 2" xfId="19349" xr:uid="{00000000-0005-0000-0000-0000DC9D0000}"/>
    <cellStyle name="Notiz 2 3 2 2 2 3 2 2" xfId="36896" xr:uid="{00000000-0005-0000-0000-0000DD9D0000}"/>
    <cellStyle name="Notiz 2 3 2 2 2 3 3" xfId="28987" xr:uid="{00000000-0005-0000-0000-0000DE9D0000}"/>
    <cellStyle name="Notiz 2 3 2 2 2 3_Balance sheet - Parent" xfId="40952" xr:uid="{00000000-0005-0000-0000-0000DF9D0000}"/>
    <cellStyle name="Notiz 2 3 2 2 2 4" xfId="13423" xr:uid="{00000000-0005-0000-0000-0000E09D0000}"/>
    <cellStyle name="Notiz 2 3 2 2 2 4 2" xfId="32998" xr:uid="{00000000-0005-0000-0000-0000E19D0000}"/>
    <cellStyle name="Notiz 2 3 2 2 2 5" xfId="28985" xr:uid="{00000000-0005-0000-0000-0000E29D0000}"/>
    <cellStyle name="Notiz 2 3 2 2 2 6" xfId="21657" xr:uid="{00000000-0005-0000-0000-0000E39D0000}"/>
    <cellStyle name="Notiz 2 3 2 2 2_Balance sheet - Parent" xfId="40950" xr:uid="{00000000-0005-0000-0000-0000E49D0000}"/>
    <cellStyle name="Notiz 2 3 2 2 3" xfId="8169" xr:uid="{00000000-0005-0000-0000-0000E59D0000}"/>
    <cellStyle name="Notiz 2 3 2 2 3 2" xfId="17960" xr:uid="{00000000-0005-0000-0000-0000E69D0000}"/>
    <cellStyle name="Notiz 2 3 2 2 3 2 2" xfId="36285" xr:uid="{00000000-0005-0000-0000-0000E79D0000}"/>
    <cellStyle name="Notiz 2 3 2 2 3 3" xfId="28988" xr:uid="{00000000-0005-0000-0000-0000E89D0000}"/>
    <cellStyle name="Notiz 2 3 2 2 3_Balance sheet - Parent" xfId="40953" xr:uid="{00000000-0005-0000-0000-0000E99D0000}"/>
    <cellStyle name="Notiz 2 3 2 2 4" xfId="8170" xr:uid="{00000000-0005-0000-0000-0000EA9D0000}"/>
    <cellStyle name="Notiz 2 3 2 2 4 2" xfId="18716" xr:uid="{00000000-0005-0000-0000-0000EB9D0000}"/>
    <cellStyle name="Notiz 2 3 2 2 4 2 2" xfId="36569" xr:uid="{00000000-0005-0000-0000-0000EC9D0000}"/>
    <cellStyle name="Notiz 2 3 2 2 4 3" xfId="28989" xr:uid="{00000000-0005-0000-0000-0000ED9D0000}"/>
    <cellStyle name="Notiz 2 3 2 2 4_Balance sheet - Parent" xfId="40954" xr:uid="{00000000-0005-0000-0000-0000EE9D0000}"/>
    <cellStyle name="Notiz 2 3 2 2 5" xfId="12478" xr:uid="{00000000-0005-0000-0000-0000EF9D0000}"/>
    <cellStyle name="Notiz 2 3 2 2 5 2" xfId="32723" xr:uid="{00000000-0005-0000-0000-0000F09D0000}"/>
    <cellStyle name="Notiz 2 3 2 2 6" xfId="28984" xr:uid="{00000000-0005-0000-0000-0000F19D0000}"/>
    <cellStyle name="Notiz 2 3 2 2 7" xfId="21346" xr:uid="{00000000-0005-0000-0000-0000F29D0000}"/>
    <cellStyle name="Notiz 2 3 2 2_Balance sheet - Parent" xfId="40949" xr:uid="{00000000-0005-0000-0000-0000F39D0000}"/>
    <cellStyle name="Notiz 2 3 2 3" xfId="8171" xr:uid="{00000000-0005-0000-0000-0000F49D0000}"/>
    <cellStyle name="Notiz 2 3 2 3 2" xfId="8172" xr:uid="{00000000-0005-0000-0000-0000F59D0000}"/>
    <cellStyle name="Notiz 2 3 2 3 2 2" xfId="17766" xr:uid="{00000000-0005-0000-0000-0000F69D0000}"/>
    <cellStyle name="Notiz 2 3 2 3 2 2 2" xfId="36208" xr:uid="{00000000-0005-0000-0000-0000F79D0000}"/>
    <cellStyle name="Notiz 2 3 2 3 2 3" xfId="28991" xr:uid="{00000000-0005-0000-0000-0000F89D0000}"/>
    <cellStyle name="Notiz 2 3 2 3 2_Balance sheet - Parent" xfId="40956" xr:uid="{00000000-0005-0000-0000-0000F99D0000}"/>
    <cellStyle name="Notiz 2 3 2 3 3" xfId="8173" xr:uid="{00000000-0005-0000-0000-0000FA9D0000}"/>
    <cellStyle name="Notiz 2 3 2 3 3 2" xfId="17091" xr:uid="{00000000-0005-0000-0000-0000FB9D0000}"/>
    <cellStyle name="Notiz 2 3 2 3 3 2 2" xfId="35931" xr:uid="{00000000-0005-0000-0000-0000FC9D0000}"/>
    <cellStyle name="Notiz 2 3 2 3 3 3" xfId="28992" xr:uid="{00000000-0005-0000-0000-0000FD9D0000}"/>
    <cellStyle name="Notiz 2 3 2 3 3_Balance sheet - Parent" xfId="40957" xr:uid="{00000000-0005-0000-0000-0000FE9D0000}"/>
    <cellStyle name="Notiz 2 3 2 3 4" xfId="13422" xr:uid="{00000000-0005-0000-0000-0000FF9D0000}"/>
    <cellStyle name="Notiz 2 3 2 3 4 2" xfId="32997" xr:uid="{00000000-0005-0000-0000-0000009E0000}"/>
    <cellStyle name="Notiz 2 3 2 3 5" xfId="28990" xr:uid="{00000000-0005-0000-0000-0000019E0000}"/>
    <cellStyle name="Notiz 2 3 2 3 6" xfId="21656" xr:uid="{00000000-0005-0000-0000-0000029E0000}"/>
    <cellStyle name="Notiz 2 3 2 3_Balance sheet - Parent" xfId="40955" xr:uid="{00000000-0005-0000-0000-0000039E0000}"/>
    <cellStyle name="Notiz 2 3 2 4" xfId="8174" xr:uid="{00000000-0005-0000-0000-0000049E0000}"/>
    <cellStyle name="Notiz 2 3 2 4 2" xfId="18535" xr:uid="{00000000-0005-0000-0000-0000059E0000}"/>
    <cellStyle name="Notiz 2 3 2 4 2 2" xfId="36480" xr:uid="{00000000-0005-0000-0000-0000069E0000}"/>
    <cellStyle name="Notiz 2 3 2 4 3" xfId="28993" xr:uid="{00000000-0005-0000-0000-0000079E0000}"/>
    <cellStyle name="Notiz 2 3 2 4_Balance sheet - Parent" xfId="40958" xr:uid="{00000000-0005-0000-0000-0000089E0000}"/>
    <cellStyle name="Notiz 2 3 2 5" xfId="8175" xr:uid="{00000000-0005-0000-0000-0000099E0000}"/>
    <cellStyle name="Notiz 2 3 2 5 2" xfId="17512" xr:uid="{00000000-0005-0000-0000-00000A9E0000}"/>
    <cellStyle name="Notiz 2 3 2 5 2 2" xfId="36087" xr:uid="{00000000-0005-0000-0000-00000B9E0000}"/>
    <cellStyle name="Notiz 2 3 2 5 3" xfId="28994" xr:uid="{00000000-0005-0000-0000-00000C9E0000}"/>
    <cellStyle name="Notiz 2 3 2 5_Balance sheet - Parent" xfId="40959" xr:uid="{00000000-0005-0000-0000-00000D9E0000}"/>
    <cellStyle name="Notiz 2 3 2 6" xfId="12477" xr:uid="{00000000-0005-0000-0000-00000E9E0000}"/>
    <cellStyle name="Notiz 2 3 2 6 2" xfId="32722" xr:uid="{00000000-0005-0000-0000-00000F9E0000}"/>
    <cellStyle name="Notiz 2 3 2 7" xfId="28983" xr:uid="{00000000-0005-0000-0000-0000109E0000}"/>
    <cellStyle name="Notiz 2 3 2 8" xfId="21345" xr:uid="{00000000-0005-0000-0000-0000119E0000}"/>
    <cellStyle name="Notiz 2 3 2_Balance sheet - Parent" xfId="40948" xr:uid="{00000000-0005-0000-0000-0000129E0000}"/>
    <cellStyle name="Notiz 2 3 3" xfId="8176" xr:uid="{00000000-0005-0000-0000-0000139E0000}"/>
    <cellStyle name="Notiz 2 3 3 2" xfId="8177" xr:uid="{00000000-0005-0000-0000-0000149E0000}"/>
    <cellStyle name="Notiz 2 3 3 2 2" xfId="8178" xr:uid="{00000000-0005-0000-0000-0000159E0000}"/>
    <cellStyle name="Notiz 2 3 3 2 2 2" xfId="8179" xr:uid="{00000000-0005-0000-0000-0000169E0000}"/>
    <cellStyle name="Notiz 2 3 3 2 2 2 2" xfId="18077" xr:uid="{00000000-0005-0000-0000-0000179E0000}"/>
    <cellStyle name="Notiz 2 3 3 2 2 2 2 2" xfId="36338" xr:uid="{00000000-0005-0000-0000-0000189E0000}"/>
    <cellStyle name="Notiz 2 3 3 2 2 2 3" xfId="28998" xr:uid="{00000000-0005-0000-0000-0000199E0000}"/>
    <cellStyle name="Notiz 2 3 3 2 2 2_Balance sheet - Parent" xfId="40963" xr:uid="{00000000-0005-0000-0000-00001A9E0000}"/>
    <cellStyle name="Notiz 2 3 3 2 2 3" xfId="8180" xr:uid="{00000000-0005-0000-0000-00001B9E0000}"/>
    <cellStyle name="Notiz 2 3 3 2 2 3 2" xfId="19351" xr:uid="{00000000-0005-0000-0000-00001C9E0000}"/>
    <cellStyle name="Notiz 2 3 3 2 2 3 2 2" xfId="36898" xr:uid="{00000000-0005-0000-0000-00001D9E0000}"/>
    <cellStyle name="Notiz 2 3 3 2 2 3 3" xfId="28999" xr:uid="{00000000-0005-0000-0000-00001E9E0000}"/>
    <cellStyle name="Notiz 2 3 3 2 2 3_Balance sheet - Parent" xfId="40964" xr:uid="{00000000-0005-0000-0000-00001F9E0000}"/>
    <cellStyle name="Notiz 2 3 3 2 2 4" xfId="13425" xr:uid="{00000000-0005-0000-0000-0000209E0000}"/>
    <cellStyle name="Notiz 2 3 3 2 2 4 2" xfId="33000" xr:uid="{00000000-0005-0000-0000-0000219E0000}"/>
    <cellStyle name="Notiz 2 3 3 2 2 5" xfId="28997" xr:uid="{00000000-0005-0000-0000-0000229E0000}"/>
    <cellStyle name="Notiz 2 3 3 2 2 6" xfId="21659" xr:uid="{00000000-0005-0000-0000-0000239E0000}"/>
    <cellStyle name="Notiz 2 3 3 2 2_Balance sheet - Parent" xfId="40962" xr:uid="{00000000-0005-0000-0000-0000249E0000}"/>
    <cellStyle name="Notiz 2 3 3 2 3" xfId="8181" xr:uid="{00000000-0005-0000-0000-0000259E0000}"/>
    <cellStyle name="Notiz 2 3 3 2 3 2" xfId="18657" xr:uid="{00000000-0005-0000-0000-0000269E0000}"/>
    <cellStyle name="Notiz 2 3 3 2 3 2 2" xfId="36537" xr:uid="{00000000-0005-0000-0000-0000279E0000}"/>
    <cellStyle name="Notiz 2 3 3 2 3 3" xfId="29000" xr:uid="{00000000-0005-0000-0000-0000289E0000}"/>
    <cellStyle name="Notiz 2 3 3 2 3_Balance sheet - Parent" xfId="40965" xr:uid="{00000000-0005-0000-0000-0000299E0000}"/>
    <cellStyle name="Notiz 2 3 3 2 4" xfId="8182" xr:uid="{00000000-0005-0000-0000-00002A9E0000}"/>
    <cellStyle name="Notiz 2 3 3 2 4 2" xfId="17234" xr:uid="{00000000-0005-0000-0000-00002B9E0000}"/>
    <cellStyle name="Notiz 2 3 3 2 4 2 2" xfId="35985" xr:uid="{00000000-0005-0000-0000-00002C9E0000}"/>
    <cellStyle name="Notiz 2 3 3 2 4 3" xfId="29001" xr:uid="{00000000-0005-0000-0000-00002D9E0000}"/>
    <cellStyle name="Notiz 2 3 3 2 4_Balance sheet - Parent" xfId="40966" xr:uid="{00000000-0005-0000-0000-00002E9E0000}"/>
    <cellStyle name="Notiz 2 3 3 2 5" xfId="12480" xr:uid="{00000000-0005-0000-0000-00002F9E0000}"/>
    <cellStyle name="Notiz 2 3 3 2 5 2" xfId="32725" xr:uid="{00000000-0005-0000-0000-0000309E0000}"/>
    <cellStyle name="Notiz 2 3 3 2 6" xfId="28996" xr:uid="{00000000-0005-0000-0000-0000319E0000}"/>
    <cellStyle name="Notiz 2 3 3 2 7" xfId="21348" xr:uid="{00000000-0005-0000-0000-0000329E0000}"/>
    <cellStyle name="Notiz 2 3 3 2_Balance sheet - Parent" xfId="40961" xr:uid="{00000000-0005-0000-0000-0000339E0000}"/>
    <cellStyle name="Notiz 2 3 3 3" xfId="8183" xr:uid="{00000000-0005-0000-0000-0000349E0000}"/>
    <cellStyle name="Notiz 2 3 3 3 2" xfId="8184" xr:uid="{00000000-0005-0000-0000-0000359E0000}"/>
    <cellStyle name="Notiz 2 3 3 3 2 2" xfId="17857" xr:uid="{00000000-0005-0000-0000-0000369E0000}"/>
    <cellStyle name="Notiz 2 3 3 3 2 2 2" xfId="36254" xr:uid="{00000000-0005-0000-0000-0000379E0000}"/>
    <cellStyle name="Notiz 2 3 3 3 2 3" xfId="29003" xr:uid="{00000000-0005-0000-0000-0000389E0000}"/>
    <cellStyle name="Notiz 2 3 3 3 2_Balance sheet - Parent" xfId="40968" xr:uid="{00000000-0005-0000-0000-0000399E0000}"/>
    <cellStyle name="Notiz 2 3 3 3 3" xfId="8185" xr:uid="{00000000-0005-0000-0000-00003A9E0000}"/>
    <cellStyle name="Notiz 2 3 3 3 3 2" xfId="19350" xr:uid="{00000000-0005-0000-0000-00003B9E0000}"/>
    <cellStyle name="Notiz 2 3 3 3 3 2 2" xfId="36897" xr:uid="{00000000-0005-0000-0000-00003C9E0000}"/>
    <cellStyle name="Notiz 2 3 3 3 3 3" xfId="29004" xr:uid="{00000000-0005-0000-0000-00003D9E0000}"/>
    <cellStyle name="Notiz 2 3 3 3 3_Balance sheet - Parent" xfId="40969" xr:uid="{00000000-0005-0000-0000-00003E9E0000}"/>
    <cellStyle name="Notiz 2 3 3 3 4" xfId="13424" xr:uid="{00000000-0005-0000-0000-00003F9E0000}"/>
    <cellStyle name="Notiz 2 3 3 3 4 2" xfId="32999" xr:uid="{00000000-0005-0000-0000-0000409E0000}"/>
    <cellStyle name="Notiz 2 3 3 3 5" xfId="29002" xr:uid="{00000000-0005-0000-0000-0000419E0000}"/>
    <cellStyle name="Notiz 2 3 3 3 6" xfId="21658" xr:uid="{00000000-0005-0000-0000-0000429E0000}"/>
    <cellStyle name="Notiz 2 3 3 3_Balance sheet - Parent" xfId="40967" xr:uid="{00000000-0005-0000-0000-0000439E0000}"/>
    <cellStyle name="Notiz 2 3 3 4" xfId="8186" xr:uid="{00000000-0005-0000-0000-0000449E0000}"/>
    <cellStyle name="Notiz 2 3 3 4 2" xfId="17306" xr:uid="{00000000-0005-0000-0000-0000459E0000}"/>
    <cellStyle name="Notiz 2 3 3 4 2 2" xfId="36012" xr:uid="{00000000-0005-0000-0000-0000469E0000}"/>
    <cellStyle name="Notiz 2 3 3 4 3" xfId="29005" xr:uid="{00000000-0005-0000-0000-0000479E0000}"/>
    <cellStyle name="Notiz 2 3 3 4_Balance sheet - Parent" xfId="40970" xr:uid="{00000000-0005-0000-0000-0000489E0000}"/>
    <cellStyle name="Notiz 2 3 3 5" xfId="8187" xr:uid="{00000000-0005-0000-0000-0000499E0000}"/>
    <cellStyle name="Notiz 2 3 3 5 2" xfId="18592" xr:uid="{00000000-0005-0000-0000-00004A9E0000}"/>
    <cellStyle name="Notiz 2 3 3 5 2 2" xfId="36504" xr:uid="{00000000-0005-0000-0000-00004B9E0000}"/>
    <cellStyle name="Notiz 2 3 3 5 3" xfId="29006" xr:uid="{00000000-0005-0000-0000-00004C9E0000}"/>
    <cellStyle name="Notiz 2 3 3 5_Balance sheet - Parent" xfId="40971" xr:uid="{00000000-0005-0000-0000-00004D9E0000}"/>
    <cellStyle name="Notiz 2 3 3 6" xfId="12479" xr:uid="{00000000-0005-0000-0000-00004E9E0000}"/>
    <cellStyle name="Notiz 2 3 3 6 2" xfId="32724" xr:uid="{00000000-0005-0000-0000-00004F9E0000}"/>
    <cellStyle name="Notiz 2 3 3 7" xfId="28995" xr:uid="{00000000-0005-0000-0000-0000509E0000}"/>
    <cellStyle name="Notiz 2 3 3 8" xfId="21347" xr:uid="{00000000-0005-0000-0000-0000519E0000}"/>
    <cellStyle name="Notiz 2 3 3_Balance sheet - Parent" xfId="40960" xr:uid="{00000000-0005-0000-0000-0000529E0000}"/>
    <cellStyle name="Notiz 2 3 4" xfId="8188" xr:uid="{00000000-0005-0000-0000-0000539E0000}"/>
    <cellStyle name="Notiz 2 3 4 2" xfId="8189" xr:uid="{00000000-0005-0000-0000-0000549E0000}"/>
    <cellStyle name="Notiz 2 3 4 2 2" xfId="8190" xr:uid="{00000000-0005-0000-0000-0000559E0000}"/>
    <cellStyle name="Notiz 2 3 4 2 2 2" xfId="8191" xr:uid="{00000000-0005-0000-0000-0000569E0000}"/>
    <cellStyle name="Notiz 2 3 4 2 2 2 2" xfId="17451" xr:uid="{00000000-0005-0000-0000-0000579E0000}"/>
    <cellStyle name="Notiz 2 3 4 2 2 2 2 2" xfId="36065" xr:uid="{00000000-0005-0000-0000-0000589E0000}"/>
    <cellStyle name="Notiz 2 3 4 2 2 2 3" xfId="29010" xr:uid="{00000000-0005-0000-0000-0000599E0000}"/>
    <cellStyle name="Notiz 2 3 4 2 2 2_Balance sheet - Parent" xfId="40975" xr:uid="{00000000-0005-0000-0000-00005A9E0000}"/>
    <cellStyle name="Notiz 2 3 4 2 2 3" xfId="8192" xr:uid="{00000000-0005-0000-0000-00005B9E0000}"/>
    <cellStyle name="Notiz 2 3 4 2 2 3 2" xfId="19353" xr:uid="{00000000-0005-0000-0000-00005C9E0000}"/>
    <cellStyle name="Notiz 2 3 4 2 2 3 2 2" xfId="36900" xr:uid="{00000000-0005-0000-0000-00005D9E0000}"/>
    <cellStyle name="Notiz 2 3 4 2 2 3 3" xfId="29011" xr:uid="{00000000-0005-0000-0000-00005E9E0000}"/>
    <cellStyle name="Notiz 2 3 4 2 2 3_Balance sheet - Parent" xfId="40976" xr:uid="{00000000-0005-0000-0000-00005F9E0000}"/>
    <cellStyle name="Notiz 2 3 4 2 2 4" xfId="13427" xr:uid="{00000000-0005-0000-0000-0000609E0000}"/>
    <cellStyle name="Notiz 2 3 4 2 2 4 2" xfId="33002" xr:uid="{00000000-0005-0000-0000-0000619E0000}"/>
    <cellStyle name="Notiz 2 3 4 2 2 5" xfId="29009" xr:uid="{00000000-0005-0000-0000-0000629E0000}"/>
    <cellStyle name="Notiz 2 3 4 2 2 6" xfId="21661" xr:uid="{00000000-0005-0000-0000-0000639E0000}"/>
    <cellStyle name="Notiz 2 3 4 2 2_Balance sheet - Parent" xfId="40974" xr:uid="{00000000-0005-0000-0000-0000649E0000}"/>
    <cellStyle name="Notiz 2 3 4 2 3" xfId="8193" xr:uid="{00000000-0005-0000-0000-0000659E0000}"/>
    <cellStyle name="Notiz 2 3 4 2 3 2" xfId="18752" xr:uid="{00000000-0005-0000-0000-0000669E0000}"/>
    <cellStyle name="Notiz 2 3 4 2 3 2 2" xfId="36590" xr:uid="{00000000-0005-0000-0000-0000679E0000}"/>
    <cellStyle name="Notiz 2 3 4 2 3 3" xfId="29012" xr:uid="{00000000-0005-0000-0000-0000689E0000}"/>
    <cellStyle name="Notiz 2 3 4 2 3_Balance sheet - Parent" xfId="40977" xr:uid="{00000000-0005-0000-0000-0000699E0000}"/>
    <cellStyle name="Notiz 2 3 4 2 4" xfId="8194" xr:uid="{00000000-0005-0000-0000-00006A9E0000}"/>
    <cellStyle name="Notiz 2 3 4 2 4 2" xfId="17421" xr:uid="{00000000-0005-0000-0000-00006B9E0000}"/>
    <cellStyle name="Notiz 2 3 4 2 4 2 2" xfId="36051" xr:uid="{00000000-0005-0000-0000-00006C9E0000}"/>
    <cellStyle name="Notiz 2 3 4 2 4 3" xfId="29013" xr:uid="{00000000-0005-0000-0000-00006D9E0000}"/>
    <cellStyle name="Notiz 2 3 4 2 4_Balance sheet - Parent" xfId="40978" xr:uid="{00000000-0005-0000-0000-00006E9E0000}"/>
    <cellStyle name="Notiz 2 3 4 2 5" xfId="12482" xr:uid="{00000000-0005-0000-0000-00006F9E0000}"/>
    <cellStyle name="Notiz 2 3 4 2 5 2" xfId="32727" xr:uid="{00000000-0005-0000-0000-0000709E0000}"/>
    <cellStyle name="Notiz 2 3 4 2 6" xfId="29008" xr:uid="{00000000-0005-0000-0000-0000719E0000}"/>
    <cellStyle name="Notiz 2 3 4 2 7" xfId="21350" xr:uid="{00000000-0005-0000-0000-0000729E0000}"/>
    <cellStyle name="Notiz 2 3 4 2_Balance sheet - Parent" xfId="40973" xr:uid="{00000000-0005-0000-0000-0000739E0000}"/>
    <cellStyle name="Notiz 2 3 4 3" xfId="8195" xr:uid="{00000000-0005-0000-0000-0000749E0000}"/>
    <cellStyle name="Notiz 2 3 4 3 2" xfId="8196" xr:uid="{00000000-0005-0000-0000-0000759E0000}"/>
    <cellStyle name="Notiz 2 3 4 3 2 2" xfId="18078" xr:uid="{00000000-0005-0000-0000-0000769E0000}"/>
    <cellStyle name="Notiz 2 3 4 3 2 2 2" xfId="36339" xr:uid="{00000000-0005-0000-0000-0000779E0000}"/>
    <cellStyle name="Notiz 2 3 4 3 2 3" xfId="29015" xr:uid="{00000000-0005-0000-0000-0000789E0000}"/>
    <cellStyle name="Notiz 2 3 4 3 2_Balance sheet - Parent" xfId="40980" xr:uid="{00000000-0005-0000-0000-0000799E0000}"/>
    <cellStyle name="Notiz 2 3 4 3 3" xfId="8197" xr:uid="{00000000-0005-0000-0000-00007A9E0000}"/>
    <cellStyle name="Notiz 2 3 4 3 3 2" xfId="19352" xr:uid="{00000000-0005-0000-0000-00007B9E0000}"/>
    <cellStyle name="Notiz 2 3 4 3 3 2 2" xfId="36899" xr:uid="{00000000-0005-0000-0000-00007C9E0000}"/>
    <cellStyle name="Notiz 2 3 4 3 3 3" xfId="29016" xr:uid="{00000000-0005-0000-0000-00007D9E0000}"/>
    <cellStyle name="Notiz 2 3 4 3 3_Balance sheet - Parent" xfId="40981" xr:uid="{00000000-0005-0000-0000-00007E9E0000}"/>
    <cellStyle name="Notiz 2 3 4 3 4" xfId="13426" xr:uid="{00000000-0005-0000-0000-00007F9E0000}"/>
    <cellStyle name="Notiz 2 3 4 3 4 2" xfId="33001" xr:uid="{00000000-0005-0000-0000-0000809E0000}"/>
    <cellStyle name="Notiz 2 3 4 3 5" xfId="29014" xr:uid="{00000000-0005-0000-0000-0000819E0000}"/>
    <cellStyle name="Notiz 2 3 4 3 6" xfId="21660" xr:uid="{00000000-0005-0000-0000-0000829E0000}"/>
    <cellStyle name="Notiz 2 3 4 3_Balance sheet - Parent" xfId="40979" xr:uid="{00000000-0005-0000-0000-0000839E0000}"/>
    <cellStyle name="Notiz 2 3 4 4" xfId="8198" xr:uid="{00000000-0005-0000-0000-0000849E0000}"/>
    <cellStyle name="Notiz 2 3 4 4 2" xfId="18656" xr:uid="{00000000-0005-0000-0000-0000859E0000}"/>
    <cellStyle name="Notiz 2 3 4 4 2 2" xfId="36536" xr:uid="{00000000-0005-0000-0000-0000869E0000}"/>
    <cellStyle name="Notiz 2 3 4 4 3" xfId="29017" xr:uid="{00000000-0005-0000-0000-0000879E0000}"/>
    <cellStyle name="Notiz 2 3 4 4_Balance sheet - Parent" xfId="40982" xr:uid="{00000000-0005-0000-0000-0000889E0000}"/>
    <cellStyle name="Notiz 2 3 4 5" xfId="8199" xr:uid="{00000000-0005-0000-0000-0000899E0000}"/>
    <cellStyle name="Notiz 2 3 4 5 2" xfId="17744" xr:uid="{00000000-0005-0000-0000-00008A9E0000}"/>
    <cellStyle name="Notiz 2 3 4 5 2 2" xfId="36201" xr:uid="{00000000-0005-0000-0000-00008B9E0000}"/>
    <cellStyle name="Notiz 2 3 4 5 3" xfId="29018" xr:uid="{00000000-0005-0000-0000-00008C9E0000}"/>
    <cellStyle name="Notiz 2 3 4 5_Balance sheet - Parent" xfId="40983" xr:uid="{00000000-0005-0000-0000-00008D9E0000}"/>
    <cellStyle name="Notiz 2 3 4 6" xfId="12481" xr:uid="{00000000-0005-0000-0000-00008E9E0000}"/>
    <cellStyle name="Notiz 2 3 4 6 2" xfId="32726" xr:uid="{00000000-0005-0000-0000-00008F9E0000}"/>
    <cellStyle name="Notiz 2 3 4 7" xfId="29007" xr:uid="{00000000-0005-0000-0000-0000909E0000}"/>
    <cellStyle name="Notiz 2 3 4 8" xfId="21349" xr:uid="{00000000-0005-0000-0000-0000919E0000}"/>
    <cellStyle name="Notiz 2 3 4_Balance sheet - Parent" xfId="40972" xr:uid="{00000000-0005-0000-0000-0000929E0000}"/>
    <cellStyle name="Notiz 2 3 5" xfId="8200" xr:uid="{00000000-0005-0000-0000-0000939E0000}"/>
    <cellStyle name="Notiz 2 3 5 2" xfId="8201" xr:uid="{00000000-0005-0000-0000-0000949E0000}"/>
    <cellStyle name="Notiz 2 3 5 2 2" xfId="8202" xr:uid="{00000000-0005-0000-0000-0000959E0000}"/>
    <cellStyle name="Notiz 2 3 5 2 2 2" xfId="17858" xr:uid="{00000000-0005-0000-0000-0000969E0000}"/>
    <cellStyle name="Notiz 2 3 5 2 2 2 2" xfId="36255" xr:uid="{00000000-0005-0000-0000-0000979E0000}"/>
    <cellStyle name="Notiz 2 3 5 2 2 3" xfId="29021" xr:uid="{00000000-0005-0000-0000-0000989E0000}"/>
    <cellStyle name="Notiz 2 3 5 2 2_Balance sheet - Parent" xfId="40986" xr:uid="{00000000-0005-0000-0000-0000999E0000}"/>
    <cellStyle name="Notiz 2 3 5 2 3" xfId="8203" xr:uid="{00000000-0005-0000-0000-00009A9E0000}"/>
    <cellStyle name="Notiz 2 3 5 2 3 2" xfId="19354" xr:uid="{00000000-0005-0000-0000-00009B9E0000}"/>
    <cellStyle name="Notiz 2 3 5 2 3 2 2" xfId="36901" xr:uid="{00000000-0005-0000-0000-00009C9E0000}"/>
    <cellStyle name="Notiz 2 3 5 2 3 3" xfId="29022" xr:uid="{00000000-0005-0000-0000-00009D9E0000}"/>
    <cellStyle name="Notiz 2 3 5 2 3_Balance sheet - Parent" xfId="40987" xr:uid="{00000000-0005-0000-0000-00009E9E0000}"/>
    <cellStyle name="Notiz 2 3 5 2 4" xfId="13428" xr:uid="{00000000-0005-0000-0000-00009F9E0000}"/>
    <cellStyle name="Notiz 2 3 5 2 4 2" xfId="33003" xr:uid="{00000000-0005-0000-0000-0000A09E0000}"/>
    <cellStyle name="Notiz 2 3 5 2 5" xfId="29020" xr:uid="{00000000-0005-0000-0000-0000A19E0000}"/>
    <cellStyle name="Notiz 2 3 5 2 6" xfId="21662" xr:uid="{00000000-0005-0000-0000-0000A29E0000}"/>
    <cellStyle name="Notiz 2 3 5 2_Balance sheet - Parent" xfId="40985" xr:uid="{00000000-0005-0000-0000-0000A39E0000}"/>
    <cellStyle name="Notiz 2 3 5 3" xfId="8204" xr:uid="{00000000-0005-0000-0000-0000A49E0000}"/>
    <cellStyle name="Notiz 2 3 5 3 2" xfId="17961" xr:uid="{00000000-0005-0000-0000-0000A59E0000}"/>
    <cellStyle name="Notiz 2 3 5 3 2 2" xfId="36286" xr:uid="{00000000-0005-0000-0000-0000A69E0000}"/>
    <cellStyle name="Notiz 2 3 5 3 3" xfId="29023" xr:uid="{00000000-0005-0000-0000-0000A79E0000}"/>
    <cellStyle name="Notiz 2 3 5 3_Balance sheet - Parent" xfId="40988" xr:uid="{00000000-0005-0000-0000-0000A89E0000}"/>
    <cellStyle name="Notiz 2 3 5 4" xfId="8205" xr:uid="{00000000-0005-0000-0000-0000A99E0000}"/>
    <cellStyle name="Notiz 2 3 5 4 2" xfId="17843" xr:uid="{00000000-0005-0000-0000-0000AA9E0000}"/>
    <cellStyle name="Notiz 2 3 5 4 2 2" xfId="36242" xr:uid="{00000000-0005-0000-0000-0000AB9E0000}"/>
    <cellStyle name="Notiz 2 3 5 4 3" xfId="29024" xr:uid="{00000000-0005-0000-0000-0000AC9E0000}"/>
    <cellStyle name="Notiz 2 3 5 4_Balance sheet - Parent" xfId="40989" xr:uid="{00000000-0005-0000-0000-0000AD9E0000}"/>
    <cellStyle name="Notiz 2 3 5 5" xfId="12483" xr:uid="{00000000-0005-0000-0000-0000AE9E0000}"/>
    <cellStyle name="Notiz 2 3 5 5 2" xfId="32728" xr:uid="{00000000-0005-0000-0000-0000AF9E0000}"/>
    <cellStyle name="Notiz 2 3 5 6" xfId="29019" xr:uid="{00000000-0005-0000-0000-0000B09E0000}"/>
    <cellStyle name="Notiz 2 3 5 7" xfId="21351" xr:uid="{00000000-0005-0000-0000-0000B19E0000}"/>
    <cellStyle name="Notiz 2 3 5_Balance sheet - Parent" xfId="40984" xr:uid="{00000000-0005-0000-0000-0000B29E0000}"/>
    <cellStyle name="Notiz 2 3 6" xfId="8206" xr:uid="{00000000-0005-0000-0000-0000B39E0000}"/>
    <cellStyle name="Notiz 2 3 6 2" xfId="8207" xr:uid="{00000000-0005-0000-0000-0000B49E0000}"/>
    <cellStyle name="Notiz 2 3 6 2 2" xfId="17905" xr:uid="{00000000-0005-0000-0000-0000B59E0000}"/>
    <cellStyle name="Notiz 2 3 6 2 2 2" xfId="36268" xr:uid="{00000000-0005-0000-0000-0000B69E0000}"/>
    <cellStyle name="Notiz 2 3 6 2 3" xfId="29026" xr:uid="{00000000-0005-0000-0000-0000B79E0000}"/>
    <cellStyle name="Notiz 2 3 6 2_Balance sheet - Parent" xfId="40991" xr:uid="{00000000-0005-0000-0000-0000B89E0000}"/>
    <cellStyle name="Notiz 2 3 6 3" xfId="8208" xr:uid="{00000000-0005-0000-0000-0000B99E0000}"/>
    <cellStyle name="Notiz 2 3 6 3 2" xfId="19029" xr:uid="{00000000-0005-0000-0000-0000BA9E0000}"/>
    <cellStyle name="Notiz 2 3 6 3 2 2" xfId="36715" xr:uid="{00000000-0005-0000-0000-0000BB9E0000}"/>
    <cellStyle name="Notiz 2 3 6 3 3" xfId="29027" xr:uid="{00000000-0005-0000-0000-0000BC9E0000}"/>
    <cellStyle name="Notiz 2 3 6 3_Balance sheet - Parent" xfId="40992" xr:uid="{00000000-0005-0000-0000-0000BD9E0000}"/>
    <cellStyle name="Notiz 2 3 6 4" xfId="8209" xr:uid="{00000000-0005-0000-0000-0000BE9E0000}"/>
    <cellStyle name="Notiz 2 3 6 4 2" xfId="18245" xr:uid="{00000000-0005-0000-0000-0000BF9E0000}"/>
    <cellStyle name="Notiz 2 3 6 4 2 2" xfId="36389" xr:uid="{00000000-0005-0000-0000-0000C09E0000}"/>
    <cellStyle name="Notiz 2 3 6 4 3" xfId="29028" xr:uid="{00000000-0005-0000-0000-0000C19E0000}"/>
    <cellStyle name="Notiz 2 3 6 4_Balance sheet - Parent" xfId="40993" xr:uid="{00000000-0005-0000-0000-0000C29E0000}"/>
    <cellStyle name="Notiz 2 3 6 5" xfId="13421" xr:uid="{00000000-0005-0000-0000-0000C39E0000}"/>
    <cellStyle name="Notiz 2 3 6 5 2" xfId="32996" xr:uid="{00000000-0005-0000-0000-0000C49E0000}"/>
    <cellStyle name="Notiz 2 3 6 6" xfId="29025" xr:uid="{00000000-0005-0000-0000-0000C59E0000}"/>
    <cellStyle name="Notiz 2 3 6 7" xfId="21655" xr:uid="{00000000-0005-0000-0000-0000C69E0000}"/>
    <cellStyle name="Notiz 2 3 6_Balance sheet - Parent" xfId="40990" xr:uid="{00000000-0005-0000-0000-0000C79E0000}"/>
    <cellStyle name="Notiz 2 3 7" xfId="8210" xr:uid="{00000000-0005-0000-0000-0000C89E0000}"/>
    <cellStyle name="Notiz 2 3 7 2" xfId="8211" xr:uid="{00000000-0005-0000-0000-0000C99E0000}"/>
    <cellStyle name="Notiz 2 3 7 2 2" xfId="17376" xr:uid="{00000000-0005-0000-0000-0000CA9E0000}"/>
    <cellStyle name="Notiz 2 3 7 2 2 2" xfId="36031" xr:uid="{00000000-0005-0000-0000-0000CB9E0000}"/>
    <cellStyle name="Notiz 2 3 7 2 3" xfId="29030" xr:uid="{00000000-0005-0000-0000-0000CC9E0000}"/>
    <cellStyle name="Notiz 2 3 7 2_Balance sheet - Parent" xfId="40995" xr:uid="{00000000-0005-0000-0000-0000CD9E0000}"/>
    <cellStyle name="Notiz 2 3 7 3" xfId="8212" xr:uid="{00000000-0005-0000-0000-0000CE9E0000}"/>
    <cellStyle name="Notiz 2 3 7 3 2" xfId="19129" xr:uid="{00000000-0005-0000-0000-0000CF9E0000}"/>
    <cellStyle name="Notiz 2 3 7 3 2 2" xfId="36756" xr:uid="{00000000-0005-0000-0000-0000D09E0000}"/>
    <cellStyle name="Notiz 2 3 7 3 3" xfId="29031" xr:uid="{00000000-0005-0000-0000-0000D19E0000}"/>
    <cellStyle name="Notiz 2 3 7 3_Balance sheet - Parent" xfId="40996" xr:uid="{00000000-0005-0000-0000-0000D29E0000}"/>
    <cellStyle name="Notiz 2 3 7 4" xfId="8213" xr:uid="{00000000-0005-0000-0000-0000D39E0000}"/>
    <cellStyle name="Notiz 2 3 7 4 2" xfId="18298" xr:uid="{00000000-0005-0000-0000-0000D49E0000}"/>
    <cellStyle name="Notiz 2 3 7 4 2 2" xfId="36405" xr:uid="{00000000-0005-0000-0000-0000D59E0000}"/>
    <cellStyle name="Notiz 2 3 7 4 3" xfId="29032" xr:uid="{00000000-0005-0000-0000-0000D69E0000}"/>
    <cellStyle name="Notiz 2 3 7 4_Balance sheet - Parent" xfId="40997" xr:uid="{00000000-0005-0000-0000-0000D79E0000}"/>
    <cellStyle name="Notiz 2 3 7 5" xfId="16503" xr:uid="{00000000-0005-0000-0000-0000D89E0000}"/>
    <cellStyle name="Notiz 2 3 7 5 2" xfId="35580" xr:uid="{00000000-0005-0000-0000-0000D99E0000}"/>
    <cellStyle name="Notiz 2 3 7 6" xfId="29029" xr:uid="{00000000-0005-0000-0000-0000DA9E0000}"/>
    <cellStyle name="Notiz 2 3 7_Balance sheet - Parent" xfId="40994" xr:uid="{00000000-0005-0000-0000-0000DB9E0000}"/>
    <cellStyle name="Notiz 2 3 8" xfId="8214" xr:uid="{00000000-0005-0000-0000-0000DC9E0000}"/>
    <cellStyle name="Notiz 2 3 8 2" xfId="8215" xr:uid="{00000000-0005-0000-0000-0000DD9E0000}"/>
    <cellStyle name="Notiz 2 3 8 2 2" xfId="17846" xr:uid="{00000000-0005-0000-0000-0000DE9E0000}"/>
    <cellStyle name="Notiz 2 3 8 2 2 2" xfId="36245" xr:uid="{00000000-0005-0000-0000-0000DF9E0000}"/>
    <cellStyle name="Notiz 2 3 8 2 3" xfId="29034" xr:uid="{00000000-0005-0000-0000-0000E09E0000}"/>
    <cellStyle name="Notiz 2 3 8 2_Balance sheet - Parent" xfId="40999" xr:uid="{00000000-0005-0000-0000-0000E19E0000}"/>
    <cellStyle name="Notiz 2 3 8 3" xfId="8216" xr:uid="{00000000-0005-0000-0000-0000E29E0000}"/>
    <cellStyle name="Notiz 2 3 8 3 2" xfId="18457" xr:uid="{00000000-0005-0000-0000-0000E39E0000}"/>
    <cellStyle name="Notiz 2 3 8 3 2 2" xfId="36456" xr:uid="{00000000-0005-0000-0000-0000E49E0000}"/>
    <cellStyle name="Notiz 2 3 8 3 3" xfId="29035" xr:uid="{00000000-0005-0000-0000-0000E59E0000}"/>
    <cellStyle name="Notiz 2 3 8 3_Balance sheet - Parent" xfId="41000" xr:uid="{00000000-0005-0000-0000-0000E69E0000}"/>
    <cellStyle name="Notiz 2 3 8 4" xfId="8217" xr:uid="{00000000-0005-0000-0000-0000E79E0000}"/>
    <cellStyle name="Notiz 2 3 8 4 2" xfId="18354" xr:uid="{00000000-0005-0000-0000-0000E89E0000}"/>
    <cellStyle name="Notiz 2 3 8 4 2 2" xfId="36422" xr:uid="{00000000-0005-0000-0000-0000E99E0000}"/>
    <cellStyle name="Notiz 2 3 8 4 3" xfId="29036" xr:uid="{00000000-0005-0000-0000-0000EA9E0000}"/>
    <cellStyle name="Notiz 2 3 8 4_Balance sheet - Parent" xfId="41001" xr:uid="{00000000-0005-0000-0000-0000EB9E0000}"/>
    <cellStyle name="Notiz 2 3 8 5" xfId="16552" xr:uid="{00000000-0005-0000-0000-0000EC9E0000}"/>
    <cellStyle name="Notiz 2 3 8 5 2" xfId="35593" xr:uid="{00000000-0005-0000-0000-0000ED9E0000}"/>
    <cellStyle name="Notiz 2 3 8 6" xfId="29033" xr:uid="{00000000-0005-0000-0000-0000EE9E0000}"/>
    <cellStyle name="Notiz 2 3 8_Balance sheet - Parent" xfId="40998" xr:uid="{00000000-0005-0000-0000-0000EF9E0000}"/>
    <cellStyle name="Notiz 2 3 9" xfId="8218" xr:uid="{00000000-0005-0000-0000-0000F09E0000}"/>
    <cellStyle name="Notiz 2 3 9 2" xfId="8219" xr:uid="{00000000-0005-0000-0000-0000F19E0000}"/>
    <cellStyle name="Notiz 2 3 9 2 2" xfId="18830" xr:uid="{00000000-0005-0000-0000-0000F29E0000}"/>
    <cellStyle name="Notiz 2 3 9 2 2 2" xfId="36616" xr:uid="{00000000-0005-0000-0000-0000F39E0000}"/>
    <cellStyle name="Notiz 2 3 9 2 3" xfId="29038" xr:uid="{00000000-0005-0000-0000-0000F49E0000}"/>
    <cellStyle name="Notiz 2 3 9 2_Balance sheet - Parent" xfId="41003" xr:uid="{00000000-0005-0000-0000-0000F59E0000}"/>
    <cellStyle name="Notiz 2 3 9 3" xfId="8220" xr:uid="{00000000-0005-0000-0000-0000F69E0000}"/>
    <cellStyle name="Notiz 2 3 9 3 2" xfId="18148" xr:uid="{00000000-0005-0000-0000-0000F79E0000}"/>
    <cellStyle name="Notiz 2 3 9 3 2 2" xfId="36364" xr:uid="{00000000-0005-0000-0000-0000F89E0000}"/>
    <cellStyle name="Notiz 2 3 9 3 3" xfId="29039" xr:uid="{00000000-0005-0000-0000-0000F99E0000}"/>
    <cellStyle name="Notiz 2 3 9 3_Balance sheet - Parent" xfId="41004" xr:uid="{00000000-0005-0000-0000-0000FA9E0000}"/>
    <cellStyle name="Notiz 2 3 9 4" xfId="8221" xr:uid="{00000000-0005-0000-0000-0000FB9E0000}"/>
    <cellStyle name="Notiz 2 3 9 4 2" xfId="18405" xr:uid="{00000000-0005-0000-0000-0000FC9E0000}"/>
    <cellStyle name="Notiz 2 3 9 4 2 2" xfId="36437" xr:uid="{00000000-0005-0000-0000-0000FD9E0000}"/>
    <cellStyle name="Notiz 2 3 9 4 3" xfId="29040" xr:uid="{00000000-0005-0000-0000-0000FE9E0000}"/>
    <cellStyle name="Notiz 2 3 9 4_Balance sheet - Parent" xfId="41005" xr:uid="{00000000-0005-0000-0000-0000FF9E0000}"/>
    <cellStyle name="Notiz 2 3 9 5" xfId="16603" xr:uid="{00000000-0005-0000-0000-0000009F0000}"/>
    <cellStyle name="Notiz 2 3 9 5 2" xfId="35608" xr:uid="{00000000-0005-0000-0000-0000019F0000}"/>
    <cellStyle name="Notiz 2 3 9 6" xfId="29037" xr:uid="{00000000-0005-0000-0000-0000029F0000}"/>
    <cellStyle name="Notiz 2 3 9_Balance sheet - Parent" xfId="41002" xr:uid="{00000000-0005-0000-0000-0000039F0000}"/>
    <cellStyle name="Notiz 2 3_Balance sheet - Parent" xfId="40942" xr:uid="{00000000-0005-0000-0000-0000049F0000}"/>
    <cellStyle name="Notiz 2 4" xfId="8222" xr:uid="{00000000-0005-0000-0000-0000059F0000}"/>
    <cellStyle name="Notiz 2 4 2" xfId="8223" xr:uid="{00000000-0005-0000-0000-0000069F0000}"/>
    <cellStyle name="Notiz 2 4 2 2" xfId="8224" xr:uid="{00000000-0005-0000-0000-0000079F0000}"/>
    <cellStyle name="Notiz 2 4 2 2 2" xfId="8225" xr:uid="{00000000-0005-0000-0000-0000089F0000}"/>
    <cellStyle name="Notiz 2 4 2 2 2 2" xfId="17327" xr:uid="{00000000-0005-0000-0000-0000099F0000}"/>
    <cellStyle name="Notiz 2 4 2 2 2 2 2" xfId="36022" xr:uid="{00000000-0005-0000-0000-00000A9F0000}"/>
    <cellStyle name="Notiz 2 4 2 2 2 3" xfId="29044" xr:uid="{00000000-0005-0000-0000-00000B9F0000}"/>
    <cellStyle name="Notiz 2 4 2 2 2_Balance sheet - Parent" xfId="41009" xr:uid="{00000000-0005-0000-0000-00000C9F0000}"/>
    <cellStyle name="Notiz 2 4 2 2 3" xfId="8226" xr:uid="{00000000-0005-0000-0000-00000D9F0000}"/>
    <cellStyle name="Notiz 2 4 2 2 3 2" xfId="17090" xr:uid="{00000000-0005-0000-0000-00000E9F0000}"/>
    <cellStyle name="Notiz 2 4 2 2 3 2 2" xfId="35930" xr:uid="{00000000-0005-0000-0000-00000F9F0000}"/>
    <cellStyle name="Notiz 2 4 2 2 3 3" xfId="29045" xr:uid="{00000000-0005-0000-0000-0000109F0000}"/>
    <cellStyle name="Notiz 2 4 2 2 3_Balance sheet - Parent" xfId="41010" xr:uid="{00000000-0005-0000-0000-0000119F0000}"/>
    <cellStyle name="Notiz 2 4 2 2 4" xfId="13430" xr:uid="{00000000-0005-0000-0000-0000129F0000}"/>
    <cellStyle name="Notiz 2 4 2 2 4 2" xfId="33005" xr:uid="{00000000-0005-0000-0000-0000139F0000}"/>
    <cellStyle name="Notiz 2 4 2 2 5" xfId="29043" xr:uid="{00000000-0005-0000-0000-0000149F0000}"/>
    <cellStyle name="Notiz 2 4 2 2 6" xfId="21664" xr:uid="{00000000-0005-0000-0000-0000159F0000}"/>
    <cellStyle name="Notiz 2 4 2 2_Balance sheet - Parent" xfId="41008" xr:uid="{00000000-0005-0000-0000-0000169F0000}"/>
    <cellStyle name="Notiz 2 4 2 3" xfId="8227" xr:uid="{00000000-0005-0000-0000-0000179F0000}"/>
    <cellStyle name="Notiz 2 4 2 3 2" xfId="18901" xr:uid="{00000000-0005-0000-0000-0000189F0000}"/>
    <cellStyle name="Notiz 2 4 2 3 2 2" xfId="36657" xr:uid="{00000000-0005-0000-0000-0000199F0000}"/>
    <cellStyle name="Notiz 2 4 2 3 3" xfId="29046" xr:uid="{00000000-0005-0000-0000-00001A9F0000}"/>
    <cellStyle name="Notiz 2 4 2 3_Balance sheet - Parent" xfId="41011" xr:uid="{00000000-0005-0000-0000-00001B9F0000}"/>
    <cellStyle name="Notiz 2 4 2 4" xfId="8228" xr:uid="{00000000-0005-0000-0000-00001C9F0000}"/>
    <cellStyle name="Notiz 2 4 2 4 2" xfId="17503" xr:uid="{00000000-0005-0000-0000-00001D9F0000}"/>
    <cellStyle name="Notiz 2 4 2 4 2 2" xfId="36083" xr:uid="{00000000-0005-0000-0000-00001E9F0000}"/>
    <cellStyle name="Notiz 2 4 2 4 3" xfId="29047" xr:uid="{00000000-0005-0000-0000-00001F9F0000}"/>
    <cellStyle name="Notiz 2 4 2 4_Balance sheet - Parent" xfId="41012" xr:uid="{00000000-0005-0000-0000-0000209F0000}"/>
    <cellStyle name="Notiz 2 4 2 5" xfId="12485" xr:uid="{00000000-0005-0000-0000-0000219F0000}"/>
    <cellStyle name="Notiz 2 4 2 5 2" xfId="32730" xr:uid="{00000000-0005-0000-0000-0000229F0000}"/>
    <cellStyle name="Notiz 2 4 2 6" xfId="29042" xr:uid="{00000000-0005-0000-0000-0000239F0000}"/>
    <cellStyle name="Notiz 2 4 2 7" xfId="21353" xr:uid="{00000000-0005-0000-0000-0000249F0000}"/>
    <cellStyle name="Notiz 2 4 2_Balance sheet - Parent" xfId="41007" xr:uid="{00000000-0005-0000-0000-0000259F0000}"/>
    <cellStyle name="Notiz 2 4 3" xfId="8229" xr:uid="{00000000-0005-0000-0000-0000269F0000}"/>
    <cellStyle name="Notiz 2 4 3 2" xfId="8230" xr:uid="{00000000-0005-0000-0000-0000279F0000}"/>
    <cellStyle name="Notiz 2 4 3 2 2" xfId="18732" xr:uid="{00000000-0005-0000-0000-0000289F0000}"/>
    <cellStyle name="Notiz 2 4 3 2 2 2" xfId="36577" xr:uid="{00000000-0005-0000-0000-0000299F0000}"/>
    <cellStyle name="Notiz 2 4 3 2 3" xfId="29049" xr:uid="{00000000-0005-0000-0000-00002A9F0000}"/>
    <cellStyle name="Notiz 2 4 3 2_Balance sheet - Parent" xfId="41014" xr:uid="{00000000-0005-0000-0000-00002B9F0000}"/>
    <cellStyle name="Notiz 2 4 3 3" xfId="8231" xr:uid="{00000000-0005-0000-0000-00002C9F0000}"/>
    <cellStyle name="Notiz 2 4 3 3 2" xfId="19082" xr:uid="{00000000-0005-0000-0000-00002D9F0000}"/>
    <cellStyle name="Notiz 2 4 3 3 2 2" xfId="36735" xr:uid="{00000000-0005-0000-0000-00002E9F0000}"/>
    <cellStyle name="Notiz 2 4 3 3 3" xfId="29050" xr:uid="{00000000-0005-0000-0000-00002F9F0000}"/>
    <cellStyle name="Notiz 2 4 3 3_Balance sheet - Parent" xfId="41015" xr:uid="{00000000-0005-0000-0000-0000309F0000}"/>
    <cellStyle name="Notiz 2 4 3 4" xfId="13429" xr:uid="{00000000-0005-0000-0000-0000319F0000}"/>
    <cellStyle name="Notiz 2 4 3 4 2" xfId="33004" xr:uid="{00000000-0005-0000-0000-0000329F0000}"/>
    <cellStyle name="Notiz 2 4 3 5" xfId="29048" xr:uid="{00000000-0005-0000-0000-0000339F0000}"/>
    <cellStyle name="Notiz 2 4 3 6" xfId="21663" xr:uid="{00000000-0005-0000-0000-0000349F0000}"/>
    <cellStyle name="Notiz 2 4 3_Balance sheet - Parent" xfId="41013" xr:uid="{00000000-0005-0000-0000-0000359F0000}"/>
    <cellStyle name="Notiz 2 4 4" xfId="8232" xr:uid="{00000000-0005-0000-0000-0000369F0000}"/>
    <cellStyle name="Notiz 2 4 4 2" xfId="17352" xr:uid="{00000000-0005-0000-0000-0000379F0000}"/>
    <cellStyle name="Notiz 2 4 4 2 2" xfId="36025" xr:uid="{00000000-0005-0000-0000-0000389F0000}"/>
    <cellStyle name="Notiz 2 4 4 3" xfId="29051" xr:uid="{00000000-0005-0000-0000-0000399F0000}"/>
    <cellStyle name="Notiz 2 4 4_Balance sheet - Parent" xfId="41016" xr:uid="{00000000-0005-0000-0000-00003A9F0000}"/>
    <cellStyle name="Notiz 2 4 5" xfId="8233" xr:uid="{00000000-0005-0000-0000-00003B9F0000}"/>
    <cellStyle name="Notiz 2 4 5 2" xfId="19263" xr:uid="{00000000-0005-0000-0000-00003C9F0000}"/>
    <cellStyle name="Notiz 2 4 5 2 2" xfId="36812" xr:uid="{00000000-0005-0000-0000-00003D9F0000}"/>
    <cellStyle name="Notiz 2 4 5 3" xfId="29052" xr:uid="{00000000-0005-0000-0000-00003E9F0000}"/>
    <cellStyle name="Notiz 2 4 5_Balance sheet - Parent" xfId="41017" xr:uid="{00000000-0005-0000-0000-00003F9F0000}"/>
    <cellStyle name="Notiz 2 4 6" xfId="12484" xr:uid="{00000000-0005-0000-0000-0000409F0000}"/>
    <cellStyle name="Notiz 2 4 6 2" xfId="32729" xr:uid="{00000000-0005-0000-0000-0000419F0000}"/>
    <cellStyle name="Notiz 2 4 7" xfId="29041" xr:uid="{00000000-0005-0000-0000-0000429F0000}"/>
    <cellStyle name="Notiz 2 4 8" xfId="21352" xr:uid="{00000000-0005-0000-0000-0000439F0000}"/>
    <cellStyle name="Notiz 2 4_Balance sheet - Parent" xfId="41006" xr:uid="{00000000-0005-0000-0000-0000449F0000}"/>
    <cellStyle name="Notiz 2 5" xfId="8234" xr:uid="{00000000-0005-0000-0000-0000459F0000}"/>
    <cellStyle name="Notiz 2 5 2" xfId="8235" xr:uid="{00000000-0005-0000-0000-0000469F0000}"/>
    <cellStyle name="Notiz 2 5 2 2" xfId="8236" xr:uid="{00000000-0005-0000-0000-0000479F0000}"/>
    <cellStyle name="Notiz 2 5 2 2 2" xfId="8237" xr:uid="{00000000-0005-0000-0000-0000489F0000}"/>
    <cellStyle name="Notiz 2 5 2 2 2 2" xfId="17378" xr:uid="{00000000-0005-0000-0000-0000499F0000}"/>
    <cellStyle name="Notiz 2 5 2 2 2 2 2" xfId="36032" xr:uid="{00000000-0005-0000-0000-00004A9F0000}"/>
    <cellStyle name="Notiz 2 5 2 2 2 3" xfId="29056" xr:uid="{00000000-0005-0000-0000-00004B9F0000}"/>
    <cellStyle name="Notiz 2 5 2 2 2_Balance sheet - Parent" xfId="41021" xr:uid="{00000000-0005-0000-0000-00004C9F0000}"/>
    <cellStyle name="Notiz 2 5 2 2 3" xfId="8238" xr:uid="{00000000-0005-0000-0000-00004D9F0000}"/>
    <cellStyle name="Notiz 2 5 2 2 3 2" xfId="19355" xr:uid="{00000000-0005-0000-0000-00004E9F0000}"/>
    <cellStyle name="Notiz 2 5 2 2 3 2 2" xfId="36902" xr:uid="{00000000-0005-0000-0000-00004F9F0000}"/>
    <cellStyle name="Notiz 2 5 2 2 3 3" xfId="29057" xr:uid="{00000000-0005-0000-0000-0000509F0000}"/>
    <cellStyle name="Notiz 2 5 2 2 3_Balance sheet - Parent" xfId="41022" xr:uid="{00000000-0005-0000-0000-0000519F0000}"/>
    <cellStyle name="Notiz 2 5 2 2 4" xfId="13432" xr:uid="{00000000-0005-0000-0000-0000529F0000}"/>
    <cellStyle name="Notiz 2 5 2 2 4 2" xfId="33007" xr:uid="{00000000-0005-0000-0000-0000539F0000}"/>
    <cellStyle name="Notiz 2 5 2 2 5" xfId="29055" xr:uid="{00000000-0005-0000-0000-0000549F0000}"/>
    <cellStyle name="Notiz 2 5 2 2 6" xfId="21666" xr:uid="{00000000-0005-0000-0000-0000559F0000}"/>
    <cellStyle name="Notiz 2 5 2 2_Balance sheet - Parent" xfId="41020" xr:uid="{00000000-0005-0000-0000-0000569F0000}"/>
    <cellStyle name="Notiz 2 5 2 3" xfId="8239" xr:uid="{00000000-0005-0000-0000-0000579F0000}"/>
    <cellStyle name="Notiz 2 5 2 3 2" xfId="18518" xr:uid="{00000000-0005-0000-0000-0000589F0000}"/>
    <cellStyle name="Notiz 2 5 2 3 2 2" xfId="36474" xr:uid="{00000000-0005-0000-0000-0000599F0000}"/>
    <cellStyle name="Notiz 2 5 2 3 3" xfId="29058" xr:uid="{00000000-0005-0000-0000-00005A9F0000}"/>
    <cellStyle name="Notiz 2 5 2 3_Balance sheet - Parent" xfId="41023" xr:uid="{00000000-0005-0000-0000-00005B9F0000}"/>
    <cellStyle name="Notiz 2 5 2 4" xfId="8240" xr:uid="{00000000-0005-0000-0000-00005C9F0000}"/>
    <cellStyle name="Notiz 2 5 2 4 2" xfId="18949" xr:uid="{00000000-0005-0000-0000-00005D9F0000}"/>
    <cellStyle name="Notiz 2 5 2 4 2 2" xfId="36686" xr:uid="{00000000-0005-0000-0000-00005E9F0000}"/>
    <cellStyle name="Notiz 2 5 2 4 3" xfId="29059" xr:uid="{00000000-0005-0000-0000-00005F9F0000}"/>
    <cellStyle name="Notiz 2 5 2 4_Balance sheet - Parent" xfId="41024" xr:uid="{00000000-0005-0000-0000-0000609F0000}"/>
    <cellStyle name="Notiz 2 5 2 5" xfId="12487" xr:uid="{00000000-0005-0000-0000-0000619F0000}"/>
    <cellStyle name="Notiz 2 5 2 5 2" xfId="32732" xr:uid="{00000000-0005-0000-0000-0000629F0000}"/>
    <cellStyle name="Notiz 2 5 2 6" xfId="29054" xr:uid="{00000000-0005-0000-0000-0000639F0000}"/>
    <cellStyle name="Notiz 2 5 2 7" xfId="21355" xr:uid="{00000000-0005-0000-0000-0000649F0000}"/>
    <cellStyle name="Notiz 2 5 2_Balance sheet - Parent" xfId="41019" xr:uid="{00000000-0005-0000-0000-0000659F0000}"/>
    <cellStyle name="Notiz 2 5 3" xfId="8241" xr:uid="{00000000-0005-0000-0000-0000669F0000}"/>
    <cellStyle name="Notiz 2 5 3 2" xfId="8242" xr:uid="{00000000-0005-0000-0000-0000679F0000}"/>
    <cellStyle name="Notiz 2 5 3 2 2" xfId="18805" xr:uid="{00000000-0005-0000-0000-0000689F0000}"/>
    <cellStyle name="Notiz 2 5 3 2 2 2" xfId="36606" xr:uid="{00000000-0005-0000-0000-0000699F0000}"/>
    <cellStyle name="Notiz 2 5 3 2 3" xfId="29061" xr:uid="{00000000-0005-0000-0000-00006A9F0000}"/>
    <cellStyle name="Notiz 2 5 3 2_Balance sheet - Parent" xfId="41026" xr:uid="{00000000-0005-0000-0000-00006B9F0000}"/>
    <cellStyle name="Notiz 2 5 3 3" xfId="8243" xr:uid="{00000000-0005-0000-0000-00006C9F0000}"/>
    <cellStyle name="Notiz 2 5 3 3 2" xfId="17417" xr:uid="{00000000-0005-0000-0000-00006D9F0000}"/>
    <cellStyle name="Notiz 2 5 3 3 2 2" xfId="36049" xr:uid="{00000000-0005-0000-0000-00006E9F0000}"/>
    <cellStyle name="Notiz 2 5 3 3 3" xfId="29062" xr:uid="{00000000-0005-0000-0000-00006F9F0000}"/>
    <cellStyle name="Notiz 2 5 3 3_Balance sheet - Parent" xfId="41027" xr:uid="{00000000-0005-0000-0000-0000709F0000}"/>
    <cellStyle name="Notiz 2 5 3 4" xfId="13431" xr:uid="{00000000-0005-0000-0000-0000719F0000}"/>
    <cellStyle name="Notiz 2 5 3 4 2" xfId="33006" xr:uid="{00000000-0005-0000-0000-0000729F0000}"/>
    <cellStyle name="Notiz 2 5 3 5" xfId="29060" xr:uid="{00000000-0005-0000-0000-0000739F0000}"/>
    <cellStyle name="Notiz 2 5 3 6" xfId="21665" xr:uid="{00000000-0005-0000-0000-0000749F0000}"/>
    <cellStyle name="Notiz 2 5 3_Balance sheet - Parent" xfId="41025" xr:uid="{00000000-0005-0000-0000-0000759F0000}"/>
    <cellStyle name="Notiz 2 5 4" xfId="8244" xr:uid="{00000000-0005-0000-0000-0000769F0000}"/>
    <cellStyle name="Notiz 2 5 4 2" xfId="17587" xr:uid="{00000000-0005-0000-0000-0000779F0000}"/>
    <cellStyle name="Notiz 2 5 4 2 2" xfId="36120" xr:uid="{00000000-0005-0000-0000-0000789F0000}"/>
    <cellStyle name="Notiz 2 5 4 3" xfId="29063" xr:uid="{00000000-0005-0000-0000-0000799F0000}"/>
    <cellStyle name="Notiz 2 5 4_Balance sheet - Parent" xfId="41028" xr:uid="{00000000-0005-0000-0000-00007A9F0000}"/>
    <cellStyle name="Notiz 2 5 5" xfId="8245" xr:uid="{00000000-0005-0000-0000-00007B9F0000}"/>
    <cellStyle name="Notiz 2 5 5 2" xfId="17080" xr:uid="{00000000-0005-0000-0000-00007C9F0000}"/>
    <cellStyle name="Notiz 2 5 5 2 2" xfId="35926" xr:uid="{00000000-0005-0000-0000-00007D9F0000}"/>
    <cellStyle name="Notiz 2 5 5 3" xfId="29064" xr:uid="{00000000-0005-0000-0000-00007E9F0000}"/>
    <cellStyle name="Notiz 2 5 5_Balance sheet - Parent" xfId="41029" xr:uid="{00000000-0005-0000-0000-00007F9F0000}"/>
    <cellStyle name="Notiz 2 5 6" xfId="12486" xr:uid="{00000000-0005-0000-0000-0000809F0000}"/>
    <cellStyle name="Notiz 2 5 6 2" xfId="32731" xr:uid="{00000000-0005-0000-0000-0000819F0000}"/>
    <cellStyle name="Notiz 2 5 7" xfId="29053" xr:uid="{00000000-0005-0000-0000-0000829F0000}"/>
    <cellStyle name="Notiz 2 5 8" xfId="21354" xr:uid="{00000000-0005-0000-0000-0000839F0000}"/>
    <cellStyle name="Notiz 2 5_Balance sheet - Parent" xfId="41018" xr:uid="{00000000-0005-0000-0000-0000849F0000}"/>
    <cellStyle name="Notiz 2 6" xfId="8246" xr:uid="{00000000-0005-0000-0000-0000859F0000}"/>
    <cellStyle name="Notiz 2 6 2" xfId="8247" xr:uid="{00000000-0005-0000-0000-0000869F0000}"/>
    <cellStyle name="Notiz 2 6 2 2" xfId="8248" xr:uid="{00000000-0005-0000-0000-0000879F0000}"/>
    <cellStyle name="Notiz 2 6 2 2 2" xfId="8249" xr:uid="{00000000-0005-0000-0000-0000889F0000}"/>
    <cellStyle name="Notiz 2 6 2 2 2 2" xfId="17639" xr:uid="{00000000-0005-0000-0000-0000899F0000}"/>
    <cellStyle name="Notiz 2 6 2 2 2 2 2" xfId="36138" xr:uid="{00000000-0005-0000-0000-00008A9F0000}"/>
    <cellStyle name="Notiz 2 6 2 2 2 3" xfId="29068" xr:uid="{00000000-0005-0000-0000-00008B9F0000}"/>
    <cellStyle name="Notiz 2 6 2 2 2_Balance sheet - Parent" xfId="41033" xr:uid="{00000000-0005-0000-0000-00008C9F0000}"/>
    <cellStyle name="Notiz 2 6 2 2 3" xfId="8250" xr:uid="{00000000-0005-0000-0000-00008D9F0000}"/>
    <cellStyle name="Notiz 2 6 2 2 3 2" xfId="19356" xr:uid="{00000000-0005-0000-0000-00008E9F0000}"/>
    <cellStyle name="Notiz 2 6 2 2 3 2 2" xfId="36903" xr:uid="{00000000-0005-0000-0000-00008F9F0000}"/>
    <cellStyle name="Notiz 2 6 2 2 3 3" xfId="29069" xr:uid="{00000000-0005-0000-0000-0000909F0000}"/>
    <cellStyle name="Notiz 2 6 2 2 3_Balance sheet - Parent" xfId="41034" xr:uid="{00000000-0005-0000-0000-0000919F0000}"/>
    <cellStyle name="Notiz 2 6 2 2 4" xfId="13434" xr:uid="{00000000-0005-0000-0000-0000929F0000}"/>
    <cellStyle name="Notiz 2 6 2 2 4 2" xfId="33009" xr:uid="{00000000-0005-0000-0000-0000939F0000}"/>
    <cellStyle name="Notiz 2 6 2 2 5" xfId="29067" xr:uid="{00000000-0005-0000-0000-0000949F0000}"/>
    <cellStyle name="Notiz 2 6 2 2 6" xfId="21668" xr:uid="{00000000-0005-0000-0000-0000959F0000}"/>
    <cellStyle name="Notiz 2 6 2 2_Balance sheet - Parent" xfId="41032" xr:uid="{00000000-0005-0000-0000-0000969F0000}"/>
    <cellStyle name="Notiz 2 6 2 3" xfId="8251" xr:uid="{00000000-0005-0000-0000-0000979F0000}"/>
    <cellStyle name="Notiz 2 6 2 3 2" xfId="18869" xr:uid="{00000000-0005-0000-0000-0000989F0000}"/>
    <cellStyle name="Notiz 2 6 2 3 2 2" xfId="36634" xr:uid="{00000000-0005-0000-0000-0000999F0000}"/>
    <cellStyle name="Notiz 2 6 2 3 3" xfId="29070" xr:uid="{00000000-0005-0000-0000-00009A9F0000}"/>
    <cellStyle name="Notiz 2 6 2 3_Balance sheet - Parent" xfId="41035" xr:uid="{00000000-0005-0000-0000-00009B9F0000}"/>
    <cellStyle name="Notiz 2 6 2 4" xfId="8252" xr:uid="{00000000-0005-0000-0000-00009C9F0000}"/>
    <cellStyle name="Notiz 2 6 2 4 2" xfId="17407" xr:uid="{00000000-0005-0000-0000-00009D9F0000}"/>
    <cellStyle name="Notiz 2 6 2 4 2 2" xfId="36042" xr:uid="{00000000-0005-0000-0000-00009E9F0000}"/>
    <cellStyle name="Notiz 2 6 2 4 3" xfId="29071" xr:uid="{00000000-0005-0000-0000-00009F9F0000}"/>
    <cellStyle name="Notiz 2 6 2 4_Balance sheet - Parent" xfId="41036" xr:uid="{00000000-0005-0000-0000-0000A09F0000}"/>
    <cellStyle name="Notiz 2 6 2 5" xfId="12489" xr:uid="{00000000-0005-0000-0000-0000A19F0000}"/>
    <cellStyle name="Notiz 2 6 2 5 2" xfId="32734" xr:uid="{00000000-0005-0000-0000-0000A29F0000}"/>
    <cellStyle name="Notiz 2 6 2 6" xfId="29066" xr:uid="{00000000-0005-0000-0000-0000A39F0000}"/>
    <cellStyle name="Notiz 2 6 2 7" xfId="21357" xr:uid="{00000000-0005-0000-0000-0000A49F0000}"/>
    <cellStyle name="Notiz 2 6 2_Balance sheet - Parent" xfId="41031" xr:uid="{00000000-0005-0000-0000-0000A59F0000}"/>
    <cellStyle name="Notiz 2 6 3" xfId="8253" xr:uid="{00000000-0005-0000-0000-0000A69F0000}"/>
    <cellStyle name="Notiz 2 6 3 2" xfId="8254" xr:uid="{00000000-0005-0000-0000-0000A79F0000}"/>
    <cellStyle name="Notiz 2 6 3 2 2" xfId="17560" xr:uid="{00000000-0005-0000-0000-0000A89F0000}"/>
    <cellStyle name="Notiz 2 6 3 2 2 2" xfId="36107" xr:uid="{00000000-0005-0000-0000-0000A99F0000}"/>
    <cellStyle name="Notiz 2 6 3 2 3" xfId="29073" xr:uid="{00000000-0005-0000-0000-0000AA9F0000}"/>
    <cellStyle name="Notiz 2 6 3 2_Balance sheet - Parent" xfId="41038" xr:uid="{00000000-0005-0000-0000-0000AB9F0000}"/>
    <cellStyle name="Notiz 2 6 3 3" xfId="8255" xr:uid="{00000000-0005-0000-0000-0000AC9F0000}"/>
    <cellStyle name="Notiz 2 6 3 3 2" xfId="19081" xr:uid="{00000000-0005-0000-0000-0000AD9F0000}"/>
    <cellStyle name="Notiz 2 6 3 3 2 2" xfId="36734" xr:uid="{00000000-0005-0000-0000-0000AE9F0000}"/>
    <cellStyle name="Notiz 2 6 3 3 3" xfId="29074" xr:uid="{00000000-0005-0000-0000-0000AF9F0000}"/>
    <cellStyle name="Notiz 2 6 3 3_Balance sheet - Parent" xfId="41039" xr:uid="{00000000-0005-0000-0000-0000B09F0000}"/>
    <cellStyle name="Notiz 2 6 3 4" xfId="13433" xr:uid="{00000000-0005-0000-0000-0000B19F0000}"/>
    <cellStyle name="Notiz 2 6 3 4 2" xfId="33008" xr:uid="{00000000-0005-0000-0000-0000B29F0000}"/>
    <cellStyle name="Notiz 2 6 3 5" xfId="29072" xr:uid="{00000000-0005-0000-0000-0000B39F0000}"/>
    <cellStyle name="Notiz 2 6 3 6" xfId="21667" xr:uid="{00000000-0005-0000-0000-0000B49F0000}"/>
    <cellStyle name="Notiz 2 6 3_Balance sheet - Parent" xfId="41037" xr:uid="{00000000-0005-0000-0000-0000B59F0000}"/>
    <cellStyle name="Notiz 2 6 4" xfId="8256" xr:uid="{00000000-0005-0000-0000-0000B69F0000}"/>
    <cellStyle name="Notiz 2 6 4 2" xfId="17580" xr:uid="{00000000-0005-0000-0000-0000B79F0000}"/>
    <cellStyle name="Notiz 2 6 4 2 2" xfId="36116" xr:uid="{00000000-0005-0000-0000-0000B89F0000}"/>
    <cellStyle name="Notiz 2 6 4 3" xfId="29075" xr:uid="{00000000-0005-0000-0000-0000B99F0000}"/>
    <cellStyle name="Notiz 2 6 4_Balance sheet - Parent" xfId="41040" xr:uid="{00000000-0005-0000-0000-0000BA9F0000}"/>
    <cellStyle name="Notiz 2 6 5" xfId="8257" xr:uid="{00000000-0005-0000-0000-0000BB9F0000}"/>
    <cellStyle name="Notiz 2 6 5 2" xfId="17033" xr:uid="{00000000-0005-0000-0000-0000BC9F0000}"/>
    <cellStyle name="Notiz 2 6 5 2 2" xfId="35907" xr:uid="{00000000-0005-0000-0000-0000BD9F0000}"/>
    <cellStyle name="Notiz 2 6 5 3" xfId="29076" xr:uid="{00000000-0005-0000-0000-0000BE9F0000}"/>
    <cellStyle name="Notiz 2 6 5_Balance sheet - Parent" xfId="41041" xr:uid="{00000000-0005-0000-0000-0000BF9F0000}"/>
    <cellStyle name="Notiz 2 6 6" xfId="12488" xr:uid="{00000000-0005-0000-0000-0000C09F0000}"/>
    <cellStyle name="Notiz 2 6 6 2" xfId="32733" xr:uid="{00000000-0005-0000-0000-0000C19F0000}"/>
    <cellStyle name="Notiz 2 6 7" xfId="29065" xr:uid="{00000000-0005-0000-0000-0000C29F0000}"/>
    <cellStyle name="Notiz 2 6 8" xfId="21356" xr:uid="{00000000-0005-0000-0000-0000C39F0000}"/>
    <cellStyle name="Notiz 2 6_Balance sheet - Parent" xfId="41030" xr:uid="{00000000-0005-0000-0000-0000C49F0000}"/>
    <cellStyle name="Notiz 2 7" xfId="8258" xr:uid="{00000000-0005-0000-0000-0000C59F0000}"/>
    <cellStyle name="Notiz 2 7 2" xfId="8259" xr:uid="{00000000-0005-0000-0000-0000C69F0000}"/>
    <cellStyle name="Notiz 2 7 2 2" xfId="8260" xr:uid="{00000000-0005-0000-0000-0000C79F0000}"/>
    <cellStyle name="Notiz 2 7 2 2 2" xfId="8261" xr:uid="{00000000-0005-0000-0000-0000C89F0000}"/>
    <cellStyle name="Notiz 2 7 2 2 2 2" xfId="17043" xr:uid="{00000000-0005-0000-0000-0000C99F0000}"/>
    <cellStyle name="Notiz 2 7 2 2 2 2 2" xfId="35913" xr:uid="{00000000-0005-0000-0000-0000CA9F0000}"/>
    <cellStyle name="Notiz 2 7 2 2 2 3" xfId="29080" xr:uid="{00000000-0005-0000-0000-0000CB9F0000}"/>
    <cellStyle name="Notiz 2 7 2 2 2_Balance sheet - Parent" xfId="41045" xr:uid="{00000000-0005-0000-0000-0000CC9F0000}"/>
    <cellStyle name="Notiz 2 7 2 2 3" xfId="8262" xr:uid="{00000000-0005-0000-0000-0000CD9F0000}"/>
    <cellStyle name="Notiz 2 7 2 2 3 2" xfId="19357" xr:uid="{00000000-0005-0000-0000-0000CE9F0000}"/>
    <cellStyle name="Notiz 2 7 2 2 3 2 2" xfId="36904" xr:uid="{00000000-0005-0000-0000-0000CF9F0000}"/>
    <cellStyle name="Notiz 2 7 2 2 3 3" xfId="29081" xr:uid="{00000000-0005-0000-0000-0000D09F0000}"/>
    <cellStyle name="Notiz 2 7 2 2 3_Balance sheet - Parent" xfId="41046" xr:uid="{00000000-0005-0000-0000-0000D19F0000}"/>
    <cellStyle name="Notiz 2 7 2 2 4" xfId="13436" xr:uid="{00000000-0005-0000-0000-0000D29F0000}"/>
    <cellStyle name="Notiz 2 7 2 2 4 2" xfId="33011" xr:uid="{00000000-0005-0000-0000-0000D39F0000}"/>
    <cellStyle name="Notiz 2 7 2 2 5" xfId="29079" xr:uid="{00000000-0005-0000-0000-0000D49F0000}"/>
    <cellStyle name="Notiz 2 7 2 2 6" xfId="21670" xr:uid="{00000000-0005-0000-0000-0000D59F0000}"/>
    <cellStyle name="Notiz 2 7 2 2_Balance sheet - Parent" xfId="41044" xr:uid="{00000000-0005-0000-0000-0000D69F0000}"/>
    <cellStyle name="Notiz 2 7 2 3" xfId="8263" xr:uid="{00000000-0005-0000-0000-0000D79F0000}"/>
    <cellStyle name="Notiz 2 7 2 3 2" xfId="18868" xr:uid="{00000000-0005-0000-0000-0000D89F0000}"/>
    <cellStyle name="Notiz 2 7 2 3 2 2" xfId="36633" xr:uid="{00000000-0005-0000-0000-0000D99F0000}"/>
    <cellStyle name="Notiz 2 7 2 3 3" xfId="29082" xr:uid="{00000000-0005-0000-0000-0000DA9F0000}"/>
    <cellStyle name="Notiz 2 7 2 3_Balance sheet - Parent" xfId="41047" xr:uid="{00000000-0005-0000-0000-0000DB9F0000}"/>
    <cellStyle name="Notiz 2 7 2 4" xfId="8264" xr:uid="{00000000-0005-0000-0000-0000DC9F0000}"/>
    <cellStyle name="Notiz 2 7 2 4 2" xfId="17964" xr:uid="{00000000-0005-0000-0000-0000DD9F0000}"/>
    <cellStyle name="Notiz 2 7 2 4 2 2" xfId="36287" xr:uid="{00000000-0005-0000-0000-0000DE9F0000}"/>
    <cellStyle name="Notiz 2 7 2 4 3" xfId="29083" xr:uid="{00000000-0005-0000-0000-0000DF9F0000}"/>
    <cellStyle name="Notiz 2 7 2 4_Balance sheet - Parent" xfId="41048" xr:uid="{00000000-0005-0000-0000-0000E09F0000}"/>
    <cellStyle name="Notiz 2 7 2 5" xfId="12491" xr:uid="{00000000-0005-0000-0000-0000E19F0000}"/>
    <cellStyle name="Notiz 2 7 2 5 2" xfId="32736" xr:uid="{00000000-0005-0000-0000-0000E29F0000}"/>
    <cellStyle name="Notiz 2 7 2 6" xfId="29078" xr:uid="{00000000-0005-0000-0000-0000E39F0000}"/>
    <cellStyle name="Notiz 2 7 2 7" xfId="21359" xr:uid="{00000000-0005-0000-0000-0000E49F0000}"/>
    <cellStyle name="Notiz 2 7 2_Balance sheet - Parent" xfId="41043" xr:uid="{00000000-0005-0000-0000-0000E59F0000}"/>
    <cellStyle name="Notiz 2 7 3" xfId="8265" xr:uid="{00000000-0005-0000-0000-0000E69F0000}"/>
    <cellStyle name="Notiz 2 7 3 2" xfId="8266" xr:uid="{00000000-0005-0000-0000-0000E79F0000}"/>
    <cellStyle name="Notiz 2 7 3 2 2" xfId="17341" xr:uid="{00000000-0005-0000-0000-0000E89F0000}"/>
    <cellStyle name="Notiz 2 7 3 2 2 2" xfId="36023" xr:uid="{00000000-0005-0000-0000-0000E99F0000}"/>
    <cellStyle name="Notiz 2 7 3 2 3" xfId="29085" xr:uid="{00000000-0005-0000-0000-0000EA9F0000}"/>
    <cellStyle name="Notiz 2 7 3 2_Balance sheet - Parent" xfId="41050" xr:uid="{00000000-0005-0000-0000-0000EB9F0000}"/>
    <cellStyle name="Notiz 2 7 3 3" xfId="8267" xr:uid="{00000000-0005-0000-0000-0000EC9F0000}"/>
    <cellStyle name="Notiz 2 7 3 3 2" xfId="17945" xr:uid="{00000000-0005-0000-0000-0000ED9F0000}"/>
    <cellStyle name="Notiz 2 7 3 3 2 2" xfId="36273" xr:uid="{00000000-0005-0000-0000-0000EE9F0000}"/>
    <cellStyle name="Notiz 2 7 3 3 3" xfId="29086" xr:uid="{00000000-0005-0000-0000-0000EF9F0000}"/>
    <cellStyle name="Notiz 2 7 3 3_Balance sheet - Parent" xfId="41051" xr:uid="{00000000-0005-0000-0000-0000F09F0000}"/>
    <cellStyle name="Notiz 2 7 3 4" xfId="13435" xr:uid="{00000000-0005-0000-0000-0000F19F0000}"/>
    <cellStyle name="Notiz 2 7 3 4 2" xfId="33010" xr:uid="{00000000-0005-0000-0000-0000F29F0000}"/>
    <cellStyle name="Notiz 2 7 3 5" xfId="29084" xr:uid="{00000000-0005-0000-0000-0000F39F0000}"/>
    <cellStyle name="Notiz 2 7 3 6" xfId="21669" xr:uid="{00000000-0005-0000-0000-0000F49F0000}"/>
    <cellStyle name="Notiz 2 7 3_Balance sheet - Parent" xfId="41049" xr:uid="{00000000-0005-0000-0000-0000F59F0000}"/>
    <cellStyle name="Notiz 2 7 4" xfId="8268" xr:uid="{00000000-0005-0000-0000-0000F69F0000}"/>
    <cellStyle name="Notiz 2 7 4 2" xfId="17205" xr:uid="{00000000-0005-0000-0000-0000F79F0000}"/>
    <cellStyle name="Notiz 2 7 4 2 2" xfId="35977" xr:uid="{00000000-0005-0000-0000-0000F89F0000}"/>
    <cellStyle name="Notiz 2 7 4 3" xfId="29087" xr:uid="{00000000-0005-0000-0000-0000F99F0000}"/>
    <cellStyle name="Notiz 2 7 4_Balance sheet - Parent" xfId="41052" xr:uid="{00000000-0005-0000-0000-0000FA9F0000}"/>
    <cellStyle name="Notiz 2 7 5" xfId="8269" xr:uid="{00000000-0005-0000-0000-0000FB9F0000}"/>
    <cellStyle name="Notiz 2 7 5 2" xfId="17685" xr:uid="{00000000-0005-0000-0000-0000FC9F0000}"/>
    <cellStyle name="Notiz 2 7 5 2 2" xfId="36162" xr:uid="{00000000-0005-0000-0000-0000FD9F0000}"/>
    <cellStyle name="Notiz 2 7 5 3" xfId="29088" xr:uid="{00000000-0005-0000-0000-0000FE9F0000}"/>
    <cellStyle name="Notiz 2 7 5_Balance sheet - Parent" xfId="41053" xr:uid="{00000000-0005-0000-0000-0000FF9F0000}"/>
    <cellStyle name="Notiz 2 7 6" xfId="12490" xr:uid="{00000000-0005-0000-0000-000000A00000}"/>
    <cellStyle name="Notiz 2 7 6 2" xfId="32735" xr:uid="{00000000-0005-0000-0000-000001A00000}"/>
    <cellStyle name="Notiz 2 7 7" xfId="29077" xr:uid="{00000000-0005-0000-0000-000002A00000}"/>
    <cellStyle name="Notiz 2 7 8" xfId="21358" xr:uid="{00000000-0005-0000-0000-000003A00000}"/>
    <cellStyle name="Notiz 2 7_Balance sheet - Parent" xfId="41042" xr:uid="{00000000-0005-0000-0000-000004A00000}"/>
    <cellStyle name="Notiz 2 8" xfId="8270" xr:uid="{00000000-0005-0000-0000-000005A00000}"/>
    <cellStyle name="Notiz 2 8 2" xfId="8271" xr:uid="{00000000-0005-0000-0000-000006A00000}"/>
    <cellStyle name="Notiz 2 8 2 2" xfId="8272" xr:uid="{00000000-0005-0000-0000-000007A00000}"/>
    <cellStyle name="Notiz 2 8 2 2 2" xfId="18601" xr:uid="{00000000-0005-0000-0000-000008A00000}"/>
    <cellStyle name="Notiz 2 8 2 2 2 2" xfId="36506" xr:uid="{00000000-0005-0000-0000-000009A00000}"/>
    <cellStyle name="Notiz 2 8 2 2 3" xfId="29091" xr:uid="{00000000-0005-0000-0000-00000AA00000}"/>
    <cellStyle name="Notiz 2 8 2 2_Balance sheet - Parent" xfId="41056" xr:uid="{00000000-0005-0000-0000-00000BA00000}"/>
    <cellStyle name="Notiz 2 8 2 3" xfId="8273" xr:uid="{00000000-0005-0000-0000-00000CA00000}"/>
    <cellStyle name="Notiz 2 8 2 3 2" xfId="18920" xr:uid="{00000000-0005-0000-0000-00000DA00000}"/>
    <cellStyle name="Notiz 2 8 2 3 2 2" xfId="36669" xr:uid="{00000000-0005-0000-0000-00000EA00000}"/>
    <cellStyle name="Notiz 2 8 2 3 3" xfId="29092" xr:uid="{00000000-0005-0000-0000-00000FA00000}"/>
    <cellStyle name="Notiz 2 8 2 3_Balance sheet - Parent" xfId="41057" xr:uid="{00000000-0005-0000-0000-000010A00000}"/>
    <cellStyle name="Notiz 2 8 2 4" xfId="13437" xr:uid="{00000000-0005-0000-0000-000011A00000}"/>
    <cellStyle name="Notiz 2 8 2 4 2" xfId="33012" xr:uid="{00000000-0005-0000-0000-000012A00000}"/>
    <cellStyle name="Notiz 2 8 2 5" xfId="29090" xr:uid="{00000000-0005-0000-0000-000013A00000}"/>
    <cellStyle name="Notiz 2 8 2 6" xfId="21671" xr:uid="{00000000-0005-0000-0000-000014A00000}"/>
    <cellStyle name="Notiz 2 8 2_Balance sheet - Parent" xfId="41055" xr:uid="{00000000-0005-0000-0000-000015A00000}"/>
    <cellStyle name="Notiz 2 8 3" xfId="8274" xr:uid="{00000000-0005-0000-0000-000016A00000}"/>
    <cellStyle name="Notiz 2 8 3 2" xfId="17538" xr:uid="{00000000-0005-0000-0000-000017A00000}"/>
    <cellStyle name="Notiz 2 8 3 2 2" xfId="36097" xr:uid="{00000000-0005-0000-0000-000018A00000}"/>
    <cellStyle name="Notiz 2 8 3 3" xfId="29093" xr:uid="{00000000-0005-0000-0000-000019A00000}"/>
    <cellStyle name="Notiz 2 8 3_Balance sheet - Parent" xfId="41058" xr:uid="{00000000-0005-0000-0000-00001AA00000}"/>
    <cellStyle name="Notiz 2 8 4" xfId="8275" xr:uid="{00000000-0005-0000-0000-00001BA00000}"/>
    <cellStyle name="Notiz 2 8 4 2" xfId="19123" xr:uid="{00000000-0005-0000-0000-00001CA00000}"/>
    <cellStyle name="Notiz 2 8 4 2 2" xfId="36750" xr:uid="{00000000-0005-0000-0000-00001DA00000}"/>
    <cellStyle name="Notiz 2 8 4 3" xfId="29094" xr:uid="{00000000-0005-0000-0000-00001EA00000}"/>
    <cellStyle name="Notiz 2 8 4_Balance sheet - Parent" xfId="41059" xr:uid="{00000000-0005-0000-0000-00001FA00000}"/>
    <cellStyle name="Notiz 2 8 5" xfId="12492" xr:uid="{00000000-0005-0000-0000-000020A00000}"/>
    <cellStyle name="Notiz 2 8 5 2" xfId="32737" xr:uid="{00000000-0005-0000-0000-000021A00000}"/>
    <cellStyle name="Notiz 2 8 6" xfId="29089" xr:uid="{00000000-0005-0000-0000-000022A00000}"/>
    <cellStyle name="Notiz 2 8 7" xfId="21360" xr:uid="{00000000-0005-0000-0000-000023A00000}"/>
    <cellStyle name="Notiz 2 8_Balance sheet - Parent" xfId="41054" xr:uid="{00000000-0005-0000-0000-000024A00000}"/>
    <cellStyle name="Notiz 2 9" xfId="8276" xr:uid="{00000000-0005-0000-0000-000025A00000}"/>
    <cellStyle name="Notiz 2 9 2" xfId="8277" xr:uid="{00000000-0005-0000-0000-000026A00000}"/>
    <cellStyle name="Notiz 2 9 2 2" xfId="17832" xr:uid="{00000000-0005-0000-0000-000027A00000}"/>
    <cellStyle name="Notiz 2 9 2 2 2" xfId="36236" xr:uid="{00000000-0005-0000-0000-000028A00000}"/>
    <cellStyle name="Notiz 2 9 2 3" xfId="29096" xr:uid="{00000000-0005-0000-0000-000029A00000}"/>
    <cellStyle name="Notiz 2 9 2_Balance sheet - Parent" xfId="41061" xr:uid="{00000000-0005-0000-0000-00002AA00000}"/>
    <cellStyle name="Notiz 2 9 3" xfId="8278" xr:uid="{00000000-0005-0000-0000-00002BA00000}"/>
    <cellStyle name="Notiz 2 9 3 2" xfId="18912" xr:uid="{00000000-0005-0000-0000-00002CA00000}"/>
    <cellStyle name="Notiz 2 9 3 2 2" xfId="36665" xr:uid="{00000000-0005-0000-0000-00002DA00000}"/>
    <cellStyle name="Notiz 2 9 3 3" xfId="29097" xr:uid="{00000000-0005-0000-0000-00002EA00000}"/>
    <cellStyle name="Notiz 2 9 3_Balance sheet - Parent" xfId="41062" xr:uid="{00000000-0005-0000-0000-00002FA00000}"/>
    <cellStyle name="Notiz 2 9 4" xfId="8279" xr:uid="{00000000-0005-0000-0000-000030A00000}"/>
    <cellStyle name="Notiz 2 9 4 2" xfId="18223" xr:uid="{00000000-0005-0000-0000-000031A00000}"/>
    <cellStyle name="Notiz 2 9 4 2 2" xfId="36383" xr:uid="{00000000-0005-0000-0000-000032A00000}"/>
    <cellStyle name="Notiz 2 9 4 3" xfId="29098" xr:uid="{00000000-0005-0000-0000-000033A00000}"/>
    <cellStyle name="Notiz 2 9 4_Balance sheet - Parent" xfId="41063" xr:uid="{00000000-0005-0000-0000-000034A00000}"/>
    <cellStyle name="Notiz 2 9 5" xfId="13410" xr:uid="{00000000-0005-0000-0000-000035A00000}"/>
    <cellStyle name="Notiz 2 9 5 2" xfId="32985" xr:uid="{00000000-0005-0000-0000-000036A00000}"/>
    <cellStyle name="Notiz 2 9 6" xfId="29095" xr:uid="{00000000-0005-0000-0000-000037A00000}"/>
    <cellStyle name="Notiz 2 9 7" xfId="21644" xr:uid="{00000000-0005-0000-0000-000038A00000}"/>
    <cellStyle name="Notiz 2 9_Balance sheet - Parent" xfId="41060" xr:uid="{00000000-0005-0000-0000-000039A00000}"/>
    <cellStyle name="Notiz 2_Balance sheet - Parent" xfId="40854" xr:uid="{00000000-0005-0000-0000-00003AA00000}"/>
    <cellStyle name="Notiz 3" xfId="8280" xr:uid="{00000000-0005-0000-0000-00003BA00000}"/>
    <cellStyle name="Notiz 3 2" xfId="8281" xr:uid="{00000000-0005-0000-0000-00003CA00000}"/>
    <cellStyle name="Notiz 3 2 2" xfId="8282" xr:uid="{00000000-0005-0000-0000-00003DA00000}"/>
    <cellStyle name="Notiz 3 2 2 2" xfId="8283" xr:uid="{00000000-0005-0000-0000-00003EA00000}"/>
    <cellStyle name="Notiz 3 2 2 2 2" xfId="13440" xr:uid="{00000000-0005-0000-0000-00003FA00000}"/>
    <cellStyle name="Notiz 3 2 2 2 2 2" xfId="33015" xr:uid="{00000000-0005-0000-0000-000040A00000}"/>
    <cellStyle name="Notiz 3 2 2 2 3" xfId="29102" xr:uid="{00000000-0005-0000-0000-000041A00000}"/>
    <cellStyle name="Notiz 3 2 2 2 4" xfId="21674" xr:uid="{00000000-0005-0000-0000-000042A00000}"/>
    <cellStyle name="Notiz 3 2 2 2_Balance sheet - Parent" xfId="41067" xr:uid="{00000000-0005-0000-0000-000043A00000}"/>
    <cellStyle name="Notiz 3 2 2 3" xfId="8284" xr:uid="{00000000-0005-0000-0000-000044A00000}"/>
    <cellStyle name="Notiz 3 2 2 3 2" xfId="19359" xr:uid="{00000000-0005-0000-0000-000045A00000}"/>
    <cellStyle name="Notiz 3 2 2 3 2 2" xfId="36906" xr:uid="{00000000-0005-0000-0000-000046A00000}"/>
    <cellStyle name="Notiz 3 2 2 3 3" xfId="29103" xr:uid="{00000000-0005-0000-0000-000047A00000}"/>
    <cellStyle name="Notiz 3 2 2 3_Balance sheet - Parent" xfId="41068" xr:uid="{00000000-0005-0000-0000-000048A00000}"/>
    <cellStyle name="Notiz 3 2 2 4" xfId="12495" xr:uid="{00000000-0005-0000-0000-000049A00000}"/>
    <cellStyle name="Notiz 3 2 2 4 2" xfId="32740" xr:uid="{00000000-0005-0000-0000-00004AA00000}"/>
    <cellStyle name="Notiz 3 2 2 5" xfId="29101" xr:uid="{00000000-0005-0000-0000-00004BA00000}"/>
    <cellStyle name="Notiz 3 2 2 6" xfId="21363" xr:uid="{00000000-0005-0000-0000-00004CA00000}"/>
    <cellStyle name="Notiz 3 2 2_Balance sheet - Parent" xfId="41066" xr:uid="{00000000-0005-0000-0000-00004DA00000}"/>
    <cellStyle name="Notiz 3 2 3" xfId="8285" xr:uid="{00000000-0005-0000-0000-00004EA00000}"/>
    <cellStyle name="Notiz 3 2 3 2" xfId="13439" xr:uid="{00000000-0005-0000-0000-00004FA00000}"/>
    <cellStyle name="Notiz 3 2 3 2 2" xfId="33014" xr:uid="{00000000-0005-0000-0000-000050A00000}"/>
    <cellStyle name="Notiz 3 2 3 3" xfId="29104" xr:uid="{00000000-0005-0000-0000-000051A00000}"/>
    <cellStyle name="Notiz 3 2 3 4" xfId="21673" xr:uid="{00000000-0005-0000-0000-000052A00000}"/>
    <cellStyle name="Notiz 3 2 3_Balance sheet - Parent" xfId="41069" xr:uid="{00000000-0005-0000-0000-000053A00000}"/>
    <cellStyle name="Notiz 3 2 4" xfId="8286" xr:uid="{00000000-0005-0000-0000-000054A00000}"/>
    <cellStyle name="Notiz 3 2 4 2" xfId="18138" xr:uid="{00000000-0005-0000-0000-000055A00000}"/>
    <cellStyle name="Notiz 3 2 4 2 2" xfId="36355" xr:uid="{00000000-0005-0000-0000-000056A00000}"/>
    <cellStyle name="Notiz 3 2 4 3" xfId="29105" xr:uid="{00000000-0005-0000-0000-000057A00000}"/>
    <cellStyle name="Notiz 3 2 4_Balance sheet - Parent" xfId="41070" xr:uid="{00000000-0005-0000-0000-000058A00000}"/>
    <cellStyle name="Notiz 3 2 5" xfId="12494" xr:uid="{00000000-0005-0000-0000-000059A00000}"/>
    <cellStyle name="Notiz 3 2 5 2" xfId="32739" xr:uid="{00000000-0005-0000-0000-00005AA00000}"/>
    <cellStyle name="Notiz 3 2 6" xfId="29100" xr:uid="{00000000-0005-0000-0000-00005BA00000}"/>
    <cellStyle name="Notiz 3 2 7" xfId="21362" xr:uid="{00000000-0005-0000-0000-00005CA00000}"/>
    <cellStyle name="Notiz 3 2 8" xfId="44301" xr:uid="{00000000-0005-0000-0000-00005DA00000}"/>
    <cellStyle name="Notiz 3 2_Balance sheet - Parent" xfId="41065" xr:uid="{00000000-0005-0000-0000-00005EA00000}"/>
    <cellStyle name="Notiz 3 3" xfId="8287" xr:uid="{00000000-0005-0000-0000-00005FA00000}"/>
    <cellStyle name="Notiz 3 3 2" xfId="8288" xr:uid="{00000000-0005-0000-0000-000060A00000}"/>
    <cellStyle name="Notiz 3 3 2 2" xfId="13441" xr:uid="{00000000-0005-0000-0000-000061A00000}"/>
    <cellStyle name="Notiz 3 3 2 2 2" xfId="33016" xr:uid="{00000000-0005-0000-0000-000062A00000}"/>
    <cellStyle name="Notiz 3 3 2 3" xfId="29107" xr:uid="{00000000-0005-0000-0000-000063A00000}"/>
    <cellStyle name="Notiz 3 3 2 4" xfId="21675" xr:uid="{00000000-0005-0000-0000-000064A00000}"/>
    <cellStyle name="Notiz 3 3 2_Balance sheet - Parent" xfId="41072" xr:uid="{00000000-0005-0000-0000-000065A00000}"/>
    <cellStyle name="Notiz 3 3 3" xfId="8289" xr:uid="{00000000-0005-0000-0000-000066A00000}"/>
    <cellStyle name="Notiz 3 3 3 2" xfId="19358" xr:uid="{00000000-0005-0000-0000-000067A00000}"/>
    <cellStyle name="Notiz 3 3 3 2 2" xfId="36905" xr:uid="{00000000-0005-0000-0000-000068A00000}"/>
    <cellStyle name="Notiz 3 3 3 3" xfId="29108" xr:uid="{00000000-0005-0000-0000-000069A00000}"/>
    <cellStyle name="Notiz 3 3 3_Balance sheet - Parent" xfId="41073" xr:uid="{00000000-0005-0000-0000-00006AA00000}"/>
    <cellStyle name="Notiz 3 3 4" xfId="12496" xr:uid="{00000000-0005-0000-0000-00006BA00000}"/>
    <cellStyle name="Notiz 3 3 4 2" xfId="32741" xr:uid="{00000000-0005-0000-0000-00006CA00000}"/>
    <cellStyle name="Notiz 3 3 5" xfId="29106" xr:uid="{00000000-0005-0000-0000-00006DA00000}"/>
    <cellStyle name="Notiz 3 3 6" xfId="21364" xr:uid="{00000000-0005-0000-0000-00006EA00000}"/>
    <cellStyle name="Notiz 3 3 7" xfId="44560" xr:uid="{00000000-0005-0000-0000-00006FA00000}"/>
    <cellStyle name="Notiz 3 3_Balance sheet - Parent" xfId="41071" xr:uid="{00000000-0005-0000-0000-000070A00000}"/>
    <cellStyle name="Notiz 3 4" xfId="8290" xr:uid="{00000000-0005-0000-0000-000071A00000}"/>
    <cellStyle name="Notiz 3 4 2" xfId="13438" xr:uid="{00000000-0005-0000-0000-000072A00000}"/>
    <cellStyle name="Notiz 3 4 2 2" xfId="33013" xr:uid="{00000000-0005-0000-0000-000073A00000}"/>
    <cellStyle name="Notiz 3 4 3" xfId="29109" xr:uid="{00000000-0005-0000-0000-000074A00000}"/>
    <cellStyle name="Notiz 3 4 4" xfId="21672" xr:uid="{00000000-0005-0000-0000-000075A00000}"/>
    <cellStyle name="Notiz 3 4_Balance sheet - Parent" xfId="41074" xr:uid="{00000000-0005-0000-0000-000076A00000}"/>
    <cellStyle name="Notiz 3 5" xfId="8291" xr:uid="{00000000-0005-0000-0000-000077A00000}"/>
    <cellStyle name="Notiz 3 5 2" xfId="18861" xr:uid="{00000000-0005-0000-0000-000078A00000}"/>
    <cellStyle name="Notiz 3 5 2 2" xfId="36630" xr:uid="{00000000-0005-0000-0000-000079A00000}"/>
    <cellStyle name="Notiz 3 5 3" xfId="29110" xr:uid="{00000000-0005-0000-0000-00007AA00000}"/>
    <cellStyle name="Notiz 3 5_Balance sheet - Parent" xfId="41075" xr:uid="{00000000-0005-0000-0000-00007BA00000}"/>
    <cellStyle name="Notiz 3 6" xfId="12493" xr:uid="{00000000-0005-0000-0000-00007CA00000}"/>
    <cellStyle name="Notiz 3 6 2" xfId="32738" xr:uid="{00000000-0005-0000-0000-00007DA00000}"/>
    <cellStyle name="Notiz 3 7" xfId="29099" xr:uid="{00000000-0005-0000-0000-00007EA00000}"/>
    <cellStyle name="Notiz 3 8" xfId="21361" xr:uid="{00000000-0005-0000-0000-00007FA00000}"/>
    <cellStyle name="Notiz 3 9" xfId="44300" xr:uid="{00000000-0005-0000-0000-000080A00000}"/>
    <cellStyle name="Notiz 3_Balance sheet - Parent" xfId="41064" xr:uid="{00000000-0005-0000-0000-000081A00000}"/>
    <cellStyle name="Notiz 4" xfId="8292" xr:uid="{00000000-0005-0000-0000-000082A00000}"/>
    <cellStyle name="Notiz 4 10" xfId="21365" xr:uid="{00000000-0005-0000-0000-000083A00000}"/>
    <cellStyle name="Notiz 4 11" xfId="44302" xr:uid="{00000000-0005-0000-0000-000084A00000}"/>
    <cellStyle name="Notiz 4 2" xfId="8293" xr:uid="{00000000-0005-0000-0000-000085A00000}"/>
    <cellStyle name="Notiz 4 2 2" xfId="8294" xr:uid="{00000000-0005-0000-0000-000086A00000}"/>
    <cellStyle name="Notiz 4 2 2 2" xfId="29113" xr:uid="{00000000-0005-0000-0000-000087A00000}"/>
    <cellStyle name="Notiz 4 2 3" xfId="4947" xr:uid="{00000000-0005-0000-0000-000088A00000}"/>
    <cellStyle name="Notiz 4 2 3 2" xfId="25963" xr:uid="{00000000-0005-0000-0000-000089A00000}"/>
    <cellStyle name="Notiz 4 2 4" xfId="18848" xr:uid="{00000000-0005-0000-0000-00008AA00000}"/>
    <cellStyle name="Notiz 4 2 4 2" xfId="36620" xr:uid="{00000000-0005-0000-0000-00008BA00000}"/>
    <cellStyle name="Notiz 4 2 5" xfId="29112" xr:uid="{00000000-0005-0000-0000-00008CA00000}"/>
    <cellStyle name="Notiz 4 2 6" xfId="44561" xr:uid="{00000000-0005-0000-0000-00008DA00000}"/>
    <cellStyle name="Notiz 4 2_Balance sheet - Parent" xfId="41077" xr:uid="{00000000-0005-0000-0000-00008EA00000}"/>
    <cellStyle name="Notiz 4 3" xfId="8295" xr:uid="{00000000-0005-0000-0000-00008FA00000}"/>
    <cellStyle name="Notiz 4 3 2" xfId="8296" xr:uid="{00000000-0005-0000-0000-000090A00000}"/>
    <cellStyle name="Notiz 4 3 2 2" xfId="29115" xr:uid="{00000000-0005-0000-0000-000091A00000}"/>
    <cellStyle name="Notiz 4 3 3" xfId="18144" xr:uid="{00000000-0005-0000-0000-000092A00000}"/>
    <cellStyle name="Notiz 4 3 3 2" xfId="36360" xr:uid="{00000000-0005-0000-0000-000093A00000}"/>
    <cellStyle name="Notiz 4 3 4" xfId="29114" xr:uid="{00000000-0005-0000-0000-000094A00000}"/>
    <cellStyle name="Notiz 4 3_Balance sheet - Parent" xfId="41078" xr:uid="{00000000-0005-0000-0000-000095A00000}"/>
    <cellStyle name="Notiz 4 4" xfId="8297" xr:uid="{00000000-0005-0000-0000-000096A00000}"/>
    <cellStyle name="Notiz 4 4 2" xfId="18213" xr:uid="{00000000-0005-0000-0000-000097A00000}"/>
    <cellStyle name="Notiz 4 4 2 2" xfId="36377" xr:uid="{00000000-0005-0000-0000-000098A00000}"/>
    <cellStyle name="Notiz 4 4 3" xfId="29116" xr:uid="{00000000-0005-0000-0000-000099A00000}"/>
    <cellStyle name="Notiz 4 4_Balance sheet - Parent" xfId="41079" xr:uid="{00000000-0005-0000-0000-00009AA00000}"/>
    <cellStyle name="Notiz 4 5" xfId="12497" xr:uid="{00000000-0005-0000-0000-00009BA00000}"/>
    <cellStyle name="Notiz 4 5 2" xfId="32742" xr:uid="{00000000-0005-0000-0000-00009CA00000}"/>
    <cellStyle name="Notiz 4 5 3" xfId="43738" xr:uid="{00000000-0005-0000-0000-00009DA00000}"/>
    <cellStyle name="Notiz 4 5 4" xfId="55984" xr:uid="{00000000-0005-0000-0000-00009EA00000}"/>
    <cellStyle name="Notiz 4 6" xfId="4946" xr:uid="{00000000-0005-0000-0000-00009FA00000}"/>
    <cellStyle name="Notiz 4 7" xfId="16447" xr:uid="{00000000-0005-0000-0000-0000A0A00000}"/>
    <cellStyle name="Notiz 4 7 2" xfId="35548" xr:uid="{00000000-0005-0000-0000-0000A1A00000}"/>
    <cellStyle name="Notiz 4 8" xfId="15907" xr:uid="{00000000-0005-0000-0000-0000A2A00000}"/>
    <cellStyle name="Notiz 4 8 2" xfId="35040" xr:uid="{00000000-0005-0000-0000-0000A3A00000}"/>
    <cellStyle name="Notiz 4 9" xfId="29111" xr:uid="{00000000-0005-0000-0000-0000A4A00000}"/>
    <cellStyle name="Notiz 4_Balance sheet - Parent" xfId="41076" xr:uid="{00000000-0005-0000-0000-0000A5A00000}"/>
    <cellStyle name="Notiz 5" xfId="8298" xr:uid="{00000000-0005-0000-0000-0000A6A00000}"/>
    <cellStyle name="Notiz 5 2" xfId="13409" xr:uid="{00000000-0005-0000-0000-0000A7A00000}"/>
    <cellStyle name="Notiz 5 2 2" xfId="32984" xr:uid="{00000000-0005-0000-0000-0000A8A00000}"/>
    <cellStyle name="Notiz 5 3" xfId="29117" xr:uid="{00000000-0005-0000-0000-0000A9A00000}"/>
    <cellStyle name="Notiz 5 4" xfId="21643" xr:uid="{00000000-0005-0000-0000-0000AAA00000}"/>
    <cellStyle name="Notiz 5 5" xfId="44562" xr:uid="{00000000-0005-0000-0000-0000ABA00000}"/>
    <cellStyle name="Notiz 5_Balance sheet - Parent" xfId="41080" xr:uid="{00000000-0005-0000-0000-0000ACA00000}"/>
    <cellStyle name="Notiz 6" xfId="8299" xr:uid="{00000000-0005-0000-0000-0000ADA00000}"/>
    <cellStyle name="Notiz 6 2" xfId="18969" xr:uid="{00000000-0005-0000-0000-0000AEA00000}"/>
    <cellStyle name="Notiz 6 2 2" xfId="36693" xr:uid="{00000000-0005-0000-0000-0000AFA00000}"/>
    <cellStyle name="Notiz 6 3" xfId="29118" xr:uid="{00000000-0005-0000-0000-0000B0A00000}"/>
    <cellStyle name="Notiz 6_Balance sheet - Parent" xfId="41081" xr:uid="{00000000-0005-0000-0000-0000B1A00000}"/>
    <cellStyle name="Notiz 7" xfId="12464" xr:uid="{00000000-0005-0000-0000-0000B2A00000}"/>
    <cellStyle name="Notiz 7 2" xfId="32709" xr:uid="{00000000-0005-0000-0000-0000B3A00000}"/>
    <cellStyle name="Notiz 8" xfId="28888" xr:uid="{00000000-0005-0000-0000-0000B4A00000}"/>
    <cellStyle name="Notiz 9" xfId="21332" xr:uid="{00000000-0005-0000-0000-0000B5A00000}"/>
    <cellStyle name="Notiz_Balance sheet - Parent" xfId="40853" xr:uid="{00000000-0005-0000-0000-0000B6A00000}"/>
    <cellStyle name="Number" xfId="8300" xr:uid="{00000000-0005-0000-0000-0000B7A00000}"/>
    <cellStyle name="Number 2" xfId="12498" xr:uid="{00000000-0005-0000-0000-0000B8A00000}"/>
    <cellStyle name="Number 3" xfId="29119" xr:uid="{00000000-0005-0000-0000-0000B9A00000}"/>
    <cellStyle name="Number_Balance sheet - Parent" xfId="41082" xr:uid="{00000000-0005-0000-0000-0000BAA00000}"/>
    <cellStyle name="of which" xfId="8301" xr:uid="{00000000-0005-0000-0000-0000BBA00000}"/>
    <cellStyle name="of which 2" xfId="12499" xr:uid="{00000000-0005-0000-0000-0000BCA00000}"/>
    <cellStyle name="of which 3" xfId="29120" xr:uid="{00000000-0005-0000-0000-0000BDA00000}"/>
    <cellStyle name="of which_Balance sheet - Parent" xfId="41083" xr:uid="{00000000-0005-0000-0000-0000BEA00000}"/>
    <cellStyle name="Ongeldig" xfId="8302" xr:uid="{00000000-0005-0000-0000-0000BFA00000}"/>
    <cellStyle name="Ongeldig 2" xfId="8303" xr:uid="{00000000-0005-0000-0000-0000C0A00000}"/>
    <cellStyle name="Ongeldig 2 2" xfId="12501" xr:uid="{00000000-0005-0000-0000-0000C1A00000}"/>
    <cellStyle name="Ongeldig 2 3" xfId="29122" xr:uid="{00000000-0005-0000-0000-0000C2A00000}"/>
    <cellStyle name="Ongeldig 2_Balance sheet - Parent" xfId="41085" xr:uid="{00000000-0005-0000-0000-0000C3A00000}"/>
    <cellStyle name="Ongeldig 3" xfId="12500" xr:uid="{00000000-0005-0000-0000-0000C4A00000}"/>
    <cellStyle name="Ongeldig 4" xfId="29121" xr:uid="{00000000-0005-0000-0000-0000C5A00000}"/>
    <cellStyle name="Ongeldig_Balance sheet - Parent" xfId="41084" xr:uid="{00000000-0005-0000-0000-0000C6A00000}"/>
    <cellStyle name="optionalExposure" xfId="8304" xr:uid="{00000000-0005-0000-0000-0000C7A00000}"/>
    <cellStyle name="optionalExposure 2" xfId="4555" xr:uid="{00000000-0005-0000-0000-0000C8A00000}"/>
    <cellStyle name="optionalExposure 2 2" xfId="25833" xr:uid="{00000000-0005-0000-0000-0000C9A00000}"/>
    <cellStyle name="optionalExposure 3" xfId="29123" xr:uid="{00000000-0005-0000-0000-0000CAA00000}"/>
    <cellStyle name="optionalMaturity" xfId="8305" xr:uid="{00000000-0005-0000-0000-0000CBA00000}"/>
    <cellStyle name="optionalMaturity 2" xfId="4948" xr:uid="{00000000-0005-0000-0000-0000CCA00000}"/>
    <cellStyle name="optionalMaturity 2 2" xfId="25964" xr:uid="{00000000-0005-0000-0000-0000CDA00000}"/>
    <cellStyle name="optionalMaturity 3" xfId="29124" xr:uid="{00000000-0005-0000-0000-0000CEA00000}"/>
    <cellStyle name="optionalPD" xfId="8306" xr:uid="{00000000-0005-0000-0000-0000CFA00000}"/>
    <cellStyle name="optionalPD 2" xfId="4437" xr:uid="{00000000-0005-0000-0000-0000D0A00000}"/>
    <cellStyle name="optionalPD 2 2" xfId="25786" xr:uid="{00000000-0005-0000-0000-0000D1A00000}"/>
    <cellStyle name="optionalPD 3" xfId="29125" xr:uid="{00000000-0005-0000-0000-0000D2A00000}"/>
    <cellStyle name="optionalPercentage" xfId="8307" xr:uid="{00000000-0005-0000-0000-0000D3A00000}"/>
    <cellStyle name="optionalPercentage 2" xfId="4949" xr:uid="{00000000-0005-0000-0000-0000D4A00000}"/>
    <cellStyle name="optionalPercentage 2 2" xfId="25965" xr:uid="{00000000-0005-0000-0000-0000D5A00000}"/>
    <cellStyle name="optionalPercentage 3" xfId="29126" xr:uid="{00000000-0005-0000-0000-0000D6A00000}"/>
    <cellStyle name="optionalPercentageL" xfId="8308" xr:uid="{00000000-0005-0000-0000-0000D7A00000}"/>
    <cellStyle name="optionalPercentageL 2" xfId="4950" xr:uid="{00000000-0005-0000-0000-0000D8A00000}"/>
    <cellStyle name="optionalPercentageL 2 2" xfId="25966" xr:uid="{00000000-0005-0000-0000-0000D9A00000}"/>
    <cellStyle name="optionalPercentageL 3" xfId="29127" xr:uid="{00000000-0005-0000-0000-0000DAA00000}"/>
    <cellStyle name="optionalPercentageS" xfId="8309" xr:uid="{00000000-0005-0000-0000-0000DBA00000}"/>
    <cellStyle name="optionalPercentageS 2" xfId="4951" xr:uid="{00000000-0005-0000-0000-0000DCA00000}"/>
    <cellStyle name="optionalPercentageS 2 2" xfId="25967" xr:uid="{00000000-0005-0000-0000-0000DDA00000}"/>
    <cellStyle name="optionalPercentageS 3" xfId="29128" xr:uid="{00000000-0005-0000-0000-0000DEA00000}"/>
    <cellStyle name="optionalSelection" xfId="8310" xr:uid="{00000000-0005-0000-0000-0000DFA00000}"/>
    <cellStyle name="optionalSelection 2" xfId="4952" xr:uid="{00000000-0005-0000-0000-0000E0A00000}"/>
    <cellStyle name="optionalSelection 2 2" xfId="25968" xr:uid="{00000000-0005-0000-0000-0000E1A00000}"/>
    <cellStyle name="optionalSelection 3" xfId="29129" xr:uid="{00000000-0005-0000-0000-0000E2A00000}"/>
    <cellStyle name="optionalText" xfId="8311" xr:uid="{00000000-0005-0000-0000-0000E3A00000}"/>
    <cellStyle name="optionalText 2" xfId="4953" xr:uid="{00000000-0005-0000-0000-0000E4A00000}"/>
    <cellStyle name="optionalText 2 2" xfId="25969" xr:uid="{00000000-0005-0000-0000-0000E5A00000}"/>
    <cellStyle name="optionalText 3" xfId="29130" xr:uid="{00000000-0005-0000-0000-0000E6A00000}"/>
    <cellStyle name="Output" xfId="43322" builtinId="21" customBuiltin="1"/>
    <cellStyle name="Output 10" xfId="8312" xr:uid="{00000000-0005-0000-0000-0000E8A00000}"/>
    <cellStyle name="Output 10 10" xfId="47618" xr:uid="{00000000-0005-0000-0000-0000E9A00000}"/>
    <cellStyle name="Output 10 11" xfId="47975" xr:uid="{00000000-0005-0000-0000-0000EAA00000}"/>
    <cellStyle name="Output 10 12" xfId="48328" xr:uid="{00000000-0005-0000-0000-0000EBA00000}"/>
    <cellStyle name="Output 10 13" xfId="49852" xr:uid="{00000000-0005-0000-0000-0000ECA00000}"/>
    <cellStyle name="Output 10 14" xfId="50493" xr:uid="{00000000-0005-0000-0000-0000EDA00000}"/>
    <cellStyle name="Output 10 15" xfId="50882" xr:uid="{00000000-0005-0000-0000-0000EEA00000}"/>
    <cellStyle name="Output 10 16" xfId="51262" xr:uid="{00000000-0005-0000-0000-0000EFA00000}"/>
    <cellStyle name="Output 10 17" xfId="51628" xr:uid="{00000000-0005-0000-0000-0000F0A00000}"/>
    <cellStyle name="Output 10 18" xfId="51985" xr:uid="{00000000-0005-0000-0000-0000F1A00000}"/>
    <cellStyle name="Output 10 19" xfId="52338" xr:uid="{00000000-0005-0000-0000-0000F2A00000}"/>
    <cellStyle name="Output 10 2" xfId="8313" xr:uid="{00000000-0005-0000-0000-0000F3A00000}"/>
    <cellStyle name="Output 10 2 2" xfId="8314" xr:uid="{00000000-0005-0000-0000-0000F4A00000}"/>
    <cellStyle name="Output 10 2 2 2" xfId="17439" xr:uid="{00000000-0005-0000-0000-0000F5A00000}"/>
    <cellStyle name="Output 10 2 2 3" xfId="29134" xr:uid="{00000000-0005-0000-0000-0000F6A00000}"/>
    <cellStyle name="Output 10 2 2_Balance sheet - Parent" xfId="41088" xr:uid="{00000000-0005-0000-0000-0000F7A00000}"/>
    <cellStyle name="Output 10 2 3" xfId="8315" xr:uid="{00000000-0005-0000-0000-0000F8A00000}"/>
    <cellStyle name="Output 10 2 3 2" xfId="18862" xr:uid="{00000000-0005-0000-0000-0000F9A00000}"/>
    <cellStyle name="Output 10 2 3 3" xfId="29135" xr:uid="{00000000-0005-0000-0000-0000FAA00000}"/>
    <cellStyle name="Output 10 2 3_Balance sheet - Parent" xfId="41089" xr:uid="{00000000-0005-0000-0000-0000FBA00000}"/>
    <cellStyle name="Output 10 2 4" xfId="13443" xr:uid="{00000000-0005-0000-0000-0000FCA00000}"/>
    <cellStyle name="Output 10 2 5" xfId="29133" xr:uid="{00000000-0005-0000-0000-0000FDA00000}"/>
    <cellStyle name="Output 10 2_Balance sheet - Parent" xfId="41087" xr:uid="{00000000-0005-0000-0000-0000FEA00000}"/>
    <cellStyle name="Output 10 20" xfId="53414" xr:uid="{00000000-0005-0000-0000-0000FFA00000}"/>
    <cellStyle name="Output 10 21" xfId="54055" xr:uid="{00000000-0005-0000-0000-000000A10000}"/>
    <cellStyle name="Output 10 22" xfId="54444" xr:uid="{00000000-0005-0000-0000-000001A10000}"/>
    <cellStyle name="Output 10 23" xfId="54824" xr:uid="{00000000-0005-0000-0000-000002A10000}"/>
    <cellStyle name="Output 10 24" xfId="55190" xr:uid="{00000000-0005-0000-0000-000003A10000}"/>
    <cellStyle name="Output 10 25" xfId="55547" xr:uid="{00000000-0005-0000-0000-000004A10000}"/>
    <cellStyle name="Output 10 26" xfId="55900" xr:uid="{00000000-0005-0000-0000-000005A10000}"/>
    <cellStyle name="Output 10 3" xfId="12503" xr:uid="{00000000-0005-0000-0000-000006A10000}"/>
    <cellStyle name="Output 10 4" xfId="29132" xr:uid="{00000000-0005-0000-0000-000007A10000}"/>
    <cellStyle name="Output 10 5" xfId="45485" xr:uid="{00000000-0005-0000-0000-000008A10000}"/>
    <cellStyle name="Output 10 6" xfId="45842" xr:uid="{00000000-0005-0000-0000-000009A10000}"/>
    <cellStyle name="Output 10 7" xfId="46483" xr:uid="{00000000-0005-0000-0000-00000AA10000}"/>
    <cellStyle name="Output 10 8" xfId="46872" xr:uid="{00000000-0005-0000-0000-00000BA10000}"/>
    <cellStyle name="Output 10 9" xfId="47252" xr:uid="{00000000-0005-0000-0000-00000CA10000}"/>
    <cellStyle name="Output 10_Balance sheet - Parent" xfId="41086" xr:uid="{00000000-0005-0000-0000-00000DA10000}"/>
    <cellStyle name="Output 11" xfId="8316" xr:uid="{00000000-0005-0000-0000-00000EA10000}"/>
    <cellStyle name="Output 11 10" xfId="46702" xr:uid="{00000000-0005-0000-0000-00000FA10000}"/>
    <cellStyle name="Output 11 11" xfId="47082" xr:uid="{00000000-0005-0000-0000-000010A10000}"/>
    <cellStyle name="Output 11 12" xfId="47453" xr:uid="{00000000-0005-0000-0000-000011A10000}"/>
    <cellStyle name="Output 11 13" xfId="47810" xr:uid="{00000000-0005-0000-0000-000012A10000}"/>
    <cellStyle name="Output 11 14" xfId="48165" xr:uid="{00000000-0005-0000-0000-000013A10000}"/>
    <cellStyle name="Output 11 15" xfId="49686" xr:uid="{00000000-0005-0000-0000-000014A10000}"/>
    <cellStyle name="Output 11 16" xfId="50325" xr:uid="{00000000-0005-0000-0000-000015A10000}"/>
    <cellStyle name="Output 11 17" xfId="50712" xr:uid="{00000000-0005-0000-0000-000016A10000}"/>
    <cellStyle name="Output 11 18" xfId="51092" xr:uid="{00000000-0005-0000-0000-000017A10000}"/>
    <cellStyle name="Output 11 19" xfId="51463" xr:uid="{00000000-0005-0000-0000-000018A10000}"/>
    <cellStyle name="Output 11 2" xfId="8317" xr:uid="{00000000-0005-0000-0000-000019A10000}"/>
    <cellStyle name="Output 11 2 2" xfId="18558" xr:uid="{00000000-0005-0000-0000-00001AA10000}"/>
    <cellStyle name="Output 11 2 3" xfId="29137" xr:uid="{00000000-0005-0000-0000-00001BA10000}"/>
    <cellStyle name="Output 11 2_Balance sheet - Parent" xfId="41091" xr:uid="{00000000-0005-0000-0000-00001CA10000}"/>
    <cellStyle name="Output 11 20" xfId="51820" xr:uid="{00000000-0005-0000-0000-00001DA10000}"/>
    <cellStyle name="Output 11 21" xfId="52175" xr:uid="{00000000-0005-0000-0000-00001EA10000}"/>
    <cellStyle name="Output 11 22" xfId="53249" xr:uid="{00000000-0005-0000-0000-00001FA10000}"/>
    <cellStyle name="Output 11 23" xfId="53887" xr:uid="{00000000-0005-0000-0000-000020A10000}"/>
    <cellStyle name="Output 11 24" xfId="54274" xr:uid="{00000000-0005-0000-0000-000021A10000}"/>
    <cellStyle name="Output 11 25" xfId="54654" xr:uid="{00000000-0005-0000-0000-000022A10000}"/>
    <cellStyle name="Output 11 26" xfId="55025" xr:uid="{00000000-0005-0000-0000-000023A10000}"/>
    <cellStyle name="Output 11 27" xfId="55382" xr:uid="{00000000-0005-0000-0000-000024A10000}"/>
    <cellStyle name="Output 11 28" xfId="55737" xr:uid="{00000000-0005-0000-0000-000025A10000}"/>
    <cellStyle name="Output 11 3" xfId="8318" xr:uid="{00000000-0005-0000-0000-000026A10000}"/>
    <cellStyle name="Output 11 3 2" xfId="19057" xr:uid="{00000000-0005-0000-0000-000027A10000}"/>
    <cellStyle name="Output 11 3 3" xfId="29138" xr:uid="{00000000-0005-0000-0000-000028A10000}"/>
    <cellStyle name="Output 11 3_Balance sheet - Parent" xfId="41092" xr:uid="{00000000-0005-0000-0000-000029A10000}"/>
    <cellStyle name="Output 11 4" xfId="8319" xr:uid="{00000000-0005-0000-0000-00002AA10000}"/>
    <cellStyle name="Output 11 4 2" xfId="18209" xr:uid="{00000000-0005-0000-0000-00002BA10000}"/>
    <cellStyle name="Output 11 4 3" xfId="29139" xr:uid="{00000000-0005-0000-0000-00002CA10000}"/>
    <cellStyle name="Output 11 4_Balance sheet - Parent" xfId="41093" xr:uid="{00000000-0005-0000-0000-00002DA10000}"/>
    <cellStyle name="Output 11 5" xfId="13442" xr:uid="{00000000-0005-0000-0000-00002EA10000}"/>
    <cellStyle name="Output 11 6" xfId="29136" xr:uid="{00000000-0005-0000-0000-00002FA10000}"/>
    <cellStyle name="Output 11 7" xfId="45547" xr:uid="{00000000-0005-0000-0000-000030A10000}"/>
    <cellStyle name="Output 11 8" xfId="45664" xr:uid="{00000000-0005-0000-0000-000031A10000}"/>
    <cellStyle name="Output 11 9" xfId="46315" xr:uid="{00000000-0005-0000-0000-000032A10000}"/>
    <cellStyle name="Output 11_Balance sheet - Parent" xfId="41090" xr:uid="{00000000-0005-0000-0000-000033A10000}"/>
    <cellStyle name="Output 12" xfId="8320" xr:uid="{00000000-0005-0000-0000-000034A10000}"/>
    <cellStyle name="Output 12 10" xfId="45857" xr:uid="{00000000-0005-0000-0000-000035A10000}"/>
    <cellStyle name="Output 12 11" xfId="46498" xr:uid="{00000000-0005-0000-0000-000036A10000}"/>
    <cellStyle name="Output 12 12" xfId="46887" xr:uid="{00000000-0005-0000-0000-000037A10000}"/>
    <cellStyle name="Output 12 13" xfId="47267" xr:uid="{00000000-0005-0000-0000-000038A10000}"/>
    <cellStyle name="Output 12 14" xfId="47633" xr:uid="{00000000-0005-0000-0000-000039A10000}"/>
    <cellStyle name="Output 12 15" xfId="47990" xr:uid="{00000000-0005-0000-0000-00003AA10000}"/>
    <cellStyle name="Output 12 16" xfId="48343" xr:uid="{00000000-0005-0000-0000-00003BA10000}"/>
    <cellStyle name="Output 12 17" xfId="49867" xr:uid="{00000000-0005-0000-0000-00003CA10000}"/>
    <cellStyle name="Output 12 18" xfId="50508" xr:uid="{00000000-0005-0000-0000-00003DA10000}"/>
    <cellStyle name="Output 12 19" xfId="50897" xr:uid="{00000000-0005-0000-0000-00003EA10000}"/>
    <cellStyle name="Output 12 2" xfId="8321" xr:uid="{00000000-0005-0000-0000-00003FA10000}"/>
    <cellStyle name="Output 12 2 2" xfId="8322" xr:uid="{00000000-0005-0000-0000-000040A10000}"/>
    <cellStyle name="Output 12 2 2 2" xfId="29142" xr:uid="{00000000-0005-0000-0000-000041A10000}"/>
    <cellStyle name="Output 12 2 3" xfId="18532" xr:uid="{00000000-0005-0000-0000-000042A10000}"/>
    <cellStyle name="Output 12 2 4" xfId="29141" xr:uid="{00000000-0005-0000-0000-000043A10000}"/>
    <cellStyle name="Output 12 2_Balance sheet - Parent" xfId="41095" xr:uid="{00000000-0005-0000-0000-000044A10000}"/>
    <cellStyle name="Output 12 20" xfId="51277" xr:uid="{00000000-0005-0000-0000-000045A10000}"/>
    <cellStyle name="Output 12 21" xfId="51643" xr:uid="{00000000-0005-0000-0000-000046A10000}"/>
    <cellStyle name="Output 12 22" xfId="52000" xr:uid="{00000000-0005-0000-0000-000047A10000}"/>
    <cellStyle name="Output 12 23" xfId="52353" xr:uid="{00000000-0005-0000-0000-000048A10000}"/>
    <cellStyle name="Output 12 24" xfId="53429" xr:uid="{00000000-0005-0000-0000-000049A10000}"/>
    <cellStyle name="Output 12 25" xfId="54070" xr:uid="{00000000-0005-0000-0000-00004AA10000}"/>
    <cellStyle name="Output 12 26" xfId="54459" xr:uid="{00000000-0005-0000-0000-00004BA10000}"/>
    <cellStyle name="Output 12 27" xfId="54839" xr:uid="{00000000-0005-0000-0000-00004CA10000}"/>
    <cellStyle name="Output 12 28" xfId="55205" xr:uid="{00000000-0005-0000-0000-00004DA10000}"/>
    <cellStyle name="Output 12 29" xfId="55562" xr:uid="{00000000-0005-0000-0000-00004EA10000}"/>
    <cellStyle name="Output 12 3" xfId="8323" xr:uid="{00000000-0005-0000-0000-00004FA10000}"/>
    <cellStyle name="Output 12 3 2" xfId="19039" xr:uid="{00000000-0005-0000-0000-000050A10000}"/>
    <cellStyle name="Output 12 3 3" xfId="29143" xr:uid="{00000000-0005-0000-0000-000051A10000}"/>
    <cellStyle name="Output 12 3_Balance sheet - Parent" xfId="41096" xr:uid="{00000000-0005-0000-0000-000052A10000}"/>
    <cellStyle name="Output 12 30" xfId="55915" xr:uid="{00000000-0005-0000-0000-000053A10000}"/>
    <cellStyle name="Output 12 4" xfId="8324" xr:uid="{00000000-0005-0000-0000-000054A10000}"/>
    <cellStyle name="Output 12 4 2" xfId="18210" xr:uid="{00000000-0005-0000-0000-000055A10000}"/>
    <cellStyle name="Output 12 4 3" xfId="29144" xr:uid="{00000000-0005-0000-0000-000056A10000}"/>
    <cellStyle name="Output 12 4_Balance sheet - Parent" xfId="41097" xr:uid="{00000000-0005-0000-0000-000057A10000}"/>
    <cellStyle name="Output 12 5" xfId="13936" xr:uid="{00000000-0005-0000-0000-000058A10000}"/>
    <cellStyle name="Output 12 6" xfId="4954" xr:uid="{00000000-0005-0000-0000-000059A10000}"/>
    <cellStyle name="Output 12 7" xfId="16443" xr:uid="{00000000-0005-0000-0000-00005AA10000}"/>
    <cellStyle name="Output 12 8" xfId="29140" xr:uid="{00000000-0005-0000-0000-00005BA10000}"/>
    <cellStyle name="Output 12 9" xfId="45176" xr:uid="{00000000-0005-0000-0000-00005CA10000}"/>
    <cellStyle name="Output 12_Balance sheet - Parent" xfId="41094" xr:uid="{00000000-0005-0000-0000-00005DA10000}"/>
    <cellStyle name="Output 13" xfId="8325" xr:uid="{00000000-0005-0000-0000-00005EA10000}"/>
    <cellStyle name="Output 13 10" xfId="46605" xr:uid="{00000000-0005-0000-0000-00005FA10000}"/>
    <cellStyle name="Output 13 11" xfId="46986" xr:uid="{00000000-0005-0000-0000-000060A10000}"/>
    <cellStyle name="Output 13 12" xfId="47358" xr:uid="{00000000-0005-0000-0000-000061A10000}"/>
    <cellStyle name="Output 13 13" xfId="47715" xr:uid="{00000000-0005-0000-0000-000062A10000}"/>
    <cellStyle name="Output 13 14" xfId="48070" xr:uid="{00000000-0005-0000-0000-000063A10000}"/>
    <cellStyle name="Output 13 15" xfId="49590" xr:uid="{00000000-0005-0000-0000-000064A10000}"/>
    <cellStyle name="Output 13 16" xfId="50229" xr:uid="{00000000-0005-0000-0000-000065A10000}"/>
    <cellStyle name="Output 13 17" xfId="50615" xr:uid="{00000000-0005-0000-0000-000066A10000}"/>
    <cellStyle name="Output 13 18" xfId="50996" xr:uid="{00000000-0005-0000-0000-000067A10000}"/>
    <cellStyle name="Output 13 19" xfId="51368" xr:uid="{00000000-0005-0000-0000-000068A10000}"/>
    <cellStyle name="Output 13 2" xfId="8326" xr:uid="{00000000-0005-0000-0000-000069A10000}"/>
    <cellStyle name="Output 13 2 2" xfId="8327" xr:uid="{00000000-0005-0000-0000-00006AA10000}"/>
    <cellStyle name="Output 13 2 2 2" xfId="29147" xr:uid="{00000000-0005-0000-0000-00006BA10000}"/>
    <cellStyle name="Output 13 2 3" xfId="18850" xr:uid="{00000000-0005-0000-0000-00006CA10000}"/>
    <cellStyle name="Output 13 2 4" xfId="29146" xr:uid="{00000000-0005-0000-0000-00006DA10000}"/>
    <cellStyle name="Output 13 2_Balance sheet - Parent" xfId="41099" xr:uid="{00000000-0005-0000-0000-00006EA10000}"/>
    <cellStyle name="Output 13 20" xfId="51725" xr:uid="{00000000-0005-0000-0000-00006FA10000}"/>
    <cellStyle name="Output 13 21" xfId="52080" xr:uid="{00000000-0005-0000-0000-000070A10000}"/>
    <cellStyle name="Output 13 22" xfId="53154" xr:uid="{00000000-0005-0000-0000-000071A10000}"/>
    <cellStyle name="Output 13 23" xfId="53791" xr:uid="{00000000-0005-0000-0000-000072A10000}"/>
    <cellStyle name="Output 13 24" xfId="54177" xr:uid="{00000000-0005-0000-0000-000073A10000}"/>
    <cellStyle name="Output 13 25" xfId="54558" xr:uid="{00000000-0005-0000-0000-000074A10000}"/>
    <cellStyle name="Output 13 26" xfId="54930" xr:uid="{00000000-0005-0000-0000-000075A10000}"/>
    <cellStyle name="Output 13 27" xfId="55287" xr:uid="{00000000-0005-0000-0000-000076A10000}"/>
    <cellStyle name="Output 13 28" xfId="55642" xr:uid="{00000000-0005-0000-0000-000077A10000}"/>
    <cellStyle name="Output 13 3" xfId="8328" xr:uid="{00000000-0005-0000-0000-000078A10000}"/>
    <cellStyle name="Output 13 3 2" xfId="16991" xr:uid="{00000000-0005-0000-0000-000079A10000}"/>
    <cellStyle name="Output 13 3 3" xfId="29148" xr:uid="{00000000-0005-0000-0000-00007AA10000}"/>
    <cellStyle name="Output 13 3_Balance sheet - Parent" xfId="41100" xr:uid="{00000000-0005-0000-0000-00007BA10000}"/>
    <cellStyle name="Output 13 4" xfId="8329" xr:uid="{00000000-0005-0000-0000-00007CA10000}"/>
    <cellStyle name="Output 13 4 2" xfId="18204" xr:uid="{00000000-0005-0000-0000-00007DA10000}"/>
    <cellStyle name="Output 13 4 3" xfId="29149" xr:uid="{00000000-0005-0000-0000-00007EA10000}"/>
    <cellStyle name="Output 13 4_Balance sheet - Parent" xfId="41101" xr:uid="{00000000-0005-0000-0000-00007FA10000}"/>
    <cellStyle name="Output 13 5" xfId="13929" xr:uid="{00000000-0005-0000-0000-000080A10000}"/>
    <cellStyle name="Output 13 6" xfId="16437" xr:uid="{00000000-0005-0000-0000-000081A10000}"/>
    <cellStyle name="Output 13 7" xfId="29145" xr:uid="{00000000-0005-0000-0000-000082A10000}"/>
    <cellStyle name="Output 13 8" xfId="45568" xr:uid="{00000000-0005-0000-0000-000083A10000}"/>
    <cellStyle name="Output 13 9" xfId="46219" xr:uid="{00000000-0005-0000-0000-000084A10000}"/>
    <cellStyle name="Output 13_Balance sheet - Parent" xfId="41098" xr:uid="{00000000-0005-0000-0000-000085A10000}"/>
    <cellStyle name="Output 14" xfId="8330" xr:uid="{00000000-0005-0000-0000-000086A10000}"/>
    <cellStyle name="Output 14 10" xfId="44805" xr:uid="{00000000-0005-0000-0000-000087A10000}"/>
    <cellStyle name="Output 14 11" xfId="45373" xr:uid="{00000000-0005-0000-0000-000088A10000}"/>
    <cellStyle name="Output 14 12" xfId="44990" xr:uid="{00000000-0005-0000-0000-000089A10000}"/>
    <cellStyle name="Output 14 13" xfId="44856" xr:uid="{00000000-0005-0000-0000-00008AA10000}"/>
    <cellStyle name="Output 14 14" xfId="49300" xr:uid="{00000000-0005-0000-0000-00008BA10000}"/>
    <cellStyle name="Output 14 15" xfId="49123" xr:uid="{00000000-0005-0000-0000-00008CA10000}"/>
    <cellStyle name="Output 14 16" xfId="49190" xr:uid="{00000000-0005-0000-0000-00008DA10000}"/>
    <cellStyle name="Output 14 17" xfId="48975" xr:uid="{00000000-0005-0000-0000-00008EA10000}"/>
    <cellStyle name="Output 14 18" xfId="49450" xr:uid="{00000000-0005-0000-0000-00008FA10000}"/>
    <cellStyle name="Output 14 19" xfId="49160" xr:uid="{00000000-0005-0000-0000-000090A10000}"/>
    <cellStyle name="Output 14 2" xfId="8331" xr:uid="{00000000-0005-0000-0000-000091A10000}"/>
    <cellStyle name="Output 14 2 2" xfId="8332" xr:uid="{00000000-0005-0000-0000-000092A10000}"/>
    <cellStyle name="Output 14 2 2 2" xfId="29152" xr:uid="{00000000-0005-0000-0000-000093A10000}"/>
    <cellStyle name="Output 14 2 3" xfId="18493" xr:uid="{00000000-0005-0000-0000-000094A10000}"/>
    <cellStyle name="Output 14 2 4" xfId="29151" xr:uid="{00000000-0005-0000-0000-000095A10000}"/>
    <cellStyle name="Output 14 2_Balance sheet - Parent" xfId="41103" xr:uid="{00000000-0005-0000-0000-000096A10000}"/>
    <cellStyle name="Output 14 20" xfId="49026" xr:uid="{00000000-0005-0000-0000-000097A10000}"/>
    <cellStyle name="Output 14 21" xfId="52879" xr:uid="{00000000-0005-0000-0000-000098A10000}"/>
    <cellStyle name="Output 14 22" xfId="52708" xr:uid="{00000000-0005-0000-0000-000099A10000}"/>
    <cellStyle name="Output 14 23" xfId="52775" xr:uid="{00000000-0005-0000-0000-00009AA10000}"/>
    <cellStyle name="Output 14 24" xfId="52559" xr:uid="{00000000-0005-0000-0000-00009BA10000}"/>
    <cellStyle name="Output 14 25" xfId="53023" xr:uid="{00000000-0005-0000-0000-00009CA10000}"/>
    <cellStyle name="Output 14 26" xfId="52745" xr:uid="{00000000-0005-0000-0000-00009DA10000}"/>
    <cellStyle name="Output 14 27" xfId="52610" xr:uid="{00000000-0005-0000-0000-00009EA10000}"/>
    <cellStyle name="Output 14 3" xfId="8333" xr:uid="{00000000-0005-0000-0000-00009FA10000}"/>
    <cellStyle name="Output 14 3 2" xfId="19034" xr:uid="{00000000-0005-0000-0000-0000A0A10000}"/>
    <cellStyle name="Output 14 3 3" xfId="29153" xr:uid="{00000000-0005-0000-0000-0000A1A10000}"/>
    <cellStyle name="Output 14 3_Balance sheet - Parent" xfId="41104" xr:uid="{00000000-0005-0000-0000-0000A2A10000}"/>
    <cellStyle name="Output 14 4" xfId="13932" xr:uid="{00000000-0005-0000-0000-0000A3A10000}"/>
    <cellStyle name="Output 14 5" xfId="16690" xr:uid="{00000000-0005-0000-0000-0000A4A10000}"/>
    <cellStyle name="Output 14 6" xfId="29150" xr:uid="{00000000-0005-0000-0000-0000A5A10000}"/>
    <cellStyle name="Output 14 7" xfId="45157" xr:uid="{00000000-0005-0000-0000-0000A6A10000}"/>
    <cellStyle name="Output 14 8" xfId="44953" xr:uid="{00000000-0005-0000-0000-0000A7A10000}"/>
    <cellStyle name="Output 14 9" xfId="45020" xr:uid="{00000000-0005-0000-0000-0000A8A10000}"/>
    <cellStyle name="Output 14_Balance sheet - Parent" xfId="41102" xr:uid="{00000000-0005-0000-0000-0000A9A10000}"/>
    <cellStyle name="Output 15" xfId="8334" xr:uid="{00000000-0005-0000-0000-0000AAA10000}"/>
    <cellStyle name="Output 15 10" xfId="50247" xr:uid="{00000000-0005-0000-0000-0000ABA10000}"/>
    <cellStyle name="Output 15 11" xfId="50633" xr:uid="{00000000-0005-0000-0000-0000ACA10000}"/>
    <cellStyle name="Output 15 12" xfId="51013" xr:uid="{00000000-0005-0000-0000-0000ADA10000}"/>
    <cellStyle name="Output 15 13" xfId="51385" xr:uid="{00000000-0005-0000-0000-0000AEA10000}"/>
    <cellStyle name="Output 15 14" xfId="51742" xr:uid="{00000000-0005-0000-0000-0000AFA10000}"/>
    <cellStyle name="Output 15 15" xfId="52097" xr:uid="{00000000-0005-0000-0000-0000B0A10000}"/>
    <cellStyle name="Output 15 16" xfId="53171" xr:uid="{00000000-0005-0000-0000-0000B1A10000}"/>
    <cellStyle name="Output 15 17" xfId="53809" xr:uid="{00000000-0005-0000-0000-0000B2A10000}"/>
    <cellStyle name="Output 15 18" xfId="54195" xr:uid="{00000000-0005-0000-0000-0000B3A10000}"/>
    <cellStyle name="Output 15 19" xfId="54575" xr:uid="{00000000-0005-0000-0000-0000B4A10000}"/>
    <cellStyle name="Output 15 2" xfId="13938" hidden="1" xr:uid="{00000000-0005-0000-0000-0000B5A10000}"/>
    <cellStyle name="Output 15 2" xfId="46237" xr:uid="{00000000-0005-0000-0000-0000B6A10000}"/>
    <cellStyle name="Output 15 20" xfId="54947" xr:uid="{00000000-0005-0000-0000-0000B7A10000}"/>
    <cellStyle name="Output 15 21" xfId="55304" xr:uid="{00000000-0005-0000-0000-0000B8A10000}"/>
    <cellStyle name="Output 15 22" xfId="55659" xr:uid="{00000000-0005-0000-0000-0000B9A10000}"/>
    <cellStyle name="Output 15 3" xfId="29154" xr:uid="{00000000-0005-0000-0000-0000BAA10000}"/>
    <cellStyle name="Output 15 4" xfId="46623" xr:uid="{00000000-0005-0000-0000-0000BBA10000}"/>
    <cellStyle name="Output 15 5" xfId="47003" xr:uid="{00000000-0005-0000-0000-0000BCA10000}"/>
    <cellStyle name="Output 15 6" xfId="47375" xr:uid="{00000000-0005-0000-0000-0000BDA10000}"/>
    <cellStyle name="Output 15 7" xfId="47732" xr:uid="{00000000-0005-0000-0000-0000BEA10000}"/>
    <cellStyle name="Output 15 8" xfId="48087" xr:uid="{00000000-0005-0000-0000-0000BFA10000}"/>
    <cellStyle name="Output 15 9" xfId="49608" xr:uid="{00000000-0005-0000-0000-0000C0A10000}"/>
    <cellStyle name="Output 16" xfId="12502" xr:uid="{00000000-0005-0000-0000-0000C1A10000}"/>
    <cellStyle name="Output 17" xfId="29131" xr:uid="{00000000-0005-0000-0000-0000C2A10000}"/>
    <cellStyle name="Output 18" xfId="44309" xr:uid="{00000000-0005-0000-0000-0000C3A10000}"/>
    <cellStyle name="Output 19" xfId="44401" xr:uid="{00000000-0005-0000-0000-0000C4A10000}"/>
    <cellStyle name="Output 2" xfId="8335" xr:uid="{00000000-0005-0000-0000-0000C5A10000}"/>
    <cellStyle name="Output 2 10" xfId="46645" xr:uid="{00000000-0005-0000-0000-0000C6A10000}"/>
    <cellStyle name="Output 2 11" xfId="47025" xr:uid="{00000000-0005-0000-0000-0000C7A10000}"/>
    <cellStyle name="Output 2 12" xfId="47397" xr:uid="{00000000-0005-0000-0000-0000C8A10000}"/>
    <cellStyle name="Output 2 13" xfId="47754" xr:uid="{00000000-0005-0000-0000-0000C9A10000}"/>
    <cellStyle name="Output 2 14" xfId="48109" xr:uid="{00000000-0005-0000-0000-0000CAA10000}"/>
    <cellStyle name="Output 2 15" xfId="49630" xr:uid="{00000000-0005-0000-0000-0000CBA10000}"/>
    <cellStyle name="Output 2 16" xfId="50269" xr:uid="{00000000-0005-0000-0000-0000CCA10000}"/>
    <cellStyle name="Output 2 17" xfId="50655" xr:uid="{00000000-0005-0000-0000-0000CDA10000}"/>
    <cellStyle name="Output 2 18" xfId="51035" xr:uid="{00000000-0005-0000-0000-0000CEA10000}"/>
    <cellStyle name="Output 2 19" xfId="51407" xr:uid="{00000000-0005-0000-0000-0000CFA10000}"/>
    <cellStyle name="Output 2 2" xfId="8336" xr:uid="{00000000-0005-0000-0000-0000D0A10000}"/>
    <cellStyle name="Output 2 2 10" xfId="47073" xr:uid="{00000000-0005-0000-0000-0000D1A10000}"/>
    <cellStyle name="Output 2 2 11" xfId="47445" xr:uid="{00000000-0005-0000-0000-0000D2A10000}"/>
    <cellStyle name="Output 2 2 12" xfId="47802" xr:uid="{00000000-0005-0000-0000-0000D3A10000}"/>
    <cellStyle name="Output 2 2 13" xfId="48157" xr:uid="{00000000-0005-0000-0000-0000D4A10000}"/>
    <cellStyle name="Output 2 2 14" xfId="49678" xr:uid="{00000000-0005-0000-0000-0000D5A10000}"/>
    <cellStyle name="Output 2 2 15" xfId="50317" xr:uid="{00000000-0005-0000-0000-0000D6A10000}"/>
    <cellStyle name="Output 2 2 16" xfId="50703" xr:uid="{00000000-0005-0000-0000-0000D7A10000}"/>
    <cellStyle name="Output 2 2 17" xfId="51083" xr:uid="{00000000-0005-0000-0000-0000D8A10000}"/>
    <cellStyle name="Output 2 2 18" xfId="51455" xr:uid="{00000000-0005-0000-0000-0000D9A10000}"/>
    <cellStyle name="Output 2 2 19" xfId="51812" xr:uid="{00000000-0005-0000-0000-0000DAA10000}"/>
    <cellStyle name="Output 2 2 2" xfId="8337" xr:uid="{00000000-0005-0000-0000-0000DBA10000}"/>
    <cellStyle name="Output 2 2 2 2" xfId="4503" hidden="1" xr:uid="{00000000-0005-0000-0000-0000DCA10000}"/>
    <cellStyle name="Output 2 2 2 3" xfId="29157" xr:uid="{00000000-0005-0000-0000-0000DDA10000}"/>
    <cellStyle name="Output 2 2 20" xfId="52167" xr:uid="{00000000-0005-0000-0000-0000DEA10000}"/>
    <cellStyle name="Output 2 2 21" xfId="53241" xr:uid="{00000000-0005-0000-0000-0000DFA10000}"/>
    <cellStyle name="Output 2 2 22" xfId="53879" xr:uid="{00000000-0005-0000-0000-0000E0A10000}"/>
    <cellStyle name="Output 2 2 23" xfId="54265" xr:uid="{00000000-0005-0000-0000-0000E1A10000}"/>
    <cellStyle name="Output 2 2 24" xfId="54645" xr:uid="{00000000-0005-0000-0000-0000E2A10000}"/>
    <cellStyle name="Output 2 2 25" xfId="55017" xr:uid="{00000000-0005-0000-0000-0000E3A10000}"/>
    <cellStyle name="Output 2 2 26" xfId="55374" xr:uid="{00000000-0005-0000-0000-0000E4A10000}"/>
    <cellStyle name="Output 2 2 27" xfId="55729" xr:uid="{00000000-0005-0000-0000-0000E5A10000}"/>
    <cellStyle name="Output 2 2 3" xfId="8338" xr:uid="{00000000-0005-0000-0000-0000E6A10000}"/>
    <cellStyle name="Output 2 2 3 2" xfId="29158" xr:uid="{00000000-0005-0000-0000-0000E7A10000}"/>
    <cellStyle name="Output 2 2 4" xfId="12505" hidden="1" xr:uid="{00000000-0005-0000-0000-0000E8A10000}"/>
    <cellStyle name="Output 2 2 4" xfId="44212" xr:uid="{00000000-0005-0000-0000-0000E9A10000}"/>
    <cellStyle name="Output 2 2 5" xfId="4438" xr:uid="{00000000-0005-0000-0000-0000EAA10000}"/>
    <cellStyle name="Output 2 2 6" xfId="29156" xr:uid="{00000000-0005-0000-0000-0000EBA10000}"/>
    <cellStyle name="Output 2 2 7" xfId="45655" xr:uid="{00000000-0005-0000-0000-0000ECA10000}"/>
    <cellStyle name="Output 2 2 8" xfId="46307" xr:uid="{00000000-0005-0000-0000-0000EDA10000}"/>
    <cellStyle name="Output 2 2 9" xfId="46693" xr:uid="{00000000-0005-0000-0000-0000EEA10000}"/>
    <cellStyle name="Output 2 2_Balance sheet - Parent" xfId="41106" xr:uid="{00000000-0005-0000-0000-0000EFA10000}"/>
    <cellStyle name="Output 2 20" xfId="51764" xr:uid="{00000000-0005-0000-0000-0000F0A10000}"/>
    <cellStyle name="Output 2 21" xfId="52119" xr:uid="{00000000-0005-0000-0000-0000F1A10000}"/>
    <cellStyle name="Output 2 22" xfId="53193" xr:uid="{00000000-0005-0000-0000-0000F2A10000}"/>
    <cellStyle name="Output 2 23" xfId="53831" xr:uid="{00000000-0005-0000-0000-0000F3A10000}"/>
    <cellStyle name="Output 2 24" xfId="54217" xr:uid="{00000000-0005-0000-0000-0000F4A10000}"/>
    <cellStyle name="Output 2 25" xfId="54597" xr:uid="{00000000-0005-0000-0000-0000F5A10000}"/>
    <cellStyle name="Output 2 26" xfId="54969" xr:uid="{00000000-0005-0000-0000-0000F6A10000}"/>
    <cellStyle name="Output 2 27" xfId="55326" xr:uid="{00000000-0005-0000-0000-0000F7A10000}"/>
    <cellStyle name="Output 2 28" xfId="55681" xr:uid="{00000000-0005-0000-0000-0000F8A10000}"/>
    <cellStyle name="Output 2 3" xfId="8339" xr:uid="{00000000-0005-0000-0000-0000F9A10000}"/>
    <cellStyle name="Output 2 3 2" xfId="8340" xr:uid="{00000000-0005-0000-0000-0000FAA10000}"/>
    <cellStyle name="Output 2 3 2 2" xfId="4956" xr:uid="{00000000-0005-0000-0000-0000FBA10000}"/>
    <cellStyle name="Output 2 3 2 3" xfId="29160" xr:uid="{00000000-0005-0000-0000-0000FCA10000}"/>
    <cellStyle name="Output 2 3 3" xfId="8341" xr:uid="{00000000-0005-0000-0000-0000FDA10000}"/>
    <cellStyle name="Output 2 3 3 2" xfId="29161" xr:uid="{00000000-0005-0000-0000-0000FEA10000}"/>
    <cellStyle name="Output 2 3 4" xfId="13920" xr:uid="{00000000-0005-0000-0000-0000FFA10000}"/>
    <cellStyle name="Output 2 3 5" xfId="4554" xr:uid="{00000000-0005-0000-0000-000000A20000}"/>
    <cellStyle name="Output 2 3 6" xfId="29159" xr:uid="{00000000-0005-0000-0000-000001A20000}"/>
    <cellStyle name="Output 2 3_Balance sheet - Parent" xfId="41107" xr:uid="{00000000-0005-0000-0000-000002A20000}"/>
    <cellStyle name="Output 2 4" xfId="8342" xr:uid="{00000000-0005-0000-0000-000003A20000}"/>
    <cellStyle name="Output 2 4 2" xfId="8343" xr:uid="{00000000-0005-0000-0000-000004A20000}"/>
    <cellStyle name="Output 2 4 2 2" xfId="29163" xr:uid="{00000000-0005-0000-0000-000005A20000}"/>
    <cellStyle name="Output 2 4 3" xfId="8344" xr:uid="{00000000-0005-0000-0000-000006A20000}"/>
    <cellStyle name="Output 2 4 3 2" xfId="29164" xr:uid="{00000000-0005-0000-0000-000007A20000}"/>
    <cellStyle name="Output 2 4 4" xfId="15354" xr:uid="{00000000-0005-0000-0000-000008A20000}"/>
    <cellStyle name="Output 2 4 5" xfId="4439" xr:uid="{00000000-0005-0000-0000-000009A20000}"/>
    <cellStyle name="Output 2 4 6" xfId="29162" xr:uid="{00000000-0005-0000-0000-00000AA20000}"/>
    <cellStyle name="Output 2 5" xfId="8345" xr:uid="{00000000-0005-0000-0000-00000BA20000}"/>
    <cellStyle name="Output 2 5 2" xfId="4609" xr:uid="{00000000-0005-0000-0000-00000CA20000}"/>
    <cellStyle name="Output 2 5 3" xfId="29165" xr:uid="{00000000-0005-0000-0000-00000DA20000}"/>
    <cellStyle name="Output 2 6" xfId="12504" xr:uid="{00000000-0005-0000-0000-00000EA20000}"/>
    <cellStyle name="Output 2 7" xfId="4955" xr:uid="{00000000-0005-0000-0000-00000FA20000}"/>
    <cellStyle name="Output 2 8" xfId="29155" xr:uid="{00000000-0005-0000-0000-000010A20000}"/>
    <cellStyle name="Output 2 9" xfId="46259" xr:uid="{00000000-0005-0000-0000-000011A20000}"/>
    <cellStyle name="Output 2_Balance sheet - Parent" xfId="41105" xr:uid="{00000000-0005-0000-0000-000012A20000}"/>
    <cellStyle name="Output 20" xfId="44611" xr:uid="{00000000-0005-0000-0000-000013A20000}"/>
    <cellStyle name="Output 21" xfId="44363" xr:uid="{00000000-0005-0000-0000-000014A20000}"/>
    <cellStyle name="Output 22" xfId="44687" xr:uid="{00000000-0005-0000-0000-000015A20000}"/>
    <cellStyle name="Output 23" xfId="44647" xr:uid="{00000000-0005-0000-0000-000016A20000}"/>
    <cellStyle name="Output 24" xfId="44709" xr:uid="{00000000-0005-0000-0000-000017A20000}"/>
    <cellStyle name="Output 25" xfId="44352" xr:uid="{00000000-0005-0000-0000-000018A20000}"/>
    <cellStyle name="Output 26" xfId="44730" xr:uid="{00000000-0005-0000-0000-000019A20000}"/>
    <cellStyle name="Output 27" xfId="44334" xr:uid="{00000000-0005-0000-0000-00001AA20000}"/>
    <cellStyle name="Output 28" xfId="44749" xr:uid="{00000000-0005-0000-0000-00001BA20000}"/>
    <cellStyle name="Output 29" xfId="48630" xr:uid="{00000000-0005-0000-0000-00001CA20000}"/>
    <cellStyle name="Output 3" xfId="8346" xr:uid="{00000000-0005-0000-0000-00001DA20000}"/>
    <cellStyle name="Output 3 10" xfId="12506" xr:uid="{00000000-0005-0000-0000-00001EA20000}"/>
    <cellStyle name="Output 3 10 2" xfId="55985" xr:uid="{00000000-0005-0000-0000-00001FA20000}"/>
    <cellStyle name="Output 3 11" xfId="29166" xr:uid="{00000000-0005-0000-0000-000020A20000}"/>
    <cellStyle name="Output 3 2" xfId="8347" xr:uid="{00000000-0005-0000-0000-000021A20000}"/>
    <cellStyle name="Output 3 2 10" xfId="8348" xr:uid="{00000000-0005-0000-0000-000022A20000}"/>
    <cellStyle name="Output 3 2 10 2" xfId="8349" xr:uid="{00000000-0005-0000-0000-000023A20000}"/>
    <cellStyle name="Output 3 2 10 2 2" xfId="18055" xr:uid="{00000000-0005-0000-0000-000024A20000}"/>
    <cellStyle name="Output 3 2 10 2 3" xfId="29169" xr:uid="{00000000-0005-0000-0000-000025A20000}"/>
    <cellStyle name="Output 3 2 10 2_Balance sheet - Parent" xfId="41111" xr:uid="{00000000-0005-0000-0000-000026A20000}"/>
    <cellStyle name="Output 3 2 10 3" xfId="8350" xr:uid="{00000000-0005-0000-0000-000027A20000}"/>
    <cellStyle name="Output 3 2 10 3 2" xfId="19212" xr:uid="{00000000-0005-0000-0000-000028A20000}"/>
    <cellStyle name="Output 3 2 10 3 3" xfId="29170" xr:uid="{00000000-0005-0000-0000-000029A20000}"/>
    <cellStyle name="Output 3 2 10 3_Balance sheet - Parent" xfId="41112" xr:uid="{00000000-0005-0000-0000-00002AA20000}"/>
    <cellStyle name="Output 3 2 10 4" xfId="8351" xr:uid="{00000000-0005-0000-0000-00002BA20000}"/>
    <cellStyle name="Output 3 2 10 4 2" xfId="18314" xr:uid="{00000000-0005-0000-0000-00002CA20000}"/>
    <cellStyle name="Output 3 2 10 4 3" xfId="29171" xr:uid="{00000000-0005-0000-0000-00002DA20000}"/>
    <cellStyle name="Output 3 2 10 4_Balance sheet - Parent" xfId="41113" xr:uid="{00000000-0005-0000-0000-00002EA20000}"/>
    <cellStyle name="Output 3 2 10 5" xfId="16518" xr:uid="{00000000-0005-0000-0000-00002FA20000}"/>
    <cellStyle name="Output 3 2 10 6" xfId="29168" xr:uid="{00000000-0005-0000-0000-000030A20000}"/>
    <cellStyle name="Output 3 2 10_Balance sheet - Parent" xfId="41110" xr:uid="{00000000-0005-0000-0000-000031A20000}"/>
    <cellStyle name="Output 3 2 11" xfId="8352" xr:uid="{00000000-0005-0000-0000-000032A20000}"/>
    <cellStyle name="Output 3 2 11 2" xfId="8353" xr:uid="{00000000-0005-0000-0000-000033A20000}"/>
    <cellStyle name="Output 3 2 11 2 2" xfId="18840" xr:uid="{00000000-0005-0000-0000-000034A20000}"/>
    <cellStyle name="Output 3 2 11 2 3" xfId="29173" xr:uid="{00000000-0005-0000-0000-000035A20000}"/>
    <cellStyle name="Output 3 2 11 2_Balance sheet - Parent" xfId="41115" xr:uid="{00000000-0005-0000-0000-000036A20000}"/>
    <cellStyle name="Output 3 2 11 3" xfId="8354" xr:uid="{00000000-0005-0000-0000-000037A20000}"/>
    <cellStyle name="Output 3 2 11 3 2" xfId="19197" xr:uid="{00000000-0005-0000-0000-000038A20000}"/>
    <cellStyle name="Output 3 2 11 3 3" xfId="29174" xr:uid="{00000000-0005-0000-0000-000039A20000}"/>
    <cellStyle name="Output 3 2 11 3_Balance sheet - Parent" xfId="41116" xr:uid="{00000000-0005-0000-0000-00003AA20000}"/>
    <cellStyle name="Output 3 2 11 4" xfId="8355" xr:uid="{00000000-0005-0000-0000-00003BA20000}"/>
    <cellStyle name="Output 3 2 11 4 2" xfId="18369" xr:uid="{00000000-0005-0000-0000-00003CA20000}"/>
    <cellStyle name="Output 3 2 11 4 3" xfId="29175" xr:uid="{00000000-0005-0000-0000-00003DA20000}"/>
    <cellStyle name="Output 3 2 11 4_Balance sheet - Parent" xfId="41117" xr:uid="{00000000-0005-0000-0000-00003EA20000}"/>
    <cellStyle name="Output 3 2 11 5" xfId="16566" xr:uid="{00000000-0005-0000-0000-00003FA20000}"/>
    <cellStyle name="Output 3 2 11 6" xfId="29172" xr:uid="{00000000-0005-0000-0000-000040A20000}"/>
    <cellStyle name="Output 3 2 11_Balance sheet - Parent" xfId="41114" xr:uid="{00000000-0005-0000-0000-000041A20000}"/>
    <cellStyle name="Output 3 2 12" xfId="8356" xr:uid="{00000000-0005-0000-0000-000042A20000}"/>
    <cellStyle name="Output 3 2 12 2" xfId="8357" xr:uid="{00000000-0005-0000-0000-000043A20000}"/>
    <cellStyle name="Output 3 2 12 2 2" xfId="17357" xr:uid="{00000000-0005-0000-0000-000044A20000}"/>
    <cellStyle name="Output 3 2 12 2 3" xfId="29177" xr:uid="{00000000-0005-0000-0000-000045A20000}"/>
    <cellStyle name="Output 3 2 12 2_Balance sheet - Parent" xfId="41119" xr:uid="{00000000-0005-0000-0000-000046A20000}"/>
    <cellStyle name="Output 3 2 12 3" xfId="8358" xr:uid="{00000000-0005-0000-0000-000047A20000}"/>
    <cellStyle name="Output 3 2 12 3 2" xfId="18676" xr:uid="{00000000-0005-0000-0000-000048A20000}"/>
    <cellStyle name="Output 3 2 12 3 3" xfId="29178" xr:uid="{00000000-0005-0000-0000-000049A20000}"/>
    <cellStyle name="Output 3 2 12 3_Balance sheet - Parent" xfId="41120" xr:uid="{00000000-0005-0000-0000-00004AA20000}"/>
    <cellStyle name="Output 3 2 12 4" xfId="8359" xr:uid="{00000000-0005-0000-0000-00004BA20000}"/>
    <cellStyle name="Output 3 2 12 4 2" xfId="18421" xr:uid="{00000000-0005-0000-0000-00004CA20000}"/>
    <cellStyle name="Output 3 2 12 4 3" xfId="29179" xr:uid="{00000000-0005-0000-0000-00004DA20000}"/>
    <cellStyle name="Output 3 2 12 4_Balance sheet - Parent" xfId="41121" xr:uid="{00000000-0005-0000-0000-00004EA20000}"/>
    <cellStyle name="Output 3 2 12 5" xfId="16619" xr:uid="{00000000-0005-0000-0000-00004FA20000}"/>
    <cellStyle name="Output 3 2 12 6" xfId="29176" xr:uid="{00000000-0005-0000-0000-000050A20000}"/>
    <cellStyle name="Output 3 2 12_Balance sheet - Parent" xfId="41118" xr:uid="{00000000-0005-0000-0000-000051A20000}"/>
    <cellStyle name="Output 3 2 13" xfId="8360" xr:uid="{00000000-0005-0000-0000-000052A20000}"/>
    <cellStyle name="Output 3 2 13 2" xfId="8361" xr:uid="{00000000-0005-0000-0000-000053A20000}"/>
    <cellStyle name="Output 3 2 13 2 2" xfId="17128" xr:uid="{00000000-0005-0000-0000-000054A20000}"/>
    <cellStyle name="Output 3 2 13 2 3" xfId="29181" xr:uid="{00000000-0005-0000-0000-000055A20000}"/>
    <cellStyle name="Output 3 2 13 2_Balance sheet - Parent" xfId="41123" xr:uid="{00000000-0005-0000-0000-000056A20000}"/>
    <cellStyle name="Output 3 2 13 3" xfId="8362" xr:uid="{00000000-0005-0000-0000-000057A20000}"/>
    <cellStyle name="Output 3 2 13 3 2" xfId="18991" xr:uid="{00000000-0005-0000-0000-000058A20000}"/>
    <cellStyle name="Output 3 2 13 3 3" xfId="29182" xr:uid="{00000000-0005-0000-0000-000059A20000}"/>
    <cellStyle name="Output 3 2 13 3_Balance sheet - Parent" xfId="41124" xr:uid="{00000000-0005-0000-0000-00005AA20000}"/>
    <cellStyle name="Output 3 2 13 4" xfId="16669" xr:uid="{00000000-0005-0000-0000-00005BA20000}"/>
    <cellStyle name="Output 3 2 13 5" xfId="29180" xr:uid="{00000000-0005-0000-0000-00005CA20000}"/>
    <cellStyle name="Output 3 2 13_Balance sheet - Parent" xfId="41122" xr:uid="{00000000-0005-0000-0000-00005DA20000}"/>
    <cellStyle name="Output 3 2 14" xfId="12507" xr:uid="{00000000-0005-0000-0000-00005EA20000}"/>
    <cellStyle name="Output 3 2 15" xfId="29167" xr:uid="{00000000-0005-0000-0000-00005FA20000}"/>
    <cellStyle name="Output 3 2 2" xfId="8363" xr:uid="{00000000-0005-0000-0000-000060A20000}"/>
    <cellStyle name="Output 3 2 2 2" xfId="8364" xr:uid="{00000000-0005-0000-0000-000061A20000}"/>
    <cellStyle name="Output 3 2 2 2 2" xfId="8365" xr:uid="{00000000-0005-0000-0000-000062A20000}"/>
    <cellStyle name="Output 3 2 2 2 2 2" xfId="8366" xr:uid="{00000000-0005-0000-0000-000063A20000}"/>
    <cellStyle name="Output 3 2 2 2 2 2 2" xfId="17799" xr:uid="{00000000-0005-0000-0000-000064A20000}"/>
    <cellStyle name="Output 3 2 2 2 2 2 3" xfId="29186" xr:uid="{00000000-0005-0000-0000-000065A20000}"/>
    <cellStyle name="Output 3 2 2 2 2 2_Balance sheet - Parent" xfId="41128" xr:uid="{00000000-0005-0000-0000-000066A20000}"/>
    <cellStyle name="Output 3 2 2 2 2 3" xfId="8367" xr:uid="{00000000-0005-0000-0000-000067A20000}"/>
    <cellStyle name="Output 3 2 2 2 2 3 2" xfId="19360" xr:uid="{00000000-0005-0000-0000-000068A20000}"/>
    <cellStyle name="Output 3 2 2 2 2 3 3" xfId="29187" xr:uid="{00000000-0005-0000-0000-000069A20000}"/>
    <cellStyle name="Output 3 2 2 2 2 3_Balance sheet - Parent" xfId="41129" xr:uid="{00000000-0005-0000-0000-00006AA20000}"/>
    <cellStyle name="Output 3 2 2 2 2 4" xfId="13447" xr:uid="{00000000-0005-0000-0000-00006BA20000}"/>
    <cellStyle name="Output 3 2 2 2 2 5" xfId="29185" xr:uid="{00000000-0005-0000-0000-00006CA20000}"/>
    <cellStyle name="Output 3 2 2 2 2_Balance sheet - Parent" xfId="41127" xr:uid="{00000000-0005-0000-0000-00006DA20000}"/>
    <cellStyle name="Output 3 2 2 2 3" xfId="12509" xr:uid="{00000000-0005-0000-0000-00006EA20000}"/>
    <cellStyle name="Output 3 2 2 2 4" xfId="29184" xr:uid="{00000000-0005-0000-0000-00006FA20000}"/>
    <cellStyle name="Output 3 2 2 2_Balance sheet - Parent" xfId="41126" xr:uid="{00000000-0005-0000-0000-000070A20000}"/>
    <cellStyle name="Output 3 2 2 3" xfId="8368" xr:uid="{00000000-0005-0000-0000-000071A20000}"/>
    <cellStyle name="Output 3 2 2 3 2" xfId="8369" xr:uid="{00000000-0005-0000-0000-000072A20000}"/>
    <cellStyle name="Output 3 2 2 3 2 2" xfId="17392" xr:uid="{00000000-0005-0000-0000-000073A20000}"/>
    <cellStyle name="Output 3 2 2 3 2 3" xfId="29189" xr:uid="{00000000-0005-0000-0000-000074A20000}"/>
    <cellStyle name="Output 3 2 2 3 2_Balance sheet - Parent" xfId="41131" xr:uid="{00000000-0005-0000-0000-000075A20000}"/>
    <cellStyle name="Output 3 2 2 3 3" xfId="8370" xr:uid="{00000000-0005-0000-0000-000076A20000}"/>
    <cellStyle name="Output 3 2 2 3 3 2" xfId="17490" xr:uid="{00000000-0005-0000-0000-000077A20000}"/>
    <cellStyle name="Output 3 2 2 3 3 3" xfId="29190" xr:uid="{00000000-0005-0000-0000-000078A20000}"/>
    <cellStyle name="Output 3 2 2 3 3_Balance sheet - Parent" xfId="41132" xr:uid="{00000000-0005-0000-0000-000079A20000}"/>
    <cellStyle name="Output 3 2 2 3 4" xfId="13446" xr:uid="{00000000-0005-0000-0000-00007AA20000}"/>
    <cellStyle name="Output 3 2 2 3 5" xfId="29188" xr:uid="{00000000-0005-0000-0000-00007BA20000}"/>
    <cellStyle name="Output 3 2 2 3_Balance sheet - Parent" xfId="41130" xr:uid="{00000000-0005-0000-0000-00007CA20000}"/>
    <cellStyle name="Output 3 2 2 4" xfId="12508" xr:uid="{00000000-0005-0000-0000-00007DA20000}"/>
    <cellStyle name="Output 3 2 2 5" xfId="29183" xr:uid="{00000000-0005-0000-0000-00007EA20000}"/>
    <cellStyle name="Output 3 2 2_Balance sheet - Parent" xfId="41125" xr:uid="{00000000-0005-0000-0000-00007FA20000}"/>
    <cellStyle name="Output 3 2 3" xfId="8371" xr:uid="{00000000-0005-0000-0000-000080A20000}"/>
    <cellStyle name="Output 3 2 3 2" xfId="8372" xr:uid="{00000000-0005-0000-0000-000081A20000}"/>
    <cellStyle name="Output 3 2 3 2 2" xfId="8373" xr:uid="{00000000-0005-0000-0000-000082A20000}"/>
    <cellStyle name="Output 3 2 3 2 2 2" xfId="8374" xr:uid="{00000000-0005-0000-0000-000083A20000}"/>
    <cellStyle name="Output 3 2 3 2 2 2 2" xfId="17297" xr:uid="{00000000-0005-0000-0000-000084A20000}"/>
    <cellStyle name="Output 3 2 3 2 2 2 3" xfId="29194" xr:uid="{00000000-0005-0000-0000-000085A20000}"/>
    <cellStyle name="Output 3 2 3 2 2 2_Balance sheet - Parent" xfId="41136" xr:uid="{00000000-0005-0000-0000-000086A20000}"/>
    <cellStyle name="Output 3 2 3 2 2 3" xfId="8375" xr:uid="{00000000-0005-0000-0000-000087A20000}"/>
    <cellStyle name="Output 3 2 3 2 2 3 2" xfId="19362" xr:uid="{00000000-0005-0000-0000-000088A20000}"/>
    <cellStyle name="Output 3 2 3 2 2 3 3" xfId="29195" xr:uid="{00000000-0005-0000-0000-000089A20000}"/>
    <cellStyle name="Output 3 2 3 2 2 3_Balance sheet - Parent" xfId="41137" xr:uid="{00000000-0005-0000-0000-00008AA20000}"/>
    <cellStyle name="Output 3 2 3 2 2 4" xfId="13449" xr:uid="{00000000-0005-0000-0000-00008BA20000}"/>
    <cellStyle name="Output 3 2 3 2 2 5" xfId="29193" xr:uid="{00000000-0005-0000-0000-00008CA20000}"/>
    <cellStyle name="Output 3 2 3 2 2_Balance sheet - Parent" xfId="41135" xr:uid="{00000000-0005-0000-0000-00008DA20000}"/>
    <cellStyle name="Output 3 2 3 2 3" xfId="12511" xr:uid="{00000000-0005-0000-0000-00008EA20000}"/>
    <cellStyle name="Output 3 2 3 2 4" xfId="29192" xr:uid="{00000000-0005-0000-0000-00008FA20000}"/>
    <cellStyle name="Output 3 2 3 2_Balance sheet - Parent" xfId="41134" xr:uid="{00000000-0005-0000-0000-000090A20000}"/>
    <cellStyle name="Output 3 2 3 3" xfId="8376" xr:uid="{00000000-0005-0000-0000-000091A20000}"/>
    <cellStyle name="Output 3 2 3 3 2" xfId="8377" xr:uid="{00000000-0005-0000-0000-000092A20000}"/>
    <cellStyle name="Output 3 2 3 3 2 2" xfId="18007" xr:uid="{00000000-0005-0000-0000-000093A20000}"/>
    <cellStyle name="Output 3 2 3 3 2 3" xfId="29197" xr:uid="{00000000-0005-0000-0000-000094A20000}"/>
    <cellStyle name="Output 3 2 3 3 2_Balance sheet - Parent" xfId="41139" xr:uid="{00000000-0005-0000-0000-000095A20000}"/>
    <cellStyle name="Output 3 2 3 3 3" xfId="8378" xr:uid="{00000000-0005-0000-0000-000096A20000}"/>
    <cellStyle name="Output 3 2 3 3 3 2" xfId="19361" xr:uid="{00000000-0005-0000-0000-000097A20000}"/>
    <cellStyle name="Output 3 2 3 3 3 3" xfId="29198" xr:uid="{00000000-0005-0000-0000-000098A20000}"/>
    <cellStyle name="Output 3 2 3 3 3_Balance sheet - Parent" xfId="41140" xr:uid="{00000000-0005-0000-0000-000099A20000}"/>
    <cellStyle name="Output 3 2 3 3 4" xfId="13448" xr:uid="{00000000-0005-0000-0000-00009AA20000}"/>
    <cellStyle name="Output 3 2 3 3 5" xfId="29196" xr:uid="{00000000-0005-0000-0000-00009BA20000}"/>
    <cellStyle name="Output 3 2 3 3_Balance sheet - Parent" xfId="41138" xr:uid="{00000000-0005-0000-0000-00009CA20000}"/>
    <cellStyle name="Output 3 2 3 4" xfId="12510" xr:uid="{00000000-0005-0000-0000-00009DA20000}"/>
    <cellStyle name="Output 3 2 3 5" xfId="29191" xr:uid="{00000000-0005-0000-0000-00009EA20000}"/>
    <cellStyle name="Output 3 2 3_Balance sheet - Parent" xfId="41133" xr:uid="{00000000-0005-0000-0000-00009FA20000}"/>
    <cellStyle name="Output 3 2 4" xfId="8379" xr:uid="{00000000-0005-0000-0000-0000A0A20000}"/>
    <cellStyle name="Output 3 2 4 2" xfId="8380" xr:uid="{00000000-0005-0000-0000-0000A1A20000}"/>
    <cellStyle name="Output 3 2 4 2 2" xfId="8381" xr:uid="{00000000-0005-0000-0000-0000A2A20000}"/>
    <cellStyle name="Output 3 2 4 2 2 2" xfId="8382" xr:uid="{00000000-0005-0000-0000-0000A3A20000}"/>
    <cellStyle name="Output 3 2 4 2 2 2 2" xfId="17253" xr:uid="{00000000-0005-0000-0000-0000A4A20000}"/>
    <cellStyle name="Output 3 2 4 2 2 2 3" xfId="29202" xr:uid="{00000000-0005-0000-0000-0000A5A20000}"/>
    <cellStyle name="Output 3 2 4 2 2 2_Balance sheet - Parent" xfId="41144" xr:uid="{00000000-0005-0000-0000-0000A6A20000}"/>
    <cellStyle name="Output 3 2 4 2 2 3" xfId="8383" xr:uid="{00000000-0005-0000-0000-0000A7A20000}"/>
    <cellStyle name="Output 3 2 4 2 2 3 2" xfId="19364" xr:uid="{00000000-0005-0000-0000-0000A8A20000}"/>
    <cellStyle name="Output 3 2 4 2 2 3 3" xfId="29203" xr:uid="{00000000-0005-0000-0000-0000A9A20000}"/>
    <cellStyle name="Output 3 2 4 2 2 3_Balance sheet - Parent" xfId="41145" xr:uid="{00000000-0005-0000-0000-0000AAA20000}"/>
    <cellStyle name="Output 3 2 4 2 2 4" xfId="13451" xr:uid="{00000000-0005-0000-0000-0000ABA20000}"/>
    <cellStyle name="Output 3 2 4 2 2 5" xfId="29201" xr:uid="{00000000-0005-0000-0000-0000ACA20000}"/>
    <cellStyle name="Output 3 2 4 2 2_Balance sheet - Parent" xfId="41143" xr:uid="{00000000-0005-0000-0000-0000ADA20000}"/>
    <cellStyle name="Output 3 2 4 2 3" xfId="12513" xr:uid="{00000000-0005-0000-0000-0000AEA20000}"/>
    <cellStyle name="Output 3 2 4 2 4" xfId="29200" xr:uid="{00000000-0005-0000-0000-0000AFA20000}"/>
    <cellStyle name="Output 3 2 4 2_Balance sheet - Parent" xfId="41142" xr:uid="{00000000-0005-0000-0000-0000B0A20000}"/>
    <cellStyle name="Output 3 2 4 3" xfId="8384" xr:uid="{00000000-0005-0000-0000-0000B1A20000}"/>
    <cellStyle name="Output 3 2 4 3 2" xfId="8385" xr:uid="{00000000-0005-0000-0000-0000B2A20000}"/>
    <cellStyle name="Output 3 2 4 3 2 2" xfId="17028" xr:uid="{00000000-0005-0000-0000-0000B3A20000}"/>
    <cellStyle name="Output 3 2 4 3 2 3" xfId="29205" xr:uid="{00000000-0005-0000-0000-0000B4A20000}"/>
    <cellStyle name="Output 3 2 4 3 2_Balance sheet - Parent" xfId="41147" xr:uid="{00000000-0005-0000-0000-0000B5A20000}"/>
    <cellStyle name="Output 3 2 4 3 3" xfId="8386" xr:uid="{00000000-0005-0000-0000-0000B6A20000}"/>
    <cellStyle name="Output 3 2 4 3 3 2" xfId="19363" xr:uid="{00000000-0005-0000-0000-0000B7A20000}"/>
    <cellStyle name="Output 3 2 4 3 3 3" xfId="29206" xr:uid="{00000000-0005-0000-0000-0000B8A20000}"/>
    <cellStyle name="Output 3 2 4 3 3_Balance sheet - Parent" xfId="41148" xr:uid="{00000000-0005-0000-0000-0000B9A20000}"/>
    <cellStyle name="Output 3 2 4 3 4" xfId="13450" xr:uid="{00000000-0005-0000-0000-0000BAA20000}"/>
    <cellStyle name="Output 3 2 4 3 5" xfId="29204" xr:uid="{00000000-0005-0000-0000-0000BBA20000}"/>
    <cellStyle name="Output 3 2 4 3_Balance sheet - Parent" xfId="41146" xr:uid="{00000000-0005-0000-0000-0000BCA20000}"/>
    <cellStyle name="Output 3 2 4 4" xfId="12512" xr:uid="{00000000-0005-0000-0000-0000BDA20000}"/>
    <cellStyle name="Output 3 2 4 5" xfId="29199" xr:uid="{00000000-0005-0000-0000-0000BEA20000}"/>
    <cellStyle name="Output 3 2 4_Balance sheet - Parent" xfId="41141" xr:uid="{00000000-0005-0000-0000-0000BFA20000}"/>
    <cellStyle name="Output 3 2 5" xfId="8387" xr:uid="{00000000-0005-0000-0000-0000C0A20000}"/>
    <cellStyle name="Output 3 2 5 2" xfId="8388" xr:uid="{00000000-0005-0000-0000-0000C1A20000}"/>
    <cellStyle name="Output 3 2 5 2 2" xfId="8389" xr:uid="{00000000-0005-0000-0000-0000C2A20000}"/>
    <cellStyle name="Output 3 2 5 2 2 2" xfId="8390" xr:uid="{00000000-0005-0000-0000-0000C3A20000}"/>
    <cellStyle name="Output 3 2 5 2 2 2 2" xfId="17452" xr:uid="{00000000-0005-0000-0000-0000C4A20000}"/>
    <cellStyle name="Output 3 2 5 2 2 2 3" xfId="29210" xr:uid="{00000000-0005-0000-0000-0000C5A20000}"/>
    <cellStyle name="Output 3 2 5 2 2 2_Balance sheet - Parent" xfId="41152" xr:uid="{00000000-0005-0000-0000-0000C6A20000}"/>
    <cellStyle name="Output 3 2 5 2 2 3" xfId="8391" xr:uid="{00000000-0005-0000-0000-0000C7A20000}"/>
    <cellStyle name="Output 3 2 5 2 2 3 2" xfId="19366" xr:uid="{00000000-0005-0000-0000-0000C8A20000}"/>
    <cellStyle name="Output 3 2 5 2 2 3 3" xfId="29211" xr:uid="{00000000-0005-0000-0000-0000C9A20000}"/>
    <cellStyle name="Output 3 2 5 2 2 3_Balance sheet - Parent" xfId="41153" xr:uid="{00000000-0005-0000-0000-0000CAA20000}"/>
    <cellStyle name="Output 3 2 5 2 2 4" xfId="13453" xr:uid="{00000000-0005-0000-0000-0000CBA20000}"/>
    <cellStyle name="Output 3 2 5 2 2 5" xfId="29209" xr:uid="{00000000-0005-0000-0000-0000CCA20000}"/>
    <cellStyle name="Output 3 2 5 2 2_Balance sheet - Parent" xfId="41151" xr:uid="{00000000-0005-0000-0000-0000CDA20000}"/>
    <cellStyle name="Output 3 2 5 2 3" xfId="12515" xr:uid="{00000000-0005-0000-0000-0000CEA20000}"/>
    <cellStyle name="Output 3 2 5 2 4" xfId="29208" xr:uid="{00000000-0005-0000-0000-0000CFA20000}"/>
    <cellStyle name="Output 3 2 5 2_Balance sheet - Parent" xfId="41150" xr:uid="{00000000-0005-0000-0000-0000D0A20000}"/>
    <cellStyle name="Output 3 2 5 3" xfId="8392" xr:uid="{00000000-0005-0000-0000-0000D1A20000}"/>
    <cellStyle name="Output 3 2 5 3 2" xfId="8393" xr:uid="{00000000-0005-0000-0000-0000D2A20000}"/>
    <cellStyle name="Output 3 2 5 3 2 2" xfId="17046" xr:uid="{00000000-0005-0000-0000-0000D3A20000}"/>
    <cellStyle name="Output 3 2 5 3 2 3" xfId="29213" xr:uid="{00000000-0005-0000-0000-0000D4A20000}"/>
    <cellStyle name="Output 3 2 5 3 2_Balance sheet - Parent" xfId="41155" xr:uid="{00000000-0005-0000-0000-0000D5A20000}"/>
    <cellStyle name="Output 3 2 5 3 3" xfId="8394" xr:uid="{00000000-0005-0000-0000-0000D6A20000}"/>
    <cellStyle name="Output 3 2 5 3 3 2" xfId="19365" xr:uid="{00000000-0005-0000-0000-0000D7A20000}"/>
    <cellStyle name="Output 3 2 5 3 3 3" xfId="29214" xr:uid="{00000000-0005-0000-0000-0000D8A20000}"/>
    <cellStyle name="Output 3 2 5 3 3_Balance sheet - Parent" xfId="41156" xr:uid="{00000000-0005-0000-0000-0000D9A20000}"/>
    <cellStyle name="Output 3 2 5 3 4" xfId="13452" xr:uid="{00000000-0005-0000-0000-0000DAA20000}"/>
    <cellStyle name="Output 3 2 5 3 5" xfId="29212" xr:uid="{00000000-0005-0000-0000-0000DBA20000}"/>
    <cellStyle name="Output 3 2 5 3_Balance sheet - Parent" xfId="41154" xr:uid="{00000000-0005-0000-0000-0000DCA20000}"/>
    <cellStyle name="Output 3 2 5 4" xfId="12514" xr:uid="{00000000-0005-0000-0000-0000DDA20000}"/>
    <cellStyle name="Output 3 2 5 5" xfId="29207" xr:uid="{00000000-0005-0000-0000-0000DEA20000}"/>
    <cellStyle name="Output 3 2 5_Balance sheet - Parent" xfId="41149" xr:uid="{00000000-0005-0000-0000-0000DFA20000}"/>
    <cellStyle name="Output 3 2 6" xfId="8395" xr:uid="{00000000-0005-0000-0000-0000E0A20000}"/>
    <cellStyle name="Output 3 2 6 2" xfId="8396" xr:uid="{00000000-0005-0000-0000-0000E1A20000}"/>
    <cellStyle name="Output 3 2 6 2 2" xfId="8397" xr:uid="{00000000-0005-0000-0000-0000E2A20000}"/>
    <cellStyle name="Output 3 2 6 2 2 2" xfId="8398" xr:uid="{00000000-0005-0000-0000-0000E3A20000}"/>
    <cellStyle name="Output 3 2 6 2 2 2 2" xfId="17524" xr:uid="{00000000-0005-0000-0000-0000E4A20000}"/>
    <cellStyle name="Output 3 2 6 2 2 2 3" xfId="29218" xr:uid="{00000000-0005-0000-0000-0000E5A20000}"/>
    <cellStyle name="Output 3 2 6 2 2 2_Balance sheet - Parent" xfId="41160" xr:uid="{00000000-0005-0000-0000-0000E6A20000}"/>
    <cellStyle name="Output 3 2 6 2 2 3" xfId="8399" xr:uid="{00000000-0005-0000-0000-0000E7A20000}"/>
    <cellStyle name="Output 3 2 6 2 2 3 2" xfId="19368" xr:uid="{00000000-0005-0000-0000-0000E8A20000}"/>
    <cellStyle name="Output 3 2 6 2 2 3 3" xfId="29219" xr:uid="{00000000-0005-0000-0000-0000E9A20000}"/>
    <cellStyle name="Output 3 2 6 2 2 3_Balance sheet - Parent" xfId="41161" xr:uid="{00000000-0005-0000-0000-0000EAA20000}"/>
    <cellStyle name="Output 3 2 6 2 2 4" xfId="13455" xr:uid="{00000000-0005-0000-0000-0000EBA20000}"/>
    <cellStyle name="Output 3 2 6 2 2 5" xfId="29217" xr:uid="{00000000-0005-0000-0000-0000ECA20000}"/>
    <cellStyle name="Output 3 2 6 2 2_Balance sheet - Parent" xfId="41159" xr:uid="{00000000-0005-0000-0000-0000EDA20000}"/>
    <cellStyle name="Output 3 2 6 2 3" xfId="12517" xr:uid="{00000000-0005-0000-0000-0000EEA20000}"/>
    <cellStyle name="Output 3 2 6 2 4" xfId="29216" xr:uid="{00000000-0005-0000-0000-0000EFA20000}"/>
    <cellStyle name="Output 3 2 6 2_Balance sheet - Parent" xfId="41158" xr:uid="{00000000-0005-0000-0000-0000F0A20000}"/>
    <cellStyle name="Output 3 2 6 3" xfId="8400" xr:uid="{00000000-0005-0000-0000-0000F1A20000}"/>
    <cellStyle name="Output 3 2 6 3 2" xfId="8401" xr:uid="{00000000-0005-0000-0000-0000F2A20000}"/>
    <cellStyle name="Output 3 2 6 3 2 2" xfId="17800" xr:uid="{00000000-0005-0000-0000-0000F3A20000}"/>
    <cellStyle name="Output 3 2 6 3 2 3" xfId="29221" xr:uid="{00000000-0005-0000-0000-0000F4A20000}"/>
    <cellStyle name="Output 3 2 6 3 2_Balance sheet - Parent" xfId="41163" xr:uid="{00000000-0005-0000-0000-0000F5A20000}"/>
    <cellStyle name="Output 3 2 6 3 3" xfId="8402" xr:uid="{00000000-0005-0000-0000-0000F6A20000}"/>
    <cellStyle name="Output 3 2 6 3 3 2" xfId="19367" xr:uid="{00000000-0005-0000-0000-0000F7A20000}"/>
    <cellStyle name="Output 3 2 6 3 3 3" xfId="29222" xr:uid="{00000000-0005-0000-0000-0000F8A20000}"/>
    <cellStyle name="Output 3 2 6 3 3_Balance sheet - Parent" xfId="41164" xr:uid="{00000000-0005-0000-0000-0000F9A20000}"/>
    <cellStyle name="Output 3 2 6 3 4" xfId="13454" xr:uid="{00000000-0005-0000-0000-0000FAA20000}"/>
    <cellStyle name="Output 3 2 6 3 5" xfId="29220" xr:uid="{00000000-0005-0000-0000-0000FBA20000}"/>
    <cellStyle name="Output 3 2 6 3_Balance sheet - Parent" xfId="41162" xr:uid="{00000000-0005-0000-0000-0000FCA20000}"/>
    <cellStyle name="Output 3 2 6 4" xfId="12516" xr:uid="{00000000-0005-0000-0000-0000FDA20000}"/>
    <cellStyle name="Output 3 2 6 5" xfId="29215" xr:uid="{00000000-0005-0000-0000-0000FEA20000}"/>
    <cellStyle name="Output 3 2 6_Balance sheet - Parent" xfId="41157" xr:uid="{00000000-0005-0000-0000-0000FFA20000}"/>
    <cellStyle name="Output 3 2 7" xfId="8403" xr:uid="{00000000-0005-0000-0000-000000A30000}"/>
    <cellStyle name="Output 3 2 7 2" xfId="8404" xr:uid="{00000000-0005-0000-0000-000001A30000}"/>
    <cellStyle name="Output 3 2 7 2 2" xfId="8405" xr:uid="{00000000-0005-0000-0000-000002A30000}"/>
    <cellStyle name="Output 3 2 7 2 2 2" xfId="17621" xr:uid="{00000000-0005-0000-0000-000003A30000}"/>
    <cellStyle name="Output 3 2 7 2 2 3" xfId="29225" xr:uid="{00000000-0005-0000-0000-000004A30000}"/>
    <cellStyle name="Output 3 2 7 2 2_Balance sheet - Parent" xfId="41167" xr:uid="{00000000-0005-0000-0000-000005A30000}"/>
    <cellStyle name="Output 3 2 7 2 3" xfId="8406" xr:uid="{00000000-0005-0000-0000-000006A30000}"/>
    <cellStyle name="Output 3 2 7 2 3 2" xfId="19369" xr:uid="{00000000-0005-0000-0000-000007A30000}"/>
    <cellStyle name="Output 3 2 7 2 3 3" xfId="29226" xr:uid="{00000000-0005-0000-0000-000008A30000}"/>
    <cellStyle name="Output 3 2 7 2 3_Balance sheet - Parent" xfId="41168" xr:uid="{00000000-0005-0000-0000-000009A30000}"/>
    <cellStyle name="Output 3 2 7 2 4" xfId="13456" xr:uid="{00000000-0005-0000-0000-00000AA30000}"/>
    <cellStyle name="Output 3 2 7 2 5" xfId="29224" xr:uid="{00000000-0005-0000-0000-00000BA30000}"/>
    <cellStyle name="Output 3 2 7 2_Balance sheet - Parent" xfId="41166" xr:uid="{00000000-0005-0000-0000-00000CA30000}"/>
    <cellStyle name="Output 3 2 7 3" xfId="12518" xr:uid="{00000000-0005-0000-0000-00000DA30000}"/>
    <cellStyle name="Output 3 2 7 4" xfId="29223" xr:uid="{00000000-0005-0000-0000-00000EA30000}"/>
    <cellStyle name="Output 3 2 7_Balance sheet - Parent" xfId="41165" xr:uid="{00000000-0005-0000-0000-00000FA30000}"/>
    <cellStyle name="Output 3 2 8" xfId="8407" xr:uid="{00000000-0005-0000-0000-000010A30000}"/>
    <cellStyle name="Output 3 2 8 2" xfId="8408" xr:uid="{00000000-0005-0000-0000-000011A30000}"/>
    <cellStyle name="Output 3 2 8 2 2" xfId="8409" xr:uid="{00000000-0005-0000-0000-000012A30000}"/>
    <cellStyle name="Output 3 2 8 2 2 2" xfId="17219" xr:uid="{00000000-0005-0000-0000-000013A30000}"/>
    <cellStyle name="Output 3 2 8 2 2 3" xfId="29229" xr:uid="{00000000-0005-0000-0000-000014A30000}"/>
    <cellStyle name="Output 3 2 8 2 2_Balance sheet - Parent" xfId="41171" xr:uid="{00000000-0005-0000-0000-000015A30000}"/>
    <cellStyle name="Output 3 2 8 2 3" xfId="8410" xr:uid="{00000000-0005-0000-0000-000016A30000}"/>
    <cellStyle name="Output 3 2 8 2 3 2" xfId="19370" xr:uid="{00000000-0005-0000-0000-000017A30000}"/>
    <cellStyle name="Output 3 2 8 2 3 3" xfId="29230" xr:uid="{00000000-0005-0000-0000-000018A30000}"/>
    <cellStyle name="Output 3 2 8 2 3_Balance sheet - Parent" xfId="41172" xr:uid="{00000000-0005-0000-0000-000019A30000}"/>
    <cellStyle name="Output 3 2 8 2 4" xfId="13457" xr:uid="{00000000-0005-0000-0000-00001AA30000}"/>
    <cellStyle name="Output 3 2 8 2 5" xfId="29228" xr:uid="{00000000-0005-0000-0000-00001BA30000}"/>
    <cellStyle name="Output 3 2 8 2_Balance sheet - Parent" xfId="41170" xr:uid="{00000000-0005-0000-0000-00001CA30000}"/>
    <cellStyle name="Output 3 2 8 3" xfId="12519" xr:uid="{00000000-0005-0000-0000-00001DA30000}"/>
    <cellStyle name="Output 3 2 8 4" xfId="29227" xr:uid="{00000000-0005-0000-0000-00001EA30000}"/>
    <cellStyle name="Output 3 2 8_Balance sheet - Parent" xfId="41169" xr:uid="{00000000-0005-0000-0000-00001FA30000}"/>
    <cellStyle name="Output 3 2 9" xfId="8411" xr:uid="{00000000-0005-0000-0000-000020A30000}"/>
    <cellStyle name="Output 3 2 9 2" xfId="8412" xr:uid="{00000000-0005-0000-0000-000021A30000}"/>
    <cellStyle name="Output 3 2 9 2 2" xfId="17370" xr:uid="{00000000-0005-0000-0000-000022A30000}"/>
    <cellStyle name="Output 3 2 9 2 3" xfId="29232" xr:uid="{00000000-0005-0000-0000-000023A30000}"/>
    <cellStyle name="Output 3 2 9 2_Balance sheet - Parent" xfId="41174" xr:uid="{00000000-0005-0000-0000-000024A30000}"/>
    <cellStyle name="Output 3 2 9 3" xfId="8413" xr:uid="{00000000-0005-0000-0000-000025A30000}"/>
    <cellStyle name="Output 3 2 9 3 2" xfId="19224" xr:uid="{00000000-0005-0000-0000-000026A30000}"/>
    <cellStyle name="Output 3 2 9 3 3" xfId="29233" xr:uid="{00000000-0005-0000-0000-000027A30000}"/>
    <cellStyle name="Output 3 2 9 3_Balance sheet - Parent" xfId="41175" xr:uid="{00000000-0005-0000-0000-000028A30000}"/>
    <cellStyle name="Output 3 2 9 4" xfId="8414" xr:uid="{00000000-0005-0000-0000-000029A30000}"/>
    <cellStyle name="Output 3 2 9 4 2" xfId="18263" xr:uid="{00000000-0005-0000-0000-00002AA30000}"/>
    <cellStyle name="Output 3 2 9 4 3" xfId="29234" xr:uid="{00000000-0005-0000-0000-00002BA30000}"/>
    <cellStyle name="Output 3 2 9 4_Balance sheet - Parent" xfId="41176" xr:uid="{00000000-0005-0000-0000-00002CA30000}"/>
    <cellStyle name="Output 3 2 9 5" xfId="13445" xr:uid="{00000000-0005-0000-0000-00002DA30000}"/>
    <cellStyle name="Output 3 2 9 6" xfId="29231" xr:uid="{00000000-0005-0000-0000-00002EA30000}"/>
    <cellStyle name="Output 3 2 9_Balance sheet - Parent" xfId="41173" xr:uid="{00000000-0005-0000-0000-00002FA30000}"/>
    <cellStyle name="Output 3 2_Balance sheet - Parent" xfId="41109" xr:uid="{00000000-0005-0000-0000-000030A30000}"/>
    <cellStyle name="Output 3 3" xfId="8415" xr:uid="{00000000-0005-0000-0000-000031A30000}"/>
    <cellStyle name="Output 3 3 10" xfId="8416" xr:uid="{00000000-0005-0000-0000-000032A30000}"/>
    <cellStyle name="Output 3 3 10 2" xfId="8417" xr:uid="{00000000-0005-0000-0000-000033A30000}"/>
    <cellStyle name="Output 3 3 10 2 2" xfId="18835" xr:uid="{00000000-0005-0000-0000-000034A30000}"/>
    <cellStyle name="Output 3 3 10 2 3" xfId="29237" xr:uid="{00000000-0005-0000-0000-000035A30000}"/>
    <cellStyle name="Output 3 3 10 2_Balance sheet - Parent" xfId="41179" xr:uid="{00000000-0005-0000-0000-000036A30000}"/>
    <cellStyle name="Output 3 3 10 3" xfId="8418" xr:uid="{00000000-0005-0000-0000-000037A30000}"/>
    <cellStyle name="Output 3 3 10 3 2" xfId="19190" xr:uid="{00000000-0005-0000-0000-000038A30000}"/>
    <cellStyle name="Output 3 3 10 3 3" xfId="29238" xr:uid="{00000000-0005-0000-0000-000039A30000}"/>
    <cellStyle name="Output 3 3 10 3_Balance sheet - Parent" xfId="41180" xr:uid="{00000000-0005-0000-0000-00003AA30000}"/>
    <cellStyle name="Output 3 3 10 4" xfId="8419" xr:uid="{00000000-0005-0000-0000-00003BA30000}"/>
    <cellStyle name="Output 3 3 10 4 2" xfId="18391" xr:uid="{00000000-0005-0000-0000-00003CA30000}"/>
    <cellStyle name="Output 3 3 10 4 3" xfId="29239" xr:uid="{00000000-0005-0000-0000-00003DA30000}"/>
    <cellStyle name="Output 3 3 10 4_Balance sheet - Parent" xfId="41181" xr:uid="{00000000-0005-0000-0000-00003EA30000}"/>
    <cellStyle name="Output 3 3 10 5" xfId="16589" xr:uid="{00000000-0005-0000-0000-00003FA30000}"/>
    <cellStyle name="Output 3 3 10 6" xfId="29236" xr:uid="{00000000-0005-0000-0000-000040A30000}"/>
    <cellStyle name="Output 3 3 10_Balance sheet - Parent" xfId="41178" xr:uid="{00000000-0005-0000-0000-000041A30000}"/>
    <cellStyle name="Output 3 3 11" xfId="8420" xr:uid="{00000000-0005-0000-0000-000042A30000}"/>
    <cellStyle name="Output 3 3 11 2" xfId="8421" xr:uid="{00000000-0005-0000-0000-000043A30000}"/>
    <cellStyle name="Output 3 3 11 2 2" xfId="18748" xr:uid="{00000000-0005-0000-0000-000044A30000}"/>
    <cellStyle name="Output 3 3 11 2 3" xfId="29241" xr:uid="{00000000-0005-0000-0000-000045A30000}"/>
    <cellStyle name="Output 3 3 11 2_Balance sheet - Parent" xfId="41183" xr:uid="{00000000-0005-0000-0000-000046A30000}"/>
    <cellStyle name="Output 3 3 11 3" xfId="8422" xr:uid="{00000000-0005-0000-0000-000047A30000}"/>
    <cellStyle name="Output 3 3 11 3 2" xfId="19179" xr:uid="{00000000-0005-0000-0000-000048A30000}"/>
    <cellStyle name="Output 3 3 11 3 3" xfId="29242" xr:uid="{00000000-0005-0000-0000-000049A30000}"/>
    <cellStyle name="Output 3 3 11 3_Balance sheet - Parent" xfId="41184" xr:uid="{00000000-0005-0000-0000-00004AA30000}"/>
    <cellStyle name="Output 3 3 11 4" xfId="16641" xr:uid="{00000000-0005-0000-0000-00004BA30000}"/>
    <cellStyle name="Output 3 3 11 5" xfId="29240" xr:uid="{00000000-0005-0000-0000-00004CA30000}"/>
    <cellStyle name="Output 3 3 11_Balance sheet - Parent" xfId="41182" xr:uid="{00000000-0005-0000-0000-00004DA30000}"/>
    <cellStyle name="Output 3 3 12" xfId="12520" xr:uid="{00000000-0005-0000-0000-00004EA30000}"/>
    <cellStyle name="Output 3 3 13" xfId="29235" xr:uid="{00000000-0005-0000-0000-00004FA30000}"/>
    <cellStyle name="Output 3 3 2" xfId="8423" xr:uid="{00000000-0005-0000-0000-000050A30000}"/>
    <cellStyle name="Output 3 3 2 2" xfId="8424" xr:uid="{00000000-0005-0000-0000-000051A30000}"/>
    <cellStyle name="Output 3 3 2 2 2" xfId="8425" xr:uid="{00000000-0005-0000-0000-000052A30000}"/>
    <cellStyle name="Output 3 3 2 2 2 2" xfId="8426" xr:uid="{00000000-0005-0000-0000-000053A30000}"/>
    <cellStyle name="Output 3 3 2 2 2 2 2" xfId="17801" xr:uid="{00000000-0005-0000-0000-000054A30000}"/>
    <cellStyle name="Output 3 3 2 2 2 2 3" xfId="29246" xr:uid="{00000000-0005-0000-0000-000055A30000}"/>
    <cellStyle name="Output 3 3 2 2 2 2_Balance sheet - Parent" xfId="41188" xr:uid="{00000000-0005-0000-0000-000056A30000}"/>
    <cellStyle name="Output 3 3 2 2 2 3" xfId="8427" xr:uid="{00000000-0005-0000-0000-000057A30000}"/>
    <cellStyle name="Output 3 3 2 2 2 3 2" xfId="19371" xr:uid="{00000000-0005-0000-0000-000058A30000}"/>
    <cellStyle name="Output 3 3 2 2 2 3 3" xfId="29247" xr:uid="{00000000-0005-0000-0000-000059A30000}"/>
    <cellStyle name="Output 3 3 2 2 2 3_Balance sheet - Parent" xfId="41189" xr:uid="{00000000-0005-0000-0000-00005AA30000}"/>
    <cellStyle name="Output 3 3 2 2 2 4" xfId="13460" xr:uid="{00000000-0005-0000-0000-00005BA30000}"/>
    <cellStyle name="Output 3 3 2 2 2 5" xfId="29245" xr:uid="{00000000-0005-0000-0000-00005CA30000}"/>
    <cellStyle name="Output 3 3 2 2 2_Balance sheet - Parent" xfId="41187" xr:uid="{00000000-0005-0000-0000-00005DA30000}"/>
    <cellStyle name="Output 3 3 2 2 3" xfId="12522" xr:uid="{00000000-0005-0000-0000-00005EA30000}"/>
    <cellStyle name="Output 3 3 2 2 4" xfId="29244" xr:uid="{00000000-0005-0000-0000-00005FA30000}"/>
    <cellStyle name="Output 3 3 2 2_Balance sheet - Parent" xfId="41186" xr:uid="{00000000-0005-0000-0000-000060A30000}"/>
    <cellStyle name="Output 3 3 2 3" xfId="8428" xr:uid="{00000000-0005-0000-0000-000061A30000}"/>
    <cellStyle name="Output 3 3 2 3 2" xfId="8429" xr:uid="{00000000-0005-0000-0000-000062A30000}"/>
    <cellStyle name="Output 3 3 2 3 2 2" xfId="18782" xr:uid="{00000000-0005-0000-0000-000063A30000}"/>
    <cellStyle name="Output 3 3 2 3 2 3" xfId="29249" xr:uid="{00000000-0005-0000-0000-000064A30000}"/>
    <cellStyle name="Output 3 3 2 3 2_Balance sheet - Parent" xfId="41191" xr:uid="{00000000-0005-0000-0000-000065A30000}"/>
    <cellStyle name="Output 3 3 2 3 3" xfId="8430" xr:uid="{00000000-0005-0000-0000-000066A30000}"/>
    <cellStyle name="Output 3 3 2 3 3 2" xfId="17081" xr:uid="{00000000-0005-0000-0000-000067A30000}"/>
    <cellStyle name="Output 3 3 2 3 3 3" xfId="29250" xr:uid="{00000000-0005-0000-0000-000068A30000}"/>
    <cellStyle name="Output 3 3 2 3 3_Balance sheet - Parent" xfId="41192" xr:uid="{00000000-0005-0000-0000-000069A30000}"/>
    <cellStyle name="Output 3 3 2 3 4" xfId="13459" xr:uid="{00000000-0005-0000-0000-00006AA30000}"/>
    <cellStyle name="Output 3 3 2 3 5" xfId="29248" xr:uid="{00000000-0005-0000-0000-00006BA30000}"/>
    <cellStyle name="Output 3 3 2 3_Balance sheet - Parent" xfId="41190" xr:uid="{00000000-0005-0000-0000-00006CA30000}"/>
    <cellStyle name="Output 3 3 2 4" xfId="12521" xr:uid="{00000000-0005-0000-0000-00006DA30000}"/>
    <cellStyle name="Output 3 3 2 5" xfId="29243" xr:uid="{00000000-0005-0000-0000-00006EA30000}"/>
    <cellStyle name="Output 3 3 2_Balance sheet - Parent" xfId="41185" xr:uid="{00000000-0005-0000-0000-00006FA30000}"/>
    <cellStyle name="Output 3 3 3" xfId="8431" xr:uid="{00000000-0005-0000-0000-000070A30000}"/>
    <cellStyle name="Output 3 3 3 2" xfId="8432" xr:uid="{00000000-0005-0000-0000-000071A30000}"/>
    <cellStyle name="Output 3 3 3 2 2" xfId="8433" xr:uid="{00000000-0005-0000-0000-000072A30000}"/>
    <cellStyle name="Output 3 3 3 2 2 2" xfId="8434" xr:uid="{00000000-0005-0000-0000-000073A30000}"/>
    <cellStyle name="Output 3 3 3 2 2 2 2" xfId="17525" xr:uid="{00000000-0005-0000-0000-000074A30000}"/>
    <cellStyle name="Output 3 3 3 2 2 2 3" xfId="29254" xr:uid="{00000000-0005-0000-0000-000075A30000}"/>
    <cellStyle name="Output 3 3 3 2 2 2_Balance sheet - Parent" xfId="41196" xr:uid="{00000000-0005-0000-0000-000076A30000}"/>
    <cellStyle name="Output 3 3 3 2 2 3" xfId="8435" xr:uid="{00000000-0005-0000-0000-000077A30000}"/>
    <cellStyle name="Output 3 3 3 2 2 3 2" xfId="19373" xr:uid="{00000000-0005-0000-0000-000078A30000}"/>
    <cellStyle name="Output 3 3 3 2 2 3 3" xfId="29255" xr:uid="{00000000-0005-0000-0000-000079A30000}"/>
    <cellStyle name="Output 3 3 3 2 2 3_Balance sheet - Parent" xfId="41197" xr:uid="{00000000-0005-0000-0000-00007AA30000}"/>
    <cellStyle name="Output 3 3 3 2 2 4" xfId="13462" xr:uid="{00000000-0005-0000-0000-00007BA30000}"/>
    <cellStyle name="Output 3 3 3 2 2 5" xfId="29253" xr:uid="{00000000-0005-0000-0000-00007CA30000}"/>
    <cellStyle name="Output 3 3 3 2 2_Balance sheet - Parent" xfId="41195" xr:uid="{00000000-0005-0000-0000-00007DA30000}"/>
    <cellStyle name="Output 3 3 3 2 3" xfId="12524" xr:uid="{00000000-0005-0000-0000-00007EA30000}"/>
    <cellStyle name="Output 3 3 3 2 4" xfId="29252" xr:uid="{00000000-0005-0000-0000-00007FA30000}"/>
    <cellStyle name="Output 3 3 3 2_Balance sheet - Parent" xfId="41194" xr:uid="{00000000-0005-0000-0000-000080A30000}"/>
    <cellStyle name="Output 3 3 3 3" xfId="8436" xr:uid="{00000000-0005-0000-0000-000081A30000}"/>
    <cellStyle name="Output 3 3 3 3 2" xfId="8437" xr:uid="{00000000-0005-0000-0000-000082A30000}"/>
    <cellStyle name="Output 3 3 3 3 2 2" xfId="17453" xr:uid="{00000000-0005-0000-0000-000083A30000}"/>
    <cellStyle name="Output 3 3 3 3 2 3" xfId="29257" xr:uid="{00000000-0005-0000-0000-000084A30000}"/>
    <cellStyle name="Output 3 3 3 3 2_Balance sheet - Parent" xfId="41199" xr:uid="{00000000-0005-0000-0000-000085A30000}"/>
    <cellStyle name="Output 3 3 3 3 3" xfId="8438" xr:uid="{00000000-0005-0000-0000-000086A30000}"/>
    <cellStyle name="Output 3 3 3 3 3 2" xfId="19372" xr:uid="{00000000-0005-0000-0000-000087A30000}"/>
    <cellStyle name="Output 3 3 3 3 3 3" xfId="29258" xr:uid="{00000000-0005-0000-0000-000088A30000}"/>
    <cellStyle name="Output 3 3 3 3 3_Balance sheet - Parent" xfId="41200" xr:uid="{00000000-0005-0000-0000-000089A30000}"/>
    <cellStyle name="Output 3 3 3 3 4" xfId="13461" xr:uid="{00000000-0005-0000-0000-00008AA30000}"/>
    <cellStyle name="Output 3 3 3 3 5" xfId="29256" xr:uid="{00000000-0005-0000-0000-00008BA30000}"/>
    <cellStyle name="Output 3 3 3 3_Balance sheet - Parent" xfId="41198" xr:uid="{00000000-0005-0000-0000-00008CA30000}"/>
    <cellStyle name="Output 3 3 3 4" xfId="12523" xr:uid="{00000000-0005-0000-0000-00008DA30000}"/>
    <cellStyle name="Output 3 3 3 5" xfId="29251" xr:uid="{00000000-0005-0000-0000-00008EA30000}"/>
    <cellStyle name="Output 3 3 3_Balance sheet - Parent" xfId="41193" xr:uid="{00000000-0005-0000-0000-00008FA30000}"/>
    <cellStyle name="Output 3 3 4" xfId="8439" xr:uid="{00000000-0005-0000-0000-000090A30000}"/>
    <cellStyle name="Output 3 3 4 2" xfId="8440" xr:uid="{00000000-0005-0000-0000-000091A30000}"/>
    <cellStyle name="Output 3 3 4 2 2" xfId="8441" xr:uid="{00000000-0005-0000-0000-000092A30000}"/>
    <cellStyle name="Output 3 3 4 2 2 2" xfId="8442" xr:uid="{00000000-0005-0000-0000-000093A30000}"/>
    <cellStyle name="Output 3 3 4 2 2 2 2" xfId="18079" xr:uid="{00000000-0005-0000-0000-000094A30000}"/>
    <cellStyle name="Output 3 3 4 2 2 2 3" xfId="29262" xr:uid="{00000000-0005-0000-0000-000095A30000}"/>
    <cellStyle name="Output 3 3 4 2 2 2_Balance sheet - Parent" xfId="41204" xr:uid="{00000000-0005-0000-0000-000096A30000}"/>
    <cellStyle name="Output 3 3 4 2 2 3" xfId="8443" xr:uid="{00000000-0005-0000-0000-000097A30000}"/>
    <cellStyle name="Output 3 3 4 2 2 3 2" xfId="19375" xr:uid="{00000000-0005-0000-0000-000098A30000}"/>
    <cellStyle name="Output 3 3 4 2 2 3 3" xfId="29263" xr:uid="{00000000-0005-0000-0000-000099A30000}"/>
    <cellStyle name="Output 3 3 4 2 2 3_Balance sheet - Parent" xfId="41205" xr:uid="{00000000-0005-0000-0000-00009AA30000}"/>
    <cellStyle name="Output 3 3 4 2 2 4" xfId="13464" xr:uid="{00000000-0005-0000-0000-00009BA30000}"/>
    <cellStyle name="Output 3 3 4 2 2 5" xfId="29261" xr:uid="{00000000-0005-0000-0000-00009CA30000}"/>
    <cellStyle name="Output 3 3 4 2 2_Balance sheet - Parent" xfId="41203" xr:uid="{00000000-0005-0000-0000-00009DA30000}"/>
    <cellStyle name="Output 3 3 4 2 3" xfId="12526" xr:uid="{00000000-0005-0000-0000-00009EA30000}"/>
    <cellStyle name="Output 3 3 4 2 4" xfId="29260" xr:uid="{00000000-0005-0000-0000-00009FA30000}"/>
    <cellStyle name="Output 3 3 4 2_Balance sheet - Parent" xfId="41202" xr:uid="{00000000-0005-0000-0000-0000A0A30000}"/>
    <cellStyle name="Output 3 3 4 3" xfId="8444" xr:uid="{00000000-0005-0000-0000-0000A1A30000}"/>
    <cellStyle name="Output 3 3 4 3 2" xfId="8445" xr:uid="{00000000-0005-0000-0000-0000A2A30000}"/>
    <cellStyle name="Output 3 3 4 3 2 2" xfId="18122" xr:uid="{00000000-0005-0000-0000-0000A3A30000}"/>
    <cellStyle name="Output 3 3 4 3 2 3" xfId="29265" xr:uid="{00000000-0005-0000-0000-0000A4A30000}"/>
    <cellStyle name="Output 3 3 4 3 2_Balance sheet - Parent" xfId="41207" xr:uid="{00000000-0005-0000-0000-0000A5A30000}"/>
    <cellStyle name="Output 3 3 4 3 3" xfId="8446" xr:uid="{00000000-0005-0000-0000-0000A6A30000}"/>
    <cellStyle name="Output 3 3 4 3 3 2" xfId="19374" xr:uid="{00000000-0005-0000-0000-0000A7A30000}"/>
    <cellStyle name="Output 3 3 4 3 3 3" xfId="29266" xr:uid="{00000000-0005-0000-0000-0000A8A30000}"/>
    <cellStyle name="Output 3 3 4 3 3_Balance sheet - Parent" xfId="41208" xr:uid="{00000000-0005-0000-0000-0000A9A30000}"/>
    <cellStyle name="Output 3 3 4 3 4" xfId="13463" xr:uid="{00000000-0005-0000-0000-0000AAA30000}"/>
    <cellStyle name="Output 3 3 4 3 5" xfId="29264" xr:uid="{00000000-0005-0000-0000-0000ABA30000}"/>
    <cellStyle name="Output 3 3 4 3_Balance sheet - Parent" xfId="41206" xr:uid="{00000000-0005-0000-0000-0000ACA30000}"/>
    <cellStyle name="Output 3 3 4 4" xfId="12525" xr:uid="{00000000-0005-0000-0000-0000ADA30000}"/>
    <cellStyle name="Output 3 3 4 5" xfId="29259" xr:uid="{00000000-0005-0000-0000-0000AEA30000}"/>
    <cellStyle name="Output 3 3 4_Balance sheet - Parent" xfId="41201" xr:uid="{00000000-0005-0000-0000-0000AFA30000}"/>
    <cellStyle name="Output 3 3 5" xfId="8447" xr:uid="{00000000-0005-0000-0000-0000B0A30000}"/>
    <cellStyle name="Output 3 3 5 2" xfId="8448" xr:uid="{00000000-0005-0000-0000-0000B1A30000}"/>
    <cellStyle name="Output 3 3 5 2 2" xfId="8449" xr:uid="{00000000-0005-0000-0000-0000B2A30000}"/>
    <cellStyle name="Output 3 3 5 2 2 2" xfId="17454" xr:uid="{00000000-0005-0000-0000-0000B3A30000}"/>
    <cellStyle name="Output 3 3 5 2 2 3" xfId="29269" xr:uid="{00000000-0005-0000-0000-0000B4A30000}"/>
    <cellStyle name="Output 3 3 5 2 2_Balance sheet - Parent" xfId="41211" xr:uid="{00000000-0005-0000-0000-0000B5A30000}"/>
    <cellStyle name="Output 3 3 5 2 3" xfId="8450" xr:uid="{00000000-0005-0000-0000-0000B6A30000}"/>
    <cellStyle name="Output 3 3 5 2 3 2" xfId="19376" xr:uid="{00000000-0005-0000-0000-0000B7A30000}"/>
    <cellStyle name="Output 3 3 5 2 3 3" xfId="29270" xr:uid="{00000000-0005-0000-0000-0000B8A30000}"/>
    <cellStyle name="Output 3 3 5 2 3_Balance sheet - Parent" xfId="41212" xr:uid="{00000000-0005-0000-0000-0000B9A30000}"/>
    <cellStyle name="Output 3 3 5 2 4" xfId="13465" xr:uid="{00000000-0005-0000-0000-0000BAA30000}"/>
    <cellStyle name="Output 3 3 5 2 5" xfId="29268" xr:uid="{00000000-0005-0000-0000-0000BBA30000}"/>
    <cellStyle name="Output 3 3 5 2_Balance sheet - Parent" xfId="41210" xr:uid="{00000000-0005-0000-0000-0000BCA30000}"/>
    <cellStyle name="Output 3 3 5 3" xfId="12527" xr:uid="{00000000-0005-0000-0000-0000BDA30000}"/>
    <cellStyle name="Output 3 3 5 4" xfId="29267" xr:uid="{00000000-0005-0000-0000-0000BEA30000}"/>
    <cellStyle name="Output 3 3 5_Balance sheet - Parent" xfId="41209" xr:uid="{00000000-0005-0000-0000-0000BFA30000}"/>
    <cellStyle name="Output 3 3 6" xfId="8451" xr:uid="{00000000-0005-0000-0000-0000C0A30000}"/>
    <cellStyle name="Output 3 3 6 2" xfId="8452" xr:uid="{00000000-0005-0000-0000-0000C1A30000}"/>
    <cellStyle name="Output 3 3 6 2 2" xfId="8453" xr:uid="{00000000-0005-0000-0000-0000C2A30000}"/>
    <cellStyle name="Output 3 3 6 2 2 2" xfId="17455" xr:uid="{00000000-0005-0000-0000-0000C3A30000}"/>
    <cellStyle name="Output 3 3 6 2 2 3" xfId="29273" xr:uid="{00000000-0005-0000-0000-0000C4A30000}"/>
    <cellStyle name="Output 3 3 6 2 2_Balance sheet - Parent" xfId="41215" xr:uid="{00000000-0005-0000-0000-0000C5A30000}"/>
    <cellStyle name="Output 3 3 6 2 3" xfId="8454" xr:uid="{00000000-0005-0000-0000-0000C6A30000}"/>
    <cellStyle name="Output 3 3 6 2 3 2" xfId="19377" xr:uid="{00000000-0005-0000-0000-0000C7A30000}"/>
    <cellStyle name="Output 3 3 6 2 3 3" xfId="29274" xr:uid="{00000000-0005-0000-0000-0000C8A30000}"/>
    <cellStyle name="Output 3 3 6 2 3_Balance sheet - Parent" xfId="41216" xr:uid="{00000000-0005-0000-0000-0000C9A30000}"/>
    <cellStyle name="Output 3 3 6 2 4" xfId="13466" xr:uid="{00000000-0005-0000-0000-0000CAA30000}"/>
    <cellStyle name="Output 3 3 6 2 5" xfId="29272" xr:uid="{00000000-0005-0000-0000-0000CBA30000}"/>
    <cellStyle name="Output 3 3 6 2_Balance sheet - Parent" xfId="41214" xr:uid="{00000000-0005-0000-0000-0000CCA30000}"/>
    <cellStyle name="Output 3 3 6 3" xfId="12528" xr:uid="{00000000-0005-0000-0000-0000CDA30000}"/>
    <cellStyle name="Output 3 3 6 4" xfId="29271" xr:uid="{00000000-0005-0000-0000-0000CEA30000}"/>
    <cellStyle name="Output 3 3 6_Balance sheet - Parent" xfId="41213" xr:uid="{00000000-0005-0000-0000-0000CFA30000}"/>
    <cellStyle name="Output 3 3 7" xfId="8455" xr:uid="{00000000-0005-0000-0000-0000D0A30000}"/>
    <cellStyle name="Output 3 3 7 2" xfId="8456" xr:uid="{00000000-0005-0000-0000-0000D1A30000}"/>
    <cellStyle name="Output 3 3 7 2 2" xfId="17553" xr:uid="{00000000-0005-0000-0000-0000D2A30000}"/>
    <cellStyle name="Output 3 3 7 2 3" xfId="29276" xr:uid="{00000000-0005-0000-0000-0000D3A30000}"/>
    <cellStyle name="Output 3 3 7 2_Balance sheet - Parent" xfId="41218" xr:uid="{00000000-0005-0000-0000-0000D4A30000}"/>
    <cellStyle name="Output 3 3 7 3" xfId="8457" xr:uid="{00000000-0005-0000-0000-0000D5A30000}"/>
    <cellStyle name="Output 3 3 7 3 2" xfId="17104" xr:uid="{00000000-0005-0000-0000-0000D6A30000}"/>
    <cellStyle name="Output 3 3 7 3 3" xfId="29277" xr:uid="{00000000-0005-0000-0000-0000D7A30000}"/>
    <cellStyle name="Output 3 3 7 3_Balance sheet - Parent" xfId="41219" xr:uid="{00000000-0005-0000-0000-0000D8A30000}"/>
    <cellStyle name="Output 3 3 7 4" xfId="8458" xr:uid="{00000000-0005-0000-0000-0000D9A30000}"/>
    <cellStyle name="Output 3 3 7 4 2" xfId="18232" xr:uid="{00000000-0005-0000-0000-0000DAA30000}"/>
    <cellStyle name="Output 3 3 7 4 3" xfId="29278" xr:uid="{00000000-0005-0000-0000-0000DBA30000}"/>
    <cellStyle name="Output 3 3 7 4_Balance sheet - Parent" xfId="41220" xr:uid="{00000000-0005-0000-0000-0000DCA30000}"/>
    <cellStyle name="Output 3 3 7 5" xfId="13458" xr:uid="{00000000-0005-0000-0000-0000DDA30000}"/>
    <cellStyle name="Output 3 3 7 6" xfId="29275" xr:uid="{00000000-0005-0000-0000-0000DEA30000}"/>
    <cellStyle name="Output 3 3 7_Balance sheet - Parent" xfId="41217" xr:uid="{00000000-0005-0000-0000-0000DFA30000}"/>
    <cellStyle name="Output 3 3 8" xfId="8459" xr:uid="{00000000-0005-0000-0000-0000E0A30000}"/>
    <cellStyle name="Output 3 3 8 2" xfId="8460" xr:uid="{00000000-0005-0000-0000-0000E1A30000}"/>
    <cellStyle name="Output 3 3 8 2 2" xfId="17909" xr:uid="{00000000-0005-0000-0000-0000E2A30000}"/>
    <cellStyle name="Output 3 3 8 2 3" xfId="29280" xr:uid="{00000000-0005-0000-0000-0000E3A30000}"/>
    <cellStyle name="Output 3 3 8 2_Balance sheet - Parent" xfId="41222" xr:uid="{00000000-0005-0000-0000-0000E4A30000}"/>
    <cellStyle name="Output 3 3 8 3" xfId="8461" xr:uid="{00000000-0005-0000-0000-0000E5A30000}"/>
    <cellStyle name="Output 3 3 8 3 2" xfId="19216" xr:uid="{00000000-0005-0000-0000-0000E6A30000}"/>
    <cellStyle name="Output 3 3 8 3 3" xfId="29281" xr:uid="{00000000-0005-0000-0000-0000E7A30000}"/>
    <cellStyle name="Output 3 3 8 3_Balance sheet - Parent" xfId="41223" xr:uid="{00000000-0005-0000-0000-0000E8A30000}"/>
    <cellStyle name="Output 3 3 8 4" xfId="8462" xr:uid="{00000000-0005-0000-0000-0000E9A30000}"/>
    <cellStyle name="Output 3 3 8 4 2" xfId="18286" xr:uid="{00000000-0005-0000-0000-0000EAA30000}"/>
    <cellStyle name="Output 3 3 8 4 3" xfId="29282" xr:uid="{00000000-0005-0000-0000-0000EBA30000}"/>
    <cellStyle name="Output 3 3 8 4_Balance sheet - Parent" xfId="41224" xr:uid="{00000000-0005-0000-0000-0000ECA30000}"/>
    <cellStyle name="Output 3 3 8 5" xfId="16491" xr:uid="{00000000-0005-0000-0000-0000EDA30000}"/>
    <cellStyle name="Output 3 3 8 6" xfId="29279" xr:uid="{00000000-0005-0000-0000-0000EEA30000}"/>
    <cellStyle name="Output 3 3 8_Balance sheet - Parent" xfId="41221" xr:uid="{00000000-0005-0000-0000-0000EFA30000}"/>
    <cellStyle name="Output 3 3 9" xfId="8463" xr:uid="{00000000-0005-0000-0000-0000F0A30000}"/>
    <cellStyle name="Output 3 3 9 2" xfId="8464" xr:uid="{00000000-0005-0000-0000-0000F1A30000}"/>
    <cellStyle name="Output 3 3 9 2 2" xfId="17355" xr:uid="{00000000-0005-0000-0000-0000F2A30000}"/>
    <cellStyle name="Output 3 3 9 2 3" xfId="29284" xr:uid="{00000000-0005-0000-0000-0000F3A30000}"/>
    <cellStyle name="Output 3 3 9 2_Balance sheet - Parent" xfId="41226" xr:uid="{00000000-0005-0000-0000-0000F4A30000}"/>
    <cellStyle name="Output 3 3 9 3" xfId="8465" xr:uid="{00000000-0005-0000-0000-0000F5A30000}"/>
    <cellStyle name="Output 3 3 9 3 2" xfId="19203" xr:uid="{00000000-0005-0000-0000-0000F6A30000}"/>
    <cellStyle name="Output 3 3 9 3 3" xfId="29285" xr:uid="{00000000-0005-0000-0000-0000F7A30000}"/>
    <cellStyle name="Output 3 3 9 3_Balance sheet - Parent" xfId="41227" xr:uid="{00000000-0005-0000-0000-0000F8A30000}"/>
    <cellStyle name="Output 3 3 9 4" xfId="8466" xr:uid="{00000000-0005-0000-0000-0000F9A30000}"/>
    <cellStyle name="Output 3 3 9 4 2" xfId="18341" xr:uid="{00000000-0005-0000-0000-0000FAA30000}"/>
    <cellStyle name="Output 3 3 9 4 3" xfId="29286" xr:uid="{00000000-0005-0000-0000-0000FBA30000}"/>
    <cellStyle name="Output 3 3 9 4_Balance sheet - Parent" xfId="41228" xr:uid="{00000000-0005-0000-0000-0000FCA30000}"/>
    <cellStyle name="Output 3 3 9 5" xfId="16540" xr:uid="{00000000-0005-0000-0000-0000FDA30000}"/>
    <cellStyle name="Output 3 3 9 6" xfId="29283" xr:uid="{00000000-0005-0000-0000-0000FEA30000}"/>
    <cellStyle name="Output 3 3 9_Balance sheet - Parent" xfId="41225" xr:uid="{00000000-0005-0000-0000-0000FFA30000}"/>
    <cellStyle name="Output 3 3_Balance sheet - Parent" xfId="41177" xr:uid="{00000000-0005-0000-0000-000000A40000}"/>
    <cellStyle name="Output 3 4" xfId="8467" xr:uid="{00000000-0005-0000-0000-000001A40000}"/>
    <cellStyle name="Output 3 4 2" xfId="8468" xr:uid="{00000000-0005-0000-0000-000002A40000}"/>
    <cellStyle name="Output 3 4 2 2" xfId="8469" xr:uid="{00000000-0005-0000-0000-000003A40000}"/>
    <cellStyle name="Output 3 4 2 2 2" xfId="8470" xr:uid="{00000000-0005-0000-0000-000004A40000}"/>
    <cellStyle name="Output 3 4 2 2 2 2" xfId="17776" xr:uid="{00000000-0005-0000-0000-000005A40000}"/>
    <cellStyle name="Output 3 4 2 2 2 3" xfId="29290" xr:uid="{00000000-0005-0000-0000-000006A40000}"/>
    <cellStyle name="Output 3 4 2 2 2_Balance sheet - Parent" xfId="41232" xr:uid="{00000000-0005-0000-0000-000007A40000}"/>
    <cellStyle name="Output 3 4 2 2 3" xfId="8471" xr:uid="{00000000-0005-0000-0000-000008A40000}"/>
    <cellStyle name="Output 3 4 2 2 3 2" xfId="17648" xr:uid="{00000000-0005-0000-0000-000009A40000}"/>
    <cellStyle name="Output 3 4 2 2 3 3" xfId="29291" xr:uid="{00000000-0005-0000-0000-00000AA40000}"/>
    <cellStyle name="Output 3 4 2 2 3_Balance sheet - Parent" xfId="41233" xr:uid="{00000000-0005-0000-0000-00000BA40000}"/>
    <cellStyle name="Output 3 4 2 2 4" xfId="13468" xr:uid="{00000000-0005-0000-0000-00000CA40000}"/>
    <cellStyle name="Output 3 4 2 2 5" xfId="29289" xr:uid="{00000000-0005-0000-0000-00000DA40000}"/>
    <cellStyle name="Output 3 4 2 2_Balance sheet - Parent" xfId="41231" xr:uid="{00000000-0005-0000-0000-00000EA40000}"/>
    <cellStyle name="Output 3 4 2 3" xfId="12530" xr:uid="{00000000-0005-0000-0000-00000FA40000}"/>
    <cellStyle name="Output 3 4 2 4" xfId="29288" xr:uid="{00000000-0005-0000-0000-000010A40000}"/>
    <cellStyle name="Output 3 4 2_Balance sheet - Parent" xfId="41230" xr:uid="{00000000-0005-0000-0000-000011A40000}"/>
    <cellStyle name="Output 3 4 3" xfId="8472" xr:uid="{00000000-0005-0000-0000-000012A40000}"/>
    <cellStyle name="Output 3 4 3 2" xfId="8473" xr:uid="{00000000-0005-0000-0000-000013A40000}"/>
    <cellStyle name="Output 3 4 3 2 2" xfId="18573" xr:uid="{00000000-0005-0000-0000-000014A40000}"/>
    <cellStyle name="Output 3 4 3 2 3" xfId="29293" xr:uid="{00000000-0005-0000-0000-000015A40000}"/>
    <cellStyle name="Output 3 4 3 2_Balance sheet - Parent" xfId="41235" xr:uid="{00000000-0005-0000-0000-000016A40000}"/>
    <cellStyle name="Output 3 4 3 3" xfId="8474" xr:uid="{00000000-0005-0000-0000-000017A40000}"/>
    <cellStyle name="Output 3 4 3 3 2" xfId="19080" xr:uid="{00000000-0005-0000-0000-000018A40000}"/>
    <cellStyle name="Output 3 4 3 3 3" xfId="29294" xr:uid="{00000000-0005-0000-0000-000019A40000}"/>
    <cellStyle name="Output 3 4 3 3_Balance sheet - Parent" xfId="41236" xr:uid="{00000000-0005-0000-0000-00001AA40000}"/>
    <cellStyle name="Output 3 4 3 4" xfId="13467" xr:uid="{00000000-0005-0000-0000-00001BA40000}"/>
    <cellStyle name="Output 3 4 3 5" xfId="29292" xr:uid="{00000000-0005-0000-0000-00001CA40000}"/>
    <cellStyle name="Output 3 4 3_Balance sheet - Parent" xfId="41234" xr:uid="{00000000-0005-0000-0000-00001DA40000}"/>
    <cellStyle name="Output 3 4 4" xfId="12529" xr:uid="{00000000-0005-0000-0000-00001EA40000}"/>
    <cellStyle name="Output 3 4 5" xfId="29287" xr:uid="{00000000-0005-0000-0000-00001FA40000}"/>
    <cellStyle name="Output 3 4_Balance sheet - Parent" xfId="41229" xr:uid="{00000000-0005-0000-0000-000020A40000}"/>
    <cellStyle name="Output 3 5" xfId="8475" xr:uid="{00000000-0005-0000-0000-000021A40000}"/>
    <cellStyle name="Output 3 5 2" xfId="8476" xr:uid="{00000000-0005-0000-0000-000022A40000}"/>
    <cellStyle name="Output 3 5 2 2" xfId="8477" xr:uid="{00000000-0005-0000-0000-000023A40000}"/>
    <cellStyle name="Output 3 5 2 2 2" xfId="18549" xr:uid="{00000000-0005-0000-0000-000024A40000}"/>
    <cellStyle name="Output 3 5 2 2 3" xfId="29297" xr:uid="{00000000-0005-0000-0000-000025A40000}"/>
    <cellStyle name="Output 3 5 2 2_Balance sheet - Parent" xfId="41239" xr:uid="{00000000-0005-0000-0000-000026A40000}"/>
    <cellStyle name="Output 3 5 2 3" xfId="8478" xr:uid="{00000000-0005-0000-0000-000027A40000}"/>
    <cellStyle name="Output 3 5 2 3 2" xfId="19142" xr:uid="{00000000-0005-0000-0000-000028A40000}"/>
    <cellStyle name="Output 3 5 2 3 3" xfId="29298" xr:uid="{00000000-0005-0000-0000-000029A40000}"/>
    <cellStyle name="Output 3 5 2 3_Balance sheet - Parent" xfId="41240" xr:uid="{00000000-0005-0000-0000-00002AA40000}"/>
    <cellStyle name="Output 3 5 2 4" xfId="13469" xr:uid="{00000000-0005-0000-0000-00002BA40000}"/>
    <cellStyle name="Output 3 5 2 5" xfId="29296" xr:uid="{00000000-0005-0000-0000-00002CA40000}"/>
    <cellStyle name="Output 3 5 2_Balance sheet - Parent" xfId="41238" xr:uid="{00000000-0005-0000-0000-00002DA40000}"/>
    <cellStyle name="Output 3 5 3" xfId="12531" xr:uid="{00000000-0005-0000-0000-00002EA40000}"/>
    <cellStyle name="Output 3 5 4" xfId="29295" xr:uid="{00000000-0005-0000-0000-00002FA40000}"/>
    <cellStyle name="Output 3 5_Balance sheet - Parent" xfId="41237" xr:uid="{00000000-0005-0000-0000-000030A40000}"/>
    <cellStyle name="Output 3 6" xfId="8479" xr:uid="{00000000-0005-0000-0000-000031A40000}"/>
    <cellStyle name="Output 3 6 2" xfId="8480" xr:uid="{00000000-0005-0000-0000-000032A40000}"/>
    <cellStyle name="Output 3 6 2 2" xfId="8481" xr:uid="{00000000-0005-0000-0000-000033A40000}"/>
    <cellStyle name="Output 3 6 2 2 2" xfId="17506" xr:uid="{00000000-0005-0000-0000-000034A40000}"/>
    <cellStyle name="Output 3 6 2 2 3" xfId="29301" xr:uid="{00000000-0005-0000-0000-000035A40000}"/>
    <cellStyle name="Output 3 6 2 2_Balance sheet - Parent" xfId="41243" xr:uid="{00000000-0005-0000-0000-000036A40000}"/>
    <cellStyle name="Output 3 6 2 3" xfId="8482" xr:uid="{00000000-0005-0000-0000-000037A40000}"/>
    <cellStyle name="Output 3 6 2 3 2" xfId="18883" xr:uid="{00000000-0005-0000-0000-000038A40000}"/>
    <cellStyle name="Output 3 6 2 3 3" xfId="29302" xr:uid="{00000000-0005-0000-0000-000039A40000}"/>
    <cellStyle name="Output 3 6 2 3_Balance sheet - Parent" xfId="41244" xr:uid="{00000000-0005-0000-0000-00003AA40000}"/>
    <cellStyle name="Output 3 6 2 4" xfId="13470" xr:uid="{00000000-0005-0000-0000-00003BA40000}"/>
    <cellStyle name="Output 3 6 2 5" xfId="29300" xr:uid="{00000000-0005-0000-0000-00003CA40000}"/>
    <cellStyle name="Output 3 6 2_Balance sheet - Parent" xfId="41242" xr:uid="{00000000-0005-0000-0000-00003DA40000}"/>
    <cellStyle name="Output 3 6 3" xfId="12532" xr:uid="{00000000-0005-0000-0000-00003EA40000}"/>
    <cellStyle name="Output 3 6 4" xfId="29299" xr:uid="{00000000-0005-0000-0000-00003FA40000}"/>
    <cellStyle name="Output 3 6_Balance sheet - Parent" xfId="41241" xr:uid="{00000000-0005-0000-0000-000040A40000}"/>
    <cellStyle name="Output 3 7" xfId="8483" xr:uid="{00000000-0005-0000-0000-000041A40000}"/>
    <cellStyle name="Output 3 7 2" xfId="8484" xr:uid="{00000000-0005-0000-0000-000042A40000}"/>
    <cellStyle name="Output 3 7 2 2" xfId="8485" xr:uid="{00000000-0005-0000-0000-000043A40000}"/>
    <cellStyle name="Output 3 7 2 2 2" xfId="18492" xr:uid="{00000000-0005-0000-0000-000044A40000}"/>
    <cellStyle name="Output 3 7 2 2 3" xfId="29305" xr:uid="{00000000-0005-0000-0000-000045A40000}"/>
    <cellStyle name="Output 3 7 2 2_Balance sheet - Parent" xfId="41247" xr:uid="{00000000-0005-0000-0000-000046A40000}"/>
    <cellStyle name="Output 3 7 2 3" xfId="8486" xr:uid="{00000000-0005-0000-0000-000047A40000}"/>
    <cellStyle name="Output 3 7 2 3 2" xfId="19155" xr:uid="{00000000-0005-0000-0000-000048A40000}"/>
    <cellStyle name="Output 3 7 2 3 3" xfId="29306" xr:uid="{00000000-0005-0000-0000-000049A40000}"/>
    <cellStyle name="Output 3 7 2 3_Balance sheet - Parent" xfId="41248" xr:uid="{00000000-0005-0000-0000-00004AA40000}"/>
    <cellStyle name="Output 3 7 2 4" xfId="13471" xr:uid="{00000000-0005-0000-0000-00004BA40000}"/>
    <cellStyle name="Output 3 7 2 5" xfId="29304" xr:uid="{00000000-0005-0000-0000-00004CA40000}"/>
    <cellStyle name="Output 3 7 2_Balance sheet - Parent" xfId="41246" xr:uid="{00000000-0005-0000-0000-00004DA40000}"/>
    <cellStyle name="Output 3 7 3" xfId="12533" xr:uid="{00000000-0005-0000-0000-00004EA40000}"/>
    <cellStyle name="Output 3 7 4" xfId="29303" xr:uid="{00000000-0005-0000-0000-00004FA40000}"/>
    <cellStyle name="Output 3 7_Balance sheet - Parent" xfId="41245" xr:uid="{00000000-0005-0000-0000-000050A40000}"/>
    <cellStyle name="Output 3 8" xfId="8487" xr:uid="{00000000-0005-0000-0000-000051A40000}"/>
    <cellStyle name="Output 3 8 2" xfId="8488" xr:uid="{00000000-0005-0000-0000-000052A40000}"/>
    <cellStyle name="Output 3 8 2 2" xfId="8489" xr:uid="{00000000-0005-0000-0000-000053A40000}"/>
    <cellStyle name="Output 3 8 2 2 2" xfId="18598" xr:uid="{00000000-0005-0000-0000-000054A40000}"/>
    <cellStyle name="Output 3 8 2 2 3" xfId="29309" xr:uid="{00000000-0005-0000-0000-000055A40000}"/>
    <cellStyle name="Output 3 8 2 2_Balance sheet - Parent" xfId="41251" xr:uid="{00000000-0005-0000-0000-000056A40000}"/>
    <cellStyle name="Output 3 8 2 3" xfId="8490" xr:uid="{00000000-0005-0000-0000-000057A40000}"/>
    <cellStyle name="Output 3 8 2 3 2" xfId="17739" xr:uid="{00000000-0005-0000-0000-000058A40000}"/>
    <cellStyle name="Output 3 8 2 3 3" xfId="29310" xr:uid="{00000000-0005-0000-0000-000059A40000}"/>
    <cellStyle name="Output 3 8 2 3_Balance sheet - Parent" xfId="41252" xr:uid="{00000000-0005-0000-0000-00005AA40000}"/>
    <cellStyle name="Output 3 8 2 4" xfId="13472" xr:uid="{00000000-0005-0000-0000-00005BA40000}"/>
    <cellStyle name="Output 3 8 2 5" xfId="29308" xr:uid="{00000000-0005-0000-0000-00005CA40000}"/>
    <cellStyle name="Output 3 8 2_Balance sheet - Parent" xfId="41250" xr:uid="{00000000-0005-0000-0000-00005DA40000}"/>
    <cellStyle name="Output 3 8 3" xfId="12534" xr:uid="{00000000-0005-0000-0000-00005EA40000}"/>
    <cellStyle name="Output 3 8 4" xfId="29307" xr:uid="{00000000-0005-0000-0000-00005FA40000}"/>
    <cellStyle name="Output 3 8_Balance sheet - Parent" xfId="41249" xr:uid="{00000000-0005-0000-0000-000060A40000}"/>
    <cellStyle name="Output 3 9" xfId="8491" xr:uid="{00000000-0005-0000-0000-000061A40000}"/>
    <cellStyle name="Output 3 9 2" xfId="8492" xr:uid="{00000000-0005-0000-0000-000062A40000}"/>
    <cellStyle name="Output 3 9 2 2" xfId="17970" xr:uid="{00000000-0005-0000-0000-000063A40000}"/>
    <cellStyle name="Output 3 9 2 3" xfId="29312" xr:uid="{00000000-0005-0000-0000-000064A40000}"/>
    <cellStyle name="Output 3 9 2_Balance sheet - Parent" xfId="41254" xr:uid="{00000000-0005-0000-0000-000065A40000}"/>
    <cellStyle name="Output 3 9 3" xfId="8493" xr:uid="{00000000-0005-0000-0000-000066A40000}"/>
    <cellStyle name="Output 3 9 3 2" xfId="18895" xr:uid="{00000000-0005-0000-0000-000067A40000}"/>
    <cellStyle name="Output 3 9 3 3" xfId="29313" xr:uid="{00000000-0005-0000-0000-000068A40000}"/>
    <cellStyle name="Output 3 9 3_Balance sheet - Parent" xfId="41255" xr:uid="{00000000-0005-0000-0000-000069A40000}"/>
    <cellStyle name="Output 3 9 4" xfId="8494" xr:uid="{00000000-0005-0000-0000-00006AA40000}"/>
    <cellStyle name="Output 3 9 4 2" xfId="18182" xr:uid="{00000000-0005-0000-0000-00006BA40000}"/>
    <cellStyle name="Output 3 9 4 3" xfId="29314" xr:uid="{00000000-0005-0000-0000-00006CA40000}"/>
    <cellStyle name="Output 3 9 4_Balance sheet - Parent" xfId="41256" xr:uid="{00000000-0005-0000-0000-00006DA40000}"/>
    <cellStyle name="Output 3 9 5" xfId="13444" xr:uid="{00000000-0005-0000-0000-00006EA40000}"/>
    <cellStyle name="Output 3 9 6" xfId="29311" xr:uid="{00000000-0005-0000-0000-00006FA40000}"/>
    <cellStyle name="Output 3 9_Balance sheet - Parent" xfId="41253" xr:uid="{00000000-0005-0000-0000-000070A40000}"/>
    <cellStyle name="Output 3_Balance sheet - Parent" xfId="41108" xr:uid="{00000000-0005-0000-0000-000071A40000}"/>
    <cellStyle name="Output 30" xfId="48786" xr:uid="{00000000-0005-0000-0000-000072A40000}"/>
    <cellStyle name="Output 31" xfId="48586" xr:uid="{00000000-0005-0000-0000-000073A40000}"/>
    <cellStyle name="Output 32" xfId="48857" xr:uid="{00000000-0005-0000-0000-000074A40000}"/>
    <cellStyle name="Output 33" xfId="48817" xr:uid="{00000000-0005-0000-0000-000075A40000}"/>
    <cellStyle name="Output 34" xfId="48879" xr:uid="{00000000-0005-0000-0000-000076A40000}"/>
    <cellStyle name="Output 35" xfId="48575" xr:uid="{00000000-0005-0000-0000-000077A40000}"/>
    <cellStyle name="Output 36" xfId="48900" xr:uid="{00000000-0005-0000-0000-000078A40000}"/>
    <cellStyle name="Output 37" xfId="48556" xr:uid="{00000000-0005-0000-0000-000079A40000}"/>
    <cellStyle name="Output 38" xfId="48919" xr:uid="{00000000-0005-0000-0000-00007AA40000}"/>
    <cellStyle name="Output 39" xfId="48472" xr:uid="{00000000-0005-0000-0000-00007BA40000}"/>
    <cellStyle name="Output 4" xfId="8495" xr:uid="{00000000-0005-0000-0000-00007CA40000}"/>
    <cellStyle name="Output 4 10" xfId="8496" xr:uid="{00000000-0005-0000-0000-00007DA40000}"/>
    <cellStyle name="Output 4 10 2" xfId="8497" xr:uid="{00000000-0005-0000-0000-00007EA40000}"/>
    <cellStyle name="Output 4 10 2 2" xfId="17630" xr:uid="{00000000-0005-0000-0000-00007FA40000}"/>
    <cellStyle name="Output 4 10 2 3" xfId="29317" xr:uid="{00000000-0005-0000-0000-000080A40000}"/>
    <cellStyle name="Output 4 10 2_Balance sheet - Parent" xfId="41259" xr:uid="{00000000-0005-0000-0000-000081A40000}"/>
    <cellStyle name="Output 4 10 3" xfId="8498" xr:uid="{00000000-0005-0000-0000-000082A40000}"/>
    <cellStyle name="Output 4 10 3 2" xfId="19234" xr:uid="{00000000-0005-0000-0000-000083A40000}"/>
    <cellStyle name="Output 4 10 3 3" xfId="29318" xr:uid="{00000000-0005-0000-0000-000084A40000}"/>
    <cellStyle name="Output 4 10 3_Balance sheet - Parent" xfId="41260" xr:uid="{00000000-0005-0000-0000-000085A40000}"/>
    <cellStyle name="Output 4 10 4" xfId="8499" xr:uid="{00000000-0005-0000-0000-000086A40000}"/>
    <cellStyle name="Output 4 10 4 2" xfId="18184" xr:uid="{00000000-0005-0000-0000-000087A40000}"/>
    <cellStyle name="Output 4 10 4 3" xfId="29319" xr:uid="{00000000-0005-0000-0000-000088A40000}"/>
    <cellStyle name="Output 4 10 4_Balance sheet - Parent" xfId="41261" xr:uid="{00000000-0005-0000-0000-000089A40000}"/>
    <cellStyle name="Output 4 10 5" xfId="16421" xr:uid="{00000000-0005-0000-0000-00008AA40000}"/>
    <cellStyle name="Output 4 10 6" xfId="29316" xr:uid="{00000000-0005-0000-0000-00008BA40000}"/>
    <cellStyle name="Output 4 10_Balance sheet - Parent" xfId="41258" xr:uid="{00000000-0005-0000-0000-00008CA40000}"/>
    <cellStyle name="Output 4 11" xfId="8500" xr:uid="{00000000-0005-0000-0000-00008DA40000}"/>
    <cellStyle name="Output 4 11 2" xfId="8501" xr:uid="{00000000-0005-0000-0000-00008EA40000}"/>
    <cellStyle name="Output 4 11 2 2" xfId="18612" xr:uid="{00000000-0005-0000-0000-00008FA40000}"/>
    <cellStyle name="Output 4 11 2 3" xfId="29321" xr:uid="{00000000-0005-0000-0000-000090A40000}"/>
    <cellStyle name="Output 4 11 2_Balance sheet - Parent" xfId="41263" xr:uid="{00000000-0005-0000-0000-000091A40000}"/>
    <cellStyle name="Output 4 11 3" xfId="8502" xr:uid="{00000000-0005-0000-0000-000092A40000}"/>
    <cellStyle name="Output 4 11 3 2" xfId="18443" xr:uid="{00000000-0005-0000-0000-000093A40000}"/>
    <cellStyle name="Output 4 11 3 3" xfId="29322" xr:uid="{00000000-0005-0000-0000-000094A40000}"/>
    <cellStyle name="Output 4 11 3_Balance sheet - Parent" xfId="41264" xr:uid="{00000000-0005-0000-0000-000095A40000}"/>
    <cellStyle name="Output 4 11 4" xfId="8503" xr:uid="{00000000-0005-0000-0000-000096A40000}"/>
    <cellStyle name="Output 4 11 4 2" xfId="18224" xr:uid="{00000000-0005-0000-0000-000097A40000}"/>
    <cellStyle name="Output 4 11 4 3" xfId="29323" xr:uid="{00000000-0005-0000-0000-000098A40000}"/>
    <cellStyle name="Output 4 11 4_Balance sheet - Parent" xfId="41265" xr:uid="{00000000-0005-0000-0000-000099A40000}"/>
    <cellStyle name="Output 4 11 5" xfId="16459" xr:uid="{00000000-0005-0000-0000-00009AA40000}"/>
    <cellStyle name="Output 4 11 6" xfId="29320" xr:uid="{00000000-0005-0000-0000-00009BA40000}"/>
    <cellStyle name="Output 4 11_Balance sheet - Parent" xfId="41262" xr:uid="{00000000-0005-0000-0000-00009CA40000}"/>
    <cellStyle name="Output 4 12" xfId="8504" xr:uid="{00000000-0005-0000-0000-00009DA40000}"/>
    <cellStyle name="Output 4 12 2" xfId="8505" xr:uid="{00000000-0005-0000-0000-00009EA40000}"/>
    <cellStyle name="Output 4 12 2 2" xfId="17108" xr:uid="{00000000-0005-0000-0000-00009FA40000}"/>
    <cellStyle name="Output 4 12 2 3" xfId="29325" xr:uid="{00000000-0005-0000-0000-0000A0A40000}"/>
    <cellStyle name="Output 4 12 2_Balance sheet - Parent" xfId="41267" xr:uid="{00000000-0005-0000-0000-0000A1A40000}"/>
    <cellStyle name="Output 4 12 3" xfId="8506" xr:uid="{00000000-0005-0000-0000-0000A2A40000}"/>
    <cellStyle name="Output 4 12 3 2" xfId="18892" xr:uid="{00000000-0005-0000-0000-0000A3A40000}"/>
    <cellStyle name="Output 4 12 3 3" xfId="29326" xr:uid="{00000000-0005-0000-0000-0000A4A40000}"/>
    <cellStyle name="Output 4 12 3_Balance sheet - Parent" xfId="41268" xr:uid="{00000000-0005-0000-0000-0000A5A40000}"/>
    <cellStyle name="Output 4 12 4" xfId="8507" xr:uid="{00000000-0005-0000-0000-0000A6A40000}"/>
    <cellStyle name="Output 4 12 4 2" xfId="18336" xr:uid="{00000000-0005-0000-0000-0000A7A40000}"/>
    <cellStyle name="Output 4 12 4 3" xfId="29327" xr:uid="{00000000-0005-0000-0000-0000A8A40000}"/>
    <cellStyle name="Output 4 12 4_Balance sheet - Parent" xfId="41269" xr:uid="{00000000-0005-0000-0000-0000A9A40000}"/>
    <cellStyle name="Output 4 12 5" xfId="16535" xr:uid="{00000000-0005-0000-0000-0000AAA40000}"/>
    <cellStyle name="Output 4 12 6" xfId="29324" xr:uid="{00000000-0005-0000-0000-0000ABA40000}"/>
    <cellStyle name="Output 4 12_Balance sheet - Parent" xfId="41266" xr:uid="{00000000-0005-0000-0000-0000ACA40000}"/>
    <cellStyle name="Output 4 13" xfId="8508" xr:uid="{00000000-0005-0000-0000-0000ADA40000}"/>
    <cellStyle name="Output 4 13 2" xfId="8509" xr:uid="{00000000-0005-0000-0000-0000AEA40000}"/>
    <cellStyle name="Output 4 13 2 2" xfId="17390" xr:uid="{00000000-0005-0000-0000-0000AFA40000}"/>
    <cellStyle name="Output 4 13 2 3" xfId="29329" xr:uid="{00000000-0005-0000-0000-0000B0A40000}"/>
    <cellStyle name="Output 4 13 2_Balance sheet - Parent" xfId="41271" xr:uid="{00000000-0005-0000-0000-0000B1A40000}"/>
    <cellStyle name="Output 4 13 3" xfId="8510" xr:uid="{00000000-0005-0000-0000-0000B2A40000}"/>
    <cellStyle name="Output 4 13 3 2" xfId="18753" xr:uid="{00000000-0005-0000-0000-0000B3A40000}"/>
    <cellStyle name="Output 4 13 3 3" xfId="29330" xr:uid="{00000000-0005-0000-0000-0000B4A40000}"/>
    <cellStyle name="Output 4 13 3_Balance sheet - Parent" xfId="41272" xr:uid="{00000000-0005-0000-0000-0000B5A40000}"/>
    <cellStyle name="Output 4 13 4" xfId="16487" xr:uid="{00000000-0005-0000-0000-0000B6A40000}"/>
    <cellStyle name="Output 4 13 5" xfId="29328" xr:uid="{00000000-0005-0000-0000-0000B7A40000}"/>
    <cellStyle name="Output 4 13_Balance sheet - Parent" xfId="41270" xr:uid="{00000000-0005-0000-0000-0000B8A40000}"/>
    <cellStyle name="Output 4 14" xfId="12535" xr:uid="{00000000-0005-0000-0000-0000B9A40000}"/>
    <cellStyle name="Output 4 15" xfId="29315" xr:uid="{00000000-0005-0000-0000-0000BAA40000}"/>
    <cellStyle name="Output 4 2" xfId="8511" xr:uid="{00000000-0005-0000-0000-0000BBA40000}"/>
    <cellStyle name="Output 4 2 10" xfId="8512" xr:uid="{00000000-0005-0000-0000-0000BCA40000}"/>
    <cellStyle name="Output 4 2 10 2" xfId="8513" xr:uid="{00000000-0005-0000-0000-0000BDA40000}"/>
    <cellStyle name="Output 4 2 10 2 2" xfId="18062" xr:uid="{00000000-0005-0000-0000-0000BEA40000}"/>
    <cellStyle name="Output 4 2 10 2 3" xfId="29333" xr:uid="{00000000-0005-0000-0000-0000BFA40000}"/>
    <cellStyle name="Output 4 2 10 2_Balance sheet - Parent" xfId="41275" xr:uid="{00000000-0005-0000-0000-0000C0A40000}"/>
    <cellStyle name="Output 4 2 10 3" xfId="8514" xr:uid="{00000000-0005-0000-0000-0000C1A40000}"/>
    <cellStyle name="Output 4 2 10 3 2" xfId="19001" xr:uid="{00000000-0005-0000-0000-0000C2A40000}"/>
    <cellStyle name="Output 4 2 10 3 3" xfId="29334" xr:uid="{00000000-0005-0000-0000-0000C3A40000}"/>
    <cellStyle name="Output 4 2 10 3_Balance sheet - Parent" xfId="41276" xr:uid="{00000000-0005-0000-0000-0000C4A40000}"/>
    <cellStyle name="Output 4 2 10 4" xfId="8515" xr:uid="{00000000-0005-0000-0000-0000C5A40000}"/>
    <cellStyle name="Output 4 2 10 4 2" xfId="18328" xr:uid="{00000000-0005-0000-0000-0000C6A40000}"/>
    <cellStyle name="Output 4 2 10 4 3" xfId="29335" xr:uid="{00000000-0005-0000-0000-0000C7A40000}"/>
    <cellStyle name="Output 4 2 10 4_Balance sheet - Parent" xfId="41277" xr:uid="{00000000-0005-0000-0000-0000C8A40000}"/>
    <cellStyle name="Output 4 2 10 5" xfId="16528" xr:uid="{00000000-0005-0000-0000-0000C9A40000}"/>
    <cellStyle name="Output 4 2 10 6" xfId="29332" xr:uid="{00000000-0005-0000-0000-0000CAA40000}"/>
    <cellStyle name="Output 4 2 10_Balance sheet - Parent" xfId="41274" xr:uid="{00000000-0005-0000-0000-0000CBA40000}"/>
    <cellStyle name="Output 4 2 11" xfId="8516" xr:uid="{00000000-0005-0000-0000-0000CCA40000}"/>
    <cellStyle name="Output 4 2 11 2" xfId="8517" xr:uid="{00000000-0005-0000-0000-0000CDA40000}"/>
    <cellStyle name="Output 4 2 11 2 2" xfId="18567" xr:uid="{00000000-0005-0000-0000-0000CEA40000}"/>
    <cellStyle name="Output 4 2 11 2 3" xfId="29337" xr:uid="{00000000-0005-0000-0000-0000CFA40000}"/>
    <cellStyle name="Output 4 2 11 2_Balance sheet - Parent" xfId="41279" xr:uid="{00000000-0005-0000-0000-0000D0A40000}"/>
    <cellStyle name="Output 4 2 11 3" xfId="8518" xr:uid="{00000000-0005-0000-0000-0000D1A40000}"/>
    <cellStyle name="Output 4 2 11 3 2" xfId="19194" xr:uid="{00000000-0005-0000-0000-0000D2A40000}"/>
    <cellStyle name="Output 4 2 11 3 3" xfId="29338" xr:uid="{00000000-0005-0000-0000-0000D3A40000}"/>
    <cellStyle name="Output 4 2 11 3_Balance sheet - Parent" xfId="41280" xr:uid="{00000000-0005-0000-0000-0000D4A40000}"/>
    <cellStyle name="Output 4 2 11 4" xfId="8519" xr:uid="{00000000-0005-0000-0000-0000D5A40000}"/>
    <cellStyle name="Output 4 2 11 4 2" xfId="18382" xr:uid="{00000000-0005-0000-0000-0000D6A40000}"/>
    <cellStyle name="Output 4 2 11 4 3" xfId="29339" xr:uid="{00000000-0005-0000-0000-0000D7A40000}"/>
    <cellStyle name="Output 4 2 11 4_Balance sheet - Parent" xfId="41281" xr:uid="{00000000-0005-0000-0000-0000D8A40000}"/>
    <cellStyle name="Output 4 2 11 5" xfId="16579" xr:uid="{00000000-0005-0000-0000-0000D9A40000}"/>
    <cellStyle name="Output 4 2 11 6" xfId="29336" xr:uid="{00000000-0005-0000-0000-0000DAA40000}"/>
    <cellStyle name="Output 4 2 11_Balance sheet - Parent" xfId="41278" xr:uid="{00000000-0005-0000-0000-0000DBA40000}"/>
    <cellStyle name="Output 4 2 12" xfId="8520" xr:uid="{00000000-0005-0000-0000-0000DCA40000}"/>
    <cellStyle name="Output 4 2 12 2" xfId="8521" xr:uid="{00000000-0005-0000-0000-0000DDA40000}"/>
    <cellStyle name="Output 4 2 12 2 2" xfId="18643" xr:uid="{00000000-0005-0000-0000-0000DEA40000}"/>
    <cellStyle name="Output 4 2 12 2 3" xfId="29341" xr:uid="{00000000-0005-0000-0000-0000DFA40000}"/>
    <cellStyle name="Output 4 2 12 2_Balance sheet - Parent" xfId="41283" xr:uid="{00000000-0005-0000-0000-0000E0A40000}"/>
    <cellStyle name="Output 4 2 12 3" xfId="8522" xr:uid="{00000000-0005-0000-0000-0000E1A40000}"/>
    <cellStyle name="Output 4 2 12 3 2" xfId="19136" xr:uid="{00000000-0005-0000-0000-0000E2A40000}"/>
    <cellStyle name="Output 4 2 12 3 3" xfId="29342" xr:uid="{00000000-0005-0000-0000-0000E3A40000}"/>
    <cellStyle name="Output 4 2 12 3_Balance sheet - Parent" xfId="41284" xr:uid="{00000000-0005-0000-0000-0000E4A40000}"/>
    <cellStyle name="Output 4 2 12 4" xfId="8523" xr:uid="{00000000-0005-0000-0000-0000E5A40000}"/>
    <cellStyle name="Output 4 2 12 4 2" xfId="18435" xr:uid="{00000000-0005-0000-0000-0000E6A40000}"/>
    <cellStyle name="Output 4 2 12 4 3" xfId="29343" xr:uid="{00000000-0005-0000-0000-0000E7A40000}"/>
    <cellStyle name="Output 4 2 12 4_Balance sheet - Parent" xfId="41285" xr:uid="{00000000-0005-0000-0000-0000E8A40000}"/>
    <cellStyle name="Output 4 2 12 5" xfId="16632" xr:uid="{00000000-0005-0000-0000-0000E9A40000}"/>
    <cellStyle name="Output 4 2 12 6" xfId="29340" xr:uid="{00000000-0005-0000-0000-0000EAA40000}"/>
    <cellStyle name="Output 4 2 12_Balance sheet - Parent" xfId="41282" xr:uid="{00000000-0005-0000-0000-0000EBA40000}"/>
    <cellStyle name="Output 4 2 13" xfId="8524" xr:uid="{00000000-0005-0000-0000-0000ECA40000}"/>
    <cellStyle name="Output 4 2 13 2" xfId="8525" xr:uid="{00000000-0005-0000-0000-0000EDA40000}"/>
    <cellStyle name="Output 4 2 13 2 2" xfId="18588" xr:uid="{00000000-0005-0000-0000-0000EEA40000}"/>
    <cellStyle name="Output 4 2 13 2 3" xfId="29345" xr:uid="{00000000-0005-0000-0000-0000EFA40000}"/>
    <cellStyle name="Output 4 2 13 2_Balance sheet - Parent" xfId="41287" xr:uid="{00000000-0005-0000-0000-0000F0A40000}"/>
    <cellStyle name="Output 4 2 13 3" xfId="8526" xr:uid="{00000000-0005-0000-0000-0000F1A40000}"/>
    <cellStyle name="Output 4 2 13 3 2" xfId="18917" xr:uid="{00000000-0005-0000-0000-0000F2A40000}"/>
    <cellStyle name="Output 4 2 13 3 3" xfId="29346" xr:uid="{00000000-0005-0000-0000-0000F3A40000}"/>
    <cellStyle name="Output 4 2 13 3_Balance sheet - Parent" xfId="41288" xr:uid="{00000000-0005-0000-0000-0000F4A40000}"/>
    <cellStyle name="Output 4 2 13 4" xfId="16684" xr:uid="{00000000-0005-0000-0000-0000F5A40000}"/>
    <cellStyle name="Output 4 2 13 5" xfId="29344" xr:uid="{00000000-0005-0000-0000-0000F6A40000}"/>
    <cellStyle name="Output 4 2 13_Balance sheet - Parent" xfId="41286" xr:uid="{00000000-0005-0000-0000-0000F7A40000}"/>
    <cellStyle name="Output 4 2 14" xfId="12536" xr:uid="{00000000-0005-0000-0000-0000F8A40000}"/>
    <cellStyle name="Output 4 2 15" xfId="29331" xr:uid="{00000000-0005-0000-0000-0000F9A40000}"/>
    <cellStyle name="Output 4 2 2" xfId="8527" xr:uid="{00000000-0005-0000-0000-0000FAA40000}"/>
    <cellStyle name="Output 4 2 2 2" xfId="8528" xr:uid="{00000000-0005-0000-0000-0000FBA40000}"/>
    <cellStyle name="Output 4 2 2 2 2" xfId="8529" xr:uid="{00000000-0005-0000-0000-0000FCA40000}"/>
    <cellStyle name="Output 4 2 2 2 2 2" xfId="8530" xr:uid="{00000000-0005-0000-0000-0000FDA40000}"/>
    <cellStyle name="Output 4 2 2 2 2 2 2" xfId="17526" xr:uid="{00000000-0005-0000-0000-0000FEA40000}"/>
    <cellStyle name="Output 4 2 2 2 2 2 3" xfId="29350" xr:uid="{00000000-0005-0000-0000-0000FFA40000}"/>
    <cellStyle name="Output 4 2 2 2 2 2_Balance sheet - Parent" xfId="41292" xr:uid="{00000000-0005-0000-0000-000000A50000}"/>
    <cellStyle name="Output 4 2 2 2 2 3" xfId="8531" xr:uid="{00000000-0005-0000-0000-000001A50000}"/>
    <cellStyle name="Output 4 2 2 2 2 3 2" xfId="19378" xr:uid="{00000000-0005-0000-0000-000002A50000}"/>
    <cellStyle name="Output 4 2 2 2 2 3 3" xfId="29351" xr:uid="{00000000-0005-0000-0000-000003A50000}"/>
    <cellStyle name="Output 4 2 2 2 2 3_Balance sheet - Parent" xfId="41293" xr:uid="{00000000-0005-0000-0000-000004A50000}"/>
    <cellStyle name="Output 4 2 2 2 2 4" xfId="13476" xr:uid="{00000000-0005-0000-0000-000005A50000}"/>
    <cellStyle name="Output 4 2 2 2 2 5" xfId="29349" xr:uid="{00000000-0005-0000-0000-000006A50000}"/>
    <cellStyle name="Output 4 2 2 2 2_Balance sheet - Parent" xfId="41291" xr:uid="{00000000-0005-0000-0000-000007A50000}"/>
    <cellStyle name="Output 4 2 2 2 3" xfId="12538" xr:uid="{00000000-0005-0000-0000-000008A50000}"/>
    <cellStyle name="Output 4 2 2 2 4" xfId="29348" xr:uid="{00000000-0005-0000-0000-000009A50000}"/>
    <cellStyle name="Output 4 2 2 2_Balance sheet - Parent" xfId="41290" xr:uid="{00000000-0005-0000-0000-00000AA50000}"/>
    <cellStyle name="Output 4 2 2 3" xfId="8532" xr:uid="{00000000-0005-0000-0000-00000BA50000}"/>
    <cellStyle name="Output 4 2 2 3 2" xfId="8533" xr:uid="{00000000-0005-0000-0000-00000CA50000}"/>
    <cellStyle name="Output 4 2 2 3 2 2" xfId="17770" xr:uid="{00000000-0005-0000-0000-00000DA50000}"/>
    <cellStyle name="Output 4 2 2 3 2 3" xfId="29353" xr:uid="{00000000-0005-0000-0000-00000EA50000}"/>
    <cellStyle name="Output 4 2 2 3 2_Balance sheet - Parent" xfId="41295" xr:uid="{00000000-0005-0000-0000-00000FA50000}"/>
    <cellStyle name="Output 4 2 2 3 3" xfId="8534" xr:uid="{00000000-0005-0000-0000-000010A50000}"/>
    <cellStyle name="Output 4 2 2 3 3 2" xfId="18500" xr:uid="{00000000-0005-0000-0000-000011A50000}"/>
    <cellStyle name="Output 4 2 2 3 3 3" xfId="29354" xr:uid="{00000000-0005-0000-0000-000012A50000}"/>
    <cellStyle name="Output 4 2 2 3 3_Balance sheet - Parent" xfId="41296" xr:uid="{00000000-0005-0000-0000-000013A50000}"/>
    <cellStyle name="Output 4 2 2 3 4" xfId="13475" xr:uid="{00000000-0005-0000-0000-000014A50000}"/>
    <cellStyle name="Output 4 2 2 3 5" xfId="29352" xr:uid="{00000000-0005-0000-0000-000015A50000}"/>
    <cellStyle name="Output 4 2 2 3_Balance sheet - Parent" xfId="41294" xr:uid="{00000000-0005-0000-0000-000016A50000}"/>
    <cellStyle name="Output 4 2 2 4" xfId="12537" xr:uid="{00000000-0005-0000-0000-000017A50000}"/>
    <cellStyle name="Output 4 2 2 5" xfId="29347" xr:uid="{00000000-0005-0000-0000-000018A50000}"/>
    <cellStyle name="Output 4 2 2_Balance sheet - Parent" xfId="41289" xr:uid="{00000000-0005-0000-0000-000019A50000}"/>
    <cellStyle name="Output 4 2 3" xfId="8535" xr:uid="{00000000-0005-0000-0000-00001AA50000}"/>
    <cellStyle name="Output 4 2 3 2" xfId="8536" xr:uid="{00000000-0005-0000-0000-00001BA50000}"/>
    <cellStyle name="Output 4 2 3 2 2" xfId="8537" xr:uid="{00000000-0005-0000-0000-00001CA50000}"/>
    <cellStyle name="Output 4 2 3 2 2 2" xfId="8538" xr:uid="{00000000-0005-0000-0000-00001DA50000}"/>
    <cellStyle name="Output 4 2 3 2 2 2 2" xfId="17379" xr:uid="{00000000-0005-0000-0000-00001EA50000}"/>
    <cellStyle name="Output 4 2 3 2 2 2 3" xfId="29358" xr:uid="{00000000-0005-0000-0000-00001FA50000}"/>
    <cellStyle name="Output 4 2 3 2 2 2_Balance sheet - Parent" xfId="41300" xr:uid="{00000000-0005-0000-0000-000020A50000}"/>
    <cellStyle name="Output 4 2 3 2 2 3" xfId="8539" xr:uid="{00000000-0005-0000-0000-000021A50000}"/>
    <cellStyle name="Output 4 2 3 2 2 3 2" xfId="19380" xr:uid="{00000000-0005-0000-0000-000022A50000}"/>
    <cellStyle name="Output 4 2 3 2 2 3 3" xfId="29359" xr:uid="{00000000-0005-0000-0000-000023A50000}"/>
    <cellStyle name="Output 4 2 3 2 2 3_Balance sheet - Parent" xfId="41301" xr:uid="{00000000-0005-0000-0000-000024A50000}"/>
    <cellStyle name="Output 4 2 3 2 2 4" xfId="13478" xr:uid="{00000000-0005-0000-0000-000025A50000}"/>
    <cellStyle name="Output 4 2 3 2 2 5" xfId="29357" xr:uid="{00000000-0005-0000-0000-000026A50000}"/>
    <cellStyle name="Output 4 2 3 2 2_Balance sheet - Parent" xfId="41299" xr:uid="{00000000-0005-0000-0000-000027A50000}"/>
    <cellStyle name="Output 4 2 3 2 3" xfId="12540" xr:uid="{00000000-0005-0000-0000-000028A50000}"/>
    <cellStyle name="Output 4 2 3 2 4" xfId="29356" xr:uid="{00000000-0005-0000-0000-000029A50000}"/>
    <cellStyle name="Output 4 2 3 2_Balance sheet - Parent" xfId="41298" xr:uid="{00000000-0005-0000-0000-00002AA50000}"/>
    <cellStyle name="Output 4 2 3 3" xfId="8540" xr:uid="{00000000-0005-0000-0000-00002BA50000}"/>
    <cellStyle name="Output 4 2 3 3 2" xfId="8541" xr:uid="{00000000-0005-0000-0000-00002CA50000}"/>
    <cellStyle name="Output 4 2 3 3 2 2" xfId="18123" xr:uid="{00000000-0005-0000-0000-00002DA50000}"/>
    <cellStyle name="Output 4 2 3 3 2 3" xfId="29361" xr:uid="{00000000-0005-0000-0000-00002EA50000}"/>
    <cellStyle name="Output 4 2 3 3 2_Balance sheet - Parent" xfId="41303" xr:uid="{00000000-0005-0000-0000-00002FA50000}"/>
    <cellStyle name="Output 4 2 3 3 3" xfId="8542" xr:uid="{00000000-0005-0000-0000-000030A50000}"/>
    <cellStyle name="Output 4 2 3 3 3 2" xfId="19379" xr:uid="{00000000-0005-0000-0000-000031A50000}"/>
    <cellStyle name="Output 4 2 3 3 3 3" xfId="29362" xr:uid="{00000000-0005-0000-0000-000032A50000}"/>
    <cellStyle name="Output 4 2 3 3 3_Balance sheet - Parent" xfId="41304" xr:uid="{00000000-0005-0000-0000-000033A50000}"/>
    <cellStyle name="Output 4 2 3 3 4" xfId="13477" xr:uid="{00000000-0005-0000-0000-000034A50000}"/>
    <cellStyle name="Output 4 2 3 3 5" xfId="29360" xr:uid="{00000000-0005-0000-0000-000035A50000}"/>
    <cellStyle name="Output 4 2 3 3_Balance sheet - Parent" xfId="41302" xr:uid="{00000000-0005-0000-0000-000036A50000}"/>
    <cellStyle name="Output 4 2 3 4" xfId="12539" xr:uid="{00000000-0005-0000-0000-000037A50000}"/>
    <cellStyle name="Output 4 2 3 5" xfId="29355" xr:uid="{00000000-0005-0000-0000-000038A50000}"/>
    <cellStyle name="Output 4 2 3_Balance sheet - Parent" xfId="41297" xr:uid="{00000000-0005-0000-0000-000039A50000}"/>
    <cellStyle name="Output 4 2 4" xfId="8543" xr:uid="{00000000-0005-0000-0000-00003AA50000}"/>
    <cellStyle name="Output 4 2 4 2" xfId="8544" xr:uid="{00000000-0005-0000-0000-00003BA50000}"/>
    <cellStyle name="Output 4 2 4 2 2" xfId="8545" xr:uid="{00000000-0005-0000-0000-00003CA50000}"/>
    <cellStyle name="Output 4 2 4 2 2 2" xfId="8546" xr:uid="{00000000-0005-0000-0000-00003DA50000}"/>
    <cellStyle name="Output 4 2 4 2 2 2 2" xfId="17457" xr:uid="{00000000-0005-0000-0000-00003EA50000}"/>
    <cellStyle name="Output 4 2 4 2 2 2 3" xfId="29366" xr:uid="{00000000-0005-0000-0000-00003FA50000}"/>
    <cellStyle name="Output 4 2 4 2 2 2_Balance sheet - Parent" xfId="41308" xr:uid="{00000000-0005-0000-0000-000040A50000}"/>
    <cellStyle name="Output 4 2 4 2 2 3" xfId="8547" xr:uid="{00000000-0005-0000-0000-000041A50000}"/>
    <cellStyle name="Output 4 2 4 2 2 3 2" xfId="19382" xr:uid="{00000000-0005-0000-0000-000042A50000}"/>
    <cellStyle name="Output 4 2 4 2 2 3 3" xfId="29367" xr:uid="{00000000-0005-0000-0000-000043A50000}"/>
    <cellStyle name="Output 4 2 4 2 2 3_Balance sheet - Parent" xfId="41309" xr:uid="{00000000-0005-0000-0000-000044A50000}"/>
    <cellStyle name="Output 4 2 4 2 2 4" xfId="13480" xr:uid="{00000000-0005-0000-0000-000045A50000}"/>
    <cellStyle name="Output 4 2 4 2 2 5" xfId="29365" xr:uid="{00000000-0005-0000-0000-000046A50000}"/>
    <cellStyle name="Output 4 2 4 2 2_Balance sheet - Parent" xfId="41307" xr:uid="{00000000-0005-0000-0000-000047A50000}"/>
    <cellStyle name="Output 4 2 4 2 3" xfId="12542" xr:uid="{00000000-0005-0000-0000-000048A50000}"/>
    <cellStyle name="Output 4 2 4 2 4" xfId="29364" xr:uid="{00000000-0005-0000-0000-000049A50000}"/>
    <cellStyle name="Output 4 2 4 2_Balance sheet - Parent" xfId="41306" xr:uid="{00000000-0005-0000-0000-00004AA50000}"/>
    <cellStyle name="Output 4 2 4 3" xfId="8548" xr:uid="{00000000-0005-0000-0000-00004BA50000}"/>
    <cellStyle name="Output 4 2 4 3 2" xfId="8549" xr:uid="{00000000-0005-0000-0000-00004CA50000}"/>
    <cellStyle name="Output 4 2 4 3 2 2" xfId="17456" xr:uid="{00000000-0005-0000-0000-00004DA50000}"/>
    <cellStyle name="Output 4 2 4 3 2 3" xfId="29369" xr:uid="{00000000-0005-0000-0000-00004EA50000}"/>
    <cellStyle name="Output 4 2 4 3 2_Balance sheet - Parent" xfId="41311" xr:uid="{00000000-0005-0000-0000-00004FA50000}"/>
    <cellStyle name="Output 4 2 4 3 3" xfId="8550" xr:uid="{00000000-0005-0000-0000-000050A50000}"/>
    <cellStyle name="Output 4 2 4 3 3 2" xfId="19381" xr:uid="{00000000-0005-0000-0000-000051A50000}"/>
    <cellStyle name="Output 4 2 4 3 3 3" xfId="29370" xr:uid="{00000000-0005-0000-0000-000052A50000}"/>
    <cellStyle name="Output 4 2 4 3 3_Balance sheet - Parent" xfId="41312" xr:uid="{00000000-0005-0000-0000-000053A50000}"/>
    <cellStyle name="Output 4 2 4 3 4" xfId="13479" xr:uid="{00000000-0005-0000-0000-000054A50000}"/>
    <cellStyle name="Output 4 2 4 3 5" xfId="29368" xr:uid="{00000000-0005-0000-0000-000055A50000}"/>
    <cellStyle name="Output 4 2 4 3_Balance sheet - Parent" xfId="41310" xr:uid="{00000000-0005-0000-0000-000056A50000}"/>
    <cellStyle name="Output 4 2 4 4" xfId="12541" xr:uid="{00000000-0005-0000-0000-000057A50000}"/>
    <cellStyle name="Output 4 2 4 5" xfId="29363" xr:uid="{00000000-0005-0000-0000-000058A50000}"/>
    <cellStyle name="Output 4 2 4_Balance sheet - Parent" xfId="41305" xr:uid="{00000000-0005-0000-0000-000059A50000}"/>
    <cellStyle name="Output 4 2 5" xfId="8551" xr:uid="{00000000-0005-0000-0000-00005AA50000}"/>
    <cellStyle name="Output 4 2 5 2" xfId="8552" xr:uid="{00000000-0005-0000-0000-00005BA50000}"/>
    <cellStyle name="Output 4 2 5 2 2" xfId="8553" xr:uid="{00000000-0005-0000-0000-00005CA50000}"/>
    <cellStyle name="Output 4 2 5 2 2 2" xfId="8554" xr:uid="{00000000-0005-0000-0000-00005DA50000}"/>
    <cellStyle name="Output 4 2 5 2 2 2 2" xfId="18124" xr:uid="{00000000-0005-0000-0000-00005EA50000}"/>
    <cellStyle name="Output 4 2 5 2 2 2 3" xfId="29374" xr:uid="{00000000-0005-0000-0000-00005FA50000}"/>
    <cellStyle name="Output 4 2 5 2 2 2_Balance sheet - Parent" xfId="41316" xr:uid="{00000000-0005-0000-0000-000060A50000}"/>
    <cellStyle name="Output 4 2 5 2 2 3" xfId="8555" xr:uid="{00000000-0005-0000-0000-000061A50000}"/>
    <cellStyle name="Output 4 2 5 2 2 3 2" xfId="19384" xr:uid="{00000000-0005-0000-0000-000062A50000}"/>
    <cellStyle name="Output 4 2 5 2 2 3 3" xfId="29375" xr:uid="{00000000-0005-0000-0000-000063A50000}"/>
    <cellStyle name="Output 4 2 5 2 2 3_Balance sheet - Parent" xfId="41317" xr:uid="{00000000-0005-0000-0000-000064A50000}"/>
    <cellStyle name="Output 4 2 5 2 2 4" xfId="13482" xr:uid="{00000000-0005-0000-0000-000065A50000}"/>
    <cellStyle name="Output 4 2 5 2 2 5" xfId="29373" xr:uid="{00000000-0005-0000-0000-000066A50000}"/>
    <cellStyle name="Output 4 2 5 2 2_Balance sheet - Parent" xfId="41315" xr:uid="{00000000-0005-0000-0000-000067A50000}"/>
    <cellStyle name="Output 4 2 5 2 3" xfId="12544" xr:uid="{00000000-0005-0000-0000-000068A50000}"/>
    <cellStyle name="Output 4 2 5 2 4" xfId="29372" xr:uid="{00000000-0005-0000-0000-000069A50000}"/>
    <cellStyle name="Output 4 2 5 2_Balance sheet - Parent" xfId="41314" xr:uid="{00000000-0005-0000-0000-00006AA50000}"/>
    <cellStyle name="Output 4 2 5 3" xfId="8556" xr:uid="{00000000-0005-0000-0000-00006BA50000}"/>
    <cellStyle name="Output 4 2 5 3 2" xfId="8557" xr:uid="{00000000-0005-0000-0000-00006CA50000}"/>
    <cellStyle name="Output 4 2 5 3 2 2" xfId="18008" xr:uid="{00000000-0005-0000-0000-00006DA50000}"/>
    <cellStyle name="Output 4 2 5 3 2 3" xfId="29377" xr:uid="{00000000-0005-0000-0000-00006EA50000}"/>
    <cellStyle name="Output 4 2 5 3 2_Balance sheet - Parent" xfId="41319" xr:uid="{00000000-0005-0000-0000-00006FA50000}"/>
    <cellStyle name="Output 4 2 5 3 3" xfId="8558" xr:uid="{00000000-0005-0000-0000-000070A50000}"/>
    <cellStyle name="Output 4 2 5 3 3 2" xfId="19383" xr:uid="{00000000-0005-0000-0000-000071A50000}"/>
    <cellStyle name="Output 4 2 5 3 3 3" xfId="29378" xr:uid="{00000000-0005-0000-0000-000072A50000}"/>
    <cellStyle name="Output 4 2 5 3 3_Balance sheet - Parent" xfId="41320" xr:uid="{00000000-0005-0000-0000-000073A50000}"/>
    <cellStyle name="Output 4 2 5 3 4" xfId="13481" xr:uid="{00000000-0005-0000-0000-000074A50000}"/>
    <cellStyle name="Output 4 2 5 3 5" xfId="29376" xr:uid="{00000000-0005-0000-0000-000075A50000}"/>
    <cellStyle name="Output 4 2 5 3_Balance sheet - Parent" xfId="41318" xr:uid="{00000000-0005-0000-0000-000076A50000}"/>
    <cellStyle name="Output 4 2 5 4" xfId="12543" xr:uid="{00000000-0005-0000-0000-000077A50000}"/>
    <cellStyle name="Output 4 2 5 5" xfId="29371" xr:uid="{00000000-0005-0000-0000-000078A50000}"/>
    <cellStyle name="Output 4 2 5_Balance sheet - Parent" xfId="41313" xr:uid="{00000000-0005-0000-0000-000079A50000}"/>
    <cellStyle name="Output 4 2 6" xfId="8559" xr:uid="{00000000-0005-0000-0000-00007AA50000}"/>
    <cellStyle name="Output 4 2 6 2" xfId="8560" xr:uid="{00000000-0005-0000-0000-00007BA50000}"/>
    <cellStyle name="Output 4 2 6 2 2" xfId="8561" xr:uid="{00000000-0005-0000-0000-00007CA50000}"/>
    <cellStyle name="Output 4 2 6 2 2 2" xfId="8562" xr:uid="{00000000-0005-0000-0000-00007DA50000}"/>
    <cellStyle name="Output 4 2 6 2 2 2 2" xfId="17872" xr:uid="{00000000-0005-0000-0000-00007EA50000}"/>
    <cellStyle name="Output 4 2 6 2 2 2 3" xfId="29382" xr:uid="{00000000-0005-0000-0000-00007FA50000}"/>
    <cellStyle name="Output 4 2 6 2 2 2_Balance sheet - Parent" xfId="41324" xr:uid="{00000000-0005-0000-0000-000080A50000}"/>
    <cellStyle name="Output 4 2 6 2 2 3" xfId="8563" xr:uid="{00000000-0005-0000-0000-000081A50000}"/>
    <cellStyle name="Output 4 2 6 2 2 3 2" xfId="19386" xr:uid="{00000000-0005-0000-0000-000082A50000}"/>
    <cellStyle name="Output 4 2 6 2 2 3 3" xfId="29383" xr:uid="{00000000-0005-0000-0000-000083A50000}"/>
    <cellStyle name="Output 4 2 6 2 2 3_Balance sheet - Parent" xfId="41325" xr:uid="{00000000-0005-0000-0000-000084A50000}"/>
    <cellStyle name="Output 4 2 6 2 2 4" xfId="13484" xr:uid="{00000000-0005-0000-0000-000085A50000}"/>
    <cellStyle name="Output 4 2 6 2 2 5" xfId="29381" xr:uid="{00000000-0005-0000-0000-000086A50000}"/>
    <cellStyle name="Output 4 2 6 2 2_Balance sheet - Parent" xfId="41323" xr:uid="{00000000-0005-0000-0000-000087A50000}"/>
    <cellStyle name="Output 4 2 6 2 3" xfId="12546" xr:uid="{00000000-0005-0000-0000-000088A50000}"/>
    <cellStyle name="Output 4 2 6 2 4" xfId="29380" xr:uid="{00000000-0005-0000-0000-000089A50000}"/>
    <cellStyle name="Output 4 2 6 2_Balance sheet - Parent" xfId="41322" xr:uid="{00000000-0005-0000-0000-00008AA50000}"/>
    <cellStyle name="Output 4 2 6 3" xfId="8564" xr:uid="{00000000-0005-0000-0000-00008BA50000}"/>
    <cellStyle name="Output 4 2 6 3 2" xfId="8565" xr:uid="{00000000-0005-0000-0000-00008CA50000}"/>
    <cellStyle name="Output 4 2 6 3 2 2" xfId="17380" xr:uid="{00000000-0005-0000-0000-00008DA50000}"/>
    <cellStyle name="Output 4 2 6 3 2 3" xfId="29385" xr:uid="{00000000-0005-0000-0000-00008EA50000}"/>
    <cellStyle name="Output 4 2 6 3 2_Balance sheet - Parent" xfId="41327" xr:uid="{00000000-0005-0000-0000-00008FA50000}"/>
    <cellStyle name="Output 4 2 6 3 3" xfId="8566" xr:uid="{00000000-0005-0000-0000-000090A50000}"/>
    <cellStyle name="Output 4 2 6 3 3 2" xfId="19385" xr:uid="{00000000-0005-0000-0000-000091A50000}"/>
    <cellStyle name="Output 4 2 6 3 3 3" xfId="29386" xr:uid="{00000000-0005-0000-0000-000092A50000}"/>
    <cellStyle name="Output 4 2 6 3 3_Balance sheet - Parent" xfId="41328" xr:uid="{00000000-0005-0000-0000-000093A50000}"/>
    <cellStyle name="Output 4 2 6 3 4" xfId="13483" xr:uid="{00000000-0005-0000-0000-000094A50000}"/>
    <cellStyle name="Output 4 2 6 3 5" xfId="29384" xr:uid="{00000000-0005-0000-0000-000095A50000}"/>
    <cellStyle name="Output 4 2 6 3_Balance sheet - Parent" xfId="41326" xr:uid="{00000000-0005-0000-0000-000096A50000}"/>
    <cellStyle name="Output 4 2 6 4" xfId="12545" xr:uid="{00000000-0005-0000-0000-000097A50000}"/>
    <cellStyle name="Output 4 2 6 5" xfId="29379" xr:uid="{00000000-0005-0000-0000-000098A50000}"/>
    <cellStyle name="Output 4 2 6_Balance sheet - Parent" xfId="41321" xr:uid="{00000000-0005-0000-0000-000099A50000}"/>
    <cellStyle name="Output 4 2 7" xfId="8567" xr:uid="{00000000-0005-0000-0000-00009AA50000}"/>
    <cellStyle name="Output 4 2 7 2" xfId="8568" xr:uid="{00000000-0005-0000-0000-00009BA50000}"/>
    <cellStyle name="Output 4 2 7 2 2" xfId="8569" xr:uid="{00000000-0005-0000-0000-00009CA50000}"/>
    <cellStyle name="Output 4 2 7 2 2 2" xfId="17255" xr:uid="{00000000-0005-0000-0000-00009DA50000}"/>
    <cellStyle name="Output 4 2 7 2 2 3" xfId="29389" xr:uid="{00000000-0005-0000-0000-00009EA50000}"/>
    <cellStyle name="Output 4 2 7 2 2_Balance sheet - Parent" xfId="41331" xr:uid="{00000000-0005-0000-0000-00009FA50000}"/>
    <cellStyle name="Output 4 2 7 2 3" xfId="8570" xr:uid="{00000000-0005-0000-0000-0000A0A50000}"/>
    <cellStyle name="Output 4 2 7 2 3 2" xfId="19387" xr:uid="{00000000-0005-0000-0000-0000A1A50000}"/>
    <cellStyle name="Output 4 2 7 2 3 3" xfId="29390" xr:uid="{00000000-0005-0000-0000-0000A2A50000}"/>
    <cellStyle name="Output 4 2 7 2 3_Balance sheet - Parent" xfId="41332" xr:uid="{00000000-0005-0000-0000-0000A3A50000}"/>
    <cellStyle name="Output 4 2 7 2 4" xfId="13485" xr:uid="{00000000-0005-0000-0000-0000A4A50000}"/>
    <cellStyle name="Output 4 2 7 2 5" xfId="29388" xr:uid="{00000000-0005-0000-0000-0000A5A50000}"/>
    <cellStyle name="Output 4 2 7 2_Balance sheet - Parent" xfId="41330" xr:uid="{00000000-0005-0000-0000-0000A6A50000}"/>
    <cellStyle name="Output 4 2 7 3" xfId="12547" xr:uid="{00000000-0005-0000-0000-0000A7A50000}"/>
    <cellStyle name="Output 4 2 7 4" xfId="29387" xr:uid="{00000000-0005-0000-0000-0000A8A50000}"/>
    <cellStyle name="Output 4 2 7_Balance sheet - Parent" xfId="41329" xr:uid="{00000000-0005-0000-0000-0000A9A50000}"/>
    <cellStyle name="Output 4 2 8" xfId="8571" xr:uid="{00000000-0005-0000-0000-0000AAA50000}"/>
    <cellStyle name="Output 4 2 8 2" xfId="8572" xr:uid="{00000000-0005-0000-0000-0000ABA50000}"/>
    <cellStyle name="Output 4 2 8 2 2" xfId="8573" xr:uid="{00000000-0005-0000-0000-0000ACA50000}"/>
    <cellStyle name="Output 4 2 8 2 2 2" xfId="17802" xr:uid="{00000000-0005-0000-0000-0000ADA50000}"/>
    <cellStyle name="Output 4 2 8 2 2 3" xfId="29393" xr:uid="{00000000-0005-0000-0000-0000AEA50000}"/>
    <cellStyle name="Output 4 2 8 2 2_Balance sheet - Parent" xfId="41335" xr:uid="{00000000-0005-0000-0000-0000AFA50000}"/>
    <cellStyle name="Output 4 2 8 2 3" xfId="8574" xr:uid="{00000000-0005-0000-0000-0000B0A50000}"/>
    <cellStyle name="Output 4 2 8 2 3 2" xfId="19388" xr:uid="{00000000-0005-0000-0000-0000B1A50000}"/>
    <cellStyle name="Output 4 2 8 2 3 3" xfId="29394" xr:uid="{00000000-0005-0000-0000-0000B2A50000}"/>
    <cellStyle name="Output 4 2 8 2 3_Balance sheet - Parent" xfId="41336" xr:uid="{00000000-0005-0000-0000-0000B3A50000}"/>
    <cellStyle name="Output 4 2 8 2 4" xfId="13486" xr:uid="{00000000-0005-0000-0000-0000B4A50000}"/>
    <cellStyle name="Output 4 2 8 2 5" xfId="29392" xr:uid="{00000000-0005-0000-0000-0000B5A50000}"/>
    <cellStyle name="Output 4 2 8 2_Balance sheet - Parent" xfId="41334" xr:uid="{00000000-0005-0000-0000-0000B6A50000}"/>
    <cellStyle name="Output 4 2 8 3" xfId="12548" xr:uid="{00000000-0005-0000-0000-0000B7A50000}"/>
    <cellStyle name="Output 4 2 8 4" xfId="29391" xr:uid="{00000000-0005-0000-0000-0000B8A50000}"/>
    <cellStyle name="Output 4 2 8_Balance sheet - Parent" xfId="41333" xr:uid="{00000000-0005-0000-0000-0000B9A50000}"/>
    <cellStyle name="Output 4 2 9" xfId="8575" xr:uid="{00000000-0005-0000-0000-0000BAA50000}"/>
    <cellStyle name="Output 4 2 9 2" xfId="8576" xr:uid="{00000000-0005-0000-0000-0000BBA50000}"/>
    <cellStyle name="Output 4 2 9 2 2" xfId="17372" xr:uid="{00000000-0005-0000-0000-0000BCA50000}"/>
    <cellStyle name="Output 4 2 9 2 3" xfId="29396" xr:uid="{00000000-0005-0000-0000-0000BDA50000}"/>
    <cellStyle name="Output 4 2 9 2_Balance sheet - Parent" xfId="41338" xr:uid="{00000000-0005-0000-0000-0000BEA50000}"/>
    <cellStyle name="Output 4 2 9 3" xfId="8577" xr:uid="{00000000-0005-0000-0000-0000BFA50000}"/>
    <cellStyle name="Output 4 2 9 3 2" xfId="19048" xr:uid="{00000000-0005-0000-0000-0000C0A50000}"/>
    <cellStyle name="Output 4 2 9 3 3" xfId="29397" xr:uid="{00000000-0005-0000-0000-0000C1A50000}"/>
    <cellStyle name="Output 4 2 9 3_Balance sheet - Parent" xfId="41339" xr:uid="{00000000-0005-0000-0000-0000C2A50000}"/>
    <cellStyle name="Output 4 2 9 4" xfId="8578" xr:uid="{00000000-0005-0000-0000-0000C3A50000}"/>
    <cellStyle name="Output 4 2 9 4 2" xfId="18277" xr:uid="{00000000-0005-0000-0000-0000C4A50000}"/>
    <cellStyle name="Output 4 2 9 4 3" xfId="29398" xr:uid="{00000000-0005-0000-0000-0000C5A50000}"/>
    <cellStyle name="Output 4 2 9 4_Balance sheet - Parent" xfId="41340" xr:uid="{00000000-0005-0000-0000-0000C6A50000}"/>
    <cellStyle name="Output 4 2 9 5" xfId="13474" xr:uid="{00000000-0005-0000-0000-0000C7A50000}"/>
    <cellStyle name="Output 4 2 9 6" xfId="29395" xr:uid="{00000000-0005-0000-0000-0000C8A50000}"/>
    <cellStyle name="Output 4 2 9_Balance sheet - Parent" xfId="41337" xr:uid="{00000000-0005-0000-0000-0000C9A50000}"/>
    <cellStyle name="Output 4 2_Balance sheet - Parent" xfId="41273" xr:uid="{00000000-0005-0000-0000-0000CAA50000}"/>
    <cellStyle name="Output 4 3" xfId="8579" xr:uid="{00000000-0005-0000-0000-0000CBA50000}"/>
    <cellStyle name="Output 4 3 10" xfId="8580" xr:uid="{00000000-0005-0000-0000-0000CCA50000}"/>
    <cellStyle name="Output 4 3 10 2" xfId="8581" xr:uid="{00000000-0005-0000-0000-0000CDA50000}"/>
    <cellStyle name="Output 4 3 10 2 2" xfId="18523" xr:uid="{00000000-0005-0000-0000-0000CEA50000}"/>
    <cellStyle name="Output 4 3 10 2 3" xfId="29401" xr:uid="{00000000-0005-0000-0000-0000CFA50000}"/>
    <cellStyle name="Output 4 3 10 2_Balance sheet - Parent" xfId="41343" xr:uid="{00000000-0005-0000-0000-0000D0A50000}"/>
    <cellStyle name="Output 4 3 10 3" xfId="8582" xr:uid="{00000000-0005-0000-0000-0000D1A50000}"/>
    <cellStyle name="Output 4 3 10 3 2" xfId="19052" xr:uid="{00000000-0005-0000-0000-0000D2A50000}"/>
    <cellStyle name="Output 4 3 10 3 3" xfId="29402" xr:uid="{00000000-0005-0000-0000-0000D3A50000}"/>
    <cellStyle name="Output 4 3 10 3_Balance sheet - Parent" xfId="41344" xr:uid="{00000000-0005-0000-0000-0000D4A50000}"/>
    <cellStyle name="Output 4 3 10 4" xfId="16689" xr:uid="{00000000-0005-0000-0000-0000D5A50000}"/>
    <cellStyle name="Output 4 3 10 5" xfId="29400" xr:uid="{00000000-0005-0000-0000-0000D6A50000}"/>
    <cellStyle name="Output 4 3 10_Balance sheet - Parent" xfId="41342" xr:uid="{00000000-0005-0000-0000-0000D7A50000}"/>
    <cellStyle name="Output 4 3 11" xfId="12549" xr:uid="{00000000-0005-0000-0000-0000D8A50000}"/>
    <cellStyle name="Output 4 3 12" xfId="29399" xr:uid="{00000000-0005-0000-0000-0000D9A50000}"/>
    <cellStyle name="Output 4 3 2" xfId="8583" xr:uid="{00000000-0005-0000-0000-0000DAA50000}"/>
    <cellStyle name="Output 4 3 2 2" xfId="8584" xr:uid="{00000000-0005-0000-0000-0000DBA50000}"/>
    <cellStyle name="Output 4 3 2 2 2" xfId="8585" xr:uid="{00000000-0005-0000-0000-0000DCA50000}"/>
    <cellStyle name="Output 4 3 2 2 2 2" xfId="8586" xr:uid="{00000000-0005-0000-0000-0000DDA50000}"/>
    <cellStyle name="Output 4 3 2 2 2 2 2" xfId="17803" xr:uid="{00000000-0005-0000-0000-0000DEA50000}"/>
    <cellStyle name="Output 4 3 2 2 2 2 3" xfId="29406" xr:uid="{00000000-0005-0000-0000-0000DFA50000}"/>
    <cellStyle name="Output 4 3 2 2 2 2_Balance sheet - Parent" xfId="41348" xr:uid="{00000000-0005-0000-0000-0000E0A50000}"/>
    <cellStyle name="Output 4 3 2 2 2 3" xfId="8587" xr:uid="{00000000-0005-0000-0000-0000E1A50000}"/>
    <cellStyle name="Output 4 3 2 2 2 3 2" xfId="19389" xr:uid="{00000000-0005-0000-0000-0000E2A50000}"/>
    <cellStyle name="Output 4 3 2 2 2 3 3" xfId="29407" xr:uid="{00000000-0005-0000-0000-0000E3A50000}"/>
    <cellStyle name="Output 4 3 2 2 2 3_Balance sheet - Parent" xfId="41349" xr:uid="{00000000-0005-0000-0000-0000E4A50000}"/>
    <cellStyle name="Output 4 3 2 2 2 4" xfId="13489" xr:uid="{00000000-0005-0000-0000-0000E5A50000}"/>
    <cellStyle name="Output 4 3 2 2 2 5" xfId="29405" xr:uid="{00000000-0005-0000-0000-0000E6A50000}"/>
    <cellStyle name="Output 4 3 2 2 2_Balance sheet - Parent" xfId="41347" xr:uid="{00000000-0005-0000-0000-0000E7A50000}"/>
    <cellStyle name="Output 4 3 2 2 3" xfId="12551" xr:uid="{00000000-0005-0000-0000-0000E8A50000}"/>
    <cellStyle name="Output 4 3 2 2 4" xfId="29404" xr:uid="{00000000-0005-0000-0000-0000E9A50000}"/>
    <cellStyle name="Output 4 3 2 2_Balance sheet - Parent" xfId="41346" xr:uid="{00000000-0005-0000-0000-0000EAA50000}"/>
    <cellStyle name="Output 4 3 2 3" xfId="8588" xr:uid="{00000000-0005-0000-0000-0000EBA50000}"/>
    <cellStyle name="Output 4 3 2 3 2" xfId="8589" xr:uid="{00000000-0005-0000-0000-0000ECA50000}"/>
    <cellStyle name="Output 4 3 2 3 2 2" xfId="17324" xr:uid="{00000000-0005-0000-0000-0000EDA50000}"/>
    <cellStyle name="Output 4 3 2 3 2 3" xfId="29409" xr:uid="{00000000-0005-0000-0000-0000EEA50000}"/>
    <cellStyle name="Output 4 3 2 3 2_Balance sheet - Parent" xfId="41351" xr:uid="{00000000-0005-0000-0000-0000EFA50000}"/>
    <cellStyle name="Output 4 3 2 3 3" xfId="8590" xr:uid="{00000000-0005-0000-0000-0000F0A50000}"/>
    <cellStyle name="Output 4 3 2 3 3 2" xfId="17413" xr:uid="{00000000-0005-0000-0000-0000F1A50000}"/>
    <cellStyle name="Output 4 3 2 3 3 3" xfId="29410" xr:uid="{00000000-0005-0000-0000-0000F2A50000}"/>
    <cellStyle name="Output 4 3 2 3 3_Balance sheet - Parent" xfId="41352" xr:uid="{00000000-0005-0000-0000-0000F3A50000}"/>
    <cellStyle name="Output 4 3 2 3 4" xfId="13488" xr:uid="{00000000-0005-0000-0000-0000F4A50000}"/>
    <cellStyle name="Output 4 3 2 3 5" xfId="29408" xr:uid="{00000000-0005-0000-0000-0000F5A50000}"/>
    <cellStyle name="Output 4 3 2 3_Balance sheet - Parent" xfId="41350" xr:uid="{00000000-0005-0000-0000-0000F6A50000}"/>
    <cellStyle name="Output 4 3 2 4" xfId="12550" xr:uid="{00000000-0005-0000-0000-0000F7A50000}"/>
    <cellStyle name="Output 4 3 2 5" xfId="29403" xr:uid="{00000000-0005-0000-0000-0000F8A50000}"/>
    <cellStyle name="Output 4 3 2_Balance sheet - Parent" xfId="41345" xr:uid="{00000000-0005-0000-0000-0000F9A50000}"/>
    <cellStyle name="Output 4 3 3" xfId="8591" xr:uid="{00000000-0005-0000-0000-0000FAA50000}"/>
    <cellStyle name="Output 4 3 3 2" xfId="8592" xr:uid="{00000000-0005-0000-0000-0000FBA50000}"/>
    <cellStyle name="Output 4 3 3 2 2" xfId="8593" xr:uid="{00000000-0005-0000-0000-0000FCA50000}"/>
    <cellStyle name="Output 4 3 3 2 2 2" xfId="8594" xr:uid="{00000000-0005-0000-0000-0000FDA50000}"/>
    <cellStyle name="Output 4 3 3 2 2 2 2" xfId="18131" xr:uid="{00000000-0005-0000-0000-0000FEA50000}"/>
    <cellStyle name="Output 4 3 3 2 2 2 3" xfId="29414" xr:uid="{00000000-0005-0000-0000-0000FFA50000}"/>
    <cellStyle name="Output 4 3 3 2 2 2_Balance sheet - Parent" xfId="41356" xr:uid="{00000000-0005-0000-0000-000000A60000}"/>
    <cellStyle name="Output 4 3 3 2 2 3" xfId="8595" xr:uid="{00000000-0005-0000-0000-000001A60000}"/>
    <cellStyle name="Output 4 3 3 2 2 3 2" xfId="19391" xr:uid="{00000000-0005-0000-0000-000002A60000}"/>
    <cellStyle name="Output 4 3 3 2 2 3 3" xfId="29415" xr:uid="{00000000-0005-0000-0000-000003A60000}"/>
    <cellStyle name="Output 4 3 3 2 2 3_Balance sheet - Parent" xfId="41357" xr:uid="{00000000-0005-0000-0000-000004A60000}"/>
    <cellStyle name="Output 4 3 3 2 2 4" xfId="13491" xr:uid="{00000000-0005-0000-0000-000005A60000}"/>
    <cellStyle name="Output 4 3 3 2 2 5" xfId="29413" xr:uid="{00000000-0005-0000-0000-000006A60000}"/>
    <cellStyle name="Output 4 3 3 2 2_Balance sheet - Parent" xfId="41355" xr:uid="{00000000-0005-0000-0000-000007A60000}"/>
    <cellStyle name="Output 4 3 3 2 3" xfId="12553" xr:uid="{00000000-0005-0000-0000-000008A60000}"/>
    <cellStyle name="Output 4 3 3 2 4" xfId="29412" xr:uid="{00000000-0005-0000-0000-000009A60000}"/>
    <cellStyle name="Output 4 3 3 2_Balance sheet - Parent" xfId="41354" xr:uid="{00000000-0005-0000-0000-00000AA60000}"/>
    <cellStyle name="Output 4 3 3 3" xfId="8596" xr:uid="{00000000-0005-0000-0000-00000BA60000}"/>
    <cellStyle name="Output 4 3 3 3 2" xfId="8597" xr:uid="{00000000-0005-0000-0000-00000CA60000}"/>
    <cellStyle name="Output 4 3 3 3 2 2" xfId="18009" xr:uid="{00000000-0005-0000-0000-00000DA60000}"/>
    <cellStyle name="Output 4 3 3 3 2 3" xfId="29417" xr:uid="{00000000-0005-0000-0000-00000EA60000}"/>
    <cellStyle name="Output 4 3 3 3 2_Balance sheet - Parent" xfId="41359" xr:uid="{00000000-0005-0000-0000-00000FA60000}"/>
    <cellStyle name="Output 4 3 3 3 3" xfId="8598" xr:uid="{00000000-0005-0000-0000-000010A60000}"/>
    <cellStyle name="Output 4 3 3 3 3 2" xfId="19390" xr:uid="{00000000-0005-0000-0000-000011A60000}"/>
    <cellStyle name="Output 4 3 3 3 3 3" xfId="29418" xr:uid="{00000000-0005-0000-0000-000012A60000}"/>
    <cellStyle name="Output 4 3 3 3 3_Balance sheet - Parent" xfId="41360" xr:uid="{00000000-0005-0000-0000-000013A60000}"/>
    <cellStyle name="Output 4 3 3 3 4" xfId="13490" xr:uid="{00000000-0005-0000-0000-000014A60000}"/>
    <cellStyle name="Output 4 3 3 3 5" xfId="29416" xr:uid="{00000000-0005-0000-0000-000015A60000}"/>
    <cellStyle name="Output 4 3 3 3_Balance sheet - Parent" xfId="41358" xr:uid="{00000000-0005-0000-0000-000016A60000}"/>
    <cellStyle name="Output 4 3 3 4" xfId="12552" xr:uid="{00000000-0005-0000-0000-000017A60000}"/>
    <cellStyle name="Output 4 3 3 5" xfId="29411" xr:uid="{00000000-0005-0000-0000-000018A60000}"/>
    <cellStyle name="Output 4 3 3_Balance sheet - Parent" xfId="41353" xr:uid="{00000000-0005-0000-0000-000019A60000}"/>
    <cellStyle name="Output 4 3 4" xfId="8599" xr:uid="{00000000-0005-0000-0000-00001AA60000}"/>
    <cellStyle name="Output 4 3 4 2" xfId="8600" xr:uid="{00000000-0005-0000-0000-00001BA60000}"/>
    <cellStyle name="Output 4 3 4 2 2" xfId="8601" xr:uid="{00000000-0005-0000-0000-00001CA60000}"/>
    <cellStyle name="Output 4 3 4 2 2 2" xfId="8602" xr:uid="{00000000-0005-0000-0000-00001DA60000}"/>
    <cellStyle name="Output 4 3 4 2 2 2 2" xfId="17410" xr:uid="{00000000-0005-0000-0000-00001EA60000}"/>
    <cellStyle name="Output 4 3 4 2 2 2 3" xfId="29422" xr:uid="{00000000-0005-0000-0000-00001FA60000}"/>
    <cellStyle name="Output 4 3 4 2 2 2_Balance sheet - Parent" xfId="41364" xr:uid="{00000000-0005-0000-0000-000020A60000}"/>
    <cellStyle name="Output 4 3 4 2 2 3" xfId="8603" xr:uid="{00000000-0005-0000-0000-000021A60000}"/>
    <cellStyle name="Output 4 3 4 2 2 3 2" xfId="19393" xr:uid="{00000000-0005-0000-0000-000022A60000}"/>
    <cellStyle name="Output 4 3 4 2 2 3 3" xfId="29423" xr:uid="{00000000-0005-0000-0000-000023A60000}"/>
    <cellStyle name="Output 4 3 4 2 2 3_Balance sheet - Parent" xfId="41365" xr:uid="{00000000-0005-0000-0000-000024A60000}"/>
    <cellStyle name="Output 4 3 4 2 2 4" xfId="13493" xr:uid="{00000000-0005-0000-0000-000025A60000}"/>
    <cellStyle name="Output 4 3 4 2 2 5" xfId="29421" xr:uid="{00000000-0005-0000-0000-000026A60000}"/>
    <cellStyle name="Output 4 3 4 2 2_Balance sheet - Parent" xfId="41363" xr:uid="{00000000-0005-0000-0000-000027A60000}"/>
    <cellStyle name="Output 4 3 4 2 3" xfId="12555" xr:uid="{00000000-0005-0000-0000-000028A60000}"/>
    <cellStyle name="Output 4 3 4 2 4" xfId="29420" xr:uid="{00000000-0005-0000-0000-000029A60000}"/>
    <cellStyle name="Output 4 3 4 2_Balance sheet - Parent" xfId="41362" xr:uid="{00000000-0005-0000-0000-00002AA60000}"/>
    <cellStyle name="Output 4 3 4 3" xfId="8604" xr:uid="{00000000-0005-0000-0000-00002BA60000}"/>
    <cellStyle name="Output 4 3 4 3 2" xfId="8605" xr:uid="{00000000-0005-0000-0000-00002CA60000}"/>
    <cellStyle name="Output 4 3 4 3 2 2" xfId="17218" xr:uid="{00000000-0005-0000-0000-00002DA60000}"/>
    <cellStyle name="Output 4 3 4 3 2 3" xfId="29425" xr:uid="{00000000-0005-0000-0000-00002EA60000}"/>
    <cellStyle name="Output 4 3 4 3 2_Balance sheet - Parent" xfId="41367" xr:uid="{00000000-0005-0000-0000-00002FA60000}"/>
    <cellStyle name="Output 4 3 4 3 3" xfId="8606" xr:uid="{00000000-0005-0000-0000-000030A60000}"/>
    <cellStyle name="Output 4 3 4 3 3 2" xfId="19392" xr:uid="{00000000-0005-0000-0000-000031A60000}"/>
    <cellStyle name="Output 4 3 4 3 3 3" xfId="29426" xr:uid="{00000000-0005-0000-0000-000032A60000}"/>
    <cellStyle name="Output 4 3 4 3 3_Balance sheet - Parent" xfId="41368" xr:uid="{00000000-0005-0000-0000-000033A60000}"/>
    <cellStyle name="Output 4 3 4 3 4" xfId="13492" xr:uid="{00000000-0005-0000-0000-000034A60000}"/>
    <cellStyle name="Output 4 3 4 3 5" xfId="29424" xr:uid="{00000000-0005-0000-0000-000035A60000}"/>
    <cellStyle name="Output 4 3 4 3_Balance sheet - Parent" xfId="41366" xr:uid="{00000000-0005-0000-0000-000036A60000}"/>
    <cellStyle name="Output 4 3 4 4" xfId="12554" xr:uid="{00000000-0005-0000-0000-000037A60000}"/>
    <cellStyle name="Output 4 3 4 5" xfId="29419" xr:uid="{00000000-0005-0000-0000-000038A60000}"/>
    <cellStyle name="Output 4 3 4_Balance sheet - Parent" xfId="41361" xr:uid="{00000000-0005-0000-0000-000039A60000}"/>
    <cellStyle name="Output 4 3 5" xfId="8607" xr:uid="{00000000-0005-0000-0000-00003AA60000}"/>
    <cellStyle name="Output 4 3 5 2" xfId="8608" xr:uid="{00000000-0005-0000-0000-00003BA60000}"/>
    <cellStyle name="Output 4 3 5 2 2" xfId="8609" xr:uid="{00000000-0005-0000-0000-00003CA60000}"/>
    <cellStyle name="Output 4 3 5 2 2 2" xfId="17057" xr:uid="{00000000-0005-0000-0000-00003DA60000}"/>
    <cellStyle name="Output 4 3 5 2 2 3" xfId="29429" xr:uid="{00000000-0005-0000-0000-00003EA60000}"/>
    <cellStyle name="Output 4 3 5 2 2_Balance sheet - Parent" xfId="41371" xr:uid="{00000000-0005-0000-0000-00003FA60000}"/>
    <cellStyle name="Output 4 3 5 2 3" xfId="8610" xr:uid="{00000000-0005-0000-0000-000040A60000}"/>
    <cellStyle name="Output 4 3 5 2 3 2" xfId="19394" xr:uid="{00000000-0005-0000-0000-000041A60000}"/>
    <cellStyle name="Output 4 3 5 2 3 3" xfId="29430" xr:uid="{00000000-0005-0000-0000-000042A60000}"/>
    <cellStyle name="Output 4 3 5 2 3_Balance sheet - Parent" xfId="41372" xr:uid="{00000000-0005-0000-0000-000043A60000}"/>
    <cellStyle name="Output 4 3 5 2 4" xfId="13494" xr:uid="{00000000-0005-0000-0000-000044A60000}"/>
    <cellStyle name="Output 4 3 5 2 5" xfId="29428" xr:uid="{00000000-0005-0000-0000-000045A60000}"/>
    <cellStyle name="Output 4 3 5 2_Balance sheet - Parent" xfId="41370" xr:uid="{00000000-0005-0000-0000-000046A60000}"/>
    <cellStyle name="Output 4 3 5 3" xfId="12556" xr:uid="{00000000-0005-0000-0000-000047A60000}"/>
    <cellStyle name="Output 4 3 5 4" xfId="29427" xr:uid="{00000000-0005-0000-0000-000048A60000}"/>
    <cellStyle name="Output 4 3 5_Balance sheet - Parent" xfId="41369" xr:uid="{00000000-0005-0000-0000-000049A60000}"/>
    <cellStyle name="Output 4 3 6" xfId="8611" xr:uid="{00000000-0005-0000-0000-00004AA60000}"/>
    <cellStyle name="Output 4 3 6 2" xfId="8612" xr:uid="{00000000-0005-0000-0000-00004BA60000}"/>
    <cellStyle name="Output 4 3 6 2 2" xfId="18155" xr:uid="{00000000-0005-0000-0000-00004CA60000}"/>
    <cellStyle name="Output 4 3 6 2 3" xfId="29432" xr:uid="{00000000-0005-0000-0000-00004DA60000}"/>
    <cellStyle name="Output 4 3 6 2_Balance sheet - Parent" xfId="41374" xr:uid="{00000000-0005-0000-0000-00004EA60000}"/>
    <cellStyle name="Output 4 3 6 3" xfId="8613" xr:uid="{00000000-0005-0000-0000-00004FA60000}"/>
    <cellStyle name="Output 4 3 6 3 2" xfId="19218" xr:uid="{00000000-0005-0000-0000-000050A60000}"/>
    <cellStyle name="Output 4 3 6 3 3" xfId="29433" xr:uid="{00000000-0005-0000-0000-000051A60000}"/>
    <cellStyle name="Output 4 3 6 3_Balance sheet - Parent" xfId="41375" xr:uid="{00000000-0005-0000-0000-000052A60000}"/>
    <cellStyle name="Output 4 3 6 4" xfId="8614" xr:uid="{00000000-0005-0000-0000-000053A60000}"/>
    <cellStyle name="Output 4 3 6 4 2" xfId="18282" xr:uid="{00000000-0005-0000-0000-000054A60000}"/>
    <cellStyle name="Output 4 3 6 4 3" xfId="29434" xr:uid="{00000000-0005-0000-0000-000055A60000}"/>
    <cellStyle name="Output 4 3 6 4_Balance sheet - Parent" xfId="41376" xr:uid="{00000000-0005-0000-0000-000056A60000}"/>
    <cellStyle name="Output 4 3 6 5" xfId="13487" xr:uid="{00000000-0005-0000-0000-000057A60000}"/>
    <cellStyle name="Output 4 3 6 6" xfId="29431" xr:uid="{00000000-0005-0000-0000-000058A60000}"/>
    <cellStyle name="Output 4 3 6_Balance sheet - Parent" xfId="41373" xr:uid="{00000000-0005-0000-0000-000059A60000}"/>
    <cellStyle name="Output 4 3 7" xfId="8615" xr:uid="{00000000-0005-0000-0000-00005AA60000}"/>
    <cellStyle name="Output 4 3 7 2" xfId="8616" xr:uid="{00000000-0005-0000-0000-00005BA60000}"/>
    <cellStyle name="Output 4 3 7 2 2" xfId="18135" xr:uid="{00000000-0005-0000-0000-00005CA60000}"/>
    <cellStyle name="Output 4 3 7 2 3" xfId="29436" xr:uid="{00000000-0005-0000-0000-00005DA60000}"/>
    <cellStyle name="Output 4 3 7 2_Balance sheet - Parent" xfId="41378" xr:uid="{00000000-0005-0000-0000-00005EA60000}"/>
    <cellStyle name="Output 4 3 7 3" xfId="8617" xr:uid="{00000000-0005-0000-0000-00005FA60000}"/>
    <cellStyle name="Output 4 3 7 3 2" xfId="19205" xr:uid="{00000000-0005-0000-0000-000060A60000}"/>
    <cellStyle name="Output 4 3 7 3 3" xfId="29437" xr:uid="{00000000-0005-0000-0000-000061A60000}"/>
    <cellStyle name="Output 4 3 7 3_Balance sheet - Parent" xfId="41379" xr:uid="{00000000-0005-0000-0000-000062A60000}"/>
    <cellStyle name="Output 4 3 7 4" xfId="8618" xr:uid="{00000000-0005-0000-0000-000063A60000}"/>
    <cellStyle name="Output 4 3 7 4 2" xfId="18333" xr:uid="{00000000-0005-0000-0000-000064A60000}"/>
    <cellStyle name="Output 4 3 7 4 3" xfId="29438" xr:uid="{00000000-0005-0000-0000-000065A60000}"/>
    <cellStyle name="Output 4 3 7 4_Balance sheet - Parent" xfId="41380" xr:uid="{00000000-0005-0000-0000-000066A60000}"/>
    <cellStyle name="Output 4 3 7 5" xfId="16532" xr:uid="{00000000-0005-0000-0000-000067A60000}"/>
    <cellStyle name="Output 4 3 7 6" xfId="29435" xr:uid="{00000000-0005-0000-0000-000068A60000}"/>
    <cellStyle name="Output 4 3 7_Balance sheet - Parent" xfId="41377" xr:uid="{00000000-0005-0000-0000-000069A60000}"/>
    <cellStyle name="Output 4 3 8" xfId="8619" xr:uid="{00000000-0005-0000-0000-00006AA60000}"/>
    <cellStyle name="Output 4 3 8 2" xfId="8620" xr:uid="{00000000-0005-0000-0000-00006BA60000}"/>
    <cellStyle name="Output 4 3 8 2 2" xfId="18836" xr:uid="{00000000-0005-0000-0000-00006CA60000}"/>
    <cellStyle name="Output 4 3 8 2 3" xfId="29440" xr:uid="{00000000-0005-0000-0000-00006DA60000}"/>
    <cellStyle name="Output 4 3 8 2_Balance sheet - Parent" xfId="41382" xr:uid="{00000000-0005-0000-0000-00006EA60000}"/>
    <cellStyle name="Output 4 3 8 3" xfId="8621" xr:uid="{00000000-0005-0000-0000-00006FA60000}"/>
    <cellStyle name="Output 4 3 8 3 2" xfId="17480" xr:uid="{00000000-0005-0000-0000-000070A60000}"/>
    <cellStyle name="Output 4 3 8 3 3" xfId="29441" xr:uid="{00000000-0005-0000-0000-000071A60000}"/>
    <cellStyle name="Output 4 3 8 3_Balance sheet - Parent" xfId="41383" xr:uid="{00000000-0005-0000-0000-000072A60000}"/>
    <cellStyle name="Output 4 3 8 4" xfId="8622" xr:uid="{00000000-0005-0000-0000-000073A60000}"/>
    <cellStyle name="Output 4 3 8 4 2" xfId="18387" xr:uid="{00000000-0005-0000-0000-000074A60000}"/>
    <cellStyle name="Output 4 3 8 4 3" xfId="29442" xr:uid="{00000000-0005-0000-0000-000075A60000}"/>
    <cellStyle name="Output 4 3 8 4_Balance sheet - Parent" xfId="41384" xr:uid="{00000000-0005-0000-0000-000076A60000}"/>
    <cellStyle name="Output 4 3 8 5" xfId="16584" xr:uid="{00000000-0005-0000-0000-000077A60000}"/>
    <cellStyle name="Output 4 3 8 6" xfId="29439" xr:uid="{00000000-0005-0000-0000-000078A60000}"/>
    <cellStyle name="Output 4 3 8_Balance sheet - Parent" xfId="41381" xr:uid="{00000000-0005-0000-0000-000079A60000}"/>
    <cellStyle name="Output 4 3 9" xfId="8623" xr:uid="{00000000-0005-0000-0000-00007AA60000}"/>
    <cellStyle name="Output 4 3 9 2" xfId="8624" xr:uid="{00000000-0005-0000-0000-00007BA60000}"/>
    <cellStyle name="Output 4 3 9 2 2" xfId="17122" xr:uid="{00000000-0005-0000-0000-00007CA60000}"/>
    <cellStyle name="Output 4 3 9 2 3" xfId="29444" xr:uid="{00000000-0005-0000-0000-00007DA60000}"/>
    <cellStyle name="Output 4 3 9 2_Balance sheet - Parent" xfId="41386" xr:uid="{00000000-0005-0000-0000-00007EA60000}"/>
    <cellStyle name="Output 4 3 9 3" xfId="8625" xr:uid="{00000000-0005-0000-0000-00007FA60000}"/>
    <cellStyle name="Output 4 3 9 3 2" xfId="18564" xr:uid="{00000000-0005-0000-0000-000080A60000}"/>
    <cellStyle name="Output 4 3 9 3 3" xfId="29445" xr:uid="{00000000-0005-0000-0000-000081A60000}"/>
    <cellStyle name="Output 4 3 9 3_Balance sheet - Parent" xfId="41387" xr:uid="{00000000-0005-0000-0000-000082A60000}"/>
    <cellStyle name="Output 4 3 9 4" xfId="8626" xr:uid="{00000000-0005-0000-0000-000083A60000}"/>
    <cellStyle name="Output 4 3 9 4 2" xfId="18440" xr:uid="{00000000-0005-0000-0000-000084A60000}"/>
    <cellStyle name="Output 4 3 9 4 3" xfId="29446" xr:uid="{00000000-0005-0000-0000-000085A60000}"/>
    <cellStyle name="Output 4 3 9 4_Balance sheet - Parent" xfId="41388" xr:uid="{00000000-0005-0000-0000-000086A60000}"/>
    <cellStyle name="Output 4 3 9 5" xfId="16637" xr:uid="{00000000-0005-0000-0000-000087A60000}"/>
    <cellStyle name="Output 4 3 9 6" xfId="29443" xr:uid="{00000000-0005-0000-0000-000088A60000}"/>
    <cellStyle name="Output 4 3 9_Balance sheet - Parent" xfId="41385" xr:uid="{00000000-0005-0000-0000-000089A60000}"/>
    <cellStyle name="Output 4 3_Balance sheet - Parent" xfId="41341" xr:uid="{00000000-0005-0000-0000-00008AA60000}"/>
    <cellStyle name="Output 4 4" xfId="8627" xr:uid="{00000000-0005-0000-0000-00008BA60000}"/>
    <cellStyle name="Output 4 4 2" xfId="8628" xr:uid="{00000000-0005-0000-0000-00008CA60000}"/>
    <cellStyle name="Output 4 4 2 2" xfId="8629" xr:uid="{00000000-0005-0000-0000-00008DA60000}"/>
    <cellStyle name="Output 4 4 2 2 2" xfId="8630" xr:uid="{00000000-0005-0000-0000-00008EA60000}"/>
    <cellStyle name="Output 4 4 2 2 2 2" xfId="18728" xr:uid="{00000000-0005-0000-0000-00008FA60000}"/>
    <cellStyle name="Output 4 4 2 2 2 3" xfId="29450" xr:uid="{00000000-0005-0000-0000-000090A60000}"/>
    <cellStyle name="Output 4 4 2 2 2_Balance sheet - Parent" xfId="41392" xr:uid="{00000000-0005-0000-0000-000091A60000}"/>
    <cellStyle name="Output 4 4 2 2 3" xfId="8631" xr:uid="{00000000-0005-0000-0000-000092A60000}"/>
    <cellStyle name="Output 4 4 2 2 3 2" xfId="18001" xr:uid="{00000000-0005-0000-0000-000093A60000}"/>
    <cellStyle name="Output 4 4 2 2 3 3" xfId="29451" xr:uid="{00000000-0005-0000-0000-000094A60000}"/>
    <cellStyle name="Output 4 4 2 2 3_Balance sheet - Parent" xfId="41393" xr:uid="{00000000-0005-0000-0000-000095A60000}"/>
    <cellStyle name="Output 4 4 2 2 4" xfId="13496" xr:uid="{00000000-0005-0000-0000-000096A60000}"/>
    <cellStyle name="Output 4 4 2 2 5" xfId="29449" xr:uid="{00000000-0005-0000-0000-000097A60000}"/>
    <cellStyle name="Output 4 4 2 2_Balance sheet - Parent" xfId="41391" xr:uid="{00000000-0005-0000-0000-000098A60000}"/>
    <cellStyle name="Output 4 4 2 3" xfId="12558" xr:uid="{00000000-0005-0000-0000-000099A60000}"/>
    <cellStyle name="Output 4 4 2 4" xfId="29448" xr:uid="{00000000-0005-0000-0000-00009AA60000}"/>
    <cellStyle name="Output 4 4 2_Balance sheet - Parent" xfId="41390" xr:uid="{00000000-0005-0000-0000-00009BA60000}"/>
    <cellStyle name="Output 4 4 3" xfId="8632" xr:uid="{00000000-0005-0000-0000-00009CA60000}"/>
    <cellStyle name="Output 4 4 3 2" xfId="8633" xr:uid="{00000000-0005-0000-0000-00009DA60000}"/>
    <cellStyle name="Output 4 4 3 2 2" xfId="17074" xr:uid="{00000000-0005-0000-0000-00009EA60000}"/>
    <cellStyle name="Output 4 4 3 2 3" xfId="29453" xr:uid="{00000000-0005-0000-0000-00009FA60000}"/>
    <cellStyle name="Output 4 4 3 2_Balance sheet - Parent" xfId="41395" xr:uid="{00000000-0005-0000-0000-0000A0A60000}"/>
    <cellStyle name="Output 4 4 3 3" xfId="8634" xr:uid="{00000000-0005-0000-0000-0000A1A60000}"/>
    <cellStyle name="Output 4 4 3 3 2" xfId="17653" xr:uid="{00000000-0005-0000-0000-0000A2A60000}"/>
    <cellStyle name="Output 4 4 3 3 3" xfId="29454" xr:uid="{00000000-0005-0000-0000-0000A3A60000}"/>
    <cellStyle name="Output 4 4 3 3_Balance sheet - Parent" xfId="41396" xr:uid="{00000000-0005-0000-0000-0000A4A60000}"/>
    <cellStyle name="Output 4 4 3 4" xfId="13495" xr:uid="{00000000-0005-0000-0000-0000A5A60000}"/>
    <cellStyle name="Output 4 4 3 5" xfId="29452" xr:uid="{00000000-0005-0000-0000-0000A6A60000}"/>
    <cellStyle name="Output 4 4 3_Balance sheet - Parent" xfId="41394" xr:uid="{00000000-0005-0000-0000-0000A7A60000}"/>
    <cellStyle name="Output 4 4 4" xfId="12557" xr:uid="{00000000-0005-0000-0000-0000A8A60000}"/>
    <cellStyle name="Output 4 4 5" xfId="29447" xr:uid="{00000000-0005-0000-0000-0000A9A60000}"/>
    <cellStyle name="Output 4 4_Balance sheet - Parent" xfId="41389" xr:uid="{00000000-0005-0000-0000-0000AAA60000}"/>
    <cellStyle name="Output 4 5" xfId="8635" xr:uid="{00000000-0005-0000-0000-0000ABA60000}"/>
    <cellStyle name="Output 4 5 2" xfId="8636" xr:uid="{00000000-0005-0000-0000-0000ACA60000}"/>
    <cellStyle name="Output 4 5 2 2" xfId="8637" xr:uid="{00000000-0005-0000-0000-0000ADA60000}"/>
    <cellStyle name="Output 4 5 2 2 2" xfId="8638" xr:uid="{00000000-0005-0000-0000-0000AEA60000}"/>
    <cellStyle name="Output 4 5 2 2 2 2" xfId="17272" xr:uid="{00000000-0005-0000-0000-0000AFA60000}"/>
    <cellStyle name="Output 4 5 2 2 2 3" xfId="29458" xr:uid="{00000000-0005-0000-0000-0000B0A60000}"/>
    <cellStyle name="Output 4 5 2 2 2_Balance sheet - Parent" xfId="41400" xr:uid="{00000000-0005-0000-0000-0000B1A60000}"/>
    <cellStyle name="Output 4 5 2 2 3" xfId="8639" xr:uid="{00000000-0005-0000-0000-0000B2A60000}"/>
    <cellStyle name="Output 4 5 2 2 3 2" xfId="19395" xr:uid="{00000000-0005-0000-0000-0000B3A60000}"/>
    <cellStyle name="Output 4 5 2 2 3 3" xfId="29459" xr:uid="{00000000-0005-0000-0000-0000B4A60000}"/>
    <cellStyle name="Output 4 5 2 2 3_Balance sheet - Parent" xfId="41401" xr:uid="{00000000-0005-0000-0000-0000B5A60000}"/>
    <cellStyle name="Output 4 5 2 2 4" xfId="13498" xr:uid="{00000000-0005-0000-0000-0000B6A60000}"/>
    <cellStyle name="Output 4 5 2 2 5" xfId="29457" xr:uid="{00000000-0005-0000-0000-0000B7A60000}"/>
    <cellStyle name="Output 4 5 2 2_Balance sheet - Parent" xfId="41399" xr:uid="{00000000-0005-0000-0000-0000B8A60000}"/>
    <cellStyle name="Output 4 5 2 3" xfId="12560" xr:uid="{00000000-0005-0000-0000-0000B9A60000}"/>
    <cellStyle name="Output 4 5 2 4" xfId="29456" xr:uid="{00000000-0005-0000-0000-0000BAA60000}"/>
    <cellStyle name="Output 4 5 2_Balance sheet - Parent" xfId="41398" xr:uid="{00000000-0005-0000-0000-0000BBA60000}"/>
    <cellStyle name="Output 4 5 3" xfId="8640" xr:uid="{00000000-0005-0000-0000-0000BCA60000}"/>
    <cellStyle name="Output 4 5 3 2" xfId="8641" xr:uid="{00000000-0005-0000-0000-0000BDA60000}"/>
    <cellStyle name="Output 4 5 3 2 2" xfId="18466" xr:uid="{00000000-0005-0000-0000-0000BEA60000}"/>
    <cellStyle name="Output 4 5 3 2 3" xfId="29461" xr:uid="{00000000-0005-0000-0000-0000BFA60000}"/>
    <cellStyle name="Output 4 5 3 2_Balance sheet - Parent" xfId="41403" xr:uid="{00000000-0005-0000-0000-0000C0A60000}"/>
    <cellStyle name="Output 4 5 3 3" xfId="8642" xr:uid="{00000000-0005-0000-0000-0000C1A60000}"/>
    <cellStyle name="Output 4 5 3 3 2" xfId="18446" xr:uid="{00000000-0005-0000-0000-0000C2A60000}"/>
    <cellStyle name="Output 4 5 3 3 3" xfId="29462" xr:uid="{00000000-0005-0000-0000-0000C3A60000}"/>
    <cellStyle name="Output 4 5 3 3_Balance sheet - Parent" xfId="41404" xr:uid="{00000000-0005-0000-0000-0000C4A60000}"/>
    <cellStyle name="Output 4 5 3 4" xfId="13497" xr:uid="{00000000-0005-0000-0000-0000C5A60000}"/>
    <cellStyle name="Output 4 5 3 5" xfId="29460" xr:uid="{00000000-0005-0000-0000-0000C6A60000}"/>
    <cellStyle name="Output 4 5 3_Balance sheet - Parent" xfId="41402" xr:uid="{00000000-0005-0000-0000-0000C7A60000}"/>
    <cellStyle name="Output 4 5 4" xfId="12559" xr:uid="{00000000-0005-0000-0000-0000C8A60000}"/>
    <cellStyle name="Output 4 5 5" xfId="29455" xr:uid="{00000000-0005-0000-0000-0000C9A60000}"/>
    <cellStyle name="Output 4 5_Balance sheet - Parent" xfId="41397" xr:uid="{00000000-0005-0000-0000-0000CAA60000}"/>
    <cellStyle name="Output 4 6" xfId="8643" xr:uid="{00000000-0005-0000-0000-0000CBA60000}"/>
    <cellStyle name="Output 4 6 2" xfId="8644" xr:uid="{00000000-0005-0000-0000-0000CCA60000}"/>
    <cellStyle name="Output 4 6 2 2" xfId="8645" xr:uid="{00000000-0005-0000-0000-0000CDA60000}"/>
    <cellStyle name="Output 4 6 2 2 2" xfId="8646" xr:uid="{00000000-0005-0000-0000-0000CEA60000}"/>
    <cellStyle name="Output 4 6 2 2 2 2" xfId="17220" xr:uid="{00000000-0005-0000-0000-0000CFA60000}"/>
    <cellStyle name="Output 4 6 2 2 2 3" xfId="29466" xr:uid="{00000000-0005-0000-0000-0000D0A60000}"/>
    <cellStyle name="Output 4 6 2 2 2_Balance sheet - Parent" xfId="41408" xr:uid="{00000000-0005-0000-0000-0000D1A60000}"/>
    <cellStyle name="Output 4 6 2 2 3" xfId="8647" xr:uid="{00000000-0005-0000-0000-0000D2A60000}"/>
    <cellStyle name="Output 4 6 2 2 3 2" xfId="19396" xr:uid="{00000000-0005-0000-0000-0000D3A60000}"/>
    <cellStyle name="Output 4 6 2 2 3 3" xfId="29467" xr:uid="{00000000-0005-0000-0000-0000D4A60000}"/>
    <cellStyle name="Output 4 6 2 2 3_Balance sheet - Parent" xfId="41409" xr:uid="{00000000-0005-0000-0000-0000D5A60000}"/>
    <cellStyle name="Output 4 6 2 2 4" xfId="13500" xr:uid="{00000000-0005-0000-0000-0000D6A60000}"/>
    <cellStyle name="Output 4 6 2 2 5" xfId="29465" xr:uid="{00000000-0005-0000-0000-0000D7A60000}"/>
    <cellStyle name="Output 4 6 2 2_Balance sheet - Parent" xfId="41407" xr:uid="{00000000-0005-0000-0000-0000D8A60000}"/>
    <cellStyle name="Output 4 6 2 3" xfId="12562" xr:uid="{00000000-0005-0000-0000-0000D9A60000}"/>
    <cellStyle name="Output 4 6 2 4" xfId="29464" xr:uid="{00000000-0005-0000-0000-0000DAA60000}"/>
    <cellStyle name="Output 4 6 2_Balance sheet - Parent" xfId="41406" xr:uid="{00000000-0005-0000-0000-0000DBA60000}"/>
    <cellStyle name="Output 4 6 3" xfId="8648" xr:uid="{00000000-0005-0000-0000-0000DCA60000}"/>
    <cellStyle name="Output 4 6 3 2" xfId="8649" xr:uid="{00000000-0005-0000-0000-0000DDA60000}"/>
    <cellStyle name="Output 4 6 3 2 2" xfId="18711" xr:uid="{00000000-0005-0000-0000-0000DEA60000}"/>
    <cellStyle name="Output 4 6 3 2 3" xfId="29469" xr:uid="{00000000-0005-0000-0000-0000DFA60000}"/>
    <cellStyle name="Output 4 6 3 2_Balance sheet - Parent" xfId="41411" xr:uid="{00000000-0005-0000-0000-0000E0A60000}"/>
    <cellStyle name="Output 4 6 3 3" xfId="8650" xr:uid="{00000000-0005-0000-0000-0000E1A60000}"/>
    <cellStyle name="Output 4 6 3 3 2" xfId="19032" xr:uid="{00000000-0005-0000-0000-0000E2A60000}"/>
    <cellStyle name="Output 4 6 3 3 3" xfId="29470" xr:uid="{00000000-0005-0000-0000-0000E3A60000}"/>
    <cellStyle name="Output 4 6 3 3_Balance sheet - Parent" xfId="41412" xr:uid="{00000000-0005-0000-0000-0000E4A60000}"/>
    <cellStyle name="Output 4 6 3 4" xfId="13499" xr:uid="{00000000-0005-0000-0000-0000E5A60000}"/>
    <cellStyle name="Output 4 6 3 5" xfId="29468" xr:uid="{00000000-0005-0000-0000-0000E6A60000}"/>
    <cellStyle name="Output 4 6 3_Balance sheet - Parent" xfId="41410" xr:uid="{00000000-0005-0000-0000-0000E7A60000}"/>
    <cellStyle name="Output 4 6 4" xfId="12561" xr:uid="{00000000-0005-0000-0000-0000E8A60000}"/>
    <cellStyle name="Output 4 6 5" xfId="29463" xr:uid="{00000000-0005-0000-0000-0000E9A60000}"/>
    <cellStyle name="Output 4 6_Balance sheet - Parent" xfId="41405" xr:uid="{00000000-0005-0000-0000-0000EAA60000}"/>
    <cellStyle name="Output 4 7" xfId="8651" xr:uid="{00000000-0005-0000-0000-0000EBA60000}"/>
    <cellStyle name="Output 4 7 2" xfId="8652" xr:uid="{00000000-0005-0000-0000-0000ECA60000}"/>
    <cellStyle name="Output 4 7 2 2" xfId="8653" xr:uid="{00000000-0005-0000-0000-0000EDA60000}"/>
    <cellStyle name="Output 4 7 2 2 2" xfId="8654" xr:uid="{00000000-0005-0000-0000-0000EEA60000}"/>
    <cellStyle name="Output 4 7 2 2 2 2" xfId="17221" xr:uid="{00000000-0005-0000-0000-0000EFA60000}"/>
    <cellStyle name="Output 4 7 2 2 2 3" xfId="29474" xr:uid="{00000000-0005-0000-0000-0000F0A60000}"/>
    <cellStyle name="Output 4 7 2 2 2_Balance sheet - Parent" xfId="41416" xr:uid="{00000000-0005-0000-0000-0000F1A60000}"/>
    <cellStyle name="Output 4 7 2 2 3" xfId="8655" xr:uid="{00000000-0005-0000-0000-0000F2A60000}"/>
    <cellStyle name="Output 4 7 2 2 3 2" xfId="19397" xr:uid="{00000000-0005-0000-0000-0000F3A60000}"/>
    <cellStyle name="Output 4 7 2 2 3 3" xfId="29475" xr:uid="{00000000-0005-0000-0000-0000F4A60000}"/>
    <cellStyle name="Output 4 7 2 2 3_Balance sheet - Parent" xfId="41417" xr:uid="{00000000-0005-0000-0000-0000F5A60000}"/>
    <cellStyle name="Output 4 7 2 2 4" xfId="13502" xr:uid="{00000000-0005-0000-0000-0000F6A60000}"/>
    <cellStyle name="Output 4 7 2 2 5" xfId="29473" xr:uid="{00000000-0005-0000-0000-0000F7A60000}"/>
    <cellStyle name="Output 4 7 2 2_Balance sheet - Parent" xfId="41415" xr:uid="{00000000-0005-0000-0000-0000F8A60000}"/>
    <cellStyle name="Output 4 7 2 3" xfId="12564" xr:uid="{00000000-0005-0000-0000-0000F9A60000}"/>
    <cellStyle name="Output 4 7 2 4" xfId="29472" xr:uid="{00000000-0005-0000-0000-0000FAA60000}"/>
    <cellStyle name="Output 4 7 2_Balance sheet - Parent" xfId="41414" xr:uid="{00000000-0005-0000-0000-0000FBA60000}"/>
    <cellStyle name="Output 4 7 3" xfId="8656" xr:uid="{00000000-0005-0000-0000-0000FCA60000}"/>
    <cellStyle name="Output 4 7 3 2" xfId="8657" xr:uid="{00000000-0005-0000-0000-0000FDA60000}"/>
    <cellStyle name="Output 4 7 3 2 2" xfId="17848" xr:uid="{00000000-0005-0000-0000-0000FEA60000}"/>
    <cellStyle name="Output 4 7 3 2 3" xfId="29477" xr:uid="{00000000-0005-0000-0000-0000FFA60000}"/>
    <cellStyle name="Output 4 7 3 2_Balance sheet - Parent" xfId="41419" xr:uid="{00000000-0005-0000-0000-000000A70000}"/>
    <cellStyle name="Output 4 7 3 3" xfId="8658" xr:uid="{00000000-0005-0000-0000-000001A70000}"/>
    <cellStyle name="Output 4 7 3 3 2" xfId="19015" xr:uid="{00000000-0005-0000-0000-000002A70000}"/>
    <cellStyle name="Output 4 7 3 3 3" xfId="29478" xr:uid="{00000000-0005-0000-0000-000003A70000}"/>
    <cellStyle name="Output 4 7 3 3_Balance sheet - Parent" xfId="41420" xr:uid="{00000000-0005-0000-0000-000004A70000}"/>
    <cellStyle name="Output 4 7 3 4" xfId="13501" xr:uid="{00000000-0005-0000-0000-000005A70000}"/>
    <cellStyle name="Output 4 7 3 5" xfId="29476" xr:uid="{00000000-0005-0000-0000-000006A70000}"/>
    <cellStyle name="Output 4 7 3_Balance sheet - Parent" xfId="41418" xr:uid="{00000000-0005-0000-0000-000007A70000}"/>
    <cellStyle name="Output 4 7 4" xfId="12563" xr:uid="{00000000-0005-0000-0000-000008A70000}"/>
    <cellStyle name="Output 4 7 5" xfId="29471" xr:uid="{00000000-0005-0000-0000-000009A70000}"/>
    <cellStyle name="Output 4 7_Balance sheet - Parent" xfId="41413" xr:uid="{00000000-0005-0000-0000-00000AA70000}"/>
    <cellStyle name="Output 4 8" xfId="8659" xr:uid="{00000000-0005-0000-0000-00000BA70000}"/>
    <cellStyle name="Output 4 8 2" xfId="8660" xr:uid="{00000000-0005-0000-0000-00000CA70000}"/>
    <cellStyle name="Output 4 8 2 2" xfId="8661" xr:uid="{00000000-0005-0000-0000-00000DA70000}"/>
    <cellStyle name="Output 4 8 2 2 2" xfId="18634" xr:uid="{00000000-0005-0000-0000-00000EA70000}"/>
    <cellStyle name="Output 4 8 2 2 3" xfId="29481" xr:uid="{00000000-0005-0000-0000-00000FA70000}"/>
    <cellStyle name="Output 4 8 2 2_Balance sheet - Parent" xfId="41423" xr:uid="{00000000-0005-0000-0000-000010A70000}"/>
    <cellStyle name="Output 4 8 2 3" xfId="8662" xr:uid="{00000000-0005-0000-0000-000011A70000}"/>
    <cellStyle name="Output 4 8 2 3 2" xfId="18996" xr:uid="{00000000-0005-0000-0000-000012A70000}"/>
    <cellStyle name="Output 4 8 2 3 3" xfId="29482" xr:uid="{00000000-0005-0000-0000-000013A70000}"/>
    <cellStyle name="Output 4 8 2 3_Balance sheet - Parent" xfId="41424" xr:uid="{00000000-0005-0000-0000-000014A70000}"/>
    <cellStyle name="Output 4 8 2 4" xfId="13503" xr:uid="{00000000-0005-0000-0000-000015A70000}"/>
    <cellStyle name="Output 4 8 2 5" xfId="29480" xr:uid="{00000000-0005-0000-0000-000016A70000}"/>
    <cellStyle name="Output 4 8 2_Balance sheet - Parent" xfId="41422" xr:uid="{00000000-0005-0000-0000-000017A70000}"/>
    <cellStyle name="Output 4 8 3" xfId="12565" xr:uid="{00000000-0005-0000-0000-000018A70000}"/>
    <cellStyle name="Output 4 8 4" xfId="29479" xr:uid="{00000000-0005-0000-0000-000019A70000}"/>
    <cellStyle name="Output 4 8_Balance sheet - Parent" xfId="41421" xr:uid="{00000000-0005-0000-0000-00001AA70000}"/>
    <cellStyle name="Output 4 9" xfId="8663" xr:uid="{00000000-0005-0000-0000-00001BA70000}"/>
    <cellStyle name="Output 4 9 2" xfId="8664" xr:uid="{00000000-0005-0000-0000-00001CA70000}"/>
    <cellStyle name="Output 4 9 2 2" xfId="17980" xr:uid="{00000000-0005-0000-0000-00001DA70000}"/>
    <cellStyle name="Output 4 9 2 3" xfId="29484" xr:uid="{00000000-0005-0000-0000-00001EA70000}"/>
    <cellStyle name="Output 4 9 2_Balance sheet - Parent" xfId="41426" xr:uid="{00000000-0005-0000-0000-00001FA70000}"/>
    <cellStyle name="Output 4 9 3" xfId="8665" xr:uid="{00000000-0005-0000-0000-000020A70000}"/>
    <cellStyle name="Output 4 9 3 2" xfId="19012" xr:uid="{00000000-0005-0000-0000-000021A70000}"/>
    <cellStyle name="Output 4 9 3 3" xfId="29485" xr:uid="{00000000-0005-0000-0000-000022A70000}"/>
    <cellStyle name="Output 4 9 3_Balance sheet - Parent" xfId="41427" xr:uid="{00000000-0005-0000-0000-000023A70000}"/>
    <cellStyle name="Output 4 9 4" xfId="8666" xr:uid="{00000000-0005-0000-0000-000024A70000}"/>
    <cellStyle name="Output 4 9 4 2" xfId="18226" xr:uid="{00000000-0005-0000-0000-000025A70000}"/>
    <cellStyle name="Output 4 9 4 3" xfId="29486" xr:uid="{00000000-0005-0000-0000-000026A70000}"/>
    <cellStyle name="Output 4 9 4_Balance sheet - Parent" xfId="41428" xr:uid="{00000000-0005-0000-0000-000027A70000}"/>
    <cellStyle name="Output 4 9 5" xfId="13473" xr:uid="{00000000-0005-0000-0000-000028A70000}"/>
    <cellStyle name="Output 4 9 6" xfId="29483" xr:uid="{00000000-0005-0000-0000-000029A70000}"/>
    <cellStyle name="Output 4 9_Balance sheet - Parent" xfId="41425" xr:uid="{00000000-0005-0000-0000-00002AA70000}"/>
    <cellStyle name="Output 4_Balance sheet - Parent" xfId="41257" xr:uid="{00000000-0005-0000-0000-00002BA70000}"/>
    <cellStyle name="Output 40" xfId="52372" xr:uid="{00000000-0005-0000-0000-00002CA70000}"/>
    <cellStyle name="Output 41" xfId="48531" xr:uid="{00000000-0005-0000-0000-00002DA70000}"/>
    <cellStyle name="Output 42" xfId="52441" xr:uid="{00000000-0005-0000-0000-00002EA70000}"/>
    <cellStyle name="Output 43" xfId="52401" xr:uid="{00000000-0005-0000-0000-00002FA70000}"/>
    <cellStyle name="Output 44" xfId="52463" xr:uid="{00000000-0005-0000-0000-000030A70000}"/>
    <cellStyle name="Output 45" xfId="48536" xr:uid="{00000000-0005-0000-0000-000031A70000}"/>
    <cellStyle name="Output 46" xfId="52484" xr:uid="{00000000-0005-0000-0000-000032A70000}"/>
    <cellStyle name="Output 47" xfId="48393" xr:uid="{00000000-0005-0000-0000-000033A70000}"/>
    <cellStyle name="Output 48" xfId="52503" xr:uid="{00000000-0005-0000-0000-000034A70000}"/>
    <cellStyle name="Output 5" xfId="8667" xr:uid="{00000000-0005-0000-0000-000035A70000}"/>
    <cellStyle name="Output 5 2" xfId="8668" xr:uid="{00000000-0005-0000-0000-000036A70000}"/>
    <cellStyle name="Output 5 2 2" xfId="8669" xr:uid="{00000000-0005-0000-0000-000037A70000}"/>
    <cellStyle name="Output 5 2 2 2" xfId="8670" xr:uid="{00000000-0005-0000-0000-000038A70000}"/>
    <cellStyle name="Output 5 2 2 2 2" xfId="17029" xr:uid="{00000000-0005-0000-0000-000039A70000}"/>
    <cellStyle name="Output 5 2 2 2 3" xfId="29490" xr:uid="{00000000-0005-0000-0000-00003AA70000}"/>
    <cellStyle name="Output 5 2 2 2_Balance sheet - Parent" xfId="41432" xr:uid="{00000000-0005-0000-0000-00003BA70000}"/>
    <cellStyle name="Output 5 2 2 3" xfId="8671" xr:uid="{00000000-0005-0000-0000-00003CA70000}"/>
    <cellStyle name="Output 5 2 2 3 2" xfId="19398" xr:uid="{00000000-0005-0000-0000-00003DA70000}"/>
    <cellStyle name="Output 5 2 2 3 3" xfId="29491" xr:uid="{00000000-0005-0000-0000-00003EA70000}"/>
    <cellStyle name="Output 5 2 2 3_Balance sheet - Parent" xfId="41433" xr:uid="{00000000-0005-0000-0000-00003FA70000}"/>
    <cellStyle name="Output 5 2 2 4" xfId="13505" xr:uid="{00000000-0005-0000-0000-000040A70000}"/>
    <cellStyle name="Output 5 2 2 5" xfId="29489" xr:uid="{00000000-0005-0000-0000-000041A70000}"/>
    <cellStyle name="Output 5 2 2_Balance sheet - Parent" xfId="41431" xr:uid="{00000000-0005-0000-0000-000042A70000}"/>
    <cellStyle name="Output 5 2 3" xfId="12567" xr:uid="{00000000-0005-0000-0000-000043A70000}"/>
    <cellStyle name="Output 5 2 4" xfId="29488" xr:uid="{00000000-0005-0000-0000-000044A70000}"/>
    <cellStyle name="Output 5 2_Balance sheet - Parent" xfId="41430" xr:uid="{00000000-0005-0000-0000-000045A70000}"/>
    <cellStyle name="Output 5 3" xfId="8672" xr:uid="{00000000-0005-0000-0000-000046A70000}"/>
    <cellStyle name="Output 5 3 2" xfId="8673" xr:uid="{00000000-0005-0000-0000-000047A70000}"/>
    <cellStyle name="Output 5 3 2 2" xfId="17625" xr:uid="{00000000-0005-0000-0000-000048A70000}"/>
    <cellStyle name="Output 5 3 2 3" xfId="29493" xr:uid="{00000000-0005-0000-0000-000049A70000}"/>
    <cellStyle name="Output 5 3 2_Balance sheet - Parent" xfId="41435" xr:uid="{00000000-0005-0000-0000-00004AA70000}"/>
    <cellStyle name="Output 5 3 3" xfId="8674" xr:uid="{00000000-0005-0000-0000-00004BA70000}"/>
    <cellStyle name="Output 5 3 3 2" xfId="17688" xr:uid="{00000000-0005-0000-0000-00004CA70000}"/>
    <cellStyle name="Output 5 3 3 3" xfId="29494" xr:uid="{00000000-0005-0000-0000-00004DA70000}"/>
    <cellStyle name="Output 5 3 3_Balance sheet - Parent" xfId="41436" xr:uid="{00000000-0005-0000-0000-00004EA70000}"/>
    <cellStyle name="Output 5 3 4" xfId="13504" xr:uid="{00000000-0005-0000-0000-00004FA70000}"/>
    <cellStyle name="Output 5 3 5" xfId="29492" xr:uid="{00000000-0005-0000-0000-000050A70000}"/>
    <cellStyle name="Output 5 3_Balance sheet - Parent" xfId="41434" xr:uid="{00000000-0005-0000-0000-000051A70000}"/>
    <cellStyle name="Output 5 4" xfId="12566" xr:uid="{00000000-0005-0000-0000-000052A70000}"/>
    <cellStyle name="Output 5 5" xfId="29487" xr:uid="{00000000-0005-0000-0000-000053A70000}"/>
    <cellStyle name="Output 5 6" xfId="45121" xr:uid="{00000000-0005-0000-0000-000054A70000}"/>
    <cellStyle name="Output 5_Balance sheet - Parent" xfId="41429" xr:uid="{00000000-0005-0000-0000-000055A70000}"/>
    <cellStyle name="Output 6" xfId="8675" xr:uid="{00000000-0005-0000-0000-000056A70000}"/>
    <cellStyle name="Output 6 2" xfId="8676" xr:uid="{00000000-0005-0000-0000-000057A70000}"/>
    <cellStyle name="Output 6 2 2" xfId="8677" xr:uid="{00000000-0005-0000-0000-000058A70000}"/>
    <cellStyle name="Output 6 2 2 2" xfId="18785" xr:uid="{00000000-0005-0000-0000-000059A70000}"/>
    <cellStyle name="Output 6 2 2 3" xfId="29497" xr:uid="{00000000-0005-0000-0000-00005AA70000}"/>
    <cellStyle name="Output 6 2 2_Balance sheet - Parent" xfId="41439" xr:uid="{00000000-0005-0000-0000-00005BA70000}"/>
    <cellStyle name="Output 6 2 3" xfId="8678" xr:uid="{00000000-0005-0000-0000-00005CA70000}"/>
    <cellStyle name="Output 6 2 3 2" xfId="17486" xr:uid="{00000000-0005-0000-0000-00005DA70000}"/>
    <cellStyle name="Output 6 2 3 3" xfId="29498" xr:uid="{00000000-0005-0000-0000-00005EA70000}"/>
    <cellStyle name="Output 6 2 3_Balance sheet - Parent" xfId="41440" xr:uid="{00000000-0005-0000-0000-00005FA70000}"/>
    <cellStyle name="Output 6 2 4" xfId="13506" xr:uid="{00000000-0005-0000-0000-000060A70000}"/>
    <cellStyle name="Output 6 2 5" xfId="29496" xr:uid="{00000000-0005-0000-0000-000061A70000}"/>
    <cellStyle name="Output 6 2_Balance sheet - Parent" xfId="41438" xr:uid="{00000000-0005-0000-0000-000062A70000}"/>
    <cellStyle name="Output 6 3" xfId="12568" xr:uid="{00000000-0005-0000-0000-000063A70000}"/>
    <cellStyle name="Output 6 4" xfId="29495" xr:uid="{00000000-0005-0000-0000-000064A70000}"/>
    <cellStyle name="Output 6 5" xfId="45232" xr:uid="{00000000-0005-0000-0000-000065A70000}"/>
    <cellStyle name="Output 6_Balance sheet - Parent" xfId="41437" xr:uid="{00000000-0005-0000-0000-000066A70000}"/>
    <cellStyle name="Output 7" xfId="8679" xr:uid="{00000000-0005-0000-0000-000067A70000}"/>
    <cellStyle name="Output 7 2" xfId="8680" xr:uid="{00000000-0005-0000-0000-000068A70000}"/>
    <cellStyle name="Output 7 2 2" xfId="8681" xr:uid="{00000000-0005-0000-0000-000069A70000}"/>
    <cellStyle name="Output 7 2 2 2" xfId="17438" xr:uid="{00000000-0005-0000-0000-00006AA70000}"/>
    <cellStyle name="Output 7 2 2 3" xfId="29501" xr:uid="{00000000-0005-0000-0000-00006BA70000}"/>
    <cellStyle name="Output 7 2 2_Balance sheet - Parent" xfId="41443" xr:uid="{00000000-0005-0000-0000-00006CA70000}"/>
    <cellStyle name="Output 7 2 3" xfId="8682" xr:uid="{00000000-0005-0000-0000-00006DA70000}"/>
    <cellStyle name="Output 7 2 3 2" xfId="17962" xr:uid="{00000000-0005-0000-0000-00006EA70000}"/>
    <cellStyle name="Output 7 2 3 3" xfId="29502" xr:uid="{00000000-0005-0000-0000-00006FA70000}"/>
    <cellStyle name="Output 7 2 3_Balance sheet - Parent" xfId="41444" xr:uid="{00000000-0005-0000-0000-000070A70000}"/>
    <cellStyle name="Output 7 2 4" xfId="13507" xr:uid="{00000000-0005-0000-0000-000071A70000}"/>
    <cellStyle name="Output 7 2 5" xfId="29500" xr:uid="{00000000-0005-0000-0000-000072A70000}"/>
    <cellStyle name="Output 7 2_Balance sheet - Parent" xfId="41442" xr:uid="{00000000-0005-0000-0000-000073A70000}"/>
    <cellStyle name="Output 7 3" xfId="12569" xr:uid="{00000000-0005-0000-0000-000074A70000}"/>
    <cellStyle name="Output 7 4" xfId="29499" xr:uid="{00000000-0005-0000-0000-000075A70000}"/>
    <cellStyle name="Output 7 5" xfId="45456" xr:uid="{00000000-0005-0000-0000-000076A70000}"/>
    <cellStyle name="Output 7_Balance sheet - Parent" xfId="41441" xr:uid="{00000000-0005-0000-0000-000077A70000}"/>
    <cellStyle name="Output 8" xfId="8683" xr:uid="{00000000-0005-0000-0000-000078A70000}"/>
    <cellStyle name="Output 8 2" xfId="8684" xr:uid="{00000000-0005-0000-0000-000079A70000}"/>
    <cellStyle name="Output 8 2 2" xfId="8685" xr:uid="{00000000-0005-0000-0000-00007AA70000}"/>
    <cellStyle name="Output 8 2 2 2" xfId="18767" xr:uid="{00000000-0005-0000-0000-00007BA70000}"/>
    <cellStyle name="Output 8 2 2 3" xfId="29505" xr:uid="{00000000-0005-0000-0000-00007CA70000}"/>
    <cellStyle name="Output 8 2 2_Balance sheet - Parent" xfId="41447" xr:uid="{00000000-0005-0000-0000-00007DA70000}"/>
    <cellStyle name="Output 8 2 3" xfId="8686" xr:uid="{00000000-0005-0000-0000-00007EA70000}"/>
    <cellStyle name="Output 8 2 3 2" xfId="18706" xr:uid="{00000000-0005-0000-0000-00007FA70000}"/>
    <cellStyle name="Output 8 2 3 3" xfId="29506" xr:uid="{00000000-0005-0000-0000-000080A70000}"/>
    <cellStyle name="Output 8 2 3_Balance sheet - Parent" xfId="41448" xr:uid="{00000000-0005-0000-0000-000081A70000}"/>
    <cellStyle name="Output 8 2 4" xfId="13508" xr:uid="{00000000-0005-0000-0000-000082A70000}"/>
    <cellStyle name="Output 8 2 5" xfId="29504" xr:uid="{00000000-0005-0000-0000-000083A70000}"/>
    <cellStyle name="Output 8 2_Balance sheet - Parent" xfId="41446" xr:uid="{00000000-0005-0000-0000-000084A70000}"/>
    <cellStyle name="Output 8 3" xfId="12570" xr:uid="{00000000-0005-0000-0000-000085A70000}"/>
    <cellStyle name="Output 8 4" xfId="29503" xr:uid="{00000000-0005-0000-0000-000086A70000}"/>
    <cellStyle name="Output 8 5" xfId="45187" xr:uid="{00000000-0005-0000-0000-000087A70000}"/>
    <cellStyle name="Output 8_Balance sheet - Parent" xfId="41445" xr:uid="{00000000-0005-0000-0000-000088A70000}"/>
    <cellStyle name="Output 9" xfId="8687" xr:uid="{00000000-0005-0000-0000-000089A70000}"/>
    <cellStyle name="Output 9 2" xfId="8688" xr:uid="{00000000-0005-0000-0000-00008AA70000}"/>
    <cellStyle name="Output 9 2 2" xfId="8689" xr:uid="{00000000-0005-0000-0000-00008BA70000}"/>
    <cellStyle name="Output 9 2 2 2" xfId="18768" xr:uid="{00000000-0005-0000-0000-00008CA70000}"/>
    <cellStyle name="Output 9 2 2 3" xfId="29509" xr:uid="{00000000-0005-0000-0000-00008DA70000}"/>
    <cellStyle name="Output 9 2 2_Balance sheet - Parent" xfId="41451" xr:uid="{00000000-0005-0000-0000-00008EA70000}"/>
    <cellStyle name="Output 9 2 3" xfId="8690" xr:uid="{00000000-0005-0000-0000-00008FA70000}"/>
    <cellStyle name="Output 9 2 3 2" xfId="18954" xr:uid="{00000000-0005-0000-0000-000090A70000}"/>
    <cellStyle name="Output 9 2 3 3" xfId="29510" xr:uid="{00000000-0005-0000-0000-000091A70000}"/>
    <cellStyle name="Output 9 2 3_Balance sheet - Parent" xfId="41452" xr:uid="{00000000-0005-0000-0000-000092A70000}"/>
    <cellStyle name="Output 9 2 4" xfId="13509" xr:uid="{00000000-0005-0000-0000-000093A70000}"/>
    <cellStyle name="Output 9 2 5" xfId="29508" xr:uid="{00000000-0005-0000-0000-000094A70000}"/>
    <cellStyle name="Output 9 2_Balance sheet - Parent" xfId="41450" xr:uid="{00000000-0005-0000-0000-000095A70000}"/>
    <cellStyle name="Output 9 3" xfId="12571" xr:uid="{00000000-0005-0000-0000-000096A70000}"/>
    <cellStyle name="Output 9 4" xfId="29507" xr:uid="{00000000-0005-0000-0000-000097A70000}"/>
    <cellStyle name="Output 9 5" xfId="45525" xr:uid="{00000000-0005-0000-0000-000098A70000}"/>
    <cellStyle name="Output 9_Balance sheet - Parent" xfId="41449" xr:uid="{00000000-0005-0000-0000-000099A70000}"/>
    <cellStyle name="pb_table_format_bottomonly" xfId="8691" xr:uid="{00000000-0005-0000-0000-00009AA70000}"/>
    <cellStyle name="Percent" xfId="15703" builtinId="5"/>
    <cellStyle name="Percent [2]" xfId="8692" xr:uid="{00000000-0005-0000-0000-00009CA70000}"/>
    <cellStyle name="Percent [2] 2" xfId="8693" xr:uid="{00000000-0005-0000-0000-00009DA70000}"/>
    <cellStyle name="Percent [2] 2 2" xfId="12573" xr:uid="{00000000-0005-0000-0000-00009EA70000}"/>
    <cellStyle name="Percent [2] 2 2 2" xfId="32744" xr:uid="{00000000-0005-0000-0000-00009FA70000}"/>
    <cellStyle name="Percent [2] 2 3" xfId="29512" xr:uid="{00000000-0005-0000-0000-0000A0A70000}"/>
    <cellStyle name="Percent [2] 2 4" xfId="21367" xr:uid="{00000000-0005-0000-0000-0000A1A70000}"/>
    <cellStyle name="Percent [2] 2_Balance sheet - Parent" xfId="41454" xr:uid="{00000000-0005-0000-0000-0000A2A70000}"/>
    <cellStyle name="Percent [2] 3" xfId="12572" xr:uid="{00000000-0005-0000-0000-0000A3A70000}"/>
    <cellStyle name="Percent [2] 3 2" xfId="32743" xr:uid="{00000000-0005-0000-0000-0000A4A70000}"/>
    <cellStyle name="Percent [2] 4" xfId="29511" xr:uid="{00000000-0005-0000-0000-0000A5A70000}"/>
    <cellStyle name="Percent [2] 5" xfId="21366" xr:uid="{00000000-0005-0000-0000-0000A6A70000}"/>
    <cellStyle name="Percent [2]_Balance sheet - Parent" xfId="41453" xr:uid="{00000000-0005-0000-0000-0000A7A70000}"/>
    <cellStyle name="Percent 10" xfId="8694" xr:uid="{00000000-0005-0000-0000-0000A8A70000}"/>
    <cellStyle name="Percent 10 2" xfId="29513" xr:uid="{00000000-0005-0000-0000-0000A9A70000}"/>
    <cellStyle name="Percent 10 3" xfId="44563" xr:uid="{00000000-0005-0000-0000-0000AAA70000}"/>
    <cellStyle name="Percent 11" xfId="13923" xr:uid="{00000000-0005-0000-0000-0000ABA70000}"/>
    <cellStyle name="Percent 11 2" xfId="33096" xr:uid="{00000000-0005-0000-0000-0000ACA70000}"/>
    <cellStyle name="Percent 11 3" xfId="44564" xr:uid="{00000000-0005-0000-0000-0000ADA70000}"/>
    <cellStyle name="Percent 12" xfId="4489" xr:uid="{00000000-0005-0000-0000-0000AEA70000}"/>
    <cellStyle name="Percent 12 2" xfId="25802" xr:uid="{00000000-0005-0000-0000-0000AFA70000}"/>
    <cellStyle name="Percent 12 3" xfId="44565" xr:uid="{00000000-0005-0000-0000-0000B0A70000}"/>
    <cellStyle name="Percent 13" xfId="19704" xr:uid="{00000000-0005-0000-0000-0000B1A70000}"/>
    <cellStyle name="Percent 13 2" xfId="37061" xr:uid="{00000000-0005-0000-0000-0000B2A70000}"/>
    <cellStyle name="Percent 13 3" xfId="44566" xr:uid="{00000000-0005-0000-0000-0000B3A70000}"/>
    <cellStyle name="Percent 14" xfId="34840" xr:uid="{00000000-0005-0000-0000-0000B4A70000}"/>
    <cellStyle name="Percent 14 2" xfId="44567" xr:uid="{00000000-0005-0000-0000-0000B5A70000}"/>
    <cellStyle name="Percent 15" xfId="38311" xr:uid="{00000000-0005-0000-0000-0000B6A70000}"/>
    <cellStyle name="Percent 15 2" xfId="44568" xr:uid="{00000000-0005-0000-0000-0000B7A70000}"/>
    <cellStyle name="Percent 16" xfId="38312" xr:uid="{00000000-0005-0000-0000-0000B8A70000}"/>
    <cellStyle name="Percent 16 2" xfId="44569" xr:uid="{00000000-0005-0000-0000-0000B9A70000}"/>
    <cellStyle name="Percent 17" xfId="38313" xr:uid="{00000000-0005-0000-0000-0000BAA70000}"/>
    <cellStyle name="Percent 17 2" xfId="44570" xr:uid="{00000000-0005-0000-0000-0000BBA70000}"/>
    <cellStyle name="Percent 18" xfId="38583" xr:uid="{00000000-0005-0000-0000-0000BCA70000}"/>
    <cellStyle name="Percent 18 2" xfId="44571" xr:uid="{00000000-0005-0000-0000-0000BDA70000}"/>
    <cellStyle name="Percent 19" xfId="44572" xr:uid="{00000000-0005-0000-0000-0000BEA70000}"/>
    <cellStyle name="Percent 2" xfId="8695" xr:uid="{00000000-0005-0000-0000-0000BFA70000}"/>
    <cellStyle name="Percent 2 2" xfId="8696" xr:uid="{00000000-0005-0000-0000-0000C0A70000}"/>
    <cellStyle name="Percent 2 2 2" xfId="8697" xr:uid="{00000000-0005-0000-0000-0000C1A70000}"/>
    <cellStyle name="Percent 2 2 2 2" xfId="4610" xr:uid="{00000000-0005-0000-0000-0000C2A70000}"/>
    <cellStyle name="Percent 2 2 2 2 2" xfId="25845" xr:uid="{00000000-0005-0000-0000-0000C3A70000}"/>
    <cellStyle name="Percent 2 2 2 3" xfId="29516" xr:uid="{00000000-0005-0000-0000-0000C4A70000}"/>
    <cellStyle name="Percent 2 2 3" xfId="12575" xr:uid="{00000000-0005-0000-0000-0000C5A70000}"/>
    <cellStyle name="Percent 2 2 3 2" xfId="4957" xr:uid="{00000000-0005-0000-0000-0000C6A70000}"/>
    <cellStyle name="Percent 2 2 3 3" xfId="32746" xr:uid="{00000000-0005-0000-0000-0000C7A70000}"/>
    <cellStyle name="Percent 2 2 4" xfId="29515" xr:uid="{00000000-0005-0000-0000-0000C8A70000}"/>
    <cellStyle name="Percent 2 2 5" xfId="21369" xr:uid="{00000000-0005-0000-0000-0000C9A70000}"/>
    <cellStyle name="Percent 2 2_Balance sheet - Parent" xfId="41456" xr:uid="{00000000-0005-0000-0000-0000CAA70000}"/>
    <cellStyle name="Percent 2 3" xfId="8698" xr:uid="{00000000-0005-0000-0000-0000CBA70000}"/>
    <cellStyle name="Percent 2 3 2" xfId="12576" xr:uid="{00000000-0005-0000-0000-0000CCA70000}"/>
    <cellStyle name="Percent 2 3 2 2" xfId="32747" xr:uid="{00000000-0005-0000-0000-0000CDA70000}"/>
    <cellStyle name="Percent 2 3 3" xfId="29517" xr:uid="{00000000-0005-0000-0000-0000CEA70000}"/>
    <cellStyle name="Percent 2 3 4" xfId="21370" xr:uid="{00000000-0005-0000-0000-0000CFA70000}"/>
    <cellStyle name="Percent 2 3_Balance sheet - Parent" xfId="41457" xr:uid="{00000000-0005-0000-0000-0000D0A70000}"/>
    <cellStyle name="Percent 2 4" xfId="8699" xr:uid="{00000000-0005-0000-0000-0000D1A70000}"/>
    <cellStyle name="Percent 2 4 2" xfId="4442" xr:uid="{00000000-0005-0000-0000-0000D2A70000}"/>
    <cellStyle name="Percent 2 4 3" xfId="29518" xr:uid="{00000000-0005-0000-0000-0000D3A70000}"/>
    <cellStyle name="Percent 2 5" xfId="12574" xr:uid="{00000000-0005-0000-0000-0000D4A70000}"/>
    <cellStyle name="Percent 2 5 2" xfId="32745" xr:uid="{00000000-0005-0000-0000-0000D5A70000}"/>
    <cellStyle name="Percent 2 6" xfId="29514" xr:uid="{00000000-0005-0000-0000-0000D6A70000}"/>
    <cellStyle name="Percent 2 7" xfId="21368" xr:uid="{00000000-0005-0000-0000-0000D7A70000}"/>
    <cellStyle name="Percent 2_Balance sheet - Parent" xfId="41455" xr:uid="{00000000-0005-0000-0000-0000D8A70000}"/>
    <cellStyle name="Percent 20" xfId="44573" xr:uid="{00000000-0005-0000-0000-0000D9A70000}"/>
    <cellStyle name="Percent 21" xfId="44574" xr:uid="{00000000-0005-0000-0000-0000DAA70000}"/>
    <cellStyle name="Percent 22" xfId="44575" xr:uid="{00000000-0005-0000-0000-0000DBA70000}"/>
    <cellStyle name="Percent 23" xfId="44576" xr:uid="{00000000-0005-0000-0000-0000DCA70000}"/>
    <cellStyle name="Percent 24" xfId="44577" xr:uid="{00000000-0005-0000-0000-0000DDA70000}"/>
    <cellStyle name="Percent 25" xfId="44578" xr:uid="{00000000-0005-0000-0000-0000DEA70000}"/>
    <cellStyle name="Percent 26" xfId="44579" xr:uid="{00000000-0005-0000-0000-0000DFA70000}"/>
    <cellStyle name="Percent 27" xfId="44580" xr:uid="{00000000-0005-0000-0000-0000E0A70000}"/>
    <cellStyle name="Percent 28" xfId="44581" xr:uid="{00000000-0005-0000-0000-0000E1A70000}"/>
    <cellStyle name="Percent 29" xfId="44582" xr:uid="{00000000-0005-0000-0000-0000E2A70000}"/>
    <cellStyle name="Percent 3" xfId="8700" xr:uid="{00000000-0005-0000-0000-0000E3A70000}"/>
    <cellStyle name="Percent 3 10" xfId="43474" xr:uid="{00000000-0005-0000-0000-0000E4A70000}"/>
    <cellStyle name="Percent 3 2" xfId="8701" xr:uid="{00000000-0005-0000-0000-0000E5A70000}"/>
    <cellStyle name="Percent 3 2 2" xfId="8702" xr:uid="{00000000-0005-0000-0000-0000E6A70000}"/>
    <cellStyle name="Percent 3 2 2 2" xfId="4611" xr:uid="{00000000-0005-0000-0000-0000E7A70000}"/>
    <cellStyle name="Percent 3 2 2 3" xfId="29521" xr:uid="{00000000-0005-0000-0000-0000E8A70000}"/>
    <cellStyle name="Percent 3 2 3" xfId="12578" xr:uid="{00000000-0005-0000-0000-0000E9A70000}"/>
    <cellStyle name="Percent 3 2 3 2" xfId="32748" xr:uid="{00000000-0005-0000-0000-0000EAA70000}"/>
    <cellStyle name="Percent 3 2 4" xfId="29520" xr:uid="{00000000-0005-0000-0000-0000EBA70000}"/>
    <cellStyle name="Percent 3 2 5" xfId="21371" xr:uid="{00000000-0005-0000-0000-0000ECA70000}"/>
    <cellStyle name="Percent 3 2_Balance sheet - Parent" xfId="41458" xr:uid="{00000000-0005-0000-0000-0000EDA70000}"/>
    <cellStyle name="Percent 3 3" xfId="8703" xr:uid="{00000000-0005-0000-0000-0000EEA70000}"/>
    <cellStyle name="Percent 3 3 2" xfId="8704" xr:uid="{00000000-0005-0000-0000-0000EFA70000}"/>
    <cellStyle name="Percent 3 3 2 2" xfId="12580" xr:uid="{00000000-0005-0000-0000-0000F0A70000}"/>
    <cellStyle name="Percent 3 3 2 3" xfId="29523" xr:uid="{00000000-0005-0000-0000-0000F1A70000}"/>
    <cellStyle name="Percent 3 3 3" xfId="12579" xr:uid="{00000000-0005-0000-0000-0000F2A70000}"/>
    <cellStyle name="Percent 3 3 4" xfId="29522" xr:uid="{00000000-0005-0000-0000-0000F3A70000}"/>
    <cellStyle name="Percent 3 3 5" xfId="44213" xr:uid="{00000000-0005-0000-0000-0000F4A70000}"/>
    <cellStyle name="Percent 3 3_Balance sheet - Parent" xfId="41459" xr:uid="{00000000-0005-0000-0000-0000F5A70000}"/>
    <cellStyle name="Percent 3 4" xfId="8705" xr:uid="{00000000-0005-0000-0000-0000F6A70000}"/>
    <cellStyle name="Percent 3 4 2" xfId="4612" xr:uid="{00000000-0005-0000-0000-0000F7A70000}"/>
    <cellStyle name="Percent 3 4 3" xfId="29524" xr:uid="{00000000-0005-0000-0000-0000F8A70000}"/>
    <cellStyle name="Percent 3 5" xfId="12577" xr:uid="{00000000-0005-0000-0000-0000F9A70000}"/>
    <cellStyle name="Percent 3 6" xfId="29519" xr:uid="{00000000-0005-0000-0000-0000FAA70000}"/>
    <cellStyle name="Percent 3 7" xfId="43360" xr:uid="{00000000-0005-0000-0000-0000FBA70000}"/>
    <cellStyle name="Percent 3 8" xfId="43486" xr:uid="{00000000-0005-0000-0000-0000FCA70000}"/>
    <cellStyle name="Percent 3 9" xfId="43706" xr:uid="{00000000-0005-0000-0000-0000FDA70000}"/>
    <cellStyle name="Percent 3_Accounts" xfId="8706" xr:uid="{00000000-0005-0000-0000-0000FEA70000}"/>
    <cellStyle name="Percent 30" xfId="44583" xr:uid="{00000000-0005-0000-0000-0000FFA70000}"/>
    <cellStyle name="Percent 31" xfId="43935" xr:uid="{00000000-0005-0000-0000-000000A80000}"/>
    <cellStyle name="Percent 32" xfId="56009" xr:uid="{00000000-0005-0000-0000-000001A80000}"/>
    <cellStyle name="Percent 33" xfId="56015" xr:uid="{00000000-0005-0000-0000-000002A80000}"/>
    <cellStyle name="Percent 34" xfId="56017" xr:uid="{00000000-0005-0000-0000-000003A80000}"/>
    <cellStyle name="Percent 35" xfId="56023" xr:uid="{BA4A0C39-CC1A-4D81-84D7-AC1EAB4EAB34}"/>
    <cellStyle name="Percent 36" xfId="56031" xr:uid="{848A1E47-5C75-4559-A03B-A810AAA0955E}"/>
    <cellStyle name="Percent 37" xfId="56033" xr:uid="{0C408CDE-7A96-4650-A346-66046AC49C65}"/>
    <cellStyle name="Percent 38" xfId="56035" xr:uid="{8B233576-85D0-44BE-A253-0E7B1FE9A8FC}"/>
    <cellStyle name="Percent 4" xfId="8707" xr:uid="{00000000-0005-0000-0000-000004A80000}"/>
    <cellStyle name="Percent 4 2" xfId="8708" xr:uid="{00000000-0005-0000-0000-000005A80000}"/>
    <cellStyle name="Percent 4 2 2" xfId="12582" xr:uid="{00000000-0005-0000-0000-000006A80000}"/>
    <cellStyle name="Percent 4 2 2 2" xfId="32750" xr:uid="{00000000-0005-0000-0000-000007A80000}"/>
    <cellStyle name="Percent 4 2 3" xfId="29526" xr:uid="{00000000-0005-0000-0000-000008A80000}"/>
    <cellStyle name="Percent 4 2 4" xfId="21373" xr:uid="{00000000-0005-0000-0000-000009A80000}"/>
    <cellStyle name="Percent 4 2_Balance sheet - Parent" xfId="41460" xr:uid="{00000000-0005-0000-0000-00000AA80000}"/>
    <cellStyle name="Percent 4 3" xfId="8709" xr:uid="{00000000-0005-0000-0000-00000BA80000}"/>
    <cellStyle name="Percent 4 3 2" xfId="12583" xr:uid="{00000000-0005-0000-0000-00000CA80000}"/>
    <cellStyle name="Percent 4 3 3" xfId="29527" xr:uid="{00000000-0005-0000-0000-00000DA80000}"/>
    <cellStyle name="Percent 4 4" xfId="12581" xr:uid="{00000000-0005-0000-0000-00000EA80000}"/>
    <cellStyle name="Percent 4 4 2" xfId="4613" xr:uid="{00000000-0005-0000-0000-00000FA80000}"/>
    <cellStyle name="Percent 4 4 3" xfId="32749" xr:uid="{00000000-0005-0000-0000-000010A80000}"/>
    <cellStyle name="Percent 4 5" xfId="29525" xr:uid="{00000000-0005-0000-0000-000011A80000}"/>
    <cellStyle name="Percent 4 6" xfId="21372" xr:uid="{00000000-0005-0000-0000-000012A80000}"/>
    <cellStyle name="Percent 4_Accounts" xfId="8710" xr:uid="{00000000-0005-0000-0000-000013A80000}"/>
    <cellStyle name="Percent 5" xfId="8711" xr:uid="{00000000-0005-0000-0000-000014A80000}"/>
    <cellStyle name="Percent 5 2" xfId="8712" xr:uid="{00000000-0005-0000-0000-000015A80000}"/>
    <cellStyle name="Percent 5 2 2" xfId="8713" xr:uid="{00000000-0005-0000-0000-000016A80000}"/>
    <cellStyle name="Percent 5 2 2 2" xfId="4615" xr:uid="{00000000-0005-0000-0000-000017A80000}"/>
    <cellStyle name="Percent 5 2 2 3" xfId="29530" xr:uid="{00000000-0005-0000-0000-000018A80000}"/>
    <cellStyle name="Percent 5 2 3" xfId="12585" xr:uid="{00000000-0005-0000-0000-000019A80000}"/>
    <cellStyle name="Percent 5 2 4" xfId="29529" xr:uid="{00000000-0005-0000-0000-00001AA80000}"/>
    <cellStyle name="Percent 5 2_Balance sheet - Parent" xfId="41462" xr:uid="{00000000-0005-0000-0000-00001BA80000}"/>
    <cellStyle name="Percent 5 3" xfId="8714" xr:uid="{00000000-0005-0000-0000-00001CA80000}"/>
    <cellStyle name="Percent 5 3 2" xfId="8715" xr:uid="{00000000-0005-0000-0000-00001DA80000}"/>
    <cellStyle name="Percent 5 3 2 2" xfId="29532" xr:uid="{00000000-0005-0000-0000-00001EA80000}"/>
    <cellStyle name="Percent 5 3 3" xfId="13524" xr:uid="{00000000-0005-0000-0000-00001FA80000}"/>
    <cellStyle name="Percent 5 3 4" xfId="29531" xr:uid="{00000000-0005-0000-0000-000020A80000}"/>
    <cellStyle name="Percent 5 4" xfId="8716" xr:uid="{00000000-0005-0000-0000-000021A80000}"/>
    <cellStyle name="Percent 5 4 2" xfId="4614" xr:uid="{00000000-0005-0000-0000-000022A80000}"/>
    <cellStyle name="Percent 5 4 3" xfId="29533" xr:uid="{00000000-0005-0000-0000-000023A80000}"/>
    <cellStyle name="Percent 5 4 4" xfId="43739" xr:uid="{00000000-0005-0000-0000-000024A80000}"/>
    <cellStyle name="Percent 5 5" xfId="12584" xr:uid="{00000000-0005-0000-0000-000025A80000}"/>
    <cellStyle name="Percent 5 6" xfId="29528" xr:uid="{00000000-0005-0000-0000-000026A80000}"/>
    <cellStyle name="Percent 5 7" xfId="43936" xr:uid="{00000000-0005-0000-0000-000027A80000}"/>
    <cellStyle name="Percent 5_Balance sheet - Parent" xfId="41461" xr:uid="{00000000-0005-0000-0000-000028A80000}"/>
    <cellStyle name="Percent 6" xfId="8717" xr:uid="{00000000-0005-0000-0000-000029A80000}"/>
    <cellStyle name="Percent 6 2" xfId="12586" xr:uid="{00000000-0005-0000-0000-00002AA80000}"/>
    <cellStyle name="Percent 6 3" xfId="29534" xr:uid="{00000000-0005-0000-0000-00002BA80000}"/>
    <cellStyle name="Percent 6_Balance sheet - Parent" xfId="41463" xr:uid="{00000000-0005-0000-0000-00002CA80000}"/>
    <cellStyle name="Percent 7" xfId="8718" xr:uid="{00000000-0005-0000-0000-00002DA80000}"/>
    <cellStyle name="Percent 7 2" xfId="8719" xr:uid="{00000000-0005-0000-0000-00002EA80000}"/>
    <cellStyle name="Percent 7 2 2" xfId="4441" xr:uid="{00000000-0005-0000-0000-00002FA80000}"/>
    <cellStyle name="Percent 7 2 3" xfId="29536" xr:uid="{00000000-0005-0000-0000-000030A80000}"/>
    <cellStyle name="Percent 7 3" xfId="8720" xr:uid="{00000000-0005-0000-0000-000031A80000}"/>
    <cellStyle name="Percent 7 3 2" xfId="29537" xr:uid="{00000000-0005-0000-0000-000032A80000}"/>
    <cellStyle name="Percent 7 4" xfId="13925" xr:uid="{00000000-0005-0000-0000-000033A80000}"/>
    <cellStyle name="Percent 7 5" xfId="29535" xr:uid="{00000000-0005-0000-0000-000034A80000}"/>
    <cellStyle name="Percent 7 6" xfId="44584" xr:uid="{00000000-0005-0000-0000-000035A80000}"/>
    <cellStyle name="Percent 7_Balance sheet - Parent" xfId="41464" xr:uid="{00000000-0005-0000-0000-000036A80000}"/>
    <cellStyle name="Percent 8" xfId="8721" xr:uid="{00000000-0005-0000-0000-000037A80000}"/>
    <cellStyle name="Percent 8 2" xfId="8722" xr:uid="{00000000-0005-0000-0000-000038A80000}"/>
    <cellStyle name="Percent 8 2 2" xfId="29539" xr:uid="{00000000-0005-0000-0000-000039A80000}"/>
    <cellStyle name="Percent 8 3" xfId="13926" xr:uid="{00000000-0005-0000-0000-00003AA80000}"/>
    <cellStyle name="Percent 8 4" xfId="29538" xr:uid="{00000000-0005-0000-0000-00003BA80000}"/>
    <cellStyle name="Percent 8 5" xfId="44585" xr:uid="{00000000-0005-0000-0000-00003CA80000}"/>
    <cellStyle name="Percent 8_Balance sheet - Parent" xfId="41465" xr:uid="{00000000-0005-0000-0000-00003DA80000}"/>
    <cellStyle name="Percent 9" xfId="8723" xr:uid="{00000000-0005-0000-0000-00003EA80000}"/>
    <cellStyle name="Percent 9 2" xfId="4440" xr:uid="{00000000-0005-0000-0000-00003FA80000}"/>
    <cellStyle name="Percent 9 2 2" xfId="25787" xr:uid="{00000000-0005-0000-0000-000040A80000}"/>
    <cellStyle name="Percent 9 3" xfId="29540" xr:uid="{00000000-0005-0000-0000-000041A80000}"/>
    <cellStyle name="Percent 9 4" xfId="44586" xr:uid="{00000000-0005-0000-0000-000042A80000}"/>
    <cellStyle name="Percentuale 2" xfId="8724" xr:uid="{00000000-0005-0000-0000-000043A80000}"/>
    <cellStyle name="Percentuale 2 2" xfId="12587" xr:uid="{00000000-0005-0000-0000-000044A80000}"/>
    <cellStyle name="Percentuale 2 3" xfId="29541" xr:uid="{00000000-0005-0000-0000-000045A80000}"/>
    <cellStyle name="Percentuale 2_Balance sheet - Parent" xfId="41466" xr:uid="{00000000-0005-0000-0000-000046A80000}"/>
    <cellStyle name="Pourcentage 2" xfId="8725" xr:uid="{00000000-0005-0000-0000-000047A80000}"/>
    <cellStyle name="Pourcentage 2 2" xfId="13921" xr:uid="{00000000-0005-0000-0000-000048A80000}"/>
    <cellStyle name="Pourcentage 2 2 2" xfId="33095" xr:uid="{00000000-0005-0000-0000-000049A80000}"/>
    <cellStyle name="Pourcentage 2 3" xfId="29542" xr:uid="{00000000-0005-0000-0000-00004AA80000}"/>
    <cellStyle name="Pourcentage 2 4" xfId="21755" xr:uid="{00000000-0005-0000-0000-00004BA80000}"/>
    <cellStyle name="Pourcentage 2_Balance sheet - Parent" xfId="41467" xr:uid="{00000000-0005-0000-0000-00004CA80000}"/>
    <cellStyle name="Price" xfId="8726" xr:uid="{00000000-0005-0000-0000-00004DA80000}"/>
    <cellStyle name="Price 2" xfId="12588" xr:uid="{00000000-0005-0000-0000-00004EA80000}"/>
    <cellStyle name="Price 3" xfId="29543" xr:uid="{00000000-0005-0000-0000-00004FA80000}"/>
    <cellStyle name="Price_Balance sheet - Parent" xfId="41468" xr:uid="{00000000-0005-0000-0000-000050A80000}"/>
    <cellStyle name="Procent [0]" xfId="8727" xr:uid="{00000000-0005-0000-0000-000051A80000}"/>
    <cellStyle name="Procent [0] 2" xfId="12589" xr:uid="{00000000-0005-0000-0000-000052A80000}"/>
    <cellStyle name="Procent [0] 3" xfId="29544" xr:uid="{00000000-0005-0000-0000-000053A80000}"/>
    <cellStyle name="Procent [0]_Balance sheet - Parent" xfId="41469" xr:uid="{00000000-0005-0000-0000-000054A80000}"/>
    <cellStyle name="Procent 10" xfId="8728" xr:uid="{00000000-0005-0000-0000-000055A80000}"/>
    <cellStyle name="Procent 10 2" xfId="12590" xr:uid="{00000000-0005-0000-0000-000056A80000}"/>
    <cellStyle name="Procent 10 3" xfId="29545" xr:uid="{00000000-0005-0000-0000-000057A80000}"/>
    <cellStyle name="Procent 11" xfId="8729" xr:uid="{00000000-0005-0000-0000-000058A80000}"/>
    <cellStyle name="Procent 11 2" xfId="12591" xr:uid="{00000000-0005-0000-0000-000059A80000}"/>
    <cellStyle name="Procent 11 3" xfId="29546" xr:uid="{00000000-0005-0000-0000-00005AA80000}"/>
    <cellStyle name="Procent 12" xfId="8730" xr:uid="{00000000-0005-0000-0000-00005BA80000}"/>
    <cellStyle name="Procent 12 2" xfId="12592" xr:uid="{00000000-0005-0000-0000-00005CA80000}"/>
    <cellStyle name="Procent 12 3" xfId="29547" xr:uid="{00000000-0005-0000-0000-00005DA80000}"/>
    <cellStyle name="Procent 13" xfId="8731" xr:uid="{00000000-0005-0000-0000-00005EA80000}"/>
    <cellStyle name="Procent 13 2" xfId="12593" xr:uid="{00000000-0005-0000-0000-00005FA80000}"/>
    <cellStyle name="Procent 13 3" xfId="29548" xr:uid="{00000000-0005-0000-0000-000060A80000}"/>
    <cellStyle name="Procent 14" xfId="8732" xr:uid="{00000000-0005-0000-0000-000061A80000}"/>
    <cellStyle name="Procent 14 2" xfId="8733" xr:uid="{00000000-0005-0000-0000-000062A80000}"/>
    <cellStyle name="Procent 14 2 2" xfId="4443" xr:uid="{00000000-0005-0000-0000-000063A80000}"/>
    <cellStyle name="Procent 14 2 2 2" xfId="25788" xr:uid="{00000000-0005-0000-0000-000064A80000}"/>
    <cellStyle name="Procent 14 2 3" xfId="29550" xr:uid="{00000000-0005-0000-0000-000065A80000}"/>
    <cellStyle name="Procent 14 3" xfId="4958" xr:uid="{00000000-0005-0000-0000-000066A80000}"/>
    <cellStyle name="Procent 14 3 2" xfId="25970" xr:uid="{00000000-0005-0000-0000-000067A80000}"/>
    <cellStyle name="Procent 14 4" xfId="29549" xr:uid="{00000000-0005-0000-0000-000068A80000}"/>
    <cellStyle name="Procent 14 5" xfId="44308" xr:uid="{00000000-0005-0000-0000-000069A80000}"/>
    <cellStyle name="Procent 15" xfId="8734" xr:uid="{00000000-0005-0000-0000-00006AA80000}"/>
    <cellStyle name="Procent 15 2" xfId="8735" xr:uid="{00000000-0005-0000-0000-00006BA80000}"/>
    <cellStyle name="Procent 15 2 2" xfId="4959" xr:uid="{00000000-0005-0000-0000-00006CA80000}"/>
    <cellStyle name="Procent 15 2 2 2" xfId="25971" xr:uid="{00000000-0005-0000-0000-00006DA80000}"/>
    <cellStyle name="Procent 15 2 3" xfId="29552" xr:uid="{00000000-0005-0000-0000-00006EA80000}"/>
    <cellStyle name="Procent 15 3" xfId="4616" xr:uid="{00000000-0005-0000-0000-00006FA80000}"/>
    <cellStyle name="Procent 15 3 2" xfId="25846" xr:uid="{00000000-0005-0000-0000-000070A80000}"/>
    <cellStyle name="Procent 15 4" xfId="29551" xr:uid="{00000000-0005-0000-0000-000071A80000}"/>
    <cellStyle name="Procent 15 5" xfId="44306" xr:uid="{00000000-0005-0000-0000-000072A80000}"/>
    <cellStyle name="Procent 16" xfId="8736" xr:uid="{00000000-0005-0000-0000-000073A80000}"/>
    <cellStyle name="Procent 16 2" xfId="8737" xr:uid="{00000000-0005-0000-0000-000074A80000}"/>
    <cellStyle name="Procent 16 2 2" xfId="4618" xr:uid="{00000000-0005-0000-0000-000075A80000}"/>
    <cellStyle name="Procent 16 2 2 2" xfId="25848" xr:uid="{00000000-0005-0000-0000-000076A80000}"/>
    <cellStyle name="Procent 16 2 3" xfId="29554" xr:uid="{00000000-0005-0000-0000-000077A80000}"/>
    <cellStyle name="Procent 16 3" xfId="4445" xr:uid="{00000000-0005-0000-0000-000078A80000}"/>
    <cellStyle name="Procent 16 3 2" xfId="25790" xr:uid="{00000000-0005-0000-0000-000079A80000}"/>
    <cellStyle name="Procent 16 4" xfId="29553" xr:uid="{00000000-0005-0000-0000-00007AA80000}"/>
    <cellStyle name="Procent 16 5" xfId="44307" xr:uid="{00000000-0005-0000-0000-00007BA80000}"/>
    <cellStyle name="Procent 17" xfId="8738" xr:uid="{00000000-0005-0000-0000-00007CA80000}"/>
    <cellStyle name="Procent 17 2" xfId="4444" xr:uid="{00000000-0005-0000-0000-00007DA80000}"/>
    <cellStyle name="Procent 17 2 2" xfId="25789" xr:uid="{00000000-0005-0000-0000-00007EA80000}"/>
    <cellStyle name="Procent 17 3" xfId="29555" xr:uid="{00000000-0005-0000-0000-00007FA80000}"/>
    <cellStyle name="Procent 17 4" xfId="44323" xr:uid="{00000000-0005-0000-0000-000080A80000}"/>
    <cellStyle name="Procent 18" xfId="8739" xr:uid="{00000000-0005-0000-0000-000081A80000}"/>
    <cellStyle name="Procent 18 2" xfId="4617" xr:uid="{00000000-0005-0000-0000-000082A80000}"/>
    <cellStyle name="Procent 18 2 2" xfId="25847" xr:uid="{00000000-0005-0000-0000-000083A80000}"/>
    <cellStyle name="Procent 18 3" xfId="29556" xr:uid="{00000000-0005-0000-0000-000084A80000}"/>
    <cellStyle name="Procent 18 4" xfId="44356" xr:uid="{00000000-0005-0000-0000-000085A80000}"/>
    <cellStyle name="Procent 19" xfId="8740" xr:uid="{00000000-0005-0000-0000-000086A80000}"/>
    <cellStyle name="Procent 19 2" xfId="4960" xr:uid="{00000000-0005-0000-0000-000087A80000}"/>
    <cellStyle name="Procent 19 2 2" xfId="25972" xr:uid="{00000000-0005-0000-0000-000088A80000}"/>
    <cellStyle name="Procent 19 3" xfId="29557" xr:uid="{00000000-0005-0000-0000-000089A80000}"/>
    <cellStyle name="Procent 2" xfId="8741" xr:uid="{00000000-0005-0000-0000-00008AA80000}"/>
    <cellStyle name="Procent 2 10" xfId="43461" xr:uid="{00000000-0005-0000-0000-00008BA80000}"/>
    <cellStyle name="Procent 2 2" xfId="8742" xr:uid="{00000000-0005-0000-0000-00008CA80000}"/>
    <cellStyle name="Procent 2 2 2" xfId="8743" xr:uid="{00000000-0005-0000-0000-00008DA80000}"/>
    <cellStyle name="Procent 2 2 2 2" xfId="4620" xr:uid="{00000000-0005-0000-0000-00008EA80000}"/>
    <cellStyle name="Procent 2 2 2 3" xfId="29560" xr:uid="{00000000-0005-0000-0000-00008FA80000}"/>
    <cellStyle name="Procent 2 2 3" xfId="12595" xr:uid="{00000000-0005-0000-0000-000090A80000}"/>
    <cellStyle name="Procent 2 2 4" xfId="29559" xr:uid="{00000000-0005-0000-0000-000091A80000}"/>
    <cellStyle name="Procent 2 2_Balance sheet - Parent" xfId="41471" xr:uid="{00000000-0005-0000-0000-000092A80000}"/>
    <cellStyle name="Procent 2 3" xfId="8744" xr:uid="{00000000-0005-0000-0000-000093A80000}"/>
    <cellStyle name="Procent 2 3 2" xfId="12596" xr:uid="{00000000-0005-0000-0000-000094A80000}"/>
    <cellStyle name="Procent 2 3 2 2" xfId="32752" xr:uid="{00000000-0005-0000-0000-000095A80000}"/>
    <cellStyle name="Procent 2 3 3" xfId="29561" xr:uid="{00000000-0005-0000-0000-000096A80000}"/>
    <cellStyle name="Procent 2 3 4" xfId="21375" xr:uid="{00000000-0005-0000-0000-000097A80000}"/>
    <cellStyle name="Procent 2 4" xfId="8745" xr:uid="{00000000-0005-0000-0000-000098A80000}"/>
    <cellStyle name="Procent 2 4 2" xfId="15355" xr:uid="{00000000-0005-0000-0000-000099A80000}"/>
    <cellStyle name="Procent 2 4 3" xfId="4619" xr:uid="{00000000-0005-0000-0000-00009AA80000}"/>
    <cellStyle name="Procent 2 4 4" xfId="29562" xr:uid="{00000000-0005-0000-0000-00009BA80000}"/>
    <cellStyle name="Procent 2 5" xfId="12594" xr:uid="{00000000-0005-0000-0000-00009CA80000}"/>
    <cellStyle name="Procent 2 5 2" xfId="32751" xr:uid="{00000000-0005-0000-0000-00009DA80000}"/>
    <cellStyle name="Procent 2 6" xfId="29558" xr:uid="{00000000-0005-0000-0000-00009EA80000}"/>
    <cellStyle name="Procent 2 7" xfId="21374" xr:uid="{00000000-0005-0000-0000-00009FA80000}"/>
    <cellStyle name="Procent 2 8" xfId="43315" xr:uid="{00000000-0005-0000-0000-0000A0A80000}"/>
    <cellStyle name="Procent 2 9" xfId="43465" xr:uid="{00000000-0005-0000-0000-0000A1A80000}"/>
    <cellStyle name="Procent 2_Balance sheet - Parent" xfId="41470" xr:uid="{00000000-0005-0000-0000-0000A2A80000}"/>
    <cellStyle name="Procent 20" xfId="8746" xr:uid="{00000000-0005-0000-0000-0000A3A80000}"/>
    <cellStyle name="Procent 20 2" xfId="4961" xr:uid="{00000000-0005-0000-0000-0000A4A80000}"/>
    <cellStyle name="Procent 20 2 2" xfId="25973" xr:uid="{00000000-0005-0000-0000-0000A5A80000}"/>
    <cellStyle name="Procent 20 3" xfId="29563" xr:uid="{00000000-0005-0000-0000-0000A6A80000}"/>
    <cellStyle name="Procent 21" xfId="8747" xr:uid="{00000000-0005-0000-0000-0000A7A80000}"/>
    <cellStyle name="Procent 21 2" xfId="4447" xr:uid="{00000000-0005-0000-0000-0000A8A80000}"/>
    <cellStyle name="Procent 21 2 2" xfId="25792" xr:uid="{00000000-0005-0000-0000-0000A9A80000}"/>
    <cellStyle name="Procent 21 3" xfId="29564" xr:uid="{00000000-0005-0000-0000-0000AAA80000}"/>
    <cellStyle name="Procent 22" xfId="8748" xr:uid="{00000000-0005-0000-0000-0000ABA80000}"/>
    <cellStyle name="Procent 22 2" xfId="4622" xr:uid="{00000000-0005-0000-0000-0000ACA80000}"/>
    <cellStyle name="Procent 22 2 2" xfId="25850" xr:uid="{00000000-0005-0000-0000-0000ADA80000}"/>
    <cellStyle name="Procent 22 3" xfId="29565" xr:uid="{00000000-0005-0000-0000-0000AEA80000}"/>
    <cellStyle name="Procent 23" xfId="8749" xr:uid="{00000000-0005-0000-0000-0000AFA80000}"/>
    <cellStyle name="Procent 23 2" xfId="4446" xr:uid="{00000000-0005-0000-0000-0000B0A80000}"/>
    <cellStyle name="Procent 23 2 2" xfId="25791" xr:uid="{00000000-0005-0000-0000-0000B1A80000}"/>
    <cellStyle name="Procent 23 3" xfId="29566" xr:uid="{00000000-0005-0000-0000-0000B2A80000}"/>
    <cellStyle name="Procent 24" xfId="8750" xr:uid="{00000000-0005-0000-0000-0000B3A80000}"/>
    <cellStyle name="Procent 24 2" xfId="4621" xr:uid="{00000000-0005-0000-0000-0000B4A80000}"/>
    <cellStyle name="Procent 24 2 2" xfId="25849" xr:uid="{00000000-0005-0000-0000-0000B5A80000}"/>
    <cellStyle name="Procent 24 3" xfId="29567" xr:uid="{00000000-0005-0000-0000-0000B6A80000}"/>
    <cellStyle name="Procent 25" xfId="8751" xr:uid="{00000000-0005-0000-0000-0000B7A80000}"/>
    <cellStyle name="Procent 25 2" xfId="4962" xr:uid="{00000000-0005-0000-0000-0000B8A80000}"/>
    <cellStyle name="Procent 25 2 2" xfId="25974" xr:uid="{00000000-0005-0000-0000-0000B9A80000}"/>
    <cellStyle name="Procent 25 3" xfId="29568" xr:uid="{00000000-0005-0000-0000-0000BAA80000}"/>
    <cellStyle name="Procent 26" xfId="8752" xr:uid="{00000000-0005-0000-0000-0000BBA80000}"/>
    <cellStyle name="Procent 26 2" xfId="4963" xr:uid="{00000000-0005-0000-0000-0000BCA80000}"/>
    <cellStyle name="Procent 26 2 2" xfId="25975" xr:uid="{00000000-0005-0000-0000-0000BDA80000}"/>
    <cellStyle name="Procent 26 3" xfId="29569" xr:uid="{00000000-0005-0000-0000-0000BEA80000}"/>
    <cellStyle name="Procent 27" xfId="8753" xr:uid="{00000000-0005-0000-0000-0000BFA80000}"/>
    <cellStyle name="Procent 27 2" xfId="4449" xr:uid="{00000000-0005-0000-0000-0000C0A80000}"/>
    <cellStyle name="Procent 27 2 2" xfId="25794" xr:uid="{00000000-0005-0000-0000-0000C1A80000}"/>
    <cellStyle name="Procent 27 3" xfId="29570" xr:uid="{00000000-0005-0000-0000-0000C2A80000}"/>
    <cellStyle name="Procent 28" xfId="8754" xr:uid="{00000000-0005-0000-0000-0000C3A80000}"/>
    <cellStyle name="Procent 28 2" xfId="4623" xr:uid="{00000000-0005-0000-0000-0000C4A80000}"/>
    <cellStyle name="Procent 28 2 2" xfId="25851" xr:uid="{00000000-0005-0000-0000-0000C5A80000}"/>
    <cellStyle name="Procent 28 3" xfId="29571" xr:uid="{00000000-0005-0000-0000-0000C6A80000}"/>
    <cellStyle name="Procent 29" xfId="8755" xr:uid="{00000000-0005-0000-0000-0000C7A80000}"/>
    <cellStyle name="Procent 29 2" xfId="4448" xr:uid="{00000000-0005-0000-0000-0000C8A80000}"/>
    <cellStyle name="Procent 29 2 2" xfId="25793" xr:uid="{00000000-0005-0000-0000-0000C9A80000}"/>
    <cellStyle name="Procent 29 3" xfId="29572" xr:uid="{00000000-0005-0000-0000-0000CAA80000}"/>
    <cellStyle name="Procent 3" xfId="8756" xr:uid="{00000000-0005-0000-0000-0000CBA80000}"/>
    <cellStyle name="Procent 3 10" xfId="12597" xr:uid="{00000000-0005-0000-0000-0000CCA80000}"/>
    <cellStyle name="Procent 3 10 2" xfId="32753" xr:uid="{00000000-0005-0000-0000-0000CDA80000}"/>
    <cellStyle name="Procent 3 11" xfId="29573" xr:uid="{00000000-0005-0000-0000-0000CEA80000}"/>
    <cellStyle name="Procent 3 12" xfId="21376" xr:uid="{00000000-0005-0000-0000-0000CFA80000}"/>
    <cellStyle name="Procent 3 2" xfId="8757" xr:uid="{00000000-0005-0000-0000-0000D0A80000}"/>
    <cellStyle name="Procent 3 2 10" xfId="38364" xr:uid="{00000000-0005-0000-0000-0000D1A80000}"/>
    <cellStyle name="Procent 3 2 11" xfId="38510" xr:uid="{00000000-0005-0000-0000-0000D2A80000}"/>
    <cellStyle name="Procent 3 2 12" xfId="43379" xr:uid="{00000000-0005-0000-0000-0000D3A80000}"/>
    <cellStyle name="Procent 3 2 13" xfId="43919" xr:uid="{00000000-0005-0000-0000-0000D4A80000}"/>
    <cellStyle name="Procent 3 2 2" xfId="8758" xr:uid="{00000000-0005-0000-0000-0000D5A80000}"/>
    <cellStyle name="Procent 3 2 2 2" xfId="8759" xr:uid="{00000000-0005-0000-0000-0000D6A80000}"/>
    <cellStyle name="Procent 3 2 2 2 2" xfId="8760" xr:uid="{00000000-0005-0000-0000-0000D7A80000}"/>
    <cellStyle name="Procent 3 2 2 2 2 2" xfId="4965" xr:uid="{00000000-0005-0000-0000-0000D8A80000}"/>
    <cellStyle name="Procent 3 2 2 2 2 2 2" xfId="25976" xr:uid="{00000000-0005-0000-0000-0000D9A80000}"/>
    <cellStyle name="Procent 3 2 2 2 2 3" xfId="29577" xr:uid="{00000000-0005-0000-0000-0000DAA80000}"/>
    <cellStyle name="Procent 3 2 2 2 3" xfId="12600" xr:uid="{00000000-0005-0000-0000-0000DBA80000}"/>
    <cellStyle name="Procent 3 2 2 2 3 2" xfId="32755" xr:uid="{00000000-0005-0000-0000-0000DCA80000}"/>
    <cellStyle name="Procent 3 2 2 2 4" xfId="4964" xr:uid="{00000000-0005-0000-0000-0000DDA80000}"/>
    <cellStyle name="Procent 3 2 2 2 5" xfId="20540" xr:uid="{00000000-0005-0000-0000-0000DEA80000}"/>
    <cellStyle name="Procent 3 2 2 2 5 2" xfId="37884" xr:uid="{00000000-0005-0000-0000-0000DFA80000}"/>
    <cellStyle name="Procent 3 2 2 2 6" xfId="29576" xr:uid="{00000000-0005-0000-0000-0000E0A80000}"/>
    <cellStyle name="Procent 3 2 2 2 7" xfId="21378" xr:uid="{00000000-0005-0000-0000-0000E1A80000}"/>
    <cellStyle name="Procent 3 2 2 2 8" xfId="43740" xr:uid="{00000000-0005-0000-0000-0000E2A80000}"/>
    <cellStyle name="Procent 3 2 2 2 9" xfId="44214" xr:uid="{00000000-0005-0000-0000-0000E3A80000}"/>
    <cellStyle name="Procent 3 2 2 3" xfId="12599" xr:uid="{00000000-0005-0000-0000-0000E4A80000}"/>
    <cellStyle name="Procent 3 2 2 4" xfId="29575" xr:uid="{00000000-0005-0000-0000-0000E5A80000}"/>
    <cellStyle name="Procent 3 2 2_Balance sheet - Parent" xfId="41474" xr:uid="{00000000-0005-0000-0000-0000E6A80000}"/>
    <cellStyle name="Procent 3 2 3" xfId="8761" xr:uid="{00000000-0005-0000-0000-0000E7A80000}"/>
    <cellStyle name="Procent 3 2 3 2" xfId="4624" xr:uid="{00000000-0005-0000-0000-0000E8A80000}"/>
    <cellStyle name="Procent 3 2 3 2 2" xfId="25852" xr:uid="{00000000-0005-0000-0000-0000E9A80000}"/>
    <cellStyle name="Procent 3 2 3 3" xfId="29578" xr:uid="{00000000-0005-0000-0000-0000EAA80000}"/>
    <cellStyle name="Procent 3 2 4" xfId="12598" xr:uid="{00000000-0005-0000-0000-0000EBA80000}"/>
    <cellStyle name="Procent 3 2 4 2" xfId="32754" xr:uid="{00000000-0005-0000-0000-0000ECA80000}"/>
    <cellStyle name="Procent 3 2 5" xfId="15874" xr:uid="{00000000-0005-0000-0000-0000EDA80000}"/>
    <cellStyle name="Procent 3 2 5 2" xfId="35007" xr:uid="{00000000-0005-0000-0000-0000EEA80000}"/>
    <cellStyle name="Procent 3 2 6" xfId="29574" xr:uid="{00000000-0005-0000-0000-0000EFA80000}"/>
    <cellStyle name="Procent 3 2 7" xfId="21377" xr:uid="{00000000-0005-0000-0000-0000F0A80000}"/>
    <cellStyle name="Procent 3 2 8" xfId="38052" xr:uid="{00000000-0005-0000-0000-0000F1A80000}"/>
    <cellStyle name="Procent 3 2 9" xfId="38229" xr:uid="{00000000-0005-0000-0000-0000F2A80000}"/>
    <cellStyle name="Procent 3 2_Balance sheet - Parent" xfId="41473" xr:uid="{00000000-0005-0000-0000-0000F3A80000}"/>
    <cellStyle name="Procent 3 3" xfId="8762" xr:uid="{00000000-0005-0000-0000-0000F4A80000}"/>
    <cellStyle name="Procent 3 3 2" xfId="8763" xr:uid="{00000000-0005-0000-0000-0000F5A80000}"/>
    <cellStyle name="Procent 3 3 2 2" xfId="8764" xr:uid="{00000000-0005-0000-0000-0000F6A80000}"/>
    <cellStyle name="Procent 3 3 2 2 2" xfId="8765" xr:uid="{00000000-0005-0000-0000-0000F7A80000}"/>
    <cellStyle name="Procent 3 3 2 2 2 2" xfId="15359" xr:uid="{00000000-0005-0000-0000-0000F8A80000}"/>
    <cellStyle name="Procent 3 3 2 2 2 2 2" xfId="34501" xr:uid="{00000000-0005-0000-0000-0000F9A80000}"/>
    <cellStyle name="Procent 3 3 2 2 2 3" xfId="20140" xr:uid="{00000000-0005-0000-0000-0000FAA80000}"/>
    <cellStyle name="Procent 3 3 2 2 2 3 2" xfId="37489" xr:uid="{00000000-0005-0000-0000-0000FBA80000}"/>
    <cellStyle name="Procent 3 3 2 2 2 4" xfId="29582" xr:uid="{00000000-0005-0000-0000-0000FCA80000}"/>
    <cellStyle name="Procent 3 3 2 2 2 5" xfId="23310" xr:uid="{00000000-0005-0000-0000-0000FDA80000}"/>
    <cellStyle name="Procent 3 3 2 2 3" xfId="15358" xr:uid="{00000000-0005-0000-0000-0000FEA80000}"/>
    <cellStyle name="Procent 3 3 2 2 3 2" xfId="34500" xr:uid="{00000000-0005-0000-0000-0000FFA80000}"/>
    <cellStyle name="Procent 3 3 2 2 4" xfId="19903" xr:uid="{00000000-0005-0000-0000-000000A90000}"/>
    <cellStyle name="Procent 3 3 2 2 4 2" xfId="37257" xr:uid="{00000000-0005-0000-0000-000001A90000}"/>
    <cellStyle name="Procent 3 3 2 2 5" xfId="29581" xr:uid="{00000000-0005-0000-0000-000002A90000}"/>
    <cellStyle name="Procent 3 3 2 2 6" xfId="23309" xr:uid="{00000000-0005-0000-0000-000003A90000}"/>
    <cellStyle name="Procent 3 3 2 3" xfId="8766" xr:uid="{00000000-0005-0000-0000-000004A90000}"/>
    <cellStyle name="Procent 3 3 2 3 2" xfId="8767" xr:uid="{00000000-0005-0000-0000-000005A90000}"/>
    <cellStyle name="Procent 3 3 2 3 2 2" xfId="15361" xr:uid="{00000000-0005-0000-0000-000006A90000}"/>
    <cellStyle name="Procent 3 3 2 3 2 2 2" xfId="34503" xr:uid="{00000000-0005-0000-0000-000007A90000}"/>
    <cellStyle name="Procent 3 3 2 3 2 3" xfId="16706" xr:uid="{00000000-0005-0000-0000-000008A90000}"/>
    <cellStyle name="Procent 3 3 2 3 2 3 2" xfId="35651" xr:uid="{00000000-0005-0000-0000-000009A90000}"/>
    <cellStyle name="Procent 3 3 2 3 2 4" xfId="29584" xr:uid="{00000000-0005-0000-0000-00000AA90000}"/>
    <cellStyle name="Procent 3 3 2 3 2 5" xfId="23312" xr:uid="{00000000-0005-0000-0000-00000BA90000}"/>
    <cellStyle name="Procent 3 3 2 3 3" xfId="15360" xr:uid="{00000000-0005-0000-0000-00000CA90000}"/>
    <cellStyle name="Procent 3 3 2 3 3 2" xfId="34502" xr:uid="{00000000-0005-0000-0000-00000DA90000}"/>
    <cellStyle name="Procent 3 3 2 3 4" xfId="16892" xr:uid="{00000000-0005-0000-0000-00000EA90000}"/>
    <cellStyle name="Procent 3 3 2 3 4 2" xfId="35801" xr:uid="{00000000-0005-0000-0000-00000FA90000}"/>
    <cellStyle name="Procent 3 3 2 3 5" xfId="29583" xr:uid="{00000000-0005-0000-0000-000010A90000}"/>
    <cellStyle name="Procent 3 3 2 3 6" xfId="23311" xr:uid="{00000000-0005-0000-0000-000011A90000}"/>
    <cellStyle name="Procent 3 3 2 4" xfId="8768" xr:uid="{00000000-0005-0000-0000-000012A90000}"/>
    <cellStyle name="Procent 3 3 2 4 2" xfId="15362" xr:uid="{00000000-0005-0000-0000-000013A90000}"/>
    <cellStyle name="Procent 3 3 2 4 2 2" xfId="34504" xr:uid="{00000000-0005-0000-0000-000014A90000}"/>
    <cellStyle name="Procent 3 3 2 4 3" xfId="20350" xr:uid="{00000000-0005-0000-0000-000015A90000}"/>
    <cellStyle name="Procent 3 3 2 4 3 2" xfId="37697" xr:uid="{00000000-0005-0000-0000-000016A90000}"/>
    <cellStyle name="Procent 3 3 2 4 4" xfId="29585" xr:uid="{00000000-0005-0000-0000-000017A90000}"/>
    <cellStyle name="Procent 3 3 2 4 5" xfId="23313" xr:uid="{00000000-0005-0000-0000-000018A90000}"/>
    <cellStyle name="Procent 3 3 2 5" xfId="15357" xr:uid="{00000000-0005-0000-0000-000019A90000}"/>
    <cellStyle name="Procent 3 3 2 5 2" xfId="34499" xr:uid="{00000000-0005-0000-0000-00001AA90000}"/>
    <cellStyle name="Procent 3 3 2 6" xfId="17242" xr:uid="{00000000-0005-0000-0000-00001BA90000}"/>
    <cellStyle name="Procent 3 3 2 6 2" xfId="35988" xr:uid="{00000000-0005-0000-0000-00001CA90000}"/>
    <cellStyle name="Procent 3 3 2 7" xfId="29580" xr:uid="{00000000-0005-0000-0000-00001DA90000}"/>
    <cellStyle name="Procent 3 3 2 8" xfId="23308" xr:uid="{00000000-0005-0000-0000-00001EA90000}"/>
    <cellStyle name="Procent 3 3 3" xfId="8769" xr:uid="{00000000-0005-0000-0000-00001FA90000}"/>
    <cellStyle name="Procent 3 3 3 2" xfId="8770" xr:uid="{00000000-0005-0000-0000-000020A90000}"/>
    <cellStyle name="Procent 3 3 3 2 2" xfId="15364" xr:uid="{00000000-0005-0000-0000-000021A90000}"/>
    <cellStyle name="Procent 3 3 3 2 2 2" xfId="34506" xr:uid="{00000000-0005-0000-0000-000022A90000}"/>
    <cellStyle name="Procent 3 3 3 2 3" xfId="18254" xr:uid="{00000000-0005-0000-0000-000023A90000}"/>
    <cellStyle name="Procent 3 3 3 2 3 2" xfId="36393" xr:uid="{00000000-0005-0000-0000-000024A90000}"/>
    <cellStyle name="Procent 3 3 3 2 4" xfId="29587" xr:uid="{00000000-0005-0000-0000-000025A90000}"/>
    <cellStyle name="Procent 3 3 3 2 5" xfId="23315" xr:uid="{00000000-0005-0000-0000-000026A90000}"/>
    <cellStyle name="Procent 3 3 3 3" xfId="15363" xr:uid="{00000000-0005-0000-0000-000027A90000}"/>
    <cellStyle name="Procent 3 3 3 3 2" xfId="34505" xr:uid="{00000000-0005-0000-0000-000028A90000}"/>
    <cellStyle name="Procent 3 3 3 4" xfId="15909" xr:uid="{00000000-0005-0000-0000-000029A90000}"/>
    <cellStyle name="Procent 3 3 3 4 2" xfId="35042" xr:uid="{00000000-0005-0000-0000-00002AA90000}"/>
    <cellStyle name="Procent 3 3 3 5" xfId="29586" xr:uid="{00000000-0005-0000-0000-00002BA90000}"/>
    <cellStyle name="Procent 3 3 3 6" xfId="23314" xr:uid="{00000000-0005-0000-0000-00002CA90000}"/>
    <cellStyle name="Procent 3 3 4" xfId="8771" xr:uid="{00000000-0005-0000-0000-00002DA90000}"/>
    <cellStyle name="Procent 3 3 4 2" xfId="8772" xr:uid="{00000000-0005-0000-0000-00002EA90000}"/>
    <cellStyle name="Procent 3 3 4 2 2" xfId="15366" xr:uid="{00000000-0005-0000-0000-00002FA90000}"/>
    <cellStyle name="Procent 3 3 4 2 2 2" xfId="34508" xr:uid="{00000000-0005-0000-0000-000030A90000}"/>
    <cellStyle name="Procent 3 3 4 2 3" xfId="16469" xr:uid="{00000000-0005-0000-0000-000031A90000}"/>
    <cellStyle name="Procent 3 3 4 2 3 2" xfId="35561" xr:uid="{00000000-0005-0000-0000-000032A90000}"/>
    <cellStyle name="Procent 3 3 4 2 4" xfId="29589" xr:uid="{00000000-0005-0000-0000-000033A90000}"/>
    <cellStyle name="Procent 3 3 4 2 5" xfId="23317" xr:uid="{00000000-0005-0000-0000-000034A90000}"/>
    <cellStyle name="Procent 3 3 4 3" xfId="15365" xr:uid="{00000000-0005-0000-0000-000035A90000}"/>
    <cellStyle name="Procent 3 3 4 3 2" xfId="34507" xr:uid="{00000000-0005-0000-0000-000036A90000}"/>
    <cellStyle name="Procent 3 3 4 4" xfId="20366" xr:uid="{00000000-0005-0000-0000-000037A90000}"/>
    <cellStyle name="Procent 3 3 4 4 2" xfId="37712" xr:uid="{00000000-0005-0000-0000-000038A90000}"/>
    <cellStyle name="Procent 3 3 4 5" xfId="29588" xr:uid="{00000000-0005-0000-0000-000039A90000}"/>
    <cellStyle name="Procent 3 3 4 6" xfId="23316" xr:uid="{00000000-0005-0000-0000-00003AA90000}"/>
    <cellStyle name="Procent 3 3 5" xfId="8773" xr:uid="{00000000-0005-0000-0000-00003BA90000}"/>
    <cellStyle name="Procent 3 3 5 2" xfId="15367" xr:uid="{00000000-0005-0000-0000-00003CA90000}"/>
    <cellStyle name="Procent 3 3 5 2 2" xfId="34509" xr:uid="{00000000-0005-0000-0000-00003DA90000}"/>
    <cellStyle name="Procent 3 3 5 3" xfId="15950" xr:uid="{00000000-0005-0000-0000-00003EA90000}"/>
    <cellStyle name="Procent 3 3 5 3 2" xfId="35082" xr:uid="{00000000-0005-0000-0000-00003FA90000}"/>
    <cellStyle name="Procent 3 3 5 4" xfId="29590" xr:uid="{00000000-0005-0000-0000-000040A90000}"/>
    <cellStyle name="Procent 3 3 5 5" xfId="23318" xr:uid="{00000000-0005-0000-0000-000041A90000}"/>
    <cellStyle name="Procent 3 3 6" xfId="15356" xr:uid="{00000000-0005-0000-0000-000042A90000}"/>
    <cellStyle name="Procent 3 3 6 2" xfId="34498" xr:uid="{00000000-0005-0000-0000-000043A90000}"/>
    <cellStyle name="Procent 3 3 7" xfId="20106" xr:uid="{00000000-0005-0000-0000-000044A90000}"/>
    <cellStyle name="Procent 3 3 7 2" xfId="37456" xr:uid="{00000000-0005-0000-0000-000045A90000}"/>
    <cellStyle name="Procent 3 3 8" xfId="29579" xr:uid="{00000000-0005-0000-0000-000046A90000}"/>
    <cellStyle name="Procent 3 3 9" xfId="23307" xr:uid="{00000000-0005-0000-0000-000047A90000}"/>
    <cellStyle name="Procent 3 4" xfId="8774" xr:uid="{00000000-0005-0000-0000-000048A90000}"/>
    <cellStyle name="Procent 3 4 2" xfId="8775" xr:uid="{00000000-0005-0000-0000-000049A90000}"/>
    <cellStyle name="Procent 3 4 2 2" xfId="8776" xr:uid="{00000000-0005-0000-0000-00004AA90000}"/>
    <cellStyle name="Procent 3 4 2 2 2" xfId="15370" xr:uid="{00000000-0005-0000-0000-00004BA90000}"/>
    <cellStyle name="Procent 3 4 2 2 2 2" xfId="34512" xr:uid="{00000000-0005-0000-0000-00004CA90000}"/>
    <cellStyle name="Procent 3 4 2 2 3" xfId="19923" xr:uid="{00000000-0005-0000-0000-00004DA90000}"/>
    <cellStyle name="Procent 3 4 2 2 3 2" xfId="37277" xr:uid="{00000000-0005-0000-0000-00004EA90000}"/>
    <cellStyle name="Procent 3 4 2 2 4" xfId="29593" xr:uid="{00000000-0005-0000-0000-00004FA90000}"/>
    <cellStyle name="Procent 3 4 2 2 5" xfId="23321" xr:uid="{00000000-0005-0000-0000-000050A90000}"/>
    <cellStyle name="Procent 3 4 2 3" xfId="15369" xr:uid="{00000000-0005-0000-0000-000051A90000}"/>
    <cellStyle name="Procent 3 4 2 3 2" xfId="34511" xr:uid="{00000000-0005-0000-0000-000052A90000}"/>
    <cellStyle name="Procent 3 4 2 4" xfId="15916" xr:uid="{00000000-0005-0000-0000-000053A90000}"/>
    <cellStyle name="Procent 3 4 2 4 2" xfId="35048" xr:uid="{00000000-0005-0000-0000-000054A90000}"/>
    <cellStyle name="Procent 3 4 2 5" xfId="29592" xr:uid="{00000000-0005-0000-0000-000055A90000}"/>
    <cellStyle name="Procent 3 4 2 6" xfId="23320" xr:uid="{00000000-0005-0000-0000-000056A90000}"/>
    <cellStyle name="Procent 3 4 3" xfId="8777" xr:uid="{00000000-0005-0000-0000-000057A90000}"/>
    <cellStyle name="Procent 3 4 3 2" xfId="8778" xr:uid="{00000000-0005-0000-0000-000058A90000}"/>
    <cellStyle name="Procent 3 4 3 2 2" xfId="15372" xr:uid="{00000000-0005-0000-0000-000059A90000}"/>
    <cellStyle name="Procent 3 4 3 2 2 2" xfId="34514" xr:uid="{00000000-0005-0000-0000-00005AA90000}"/>
    <cellStyle name="Procent 3 4 3 2 3" xfId="16745" xr:uid="{00000000-0005-0000-0000-00005BA90000}"/>
    <cellStyle name="Procent 3 4 3 2 3 2" xfId="35681" xr:uid="{00000000-0005-0000-0000-00005CA90000}"/>
    <cellStyle name="Procent 3 4 3 2 4" xfId="29595" xr:uid="{00000000-0005-0000-0000-00005DA90000}"/>
    <cellStyle name="Procent 3 4 3 2 5" xfId="23323" xr:uid="{00000000-0005-0000-0000-00005EA90000}"/>
    <cellStyle name="Procent 3 4 3 3" xfId="15371" xr:uid="{00000000-0005-0000-0000-00005FA90000}"/>
    <cellStyle name="Procent 3 4 3 3 2" xfId="34513" xr:uid="{00000000-0005-0000-0000-000060A90000}"/>
    <cellStyle name="Procent 3 4 3 4" xfId="16728" xr:uid="{00000000-0005-0000-0000-000061A90000}"/>
    <cellStyle name="Procent 3 4 3 4 2" xfId="35669" xr:uid="{00000000-0005-0000-0000-000062A90000}"/>
    <cellStyle name="Procent 3 4 3 5" xfId="29594" xr:uid="{00000000-0005-0000-0000-000063A90000}"/>
    <cellStyle name="Procent 3 4 3 6" xfId="23322" xr:uid="{00000000-0005-0000-0000-000064A90000}"/>
    <cellStyle name="Procent 3 4 4" xfId="8779" xr:uid="{00000000-0005-0000-0000-000065A90000}"/>
    <cellStyle name="Procent 3 4 4 2" xfId="15373" xr:uid="{00000000-0005-0000-0000-000066A90000}"/>
    <cellStyle name="Procent 3 4 4 2 2" xfId="34515" xr:uid="{00000000-0005-0000-0000-000067A90000}"/>
    <cellStyle name="Procent 3 4 4 3" xfId="15823" xr:uid="{00000000-0005-0000-0000-000068A90000}"/>
    <cellStyle name="Procent 3 4 4 3 2" xfId="34958" xr:uid="{00000000-0005-0000-0000-000069A90000}"/>
    <cellStyle name="Procent 3 4 4 4" xfId="29596" xr:uid="{00000000-0005-0000-0000-00006AA90000}"/>
    <cellStyle name="Procent 3 4 4 5" xfId="23324" xr:uid="{00000000-0005-0000-0000-00006BA90000}"/>
    <cellStyle name="Procent 3 4 5" xfId="15368" xr:uid="{00000000-0005-0000-0000-00006CA90000}"/>
    <cellStyle name="Procent 3 4 5 2" xfId="34510" xr:uid="{00000000-0005-0000-0000-00006DA90000}"/>
    <cellStyle name="Procent 3 4 6" xfId="16397" xr:uid="{00000000-0005-0000-0000-00006EA90000}"/>
    <cellStyle name="Procent 3 4 6 2" xfId="35519" xr:uid="{00000000-0005-0000-0000-00006FA90000}"/>
    <cellStyle name="Procent 3 4 7" xfId="29591" xr:uid="{00000000-0005-0000-0000-000070A90000}"/>
    <cellStyle name="Procent 3 4 8" xfId="23319" xr:uid="{00000000-0005-0000-0000-000071A90000}"/>
    <cellStyle name="Procent 3 5" xfId="8780" xr:uid="{00000000-0005-0000-0000-000072A90000}"/>
    <cellStyle name="Procent 3 5 2" xfId="8781" xr:uid="{00000000-0005-0000-0000-000073A90000}"/>
    <cellStyle name="Procent 3 5 2 2" xfId="8782" xr:uid="{00000000-0005-0000-0000-000074A90000}"/>
    <cellStyle name="Procent 3 5 2 2 2" xfId="15376" xr:uid="{00000000-0005-0000-0000-000075A90000}"/>
    <cellStyle name="Procent 3 5 2 2 2 2" xfId="34518" xr:uid="{00000000-0005-0000-0000-000076A90000}"/>
    <cellStyle name="Procent 3 5 2 2 3" xfId="20091" xr:uid="{00000000-0005-0000-0000-000077A90000}"/>
    <cellStyle name="Procent 3 5 2 2 3 2" xfId="37441" xr:uid="{00000000-0005-0000-0000-000078A90000}"/>
    <cellStyle name="Procent 3 5 2 2 4" xfId="29599" xr:uid="{00000000-0005-0000-0000-000079A90000}"/>
    <cellStyle name="Procent 3 5 2 2 5" xfId="23327" xr:uid="{00000000-0005-0000-0000-00007AA90000}"/>
    <cellStyle name="Procent 3 5 2 3" xfId="15375" xr:uid="{00000000-0005-0000-0000-00007BA90000}"/>
    <cellStyle name="Procent 3 5 2 3 2" xfId="34517" xr:uid="{00000000-0005-0000-0000-00007CA90000}"/>
    <cellStyle name="Procent 3 5 2 4" xfId="16020" xr:uid="{00000000-0005-0000-0000-00007DA90000}"/>
    <cellStyle name="Procent 3 5 2 4 2" xfId="35150" xr:uid="{00000000-0005-0000-0000-00007EA90000}"/>
    <cellStyle name="Procent 3 5 2 5" xfId="29598" xr:uid="{00000000-0005-0000-0000-00007FA90000}"/>
    <cellStyle name="Procent 3 5 2 6" xfId="23326" xr:uid="{00000000-0005-0000-0000-000080A90000}"/>
    <cellStyle name="Procent 3 5 3" xfId="8783" xr:uid="{00000000-0005-0000-0000-000081A90000}"/>
    <cellStyle name="Procent 3 5 3 2" xfId="8784" xr:uid="{00000000-0005-0000-0000-000082A90000}"/>
    <cellStyle name="Procent 3 5 3 2 2" xfId="15378" xr:uid="{00000000-0005-0000-0000-000083A90000}"/>
    <cellStyle name="Procent 3 5 3 2 2 2" xfId="34520" xr:uid="{00000000-0005-0000-0000-000084A90000}"/>
    <cellStyle name="Procent 3 5 3 2 3" xfId="16201" xr:uid="{00000000-0005-0000-0000-000085A90000}"/>
    <cellStyle name="Procent 3 5 3 2 3 2" xfId="35325" xr:uid="{00000000-0005-0000-0000-000086A90000}"/>
    <cellStyle name="Procent 3 5 3 2 4" xfId="29601" xr:uid="{00000000-0005-0000-0000-000087A90000}"/>
    <cellStyle name="Procent 3 5 3 2 5" xfId="23329" xr:uid="{00000000-0005-0000-0000-000088A90000}"/>
    <cellStyle name="Procent 3 5 3 3" xfId="15377" xr:uid="{00000000-0005-0000-0000-000089A90000}"/>
    <cellStyle name="Procent 3 5 3 3 2" xfId="34519" xr:uid="{00000000-0005-0000-0000-00008AA90000}"/>
    <cellStyle name="Procent 3 5 3 4" xfId="15990" xr:uid="{00000000-0005-0000-0000-00008BA90000}"/>
    <cellStyle name="Procent 3 5 3 4 2" xfId="35121" xr:uid="{00000000-0005-0000-0000-00008CA90000}"/>
    <cellStyle name="Procent 3 5 3 5" xfId="29600" xr:uid="{00000000-0005-0000-0000-00008DA90000}"/>
    <cellStyle name="Procent 3 5 3 6" xfId="23328" xr:uid="{00000000-0005-0000-0000-00008EA90000}"/>
    <cellStyle name="Procent 3 5 4" xfId="8785" xr:uid="{00000000-0005-0000-0000-00008FA90000}"/>
    <cellStyle name="Procent 3 5 4 2" xfId="15379" xr:uid="{00000000-0005-0000-0000-000090A90000}"/>
    <cellStyle name="Procent 3 5 4 2 2" xfId="34521" xr:uid="{00000000-0005-0000-0000-000091A90000}"/>
    <cellStyle name="Procent 3 5 4 3" xfId="16890" xr:uid="{00000000-0005-0000-0000-000092A90000}"/>
    <cellStyle name="Procent 3 5 4 3 2" xfId="35799" xr:uid="{00000000-0005-0000-0000-000093A90000}"/>
    <cellStyle name="Procent 3 5 4 4" xfId="29602" xr:uid="{00000000-0005-0000-0000-000094A90000}"/>
    <cellStyle name="Procent 3 5 4 5" xfId="23330" xr:uid="{00000000-0005-0000-0000-000095A90000}"/>
    <cellStyle name="Procent 3 5 5" xfId="15374" xr:uid="{00000000-0005-0000-0000-000096A90000}"/>
    <cellStyle name="Procent 3 5 5 2" xfId="34516" xr:uid="{00000000-0005-0000-0000-000097A90000}"/>
    <cellStyle name="Procent 3 5 6" xfId="16137" xr:uid="{00000000-0005-0000-0000-000098A90000}"/>
    <cellStyle name="Procent 3 5 6 2" xfId="35261" xr:uid="{00000000-0005-0000-0000-000099A90000}"/>
    <cellStyle name="Procent 3 5 7" xfId="29597" xr:uid="{00000000-0005-0000-0000-00009AA90000}"/>
    <cellStyle name="Procent 3 5 8" xfId="23325" xr:uid="{00000000-0005-0000-0000-00009BA90000}"/>
    <cellStyle name="Procent 3 6" xfId="8786" xr:uid="{00000000-0005-0000-0000-00009CA90000}"/>
    <cellStyle name="Procent 3 6 2" xfId="8787" xr:uid="{00000000-0005-0000-0000-00009DA90000}"/>
    <cellStyle name="Procent 3 6 2 2" xfId="15381" xr:uid="{00000000-0005-0000-0000-00009EA90000}"/>
    <cellStyle name="Procent 3 6 2 2 2" xfId="34523" xr:uid="{00000000-0005-0000-0000-00009FA90000}"/>
    <cellStyle name="Procent 3 6 2 3" xfId="16803" xr:uid="{00000000-0005-0000-0000-0000A0A90000}"/>
    <cellStyle name="Procent 3 6 2 3 2" xfId="35730" xr:uid="{00000000-0005-0000-0000-0000A1A90000}"/>
    <cellStyle name="Procent 3 6 2 4" xfId="29604" xr:uid="{00000000-0005-0000-0000-0000A2A90000}"/>
    <cellStyle name="Procent 3 6 2 5" xfId="23332" xr:uid="{00000000-0005-0000-0000-0000A3A90000}"/>
    <cellStyle name="Procent 3 6 3" xfId="15380" xr:uid="{00000000-0005-0000-0000-0000A4A90000}"/>
    <cellStyle name="Procent 3 6 3 2" xfId="34522" xr:uid="{00000000-0005-0000-0000-0000A5A90000}"/>
    <cellStyle name="Procent 3 6 4" xfId="19786" xr:uid="{00000000-0005-0000-0000-0000A6A90000}"/>
    <cellStyle name="Procent 3 6 4 2" xfId="37142" xr:uid="{00000000-0005-0000-0000-0000A7A90000}"/>
    <cellStyle name="Procent 3 6 5" xfId="29603" xr:uid="{00000000-0005-0000-0000-0000A8A90000}"/>
    <cellStyle name="Procent 3 6 6" xfId="23331" xr:uid="{00000000-0005-0000-0000-0000A9A90000}"/>
    <cellStyle name="Procent 3 7" xfId="8788" xr:uid="{00000000-0005-0000-0000-0000AAA90000}"/>
    <cellStyle name="Procent 3 7 2" xfId="8789" xr:uid="{00000000-0005-0000-0000-0000ABA90000}"/>
    <cellStyle name="Procent 3 7 2 2" xfId="15383" xr:uid="{00000000-0005-0000-0000-0000ACA90000}"/>
    <cellStyle name="Procent 3 7 2 2 2" xfId="34525" xr:uid="{00000000-0005-0000-0000-0000ADA90000}"/>
    <cellStyle name="Procent 3 7 2 3" xfId="16026" xr:uid="{00000000-0005-0000-0000-0000AEA90000}"/>
    <cellStyle name="Procent 3 7 2 3 2" xfId="35156" xr:uid="{00000000-0005-0000-0000-0000AFA90000}"/>
    <cellStyle name="Procent 3 7 2 4" xfId="29606" xr:uid="{00000000-0005-0000-0000-0000B0A90000}"/>
    <cellStyle name="Procent 3 7 2 5" xfId="23334" xr:uid="{00000000-0005-0000-0000-0000B1A90000}"/>
    <cellStyle name="Procent 3 7 3" xfId="15382" xr:uid="{00000000-0005-0000-0000-0000B2A90000}"/>
    <cellStyle name="Procent 3 7 3 2" xfId="34524" xr:uid="{00000000-0005-0000-0000-0000B3A90000}"/>
    <cellStyle name="Procent 3 7 4" xfId="19742" xr:uid="{00000000-0005-0000-0000-0000B4A90000}"/>
    <cellStyle name="Procent 3 7 4 2" xfId="37099" xr:uid="{00000000-0005-0000-0000-0000B5A90000}"/>
    <cellStyle name="Procent 3 7 5" xfId="29605" xr:uid="{00000000-0005-0000-0000-0000B6A90000}"/>
    <cellStyle name="Procent 3 7 6" xfId="23333" xr:uid="{00000000-0005-0000-0000-0000B7A90000}"/>
    <cellStyle name="Procent 3 8" xfId="8790" xr:uid="{00000000-0005-0000-0000-0000B8A90000}"/>
    <cellStyle name="Procent 3 8 2" xfId="15384" xr:uid="{00000000-0005-0000-0000-0000B9A90000}"/>
    <cellStyle name="Procent 3 8 2 2" xfId="34526" xr:uid="{00000000-0005-0000-0000-0000BAA90000}"/>
    <cellStyle name="Procent 3 8 3" xfId="19601" xr:uid="{00000000-0005-0000-0000-0000BBA90000}"/>
    <cellStyle name="Procent 3 8 3 2" xfId="36959" xr:uid="{00000000-0005-0000-0000-0000BCA90000}"/>
    <cellStyle name="Procent 3 8 4" xfId="29607" xr:uid="{00000000-0005-0000-0000-0000BDA90000}"/>
    <cellStyle name="Procent 3 8 5" xfId="23335" xr:uid="{00000000-0005-0000-0000-0000BEA90000}"/>
    <cellStyle name="Procent 3 9" xfId="8791" xr:uid="{00000000-0005-0000-0000-0000BFA90000}"/>
    <cellStyle name="Procent 3 9 2" xfId="15385" xr:uid="{00000000-0005-0000-0000-0000C0A90000}"/>
    <cellStyle name="Procent 3 9 2 2" xfId="34527" xr:uid="{00000000-0005-0000-0000-0000C1A90000}"/>
    <cellStyle name="Procent 3 9 3" xfId="16304" xr:uid="{00000000-0005-0000-0000-0000C2A90000}"/>
    <cellStyle name="Procent 3 9 3 2" xfId="35426" xr:uid="{00000000-0005-0000-0000-0000C3A90000}"/>
    <cellStyle name="Procent 3 9 4" xfId="29608" xr:uid="{00000000-0005-0000-0000-0000C4A90000}"/>
    <cellStyle name="Procent 3 9 5" xfId="23336" xr:uid="{00000000-0005-0000-0000-0000C5A90000}"/>
    <cellStyle name="Procent 3_Balance sheet - Parent" xfId="41472" xr:uid="{00000000-0005-0000-0000-0000C6A90000}"/>
    <cellStyle name="Procent 30" xfId="8792" xr:uid="{00000000-0005-0000-0000-0000C7A90000}"/>
    <cellStyle name="Procent 30 2" xfId="4966" xr:uid="{00000000-0005-0000-0000-0000C8A90000}"/>
    <cellStyle name="Procent 30 2 2" xfId="25977" xr:uid="{00000000-0005-0000-0000-0000C9A90000}"/>
    <cellStyle name="Procent 30 3" xfId="29609" xr:uid="{00000000-0005-0000-0000-0000CAA90000}"/>
    <cellStyle name="Procent 31" xfId="8793" xr:uid="{00000000-0005-0000-0000-0000CBA90000}"/>
    <cellStyle name="Procent 31 2" xfId="4463" xr:uid="{00000000-0005-0000-0000-0000CCA90000}"/>
    <cellStyle name="Procent 31 2 2" xfId="25796" xr:uid="{00000000-0005-0000-0000-0000CDA90000}"/>
    <cellStyle name="Procent 31 3" xfId="29610" xr:uid="{00000000-0005-0000-0000-0000CEA90000}"/>
    <cellStyle name="Procent 32" xfId="8794" xr:uid="{00000000-0005-0000-0000-0000CFA90000}"/>
    <cellStyle name="Procent 32 2" xfId="4636" xr:uid="{00000000-0005-0000-0000-0000D0A90000}"/>
    <cellStyle name="Procent 32 2 2" xfId="25853" xr:uid="{00000000-0005-0000-0000-0000D1A90000}"/>
    <cellStyle name="Procent 32 3" xfId="29611" xr:uid="{00000000-0005-0000-0000-0000D2A90000}"/>
    <cellStyle name="Procent 33" xfId="8795" xr:uid="{00000000-0005-0000-0000-0000D3A90000}"/>
    <cellStyle name="Procent 33 2" xfId="4462" xr:uid="{00000000-0005-0000-0000-0000D4A90000}"/>
    <cellStyle name="Procent 33 2 2" xfId="25795" xr:uid="{00000000-0005-0000-0000-0000D5A90000}"/>
    <cellStyle name="Procent 33 3" xfId="29612" xr:uid="{00000000-0005-0000-0000-0000D6A90000}"/>
    <cellStyle name="Procent 4" xfId="8796" xr:uid="{00000000-0005-0000-0000-0000D7A90000}"/>
    <cellStyle name="Procent 4 2" xfId="8797" xr:uid="{00000000-0005-0000-0000-0000D8A90000}"/>
    <cellStyle name="Procent 4 2 2" xfId="8798" xr:uid="{00000000-0005-0000-0000-0000D9A90000}"/>
    <cellStyle name="Procent 4 2 2 2" xfId="8799" xr:uid="{00000000-0005-0000-0000-0000DAA90000}"/>
    <cellStyle name="Procent 4 2 2 2 2" xfId="8800" xr:uid="{00000000-0005-0000-0000-0000DBA90000}"/>
    <cellStyle name="Procent 4 2 2 2 2 2" xfId="15389" xr:uid="{00000000-0005-0000-0000-0000DCA90000}"/>
    <cellStyle name="Procent 4 2 2 2 2 2 2" xfId="34531" xr:uid="{00000000-0005-0000-0000-0000DDA90000}"/>
    <cellStyle name="Procent 4 2 2 2 2 3" xfId="16363" xr:uid="{00000000-0005-0000-0000-0000DEA90000}"/>
    <cellStyle name="Procent 4 2 2 2 2 3 2" xfId="35485" xr:uid="{00000000-0005-0000-0000-0000DFA90000}"/>
    <cellStyle name="Procent 4 2 2 2 2 4" xfId="29617" xr:uid="{00000000-0005-0000-0000-0000E0A90000}"/>
    <cellStyle name="Procent 4 2 2 2 2 5" xfId="23340" xr:uid="{00000000-0005-0000-0000-0000E1A90000}"/>
    <cellStyle name="Procent 4 2 2 2 3" xfId="15388" xr:uid="{00000000-0005-0000-0000-0000E2A90000}"/>
    <cellStyle name="Procent 4 2 2 2 3 2" xfId="34530" xr:uid="{00000000-0005-0000-0000-0000E3A90000}"/>
    <cellStyle name="Procent 4 2 2 2 4" xfId="20441" xr:uid="{00000000-0005-0000-0000-0000E4A90000}"/>
    <cellStyle name="Procent 4 2 2 2 4 2" xfId="37787" xr:uid="{00000000-0005-0000-0000-0000E5A90000}"/>
    <cellStyle name="Procent 4 2 2 2 5" xfId="29616" xr:uid="{00000000-0005-0000-0000-0000E6A90000}"/>
    <cellStyle name="Procent 4 2 2 2 6" xfId="23339" xr:uid="{00000000-0005-0000-0000-0000E7A90000}"/>
    <cellStyle name="Procent 4 2 2 3" xfId="8801" xr:uid="{00000000-0005-0000-0000-0000E8A90000}"/>
    <cellStyle name="Procent 4 2 2 3 2" xfId="8802" xr:uid="{00000000-0005-0000-0000-0000E9A90000}"/>
    <cellStyle name="Procent 4 2 2 3 2 2" xfId="15391" xr:uid="{00000000-0005-0000-0000-0000EAA90000}"/>
    <cellStyle name="Procent 4 2 2 3 2 2 2" xfId="34533" xr:uid="{00000000-0005-0000-0000-0000EBA90000}"/>
    <cellStyle name="Procent 4 2 2 3 2 3" xfId="15851" xr:uid="{00000000-0005-0000-0000-0000ECA90000}"/>
    <cellStyle name="Procent 4 2 2 3 2 3 2" xfId="34985" xr:uid="{00000000-0005-0000-0000-0000EDA90000}"/>
    <cellStyle name="Procent 4 2 2 3 2 4" xfId="29619" xr:uid="{00000000-0005-0000-0000-0000EEA90000}"/>
    <cellStyle name="Procent 4 2 2 3 2 5" xfId="23342" xr:uid="{00000000-0005-0000-0000-0000EFA90000}"/>
    <cellStyle name="Procent 4 2 2 3 3" xfId="15390" xr:uid="{00000000-0005-0000-0000-0000F0A90000}"/>
    <cellStyle name="Procent 4 2 2 3 3 2" xfId="34532" xr:uid="{00000000-0005-0000-0000-0000F1A90000}"/>
    <cellStyle name="Procent 4 2 2 3 4" xfId="20037" xr:uid="{00000000-0005-0000-0000-0000F2A90000}"/>
    <cellStyle name="Procent 4 2 2 3 4 2" xfId="37388" xr:uid="{00000000-0005-0000-0000-0000F3A90000}"/>
    <cellStyle name="Procent 4 2 2 3 5" xfId="29618" xr:uid="{00000000-0005-0000-0000-0000F4A90000}"/>
    <cellStyle name="Procent 4 2 2 3 6" xfId="23341" xr:uid="{00000000-0005-0000-0000-0000F5A90000}"/>
    <cellStyle name="Procent 4 2 2 4" xfId="8803" xr:uid="{00000000-0005-0000-0000-0000F6A90000}"/>
    <cellStyle name="Procent 4 2 2 4 2" xfId="15392" xr:uid="{00000000-0005-0000-0000-0000F7A90000}"/>
    <cellStyle name="Procent 4 2 2 4 2 2" xfId="34534" xr:uid="{00000000-0005-0000-0000-0000F8A90000}"/>
    <cellStyle name="Procent 4 2 2 4 3" xfId="20307" xr:uid="{00000000-0005-0000-0000-0000F9A90000}"/>
    <cellStyle name="Procent 4 2 2 4 3 2" xfId="37654" xr:uid="{00000000-0005-0000-0000-0000FAA90000}"/>
    <cellStyle name="Procent 4 2 2 4 4" xfId="29620" xr:uid="{00000000-0005-0000-0000-0000FBA90000}"/>
    <cellStyle name="Procent 4 2 2 4 5" xfId="23343" xr:uid="{00000000-0005-0000-0000-0000FCA90000}"/>
    <cellStyle name="Procent 4 2 2 5" xfId="15387" xr:uid="{00000000-0005-0000-0000-0000FDA90000}"/>
    <cellStyle name="Procent 4 2 2 5 2" xfId="34529" xr:uid="{00000000-0005-0000-0000-0000FEA90000}"/>
    <cellStyle name="Procent 4 2 2 6" xfId="16204" xr:uid="{00000000-0005-0000-0000-0000FFA90000}"/>
    <cellStyle name="Procent 4 2 2 6 2" xfId="35328" xr:uid="{00000000-0005-0000-0000-000000AA0000}"/>
    <cellStyle name="Procent 4 2 2 7" xfId="29615" xr:uid="{00000000-0005-0000-0000-000001AA0000}"/>
    <cellStyle name="Procent 4 2 2 8" xfId="23338" xr:uid="{00000000-0005-0000-0000-000002AA0000}"/>
    <cellStyle name="Procent 4 2 3" xfId="8804" xr:uid="{00000000-0005-0000-0000-000003AA0000}"/>
    <cellStyle name="Procent 4 2 3 2" xfId="8805" xr:uid="{00000000-0005-0000-0000-000004AA0000}"/>
    <cellStyle name="Procent 4 2 3 2 2" xfId="15394" xr:uid="{00000000-0005-0000-0000-000005AA0000}"/>
    <cellStyle name="Procent 4 2 3 2 2 2" xfId="34536" xr:uid="{00000000-0005-0000-0000-000006AA0000}"/>
    <cellStyle name="Procent 4 2 3 2 3" xfId="15930" xr:uid="{00000000-0005-0000-0000-000007AA0000}"/>
    <cellStyle name="Procent 4 2 3 2 3 2" xfId="35062" xr:uid="{00000000-0005-0000-0000-000008AA0000}"/>
    <cellStyle name="Procent 4 2 3 2 4" xfId="29622" xr:uid="{00000000-0005-0000-0000-000009AA0000}"/>
    <cellStyle name="Procent 4 2 3 2 5" xfId="23345" xr:uid="{00000000-0005-0000-0000-00000AAA0000}"/>
    <cellStyle name="Procent 4 2 3 3" xfId="15393" xr:uid="{00000000-0005-0000-0000-00000BAA0000}"/>
    <cellStyle name="Procent 4 2 3 3 2" xfId="34535" xr:uid="{00000000-0005-0000-0000-00000CAA0000}"/>
    <cellStyle name="Procent 4 2 3 4" xfId="16019" xr:uid="{00000000-0005-0000-0000-00000DAA0000}"/>
    <cellStyle name="Procent 4 2 3 4 2" xfId="35149" xr:uid="{00000000-0005-0000-0000-00000EAA0000}"/>
    <cellStyle name="Procent 4 2 3 5" xfId="29621" xr:uid="{00000000-0005-0000-0000-00000FAA0000}"/>
    <cellStyle name="Procent 4 2 3 6" xfId="23344" xr:uid="{00000000-0005-0000-0000-000010AA0000}"/>
    <cellStyle name="Procent 4 2 4" xfId="8806" xr:uid="{00000000-0005-0000-0000-000011AA0000}"/>
    <cellStyle name="Procent 4 2 4 2" xfId="8807" xr:uid="{00000000-0005-0000-0000-000012AA0000}"/>
    <cellStyle name="Procent 4 2 4 2 2" xfId="15396" xr:uid="{00000000-0005-0000-0000-000013AA0000}"/>
    <cellStyle name="Procent 4 2 4 2 2 2" xfId="34538" xr:uid="{00000000-0005-0000-0000-000014AA0000}"/>
    <cellStyle name="Procent 4 2 4 2 3" xfId="16314" xr:uid="{00000000-0005-0000-0000-000015AA0000}"/>
    <cellStyle name="Procent 4 2 4 2 3 2" xfId="35436" xr:uid="{00000000-0005-0000-0000-000016AA0000}"/>
    <cellStyle name="Procent 4 2 4 2 4" xfId="29624" xr:uid="{00000000-0005-0000-0000-000017AA0000}"/>
    <cellStyle name="Procent 4 2 4 2 5" xfId="23347" xr:uid="{00000000-0005-0000-0000-000018AA0000}"/>
    <cellStyle name="Procent 4 2 4 3" xfId="15395" xr:uid="{00000000-0005-0000-0000-000019AA0000}"/>
    <cellStyle name="Procent 4 2 4 3 2" xfId="34537" xr:uid="{00000000-0005-0000-0000-00001AAA0000}"/>
    <cellStyle name="Procent 4 2 4 4" xfId="20113" xr:uid="{00000000-0005-0000-0000-00001BAA0000}"/>
    <cellStyle name="Procent 4 2 4 4 2" xfId="37463" xr:uid="{00000000-0005-0000-0000-00001CAA0000}"/>
    <cellStyle name="Procent 4 2 4 5" xfId="29623" xr:uid="{00000000-0005-0000-0000-00001DAA0000}"/>
    <cellStyle name="Procent 4 2 4 6" xfId="23346" xr:uid="{00000000-0005-0000-0000-00001EAA0000}"/>
    <cellStyle name="Procent 4 2 5" xfId="8808" xr:uid="{00000000-0005-0000-0000-00001FAA0000}"/>
    <cellStyle name="Procent 4 2 5 2" xfId="15397" xr:uid="{00000000-0005-0000-0000-000020AA0000}"/>
    <cellStyle name="Procent 4 2 5 2 2" xfId="34539" xr:uid="{00000000-0005-0000-0000-000021AA0000}"/>
    <cellStyle name="Procent 4 2 5 3" xfId="15775" xr:uid="{00000000-0005-0000-0000-000022AA0000}"/>
    <cellStyle name="Procent 4 2 5 3 2" xfId="34911" xr:uid="{00000000-0005-0000-0000-000023AA0000}"/>
    <cellStyle name="Procent 4 2 5 4" xfId="29625" xr:uid="{00000000-0005-0000-0000-000024AA0000}"/>
    <cellStyle name="Procent 4 2 5 5" xfId="23348" xr:uid="{00000000-0005-0000-0000-000025AA0000}"/>
    <cellStyle name="Procent 4 2 6" xfId="15386" xr:uid="{00000000-0005-0000-0000-000026AA0000}"/>
    <cellStyle name="Procent 4 2 6 2" xfId="34528" xr:uid="{00000000-0005-0000-0000-000027AA0000}"/>
    <cellStyle name="Procent 4 2 7" xfId="16236" xr:uid="{00000000-0005-0000-0000-000028AA0000}"/>
    <cellStyle name="Procent 4 2 7 2" xfId="35359" xr:uid="{00000000-0005-0000-0000-000029AA0000}"/>
    <cellStyle name="Procent 4 2 8" xfId="29614" xr:uid="{00000000-0005-0000-0000-00002AAA0000}"/>
    <cellStyle name="Procent 4 2 9" xfId="23337" xr:uid="{00000000-0005-0000-0000-00002BAA0000}"/>
    <cellStyle name="Procent 4 3" xfId="8809" xr:uid="{00000000-0005-0000-0000-00002CAA0000}"/>
    <cellStyle name="Procent 4 3 2" xfId="8810" xr:uid="{00000000-0005-0000-0000-00002DAA0000}"/>
    <cellStyle name="Procent 4 3 2 2" xfId="8811" xr:uid="{00000000-0005-0000-0000-00002EAA0000}"/>
    <cellStyle name="Procent 4 3 2 2 2" xfId="15400" xr:uid="{00000000-0005-0000-0000-00002FAA0000}"/>
    <cellStyle name="Procent 4 3 2 2 2 2" xfId="34542" xr:uid="{00000000-0005-0000-0000-000030AA0000}"/>
    <cellStyle name="Procent 4 3 2 2 3" xfId="20426" xr:uid="{00000000-0005-0000-0000-000031AA0000}"/>
    <cellStyle name="Procent 4 3 2 2 3 2" xfId="37772" xr:uid="{00000000-0005-0000-0000-000032AA0000}"/>
    <cellStyle name="Procent 4 3 2 2 4" xfId="29628" xr:uid="{00000000-0005-0000-0000-000033AA0000}"/>
    <cellStyle name="Procent 4 3 2 2 5" xfId="23351" xr:uid="{00000000-0005-0000-0000-000034AA0000}"/>
    <cellStyle name="Procent 4 3 2 3" xfId="15399" xr:uid="{00000000-0005-0000-0000-000035AA0000}"/>
    <cellStyle name="Procent 4 3 2 3 2" xfId="34541" xr:uid="{00000000-0005-0000-0000-000036AA0000}"/>
    <cellStyle name="Procent 4 3 2 4" xfId="18937" xr:uid="{00000000-0005-0000-0000-000037AA0000}"/>
    <cellStyle name="Procent 4 3 2 4 2" xfId="36680" xr:uid="{00000000-0005-0000-0000-000038AA0000}"/>
    <cellStyle name="Procent 4 3 2 5" xfId="29627" xr:uid="{00000000-0005-0000-0000-000039AA0000}"/>
    <cellStyle name="Procent 4 3 2 6" xfId="23350" xr:uid="{00000000-0005-0000-0000-00003AAA0000}"/>
    <cellStyle name="Procent 4 3 3" xfId="8812" xr:uid="{00000000-0005-0000-0000-00003BAA0000}"/>
    <cellStyle name="Procent 4 3 3 2" xfId="8813" xr:uid="{00000000-0005-0000-0000-00003CAA0000}"/>
    <cellStyle name="Procent 4 3 3 2 2" xfId="15402" xr:uid="{00000000-0005-0000-0000-00003DAA0000}"/>
    <cellStyle name="Procent 4 3 3 2 2 2" xfId="34544" xr:uid="{00000000-0005-0000-0000-00003EAA0000}"/>
    <cellStyle name="Procent 4 3 3 2 3" xfId="17646" xr:uid="{00000000-0005-0000-0000-00003FAA0000}"/>
    <cellStyle name="Procent 4 3 3 2 3 2" xfId="36141" xr:uid="{00000000-0005-0000-0000-000040AA0000}"/>
    <cellStyle name="Procent 4 3 3 2 4" xfId="29630" xr:uid="{00000000-0005-0000-0000-000041AA0000}"/>
    <cellStyle name="Procent 4 3 3 2 5" xfId="23353" xr:uid="{00000000-0005-0000-0000-000042AA0000}"/>
    <cellStyle name="Procent 4 3 3 3" xfId="15401" xr:uid="{00000000-0005-0000-0000-000043AA0000}"/>
    <cellStyle name="Procent 4 3 3 3 2" xfId="34543" xr:uid="{00000000-0005-0000-0000-000044AA0000}"/>
    <cellStyle name="Procent 4 3 3 4" xfId="15980" xr:uid="{00000000-0005-0000-0000-000045AA0000}"/>
    <cellStyle name="Procent 4 3 3 4 2" xfId="35112" xr:uid="{00000000-0005-0000-0000-000046AA0000}"/>
    <cellStyle name="Procent 4 3 3 5" xfId="29629" xr:uid="{00000000-0005-0000-0000-000047AA0000}"/>
    <cellStyle name="Procent 4 3 3 6" xfId="23352" xr:uid="{00000000-0005-0000-0000-000048AA0000}"/>
    <cellStyle name="Procent 4 3 4" xfId="8814" xr:uid="{00000000-0005-0000-0000-000049AA0000}"/>
    <cellStyle name="Procent 4 3 4 2" xfId="15403" xr:uid="{00000000-0005-0000-0000-00004AAA0000}"/>
    <cellStyle name="Procent 4 3 4 2 2" xfId="34545" xr:uid="{00000000-0005-0000-0000-00004BAA0000}"/>
    <cellStyle name="Procent 4 3 4 3" xfId="19963" xr:uid="{00000000-0005-0000-0000-00004CAA0000}"/>
    <cellStyle name="Procent 4 3 4 3 2" xfId="37317" xr:uid="{00000000-0005-0000-0000-00004DAA0000}"/>
    <cellStyle name="Procent 4 3 4 4" xfId="29631" xr:uid="{00000000-0005-0000-0000-00004EAA0000}"/>
    <cellStyle name="Procent 4 3 4 5" xfId="23354" xr:uid="{00000000-0005-0000-0000-00004FAA0000}"/>
    <cellStyle name="Procent 4 3 5" xfId="15398" xr:uid="{00000000-0005-0000-0000-000050AA0000}"/>
    <cellStyle name="Procent 4 3 5 2" xfId="34540" xr:uid="{00000000-0005-0000-0000-000051AA0000}"/>
    <cellStyle name="Procent 4 3 6" xfId="15963" xr:uid="{00000000-0005-0000-0000-000052AA0000}"/>
    <cellStyle name="Procent 4 3 6 2" xfId="35095" xr:uid="{00000000-0005-0000-0000-000053AA0000}"/>
    <cellStyle name="Procent 4 3 7" xfId="29626" xr:uid="{00000000-0005-0000-0000-000054AA0000}"/>
    <cellStyle name="Procent 4 3 8" xfId="23349" xr:uid="{00000000-0005-0000-0000-000055AA0000}"/>
    <cellStyle name="Procent 4 4" xfId="8815" xr:uid="{00000000-0005-0000-0000-000056AA0000}"/>
    <cellStyle name="Procent 4 4 2" xfId="8816" xr:uid="{00000000-0005-0000-0000-000057AA0000}"/>
    <cellStyle name="Procent 4 4 2 2" xfId="15405" xr:uid="{00000000-0005-0000-0000-000058AA0000}"/>
    <cellStyle name="Procent 4 4 2 2 2" xfId="34547" xr:uid="{00000000-0005-0000-0000-000059AA0000}"/>
    <cellStyle name="Procent 4 4 2 3" xfId="20107" xr:uid="{00000000-0005-0000-0000-00005AAA0000}"/>
    <cellStyle name="Procent 4 4 2 3 2" xfId="37457" xr:uid="{00000000-0005-0000-0000-00005BAA0000}"/>
    <cellStyle name="Procent 4 4 2 4" xfId="29633" xr:uid="{00000000-0005-0000-0000-00005CAA0000}"/>
    <cellStyle name="Procent 4 4 2 5" xfId="23356" xr:uid="{00000000-0005-0000-0000-00005DAA0000}"/>
    <cellStyle name="Procent 4 4 3" xfId="15404" xr:uid="{00000000-0005-0000-0000-00005EAA0000}"/>
    <cellStyle name="Procent 4 4 3 2" xfId="34546" xr:uid="{00000000-0005-0000-0000-00005FAA0000}"/>
    <cellStyle name="Procent 4 4 4" xfId="19592" xr:uid="{00000000-0005-0000-0000-000060AA0000}"/>
    <cellStyle name="Procent 4 4 4 2" xfId="36950" xr:uid="{00000000-0005-0000-0000-000061AA0000}"/>
    <cellStyle name="Procent 4 4 5" xfId="29632" xr:uid="{00000000-0005-0000-0000-000062AA0000}"/>
    <cellStyle name="Procent 4 4 6" xfId="23355" xr:uid="{00000000-0005-0000-0000-000063AA0000}"/>
    <cellStyle name="Procent 4 5" xfId="8817" xr:uid="{00000000-0005-0000-0000-000064AA0000}"/>
    <cellStyle name="Procent 4 5 2" xfId="8818" xr:uid="{00000000-0005-0000-0000-000065AA0000}"/>
    <cellStyle name="Procent 4 5 2 2" xfId="15407" xr:uid="{00000000-0005-0000-0000-000066AA0000}"/>
    <cellStyle name="Procent 4 5 2 2 2" xfId="34549" xr:uid="{00000000-0005-0000-0000-000067AA0000}"/>
    <cellStyle name="Procent 4 5 2 3" xfId="15809" xr:uid="{00000000-0005-0000-0000-000068AA0000}"/>
    <cellStyle name="Procent 4 5 2 3 2" xfId="34944" xr:uid="{00000000-0005-0000-0000-000069AA0000}"/>
    <cellStyle name="Procent 4 5 2 4" xfId="29635" xr:uid="{00000000-0005-0000-0000-00006AAA0000}"/>
    <cellStyle name="Procent 4 5 2 5" xfId="23358" xr:uid="{00000000-0005-0000-0000-00006BAA0000}"/>
    <cellStyle name="Procent 4 5 3" xfId="15406" xr:uid="{00000000-0005-0000-0000-00006CAA0000}"/>
    <cellStyle name="Procent 4 5 3 2" xfId="34548" xr:uid="{00000000-0005-0000-0000-00006DAA0000}"/>
    <cellStyle name="Procent 4 5 4" xfId="20284" xr:uid="{00000000-0005-0000-0000-00006EAA0000}"/>
    <cellStyle name="Procent 4 5 4 2" xfId="37631" xr:uid="{00000000-0005-0000-0000-00006FAA0000}"/>
    <cellStyle name="Procent 4 5 5" xfId="29634" xr:uid="{00000000-0005-0000-0000-000070AA0000}"/>
    <cellStyle name="Procent 4 5 6" xfId="23357" xr:uid="{00000000-0005-0000-0000-000071AA0000}"/>
    <cellStyle name="Procent 4 6" xfId="8819" xr:uid="{00000000-0005-0000-0000-000072AA0000}"/>
    <cellStyle name="Procent 4 6 2" xfId="15408" xr:uid="{00000000-0005-0000-0000-000073AA0000}"/>
    <cellStyle name="Procent 4 6 2 2" xfId="34550" xr:uid="{00000000-0005-0000-0000-000074AA0000}"/>
    <cellStyle name="Procent 4 6 3" xfId="15850" xr:uid="{00000000-0005-0000-0000-000075AA0000}"/>
    <cellStyle name="Procent 4 6 3 2" xfId="34984" xr:uid="{00000000-0005-0000-0000-000076AA0000}"/>
    <cellStyle name="Procent 4 6 4" xfId="29636" xr:uid="{00000000-0005-0000-0000-000077AA0000}"/>
    <cellStyle name="Procent 4 6 5" xfId="23359" xr:uid="{00000000-0005-0000-0000-000078AA0000}"/>
    <cellStyle name="Procent 4 7" xfId="12601" xr:uid="{00000000-0005-0000-0000-000079AA0000}"/>
    <cellStyle name="Procent 4 8" xfId="29613" xr:uid="{00000000-0005-0000-0000-00007AAA0000}"/>
    <cellStyle name="Procent 4_Balance sheet - Parent" xfId="41475" xr:uid="{00000000-0005-0000-0000-00007BAA0000}"/>
    <cellStyle name="Procent 5" xfId="8820" xr:uid="{00000000-0005-0000-0000-00007CAA0000}"/>
    <cellStyle name="Procent 5 2" xfId="12602" xr:uid="{00000000-0005-0000-0000-00007DAA0000}"/>
    <cellStyle name="Procent 5 3" xfId="29637" xr:uid="{00000000-0005-0000-0000-00007EAA0000}"/>
    <cellStyle name="Procent 5_Balance sheet - Parent" xfId="41476" xr:uid="{00000000-0005-0000-0000-00007FAA0000}"/>
    <cellStyle name="Procent 6" xfId="8821" xr:uid="{00000000-0005-0000-0000-000080AA0000}"/>
    <cellStyle name="Procent 6 2" xfId="12603" xr:uid="{00000000-0005-0000-0000-000081AA0000}"/>
    <cellStyle name="Procent 6 3" xfId="29638" xr:uid="{00000000-0005-0000-0000-000082AA0000}"/>
    <cellStyle name="Procent 7" xfId="8822" xr:uid="{00000000-0005-0000-0000-000083AA0000}"/>
    <cellStyle name="Procent 7 2" xfId="12604" xr:uid="{00000000-0005-0000-0000-000084AA0000}"/>
    <cellStyle name="Procent 7 3" xfId="29639" xr:uid="{00000000-0005-0000-0000-000085AA0000}"/>
    <cellStyle name="Procent 8" xfId="8823" xr:uid="{00000000-0005-0000-0000-000086AA0000}"/>
    <cellStyle name="Procent 8 2" xfId="12605" xr:uid="{00000000-0005-0000-0000-000087AA0000}"/>
    <cellStyle name="Procent 8 3" xfId="29640" xr:uid="{00000000-0005-0000-0000-000088AA0000}"/>
    <cellStyle name="Procent 9" xfId="8824" xr:uid="{00000000-0005-0000-0000-000089AA0000}"/>
    <cellStyle name="Procent 9 2" xfId="12606" xr:uid="{00000000-0005-0000-0000-00008AAA0000}"/>
    <cellStyle name="Procent 9 3" xfId="29641" xr:uid="{00000000-0005-0000-0000-00008BAA0000}"/>
    <cellStyle name="Procentowy 2" xfId="8825" xr:uid="{00000000-0005-0000-0000-00008CAA0000}"/>
    <cellStyle name="Procentowy 2 2" xfId="8826" xr:uid="{00000000-0005-0000-0000-00008DAA0000}"/>
    <cellStyle name="Procentowy 2 2 2" xfId="12608" xr:uid="{00000000-0005-0000-0000-00008EAA0000}"/>
    <cellStyle name="Procentowy 2 2 2 2" xfId="32757" xr:uid="{00000000-0005-0000-0000-00008FAA0000}"/>
    <cellStyle name="Procentowy 2 2 3" xfId="29643" xr:uid="{00000000-0005-0000-0000-000090AA0000}"/>
    <cellStyle name="Procentowy 2 2 4" xfId="21380" xr:uid="{00000000-0005-0000-0000-000091AA0000}"/>
    <cellStyle name="Procentowy 2 3" xfId="12607" xr:uid="{00000000-0005-0000-0000-000092AA0000}"/>
    <cellStyle name="Procentowy 2 3 2" xfId="32756" xr:uid="{00000000-0005-0000-0000-000093AA0000}"/>
    <cellStyle name="Procentowy 2 4" xfId="29642" xr:uid="{00000000-0005-0000-0000-000094AA0000}"/>
    <cellStyle name="Procentowy 2 5" xfId="21379" xr:uid="{00000000-0005-0000-0000-000095AA0000}"/>
    <cellStyle name="Procentowy 2 6" xfId="44215" xr:uid="{00000000-0005-0000-0000-000096AA0000}"/>
    <cellStyle name="Procentowy 2_Balance sheet - Parent" xfId="41477" xr:uid="{00000000-0005-0000-0000-000097AA0000}"/>
    <cellStyle name="Procentowy 3" xfId="8827" xr:uid="{00000000-0005-0000-0000-000098AA0000}"/>
    <cellStyle name="Procentowy 3 10" xfId="43470" xr:uid="{00000000-0005-0000-0000-000099AA0000}"/>
    <cellStyle name="Procentowy 3 11" xfId="44216" xr:uid="{00000000-0005-0000-0000-00009AAA0000}"/>
    <cellStyle name="Procentowy 3 2" xfId="8828" xr:uid="{00000000-0005-0000-0000-00009BAA0000}"/>
    <cellStyle name="Procentowy 3 2 2" xfId="12610" xr:uid="{00000000-0005-0000-0000-00009CAA0000}"/>
    <cellStyle name="Procentowy 3 2 3" xfId="29645" xr:uid="{00000000-0005-0000-0000-00009DAA0000}"/>
    <cellStyle name="Procentowy 3 2_Balance sheet - Parent" xfId="41479" xr:uid="{00000000-0005-0000-0000-00009EAA0000}"/>
    <cellStyle name="Procentowy 3 3" xfId="8829" xr:uid="{00000000-0005-0000-0000-00009FAA0000}"/>
    <cellStyle name="Procentowy 3 3 2" xfId="12611" xr:uid="{00000000-0005-0000-0000-0000A0AA0000}"/>
    <cellStyle name="Procentowy 3 3 3" xfId="29646" xr:uid="{00000000-0005-0000-0000-0000A1AA0000}"/>
    <cellStyle name="Procentowy 3 4" xfId="12609" xr:uid="{00000000-0005-0000-0000-0000A2AA0000}"/>
    <cellStyle name="Procentowy 3 5" xfId="29644" xr:uid="{00000000-0005-0000-0000-0000A3AA0000}"/>
    <cellStyle name="Procentowy 3 6" xfId="43403" xr:uid="{00000000-0005-0000-0000-0000A4AA0000}"/>
    <cellStyle name="Procentowy 3 7" xfId="43471" xr:uid="{00000000-0005-0000-0000-0000A5AA0000}"/>
    <cellStyle name="Procentowy 3 8" xfId="43475" xr:uid="{00000000-0005-0000-0000-0000A6AA0000}"/>
    <cellStyle name="Procentowy 3 9" xfId="43484" xr:uid="{00000000-0005-0000-0000-0000A7AA0000}"/>
    <cellStyle name="Procentowy 3_Balance sheet - Parent" xfId="41478" xr:uid="{00000000-0005-0000-0000-0000A8AA0000}"/>
    <cellStyle name="Prozent 2" xfId="8830" xr:uid="{00000000-0005-0000-0000-0000A9AA0000}"/>
    <cellStyle name="Prozent 2 2" xfId="8831" xr:uid="{00000000-0005-0000-0000-0000AAAA0000}"/>
    <cellStyle name="Prozent 2 2 2" xfId="12613" xr:uid="{00000000-0005-0000-0000-0000ABAA0000}"/>
    <cellStyle name="Prozent 2 2 2 2" xfId="32759" xr:uid="{00000000-0005-0000-0000-0000ACAA0000}"/>
    <cellStyle name="Prozent 2 2 3" xfId="29648" xr:uid="{00000000-0005-0000-0000-0000ADAA0000}"/>
    <cellStyle name="Prozent 2 2 4" xfId="21382" xr:uid="{00000000-0005-0000-0000-0000AEAA0000}"/>
    <cellStyle name="Prozent 2 2_Balance sheet - Parent" xfId="41481" xr:uid="{00000000-0005-0000-0000-0000AFAA0000}"/>
    <cellStyle name="Prozent 2 3" xfId="8832" xr:uid="{00000000-0005-0000-0000-0000B0AA0000}"/>
    <cellStyle name="Prozent 2 3 10" xfId="38250" xr:uid="{00000000-0005-0000-0000-0000B1AA0000}"/>
    <cellStyle name="Prozent 2 3 11" xfId="38387" xr:uid="{00000000-0005-0000-0000-0000B2AA0000}"/>
    <cellStyle name="Prozent 2 3 12" xfId="38530" xr:uid="{00000000-0005-0000-0000-0000B3AA0000}"/>
    <cellStyle name="Prozent 2 3 13" xfId="43405" xr:uid="{00000000-0005-0000-0000-0000B4AA0000}"/>
    <cellStyle name="Prozent 2 3 14" xfId="44217" xr:uid="{00000000-0005-0000-0000-0000B5AA0000}"/>
    <cellStyle name="Prozent 2 3 2" xfId="8833" xr:uid="{00000000-0005-0000-0000-0000B6AA0000}"/>
    <cellStyle name="Prozent 2 3 2 2" xfId="4967" xr:uid="{00000000-0005-0000-0000-0000B7AA0000}"/>
    <cellStyle name="Prozent 2 3 2 2 2" xfId="25978" xr:uid="{00000000-0005-0000-0000-0000B8AA0000}"/>
    <cellStyle name="Prozent 2 3 2 3" xfId="29650" xr:uid="{00000000-0005-0000-0000-0000B9AA0000}"/>
    <cellStyle name="Prozent 2 3 3" xfId="8834" xr:uid="{00000000-0005-0000-0000-0000BAAA0000}"/>
    <cellStyle name="Prozent 2 3 3 2" xfId="29651" xr:uid="{00000000-0005-0000-0000-0000BBAA0000}"/>
    <cellStyle name="Prozent 2 3 4" xfId="12614" xr:uid="{00000000-0005-0000-0000-0000BCAA0000}"/>
    <cellStyle name="Prozent 2 3 4 2" xfId="32760" xr:uid="{00000000-0005-0000-0000-0000BDAA0000}"/>
    <cellStyle name="Prozent 2 3 5" xfId="4625" xr:uid="{00000000-0005-0000-0000-0000BEAA0000}"/>
    <cellStyle name="Prozent 2 3 6" xfId="16037" xr:uid="{00000000-0005-0000-0000-0000BFAA0000}"/>
    <cellStyle name="Prozent 2 3 6 2" xfId="35167" xr:uid="{00000000-0005-0000-0000-0000C0AA0000}"/>
    <cellStyle name="Prozent 2 3 7" xfId="29649" xr:uid="{00000000-0005-0000-0000-0000C1AA0000}"/>
    <cellStyle name="Prozent 2 3 8" xfId="21383" xr:uid="{00000000-0005-0000-0000-0000C2AA0000}"/>
    <cellStyle name="Prozent 2 3 9" xfId="38075" xr:uid="{00000000-0005-0000-0000-0000C3AA0000}"/>
    <cellStyle name="Prozent 2 3_Balance sheet - Parent" xfId="41482" xr:uid="{00000000-0005-0000-0000-0000C4AA0000}"/>
    <cellStyle name="Prozent 2 4" xfId="12612" xr:uid="{00000000-0005-0000-0000-0000C5AA0000}"/>
    <cellStyle name="Prozent 2 4 2" xfId="32758" xr:uid="{00000000-0005-0000-0000-0000C6AA0000}"/>
    <cellStyle name="Prozent 2 5" xfId="29647" xr:uid="{00000000-0005-0000-0000-0000C7AA0000}"/>
    <cellStyle name="Prozent 2 6" xfId="21381" xr:uid="{00000000-0005-0000-0000-0000C8AA0000}"/>
    <cellStyle name="Prozent 2_Balance sheet - Parent" xfId="41480" xr:uid="{00000000-0005-0000-0000-0000C9AA0000}"/>
    <cellStyle name="Prozent 3" xfId="8835" xr:uid="{00000000-0005-0000-0000-0000CAAA0000}"/>
    <cellStyle name="Prozent 3 2" xfId="12615" xr:uid="{00000000-0005-0000-0000-0000CBAA0000}"/>
    <cellStyle name="Prozent 3 3" xfId="29652" xr:uid="{00000000-0005-0000-0000-0000CCAA0000}"/>
    <cellStyle name="Prozent 3_Balance sheet - Parent" xfId="41483" xr:uid="{00000000-0005-0000-0000-0000CDAA0000}"/>
    <cellStyle name="Prozent 4" xfId="8836" xr:uid="{00000000-0005-0000-0000-0000CEAA0000}"/>
    <cellStyle name="Prozent 4 10" xfId="29653" xr:uid="{00000000-0005-0000-0000-0000CFAA0000}"/>
    <cellStyle name="Prozent 4 11" xfId="21384" xr:uid="{00000000-0005-0000-0000-0000D0AA0000}"/>
    <cellStyle name="Prozent 4 12" xfId="38053" xr:uid="{00000000-0005-0000-0000-0000D1AA0000}"/>
    <cellStyle name="Prozent 4 13" xfId="38230" xr:uid="{00000000-0005-0000-0000-0000D2AA0000}"/>
    <cellStyle name="Prozent 4 14" xfId="38365" xr:uid="{00000000-0005-0000-0000-0000D3AA0000}"/>
    <cellStyle name="Prozent 4 15" xfId="38511" xr:uid="{00000000-0005-0000-0000-0000D4AA0000}"/>
    <cellStyle name="Prozent 4 16" xfId="43380" xr:uid="{00000000-0005-0000-0000-0000D5AA0000}"/>
    <cellStyle name="Prozent 4 17" xfId="43920" xr:uid="{00000000-0005-0000-0000-0000D6AA0000}"/>
    <cellStyle name="Prozent 4 2" xfId="8837" xr:uid="{00000000-0005-0000-0000-0000D7AA0000}"/>
    <cellStyle name="Prozent 4 2 10" xfId="38270" xr:uid="{00000000-0005-0000-0000-0000D8AA0000}"/>
    <cellStyle name="Prozent 4 2 11" xfId="38407" xr:uid="{00000000-0005-0000-0000-0000D9AA0000}"/>
    <cellStyle name="Prozent 4 2 12" xfId="38550" xr:uid="{00000000-0005-0000-0000-0000DAAA0000}"/>
    <cellStyle name="Prozent 4 2 13" xfId="43425" xr:uid="{00000000-0005-0000-0000-0000DBAA0000}"/>
    <cellStyle name="Prozent 4 2 2" xfId="8838" xr:uid="{00000000-0005-0000-0000-0000DCAA0000}"/>
    <cellStyle name="Prozent 4 2 2 10" xfId="38132" xr:uid="{00000000-0005-0000-0000-0000DDAA0000}"/>
    <cellStyle name="Prozent 4 2 2 11" xfId="38300" xr:uid="{00000000-0005-0000-0000-0000DEAA0000}"/>
    <cellStyle name="Prozent 4 2 2 12" xfId="38438" xr:uid="{00000000-0005-0000-0000-0000DFAA0000}"/>
    <cellStyle name="Prozent 4 2 2 13" xfId="38580" xr:uid="{00000000-0005-0000-0000-0000E0AA0000}"/>
    <cellStyle name="Prozent 4 2 2 14" xfId="43459" xr:uid="{00000000-0005-0000-0000-0000E1AA0000}"/>
    <cellStyle name="Prozent 4 2 2 15" xfId="44218" xr:uid="{00000000-0005-0000-0000-0000E2AA0000}"/>
    <cellStyle name="Prozent 4 2 2 2" xfId="8839" xr:uid="{00000000-0005-0000-0000-0000E3AA0000}"/>
    <cellStyle name="Prozent 4 2 2 2 2" xfId="8840" xr:uid="{00000000-0005-0000-0000-0000E4AA0000}"/>
    <cellStyle name="Prozent 4 2 2 2 2 2" xfId="15410" xr:uid="{00000000-0005-0000-0000-0000E5AA0000}"/>
    <cellStyle name="Prozent 4 2 2 2 2 2 2" xfId="34552" xr:uid="{00000000-0005-0000-0000-0000E6AA0000}"/>
    <cellStyle name="Prozent 4 2 2 2 2 3" xfId="16079" xr:uid="{00000000-0005-0000-0000-0000E7AA0000}"/>
    <cellStyle name="Prozent 4 2 2 2 2 3 2" xfId="35205" xr:uid="{00000000-0005-0000-0000-0000E8AA0000}"/>
    <cellStyle name="Prozent 4 2 2 2 2 4" xfId="29657" xr:uid="{00000000-0005-0000-0000-0000E9AA0000}"/>
    <cellStyle name="Prozent 4 2 2 2 2 5" xfId="23361" xr:uid="{00000000-0005-0000-0000-0000EAAA0000}"/>
    <cellStyle name="Prozent 4 2 2 2 3" xfId="15409" xr:uid="{00000000-0005-0000-0000-0000EBAA0000}"/>
    <cellStyle name="Prozent 4 2 2 2 3 2" xfId="34551" xr:uid="{00000000-0005-0000-0000-0000ECAA0000}"/>
    <cellStyle name="Prozent 4 2 2 2 4" xfId="20066" xr:uid="{00000000-0005-0000-0000-0000EDAA0000}"/>
    <cellStyle name="Prozent 4 2 2 2 4 2" xfId="37416" xr:uid="{00000000-0005-0000-0000-0000EEAA0000}"/>
    <cellStyle name="Prozent 4 2 2 2 5" xfId="29656" xr:uid="{00000000-0005-0000-0000-0000EFAA0000}"/>
    <cellStyle name="Prozent 4 2 2 2 6" xfId="23360" xr:uid="{00000000-0005-0000-0000-0000F0AA0000}"/>
    <cellStyle name="Prozent 4 2 2 3" xfId="8841" xr:uid="{00000000-0005-0000-0000-0000F1AA0000}"/>
    <cellStyle name="Prozent 4 2 2 3 2" xfId="8842" xr:uid="{00000000-0005-0000-0000-0000F2AA0000}"/>
    <cellStyle name="Prozent 4 2 2 3 2 2" xfId="15412" xr:uid="{00000000-0005-0000-0000-0000F3AA0000}"/>
    <cellStyle name="Prozent 4 2 2 3 2 2 2" xfId="34554" xr:uid="{00000000-0005-0000-0000-0000F4AA0000}"/>
    <cellStyle name="Prozent 4 2 2 3 2 3" xfId="19969" xr:uid="{00000000-0005-0000-0000-0000F5AA0000}"/>
    <cellStyle name="Prozent 4 2 2 3 2 3 2" xfId="37323" xr:uid="{00000000-0005-0000-0000-0000F6AA0000}"/>
    <cellStyle name="Prozent 4 2 2 3 2 4" xfId="29659" xr:uid="{00000000-0005-0000-0000-0000F7AA0000}"/>
    <cellStyle name="Prozent 4 2 2 3 2 5" xfId="23363" xr:uid="{00000000-0005-0000-0000-0000F8AA0000}"/>
    <cellStyle name="Prozent 4 2 2 3 3" xfId="8843" xr:uid="{00000000-0005-0000-0000-0000F9AA0000}"/>
    <cellStyle name="Prozent 4 2 2 3 3 2" xfId="29660" xr:uid="{00000000-0005-0000-0000-0000FAAA0000}"/>
    <cellStyle name="Prozent 4 2 2 3 4" xfId="15411" xr:uid="{00000000-0005-0000-0000-0000FBAA0000}"/>
    <cellStyle name="Prozent 4 2 2 3 4 2" xfId="34553" xr:uid="{00000000-0005-0000-0000-0000FCAA0000}"/>
    <cellStyle name="Prozent 4 2 2 3 5" xfId="16967" xr:uid="{00000000-0005-0000-0000-0000FDAA0000}"/>
    <cellStyle name="Prozent 4 2 2 3 5 2" xfId="35868" xr:uid="{00000000-0005-0000-0000-0000FEAA0000}"/>
    <cellStyle name="Prozent 4 2 2 3 6" xfId="29658" xr:uid="{00000000-0005-0000-0000-0000FFAA0000}"/>
    <cellStyle name="Prozent 4 2 2 3 7" xfId="23362" xr:uid="{00000000-0005-0000-0000-000000AB0000}"/>
    <cellStyle name="Prozent 4 2 2 4" xfId="8844" xr:uid="{00000000-0005-0000-0000-000001AB0000}"/>
    <cellStyle name="Prozent 4 2 2 4 2" xfId="15413" xr:uid="{00000000-0005-0000-0000-000002AB0000}"/>
    <cellStyle name="Prozent 4 2 2 4 2 2" xfId="34555" xr:uid="{00000000-0005-0000-0000-000003AB0000}"/>
    <cellStyle name="Prozent 4 2 2 4 3" xfId="16789" xr:uid="{00000000-0005-0000-0000-000004AB0000}"/>
    <cellStyle name="Prozent 4 2 2 4 3 2" xfId="35718" xr:uid="{00000000-0005-0000-0000-000005AB0000}"/>
    <cellStyle name="Prozent 4 2 2 4 4" xfId="29661" xr:uid="{00000000-0005-0000-0000-000006AB0000}"/>
    <cellStyle name="Prozent 4 2 2 4 5" xfId="23364" xr:uid="{00000000-0005-0000-0000-000007AB0000}"/>
    <cellStyle name="Prozent 4 2 2 5" xfId="12618" xr:uid="{00000000-0005-0000-0000-000008AB0000}"/>
    <cellStyle name="Prozent 4 2 2 5 2" xfId="32762" xr:uid="{00000000-0005-0000-0000-000009AB0000}"/>
    <cellStyle name="Prozent 4 2 2 6" xfId="4450" xr:uid="{00000000-0005-0000-0000-00000AAB0000}"/>
    <cellStyle name="Prozent 4 2 2 7" xfId="16322" xr:uid="{00000000-0005-0000-0000-00000BAB0000}"/>
    <cellStyle name="Prozent 4 2 2 7 2" xfId="35444" xr:uid="{00000000-0005-0000-0000-00000CAB0000}"/>
    <cellStyle name="Prozent 4 2 2 8" xfId="29655" xr:uid="{00000000-0005-0000-0000-00000DAB0000}"/>
    <cellStyle name="Prozent 4 2 2 9" xfId="21385" xr:uid="{00000000-0005-0000-0000-00000EAB0000}"/>
    <cellStyle name="Prozent 4 2 2_Balance sheet - Parent" xfId="41486" xr:uid="{00000000-0005-0000-0000-00000FAB0000}"/>
    <cellStyle name="Prozent 4 2 3" xfId="8845" xr:uid="{00000000-0005-0000-0000-000010AB0000}"/>
    <cellStyle name="Prozent 4 2 3 2" xfId="8846" xr:uid="{00000000-0005-0000-0000-000011AB0000}"/>
    <cellStyle name="Prozent 4 2 3 2 2" xfId="15415" xr:uid="{00000000-0005-0000-0000-000012AB0000}"/>
    <cellStyle name="Prozent 4 2 3 2 2 2" xfId="34557" xr:uid="{00000000-0005-0000-0000-000013AB0000}"/>
    <cellStyle name="Prozent 4 2 3 2 3" xfId="20314" xr:uid="{00000000-0005-0000-0000-000014AB0000}"/>
    <cellStyle name="Prozent 4 2 3 2 3 2" xfId="37661" xr:uid="{00000000-0005-0000-0000-000015AB0000}"/>
    <cellStyle name="Prozent 4 2 3 2 4" xfId="29663" xr:uid="{00000000-0005-0000-0000-000016AB0000}"/>
    <cellStyle name="Prozent 4 2 3 2 5" xfId="23366" xr:uid="{00000000-0005-0000-0000-000017AB0000}"/>
    <cellStyle name="Prozent 4 2 3 3" xfId="8847" xr:uid="{00000000-0005-0000-0000-000018AB0000}"/>
    <cellStyle name="Prozent 4 2 3 3 2" xfId="15414" xr:uid="{00000000-0005-0000-0000-000019AB0000}"/>
    <cellStyle name="Prozent 4 2 3 3 2 2" xfId="34556" xr:uid="{00000000-0005-0000-0000-00001AAB0000}"/>
    <cellStyle name="Prozent 4 2 3 3 3" xfId="18337" xr:uid="{00000000-0005-0000-0000-00001BAB0000}"/>
    <cellStyle name="Prozent 4 2 3 3 3 2" xfId="36418" xr:uid="{00000000-0005-0000-0000-00001CAB0000}"/>
    <cellStyle name="Prozent 4 2 3 3 4" xfId="29664" xr:uid="{00000000-0005-0000-0000-00001DAB0000}"/>
    <cellStyle name="Prozent 4 2 3 3 5" xfId="23365" xr:uid="{00000000-0005-0000-0000-00001EAB0000}"/>
    <cellStyle name="Prozent 4 2 3 4" xfId="13523" xr:uid="{00000000-0005-0000-0000-00001FAB0000}"/>
    <cellStyle name="Prozent 4 2 3 5" xfId="29662" xr:uid="{00000000-0005-0000-0000-000020AB0000}"/>
    <cellStyle name="Prozent 4 2 4" xfId="8848" xr:uid="{00000000-0005-0000-0000-000021AB0000}"/>
    <cellStyle name="Prozent 4 2 4 2" xfId="8849" xr:uid="{00000000-0005-0000-0000-000022AB0000}"/>
    <cellStyle name="Prozent 4 2 4 2 2" xfId="15417" xr:uid="{00000000-0005-0000-0000-000023AB0000}"/>
    <cellStyle name="Prozent 4 2 4 2 2 2" xfId="34559" xr:uid="{00000000-0005-0000-0000-000024AB0000}"/>
    <cellStyle name="Prozent 4 2 4 2 3" xfId="16297" xr:uid="{00000000-0005-0000-0000-000025AB0000}"/>
    <cellStyle name="Prozent 4 2 4 2 3 2" xfId="35420" xr:uid="{00000000-0005-0000-0000-000026AB0000}"/>
    <cellStyle name="Prozent 4 2 4 2 4" xfId="29666" xr:uid="{00000000-0005-0000-0000-000027AB0000}"/>
    <cellStyle name="Prozent 4 2 4 2 5" xfId="23368" xr:uid="{00000000-0005-0000-0000-000028AB0000}"/>
    <cellStyle name="Prozent 4 2 4 3" xfId="8850" xr:uid="{00000000-0005-0000-0000-000029AB0000}"/>
    <cellStyle name="Prozent 4 2 4 3 2" xfId="29667" xr:uid="{00000000-0005-0000-0000-00002AAB0000}"/>
    <cellStyle name="Prozent 4 2 4 4" xfId="15416" xr:uid="{00000000-0005-0000-0000-00002BAB0000}"/>
    <cellStyle name="Prozent 4 2 4 4 2" xfId="34558" xr:uid="{00000000-0005-0000-0000-00002CAB0000}"/>
    <cellStyle name="Prozent 4 2 4 5" xfId="16370" xr:uid="{00000000-0005-0000-0000-00002DAB0000}"/>
    <cellStyle name="Prozent 4 2 4 5 2" xfId="35492" xr:uid="{00000000-0005-0000-0000-00002EAB0000}"/>
    <cellStyle name="Prozent 4 2 4 6" xfId="29665" xr:uid="{00000000-0005-0000-0000-00002FAB0000}"/>
    <cellStyle name="Prozent 4 2 4 7" xfId="23367" xr:uid="{00000000-0005-0000-0000-000030AB0000}"/>
    <cellStyle name="Prozent 4 2 4 8" xfId="43741" xr:uid="{00000000-0005-0000-0000-000031AB0000}"/>
    <cellStyle name="Prozent 4 2 5" xfId="8851" xr:uid="{00000000-0005-0000-0000-000032AB0000}"/>
    <cellStyle name="Prozent 4 2 5 2" xfId="15418" xr:uid="{00000000-0005-0000-0000-000033AB0000}"/>
    <cellStyle name="Prozent 4 2 5 2 2" xfId="34560" xr:uid="{00000000-0005-0000-0000-000034AB0000}"/>
    <cellStyle name="Prozent 4 2 5 3" xfId="20280" xr:uid="{00000000-0005-0000-0000-000035AB0000}"/>
    <cellStyle name="Prozent 4 2 5 3 2" xfId="37627" xr:uid="{00000000-0005-0000-0000-000036AB0000}"/>
    <cellStyle name="Prozent 4 2 5 4" xfId="29668" xr:uid="{00000000-0005-0000-0000-000037AB0000}"/>
    <cellStyle name="Prozent 4 2 5 5" xfId="23369" xr:uid="{00000000-0005-0000-0000-000038AB0000}"/>
    <cellStyle name="Prozent 4 2 6" xfId="12617" xr:uid="{00000000-0005-0000-0000-000039AB0000}"/>
    <cellStyle name="Prozent 4 2 7" xfId="16082" xr:uid="{00000000-0005-0000-0000-00003AAB0000}"/>
    <cellStyle name="Prozent 4 2 7 2" xfId="35208" xr:uid="{00000000-0005-0000-0000-00003BAB0000}"/>
    <cellStyle name="Prozent 4 2 8" xfId="29654" xr:uid="{00000000-0005-0000-0000-00003CAB0000}"/>
    <cellStyle name="Prozent 4 2 9" xfId="38095" xr:uid="{00000000-0005-0000-0000-00003DAB0000}"/>
    <cellStyle name="Prozent 4 2_Balance sheet - Parent" xfId="41485" xr:uid="{00000000-0005-0000-0000-00003EAB0000}"/>
    <cellStyle name="Prozent 4 3" xfId="8852" xr:uid="{00000000-0005-0000-0000-00003FAB0000}"/>
    <cellStyle name="Prozent 4 3 2" xfId="8853" xr:uid="{00000000-0005-0000-0000-000040AB0000}"/>
    <cellStyle name="Prozent 4 3 2 2" xfId="8854" xr:uid="{00000000-0005-0000-0000-000041AB0000}"/>
    <cellStyle name="Prozent 4 3 2 2 2" xfId="15421" xr:uid="{00000000-0005-0000-0000-000042AB0000}"/>
    <cellStyle name="Prozent 4 3 2 2 2 2" xfId="34563" xr:uid="{00000000-0005-0000-0000-000043AB0000}"/>
    <cellStyle name="Prozent 4 3 2 2 3" xfId="20515" xr:uid="{00000000-0005-0000-0000-000044AB0000}"/>
    <cellStyle name="Prozent 4 3 2 2 3 2" xfId="37859" xr:uid="{00000000-0005-0000-0000-000045AB0000}"/>
    <cellStyle name="Prozent 4 3 2 2 4" xfId="29671" xr:uid="{00000000-0005-0000-0000-000046AB0000}"/>
    <cellStyle name="Prozent 4 3 2 2 5" xfId="23372" xr:uid="{00000000-0005-0000-0000-000047AB0000}"/>
    <cellStyle name="Prozent 4 3 2 3" xfId="15420" xr:uid="{00000000-0005-0000-0000-000048AB0000}"/>
    <cellStyle name="Prozent 4 3 2 3 2" xfId="34562" xr:uid="{00000000-0005-0000-0000-000049AB0000}"/>
    <cellStyle name="Prozent 4 3 2 4" xfId="20601" xr:uid="{00000000-0005-0000-0000-00004AAB0000}"/>
    <cellStyle name="Prozent 4 3 2 4 2" xfId="37944" xr:uid="{00000000-0005-0000-0000-00004BAB0000}"/>
    <cellStyle name="Prozent 4 3 2 5" xfId="29670" xr:uid="{00000000-0005-0000-0000-00004CAB0000}"/>
    <cellStyle name="Prozent 4 3 2 6" xfId="23371" xr:uid="{00000000-0005-0000-0000-00004DAB0000}"/>
    <cellStyle name="Prozent 4 3 3" xfId="8855" xr:uid="{00000000-0005-0000-0000-00004EAB0000}"/>
    <cellStyle name="Prozent 4 3 3 2" xfId="8856" xr:uid="{00000000-0005-0000-0000-00004FAB0000}"/>
    <cellStyle name="Prozent 4 3 3 2 2" xfId="15423" xr:uid="{00000000-0005-0000-0000-000050AB0000}"/>
    <cellStyle name="Prozent 4 3 3 2 2 2" xfId="34565" xr:uid="{00000000-0005-0000-0000-000051AB0000}"/>
    <cellStyle name="Prozent 4 3 3 2 3" xfId="16857" xr:uid="{00000000-0005-0000-0000-000052AB0000}"/>
    <cellStyle name="Prozent 4 3 3 2 3 2" xfId="35781" xr:uid="{00000000-0005-0000-0000-000053AB0000}"/>
    <cellStyle name="Prozent 4 3 3 2 4" xfId="29673" xr:uid="{00000000-0005-0000-0000-000054AB0000}"/>
    <cellStyle name="Prozent 4 3 3 2 5" xfId="23374" xr:uid="{00000000-0005-0000-0000-000055AB0000}"/>
    <cellStyle name="Prozent 4 3 3 3" xfId="15422" xr:uid="{00000000-0005-0000-0000-000056AB0000}"/>
    <cellStyle name="Prozent 4 3 3 3 2" xfId="34564" xr:uid="{00000000-0005-0000-0000-000057AB0000}"/>
    <cellStyle name="Prozent 4 3 3 4" xfId="19658" xr:uid="{00000000-0005-0000-0000-000058AB0000}"/>
    <cellStyle name="Prozent 4 3 3 4 2" xfId="37016" xr:uid="{00000000-0005-0000-0000-000059AB0000}"/>
    <cellStyle name="Prozent 4 3 3 5" xfId="29672" xr:uid="{00000000-0005-0000-0000-00005AAB0000}"/>
    <cellStyle name="Prozent 4 3 3 6" xfId="23373" xr:uid="{00000000-0005-0000-0000-00005BAB0000}"/>
    <cellStyle name="Prozent 4 3 4" xfId="8857" xr:uid="{00000000-0005-0000-0000-00005CAB0000}"/>
    <cellStyle name="Prozent 4 3 4 2" xfId="15424" xr:uid="{00000000-0005-0000-0000-00005DAB0000}"/>
    <cellStyle name="Prozent 4 3 4 2 2" xfId="34566" xr:uid="{00000000-0005-0000-0000-00005EAB0000}"/>
    <cellStyle name="Prozent 4 3 4 3" xfId="20624" xr:uid="{00000000-0005-0000-0000-00005FAB0000}"/>
    <cellStyle name="Prozent 4 3 4 3 2" xfId="37967" xr:uid="{00000000-0005-0000-0000-000060AB0000}"/>
    <cellStyle name="Prozent 4 3 4 4" xfId="29674" xr:uid="{00000000-0005-0000-0000-000061AB0000}"/>
    <cellStyle name="Prozent 4 3 4 5" xfId="23375" xr:uid="{00000000-0005-0000-0000-000062AB0000}"/>
    <cellStyle name="Prozent 4 3 5" xfId="15419" xr:uid="{00000000-0005-0000-0000-000063AB0000}"/>
    <cellStyle name="Prozent 4 3 5 2" xfId="34561" xr:uid="{00000000-0005-0000-0000-000064AB0000}"/>
    <cellStyle name="Prozent 4 3 6" xfId="16831" xr:uid="{00000000-0005-0000-0000-000065AB0000}"/>
    <cellStyle name="Prozent 4 3 6 2" xfId="35758" xr:uid="{00000000-0005-0000-0000-000066AB0000}"/>
    <cellStyle name="Prozent 4 3 7" xfId="29669" xr:uid="{00000000-0005-0000-0000-000067AB0000}"/>
    <cellStyle name="Prozent 4 3 8" xfId="23370" xr:uid="{00000000-0005-0000-0000-000068AB0000}"/>
    <cellStyle name="Prozent 4 4" xfId="8858" xr:uid="{00000000-0005-0000-0000-000069AB0000}"/>
    <cellStyle name="Prozent 4 4 2" xfId="8859" xr:uid="{00000000-0005-0000-0000-00006AAB0000}"/>
    <cellStyle name="Prozent 4 4 2 2" xfId="8860" xr:uid="{00000000-0005-0000-0000-00006BAB0000}"/>
    <cellStyle name="Prozent 4 4 2 2 2" xfId="15427" xr:uid="{00000000-0005-0000-0000-00006CAB0000}"/>
    <cellStyle name="Prozent 4 4 2 2 2 2" xfId="34569" xr:uid="{00000000-0005-0000-0000-00006DAB0000}"/>
    <cellStyle name="Prozent 4 4 2 2 3" xfId="16254" xr:uid="{00000000-0005-0000-0000-00006EAB0000}"/>
    <cellStyle name="Prozent 4 4 2 2 3 2" xfId="35377" xr:uid="{00000000-0005-0000-0000-00006FAB0000}"/>
    <cellStyle name="Prozent 4 4 2 2 4" xfId="29677" xr:uid="{00000000-0005-0000-0000-000070AB0000}"/>
    <cellStyle name="Prozent 4 4 2 2 5" xfId="23378" xr:uid="{00000000-0005-0000-0000-000071AB0000}"/>
    <cellStyle name="Prozent 4 4 2 3" xfId="15426" xr:uid="{00000000-0005-0000-0000-000072AB0000}"/>
    <cellStyle name="Prozent 4 4 2 3 2" xfId="34568" xr:uid="{00000000-0005-0000-0000-000073AB0000}"/>
    <cellStyle name="Prozent 4 4 2 4" xfId="16610" xr:uid="{00000000-0005-0000-0000-000074AB0000}"/>
    <cellStyle name="Prozent 4 4 2 4 2" xfId="35610" xr:uid="{00000000-0005-0000-0000-000075AB0000}"/>
    <cellStyle name="Prozent 4 4 2 5" xfId="29676" xr:uid="{00000000-0005-0000-0000-000076AB0000}"/>
    <cellStyle name="Prozent 4 4 2 6" xfId="23377" xr:uid="{00000000-0005-0000-0000-000077AB0000}"/>
    <cellStyle name="Prozent 4 4 3" xfId="8861" xr:uid="{00000000-0005-0000-0000-000078AB0000}"/>
    <cellStyle name="Prozent 4 4 3 2" xfId="8862" xr:uid="{00000000-0005-0000-0000-000079AB0000}"/>
    <cellStyle name="Prozent 4 4 3 2 2" xfId="15429" xr:uid="{00000000-0005-0000-0000-00007AAB0000}"/>
    <cellStyle name="Prozent 4 4 3 2 2 2" xfId="34571" xr:uid="{00000000-0005-0000-0000-00007BAB0000}"/>
    <cellStyle name="Prozent 4 4 3 2 3" xfId="20311" xr:uid="{00000000-0005-0000-0000-00007CAB0000}"/>
    <cellStyle name="Prozent 4 4 3 2 3 2" xfId="37658" xr:uid="{00000000-0005-0000-0000-00007DAB0000}"/>
    <cellStyle name="Prozent 4 4 3 2 4" xfId="29679" xr:uid="{00000000-0005-0000-0000-00007EAB0000}"/>
    <cellStyle name="Prozent 4 4 3 2 5" xfId="23380" xr:uid="{00000000-0005-0000-0000-00007FAB0000}"/>
    <cellStyle name="Prozent 4 4 3 3" xfId="15428" xr:uid="{00000000-0005-0000-0000-000080AB0000}"/>
    <cellStyle name="Prozent 4 4 3 3 2" xfId="34570" xr:uid="{00000000-0005-0000-0000-000081AB0000}"/>
    <cellStyle name="Prozent 4 4 3 4" xfId="16868" xr:uid="{00000000-0005-0000-0000-000082AB0000}"/>
    <cellStyle name="Prozent 4 4 3 4 2" xfId="35789" xr:uid="{00000000-0005-0000-0000-000083AB0000}"/>
    <cellStyle name="Prozent 4 4 3 5" xfId="29678" xr:uid="{00000000-0005-0000-0000-000084AB0000}"/>
    <cellStyle name="Prozent 4 4 3 6" xfId="23379" xr:uid="{00000000-0005-0000-0000-000085AB0000}"/>
    <cellStyle name="Prozent 4 4 4" xfId="8863" xr:uid="{00000000-0005-0000-0000-000086AB0000}"/>
    <cellStyle name="Prozent 4 4 4 2" xfId="15430" xr:uid="{00000000-0005-0000-0000-000087AB0000}"/>
    <cellStyle name="Prozent 4 4 4 2 2" xfId="34572" xr:uid="{00000000-0005-0000-0000-000088AB0000}"/>
    <cellStyle name="Prozent 4 4 4 3" xfId="19828" xr:uid="{00000000-0005-0000-0000-000089AB0000}"/>
    <cellStyle name="Prozent 4 4 4 3 2" xfId="37183" xr:uid="{00000000-0005-0000-0000-00008AAB0000}"/>
    <cellStyle name="Prozent 4 4 4 4" xfId="29680" xr:uid="{00000000-0005-0000-0000-00008BAB0000}"/>
    <cellStyle name="Prozent 4 4 4 5" xfId="23381" xr:uid="{00000000-0005-0000-0000-00008CAB0000}"/>
    <cellStyle name="Prozent 4 4 5" xfId="8864" xr:uid="{00000000-0005-0000-0000-00008DAB0000}"/>
    <cellStyle name="Prozent 4 4 5 2" xfId="29681" xr:uid="{00000000-0005-0000-0000-00008EAB0000}"/>
    <cellStyle name="Prozent 4 4 6" xfId="15425" xr:uid="{00000000-0005-0000-0000-00008FAB0000}"/>
    <cellStyle name="Prozent 4 4 6 2" xfId="34567" xr:uid="{00000000-0005-0000-0000-000090AB0000}"/>
    <cellStyle name="Prozent 4 4 7" xfId="15966" xr:uid="{00000000-0005-0000-0000-000091AB0000}"/>
    <cellStyle name="Prozent 4 4 7 2" xfId="35098" xr:uid="{00000000-0005-0000-0000-000092AB0000}"/>
    <cellStyle name="Prozent 4 4 8" xfId="29675" xr:uid="{00000000-0005-0000-0000-000093AB0000}"/>
    <cellStyle name="Prozent 4 4 9" xfId="23376" xr:uid="{00000000-0005-0000-0000-000094AB0000}"/>
    <cellStyle name="Prozent 4 5" xfId="8865" xr:uid="{00000000-0005-0000-0000-000095AB0000}"/>
    <cellStyle name="Prozent 4 5 2" xfId="8866" xr:uid="{00000000-0005-0000-0000-000096AB0000}"/>
    <cellStyle name="Prozent 4 5 2 2" xfId="15432" xr:uid="{00000000-0005-0000-0000-000097AB0000}"/>
    <cellStyle name="Prozent 4 5 2 2 2" xfId="34574" xr:uid="{00000000-0005-0000-0000-000098AB0000}"/>
    <cellStyle name="Prozent 4 5 2 3" xfId="16396" xr:uid="{00000000-0005-0000-0000-000099AB0000}"/>
    <cellStyle name="Prozent 4 5 2 3 2" xfId="35518" xr:uid="{00000000-0005-0000-0000-00009AAB0000}"/>
    <cellStyle name="Prozent 4 5 2 4" xfId="29683" xr:uid="{00000000-0005-0000-0000-00009BAB0000}"/>
    <cellStyle name="Prozent 4 5 2 5" xfId="23383" xr:uid="{00000000-0005-0000-0000-00009CAB0000}"/>
    <cellStyle name="Prozent 4 5 3" xfId="15431" xr:uid="{00000000-0005-0000-0000-00009DAB0000}"/>
    <cellStyle name="Prozent 4 5 3 2" xfId="34573" xr:uid="{00000000-0005-0000-0000-00009EAB0000}"/>
    <cellStyle name="Prozent 4 5 4" xfId="19797" xr:uid="{00000000-0005-0000-0000-00009FAB0000}"/>
    <cellStyle name="Prozent 4 5 4 2" xfId="37153" xr:uid="{00000000-0005-0000-0000-0000A0AB0000}"/>
    <cellStyle name="Prozent 4 5 5" xfId="29682" xr:uid="{00000000-0005-0000-0000-0000A1AB0000}"/>
    <cellStyle name="Prozent 4 5 6" xfId="23382" xr:uid="{00000000-0005-0000-0000-0000A2AB0000}"/>
    <cellStyle name="Prozent 4 6" xfId="8867" xr:uid="{00000000-0005-0000-0000-0000A3AB0000}"/>
    <cellStyle name="Prozent 4 6 2" xfId="8868" xr:uid="{00000000-0005-0000-0000-0000A4AB0000}"/>
    <cellStyle name="Prozent 4 6 2 2" xfId="15434" xr:uid="{00000000-0005-0000-0000-0000A5AB0000}"/>
    <cellStyle name="Prozent 4 6 2 2 2" xfId="34576" xr:uid="{00000000-0005-0000-0000-0000A6AB0000}"/>
    <cellStyle name="Prozent 4 6 2 3" xfId="19680" xr:uid="{00000000-0005-0000-0000-0000A7AB0000}"/>
    <cellStyle name="Prozent 4 6 2 3 2" xfId="37038" xr:uid="{00000000-0005-0000-0000-0000A8AB0000}"/>
    <cellStyle name="Prozent 4 6 2 4" xfId="29685" xr:uid="{00000000-0005-0000-0000-0000A9AB0000}"/>
    <cellStyle name="Prozent 4 6 2 5" xfId="23385" xr:uid="{00000000-0005-0000-0000-0000AAAB0000}"/>
    <cellStyle name="Prozent 4 6 3" xfId="15433" xr:uid="{00000000-0005-0000-0000-0000ABAB0000}"/>
    <cellStyle name="Prozent 4 6 3 2" xfId="34575" xr:uid="{00000000-0005-0000-0000-0000ACAB0000}"/>
    <cellStyle name="Prozent 4 6 4" xfId="20287" xr:uid="{00000000-0005-0000-0000-0000ADAB0000}"/>
    <cellStyle name="Prozent 4 6 4 2" xfId="37634" xr:uid="{00000000-0005-0000-0000-0000AEAB0000}"/>
    <cellStyle name="Prozent 4 6 5" xfId="29684" xr:uid="{00000000-0005-0000-0000-0000AFAB0000}"/>
    <cellStyle name="Prozent 4 6 6" xfId="23384" xr:uid="{00000000-0005-0000-0000-0000B0AB0000}"/>
    <cellStyle name="Prozent 4 7" xfId="8869" xr:uid="{00000000-0005-0000-0000-0000B1AB0000}"/>
    <cellStyle name="Prozent 4 7 2" xfId="15435" xr:uid="{00000000-0005-0000-0000-0000B2AB0000}"/>
    <cellStyle name="Prozent 4 7 2 2" xfId="34577" xr:uid="{00000000-0005-0000-0000-0000B3AB0000}"/>
    <cellStyle name="Prozent 4 7 3" xfId="15995" xr:uid="{00000000-0005-0000-0000-0000B4AB0000}"/>
    <cellStyle name="Prozent 4 7 3 2" xfId="35126" xr:uid="{00000000-0005-0000-0000-0000B5AB0000}"/>
    <cellStyle name="Prozent 4 7 4" xfId="29686" xr:uid="{00000000-0005-0000-0000-0000B6AB0000}"/>
    <cellStyle name="Prozent 4 7 5" xfId="23386" xr:uid="{00000000-0005-0000-0000-0000B7AB0000}"/>
    <cellStyle name="Prozent 4 8" xfId="12616" xr:uid="{00000000-0005-0000-0000-0000B8AB0000}"/>
    <cellStyle name="Prozent 4 8 2" xfId="32761" xr:uid="{00000000-0005-0000-0000-0000B9AB0000}"/>
    <cellStyle name="Prozent 4 9" xfId="15875" xr:uid="{00000000-0005-0000-0000-0000BAAB0000}"/>
    <cellStyle name="Prozent 4 9 2" xfId="35008" xr:uid="{00000000-0005-0000-0000-0000BBAB0000}"/>
    <cellStyle name="Prozent 4_Balance sheet - Parent" xfId="41484" xr:uid="{00000000-0005-0000-0000-0000BCAB0000}"/>
    <cellStyle name="Prozent 5" xfId="8870" xr:uid="{00000000-0005-0000-0000-0000BDAB0000}"/>
    <cellStyle name="Prozent 5 2" xfId="12619" xr:uid="{00000000-0005-0000-0000-0000BEAB0000}"/>
    <cellStyle name="Prozent 5 3" xfId="29687" xr:uid="{00000000-0005-0000-0000-0000BFAB0000}"/>
    <cellStyle name="Prozent 5_Balance sheet - Parent" xfId="41487" xr:uid="{00000000-0005-0000-0000-0000C0AB0000}"/>
    <cellStyle name="Prozent 6" xfId="8871" xr:uid="{00000000-0005-0000-0000-0000C1AB0000}"/>
    <cellStyle name="Prozent 6 10" xfId="38366" xr:uid="{00000000-0005-0000-0000-0000C2AB0000}"/>
    <cellStyle name="Prozent 6 11" xfId="38512" xr:uid="{00000000-0005-0000-0000-0000C3AB0000}"/>
    <cellStyle name="Prozent 6 12" xfId="43381" xr:uid="{00000000-0005-0000-0000-0000C4AB0000}"/>
    <cellStyle name="Prozent 6 13" xfId="43921" xr:uid="{00000000-0005-0000-0000-0000C5AB0000}"/>
    <cellStyle name="Prozent 6 2" xfId="8872" xr:uid="{00000000-0005-0000-0000-0000C6AB0000}"/>
    <cellStyle name="Prozent 6 2 2" xfId="8873" xr:uid="{00000000-0005-0000-0000-0000C7AB0000}"/>
    <cellStyle name="Prozent 6 2 2 2" xfId="8874" xr:uid="{00000000-0005-0000-0000-0000C8AB0000}"/>
    <cellStyle name="Prozent 6 2 2 2 2" xfId="4968" xr:uid="{00000000-0005-0000-0000-0000C9AB0000}"/>
    <cellStyle name="Prozent 6 2 2 2 2 2" xfId="25979" xr:uid="{00000000-0005-0000-0000-0000CAAB0000}"/>
    <cellStyle name="Prozent 6 2 2 2 3" xfId="29691" xr:uid="{00000000-0005-0000-0000-0000CBAB0000}"/>
    <cellStyle name="Prozent 6 2 2 3" xfId="12622" xr:uid="{00000000-0005-0000-0000-0000CCAB0000}"/>
    <cellStyle name="Prozent 6 2 2 3 2" xfId="32764" xr:uid="{00000000-0005-0000-0000-0000CDAB0000}"/>
    <cellStyle name="Prozent 6 2 2 4" xfId="4626" xr:uid="{00000000-0005-0000-0000-0000CEAB0000}"/>
    <cellStyle name="Prozent 6 2 2 5" xfId="20240" xr:uid="{00000000-0005-0000-0000-0000CFAB0000}"/>
    <cellStyle name="Prozent 6 2 2 5 2" xfId="37587" xr:uid="{00000000-0005-0000-0000-0000D0AB0000}"/>
    <cellStyle name="Prozent 6 2 2 6" xfId="29690" xr:uid="{00000000-0005-0000-0000-0000D1AB0000}"/>
    <cellStyle name="Prozent 6 2 2 7" xfId="21387" xr:uid="{00000000-0005-0000-0000-0000D2AB0000}"/>
    <cellStyle name="Prozent 6 2 2 8" xfId="43742" xr:uid="{00000000-0005-0000-0000-0000D3AB0000}"/>
    <cellStyle name="Prozent 6 2 2 9" xfId="44219" xr:uid="{00000000-0005-0000-0000-0000D4AB0000}"/>
    <cellStyle name="Prozent 6 2 3" xfId="12621" xr:uid="{00000000-0005-0000-0000-0000D5AB0000}"/>
    <cellStyle name="Prozent 6 2 4" xfId="29689" xr:uid="{00000000-0005-0000-0000-0000D6AB0000}"/>
    <cellStyle name="Prozent 6 2_Balance sheet - Parent" xfId="41489" xr:uid="{00000000-0005-0000-0000-0000D7AB0000}"/>
    <cellStyle name="Prozent 6 3" xfId="8875" xr:uid="{00000000-0005-0000-0000-0000D8AB0000}"/>
    <cellStyle name="Prozent 6 3 2" xfId="4969" xr:uid="{00000000-0005-0000-0000-0000D9AB0000}"/>
    <cellStyle name="Prozent 6 3 2 2" xfId="25980" xr:uid="{00000000-0005-0000-0000-0000DAAB0000}"/>
    <cellStyle name="Prozent 6 3 3" xfId="29692" xr:uid="{00000000-0005-0000-0000-0000DBAB0000}"/>
    <cellStyle name="Prozent 6 4" xfId="12620" xr:uid="{00000000-0005-0000-0000-0000DCAB0000}"/>
    <cellStyle name="Prozent 6 4 2" xfId="32763" xr:uid="{00000000-0005-0000-0000-0000DDAB0000}"/>
    <cellStyle name="Prozent 6 5" xfId="15876" xr:uid="{00000000-0005-0000-0000-0000DEAB0000}"/>
    <cellStyle name="Prozent 6 5 2" xfId="35009" xr:uid="{00000000-0005-0000-0000-0000DFAB0000}"/>
    <cellStyle name="Prozent 6 6" xfId="29688" xr:uid="{00000000-0005-0000-0000-0000E0AB0000}"/>
    <cellStyle name="Prozent 6 7" xfId="21386" xr:uid="{00000000-0005-0000-0000-0000E1AB0000}"/>
    <cellStyle name="Prozent 6 8" xfId="38054" xr:uid="{00000000-0005-0000-0000-0000E2AB0000}"/>
    <cellStyle name="Prozent 6 9" xfId="38231" xr:uid="{00000000-0005-0000-0000-0000E3AB0000}"/>
    <cellStyle name="Prozent 6_Balance sheet - Parent" xfId="41488" xr:uid="{00000000-0005-0000-0000-0000E4AB0000}"/>
    <cellStyle name="RangeNames" xfId="8876" xr:uid="{00000000-0005-0000-0000-0000E5AB0000}"/>
    <cellStyle name="RangeNames 2" xfId="12623" xr:uid="{00000000-0005-0000-0000-0000E6AB0000}"/>
    <cellStyle name="RangeNames 3" xfId="29693" xr:uid="{00000000-0005-0000-0000-0000E7AB0000}"/>
    <cellStyle name="RangeNames_Balance sheet - Parent" xfId="41490" xr:uid="{00000000-0005-0000-0000-0000E8AB0000}"/>
    <cellStyle name="RevList" xfId="8877" xr:uid="{00000000-0005-0000-0000-0000E9AB0000}"/>
    <cellStyle name="RevList 2" xfId="12624" xr:uid="{00000000-0005-0000-0000-0000EAAB0000}"/>
    <cellStyle name="RevList 3" xfId="29694" xr:uid="{00000000-0005-0000-0000-0000EBAB0000}"/>
    <cellStyle name="RevList_Balance sheet - Parent" xfId="41491" xr:uid="{00000000-0005-0000-0000-0000ECAB0000}"/>
    <cellStyle name="Rubrik" xfId="10051" xr:uid="{00000000-0005-0000-0000-0000EDAB0000}"/>
    <cellStyle name="Rubrik 1" xfId="44269" xr:uid="{00000000-0005-0000-0000-0000EEAB0000}"/>
    <cellStyle name="Rubrik 1 2" xfId="8878" xr:uid="{00000000-0005-0000-0000-0000EFAB0000}"/>
    <cellStyle name="Rubrik 1 2 2" xfId="8879" xr:uid="{00000000-0005-0000-0000-0000F0AB0000}"/>
    <cellStyle name="Rubrik 1 2 2 2" xfId="4452" xr:uid="{00000000-0005-0000-0000-0000F1AB0000}"/>
    <cellStyle name="Rubrik 1 2 2 3" xfId="29698" xr:uid="{00000000-0005-0000-0000-0000F2AB0000}"/>
    <cellStyle name="Rubrik 1 2 3" xfId="8880" xr:uid="{00000000-0005-0000-0000-0000F3AB0000}"/>
    <cellStyle name="Rubrik 1 2 3 2" xfId="29699" xr:uid="{00000000-0005-0000-0000-0000F4AB0000}"/>
    <cellStyle name="Rubrik 1 2 4" xfId="12625" xr:uid="{00000000-0005-0000-0000-0000F5AB0000}"/>
    <cellStyle name="Rubrik 1 2 5" xfId="4970" xr:uid="{00000000-0005-0000-0000-0000F6AB0000}"/>
    <cellStyle name="Rubrik 1 2 6" xfId="29697" xr:uid="{00000000-0005-0000-0000-0000F7AB0000}"/>
    <cellStyle name="Rubrik 1 2_Balance sheet - Parent" xfId="41492" xr:uid="{00000000-0005-0000-0000-0000F8AB0000}"/>
    <cellStyle name="Rubrik 1 3" xfId="8881" xr:uid="{00000000-0005-0000-0000-0000F9AB0000}"/>
    <cellStyle name="Rubrik 1 3 2" xfId="8882" xr:uid="{00000000-0005-0000-0000-0000FAAB0000}"/>
    <cellStyle name="Rubrik 1 3 2 2" xfId="12627" xr:uid="{00000000-0005-0000-0000-0000FBAB0000}"/>
    <cellStyle name="Rubrik 1 3 2 3" xfId="29701" xr:uid="{00000000-0005-0000-0000-0000FCAB0000}"/>
    <cellStyle name="Rubrik 1 3 2_Balance sheet - Parent" xfId="41494" xr:uid="{00000000-0005-0000-0000-0000FDAB0000}"/>
    <cellStyle name="Rubrik 1 3 3" xfId="8883" xr:uid="{00000000-0005-0000-0000-0000FEAB0000}"/>
    <cellStyle name="Rubrik 1 3 3 2" xfId="8884" xr:uid="{00000000-0005-0000-0000-0000FFAB0000}"/>
    <cellStyle name="Rubrik 1 3 3 2 2" xfId="4971" xr:uid="{00000000-0005-0000-0000-000000AC0000}"/>
    <cellStyle name="Rubrik 1 3 3 2 3" xfId="29703" xr:uid="{00000000-0005-0000-0000-000001AC0000}"/>
    <cellStyle name="Rubrik 1 3 3 3" xfId="8885" xr:uid="{00000000-0005-0000-0000-000002AC0000}"/>
    <cellStyle name="Rubrik 1 3 3 3 2" xfId="29704" xr:uid="{00000000-0005-0000-0000-000003AC0000}"/>
    <cellStyle name="Rubrik 1 3 3 4" xfId="12628" xr:uid="{00000000-0005-0000-0000-000004AC0000}"/>
    <cellStyle name="Rubrik 1 3 3 5" xfId="4627" xr:uid="{00000000-0005-0000-0000-000005AC0000}"/>
    <cellStyle name="Rubrik 1 3 3 6" xfId="29702" xr:uid="{00000000-0005-0000-0000-000006AC0000}"/>
    <cellStyle name="Rubrik 1 3 3_Balance sheet - Parent" xfId="41495" xr:uid="{00000000-0005-0000-0000-000007AC0000}"/>
    <cellStyle name="Rubrik 1 3 4" xfId="8886" xr:uid="{00000000-0005-0000-0000-000008AC0000}"/>
    <cellStyle name="Rubrik 1 3 4 2" xfId="12629" xr:uid="{00000000-0005-0000-0000-000009AC0000}"/>
    <cellStyle name="Rubrik 1 3 4 3" xfId="29705" xr:uid="{00000000-0005-0000-0000-00000AAC0000}"/>
    <cellStyle name="Rubrik 1 3 5" xfId="8887" xr:uid="{00000000-0005-0000-0000-00000BAC0000}"/>
    <cellStyle name="Rubrik 1 3 5 2" xfId="4454" xr:uid="{00000000-0005-0000-0000-00000CAC0000}"/>
    <cellStyle name="Rubrik 1 3 5 3" xfId="29706" xr:uid="{00000000-0005-0000-0000-00000DAC0000}"/>
    <cellStyle name="Rubrik 1 3 6" xfId="12626" xr:uid="{00000000-0005-0000-0000-00000EAC0000}"/>
    <cellStyle name="Rubrik 1 3 7" xfId="29700" xr:uid="{00000000-0005-0000-0000-00000FAC0000}"/>
    <cellStyle name="Rubrik 1 3 8" xfId="43865" xr:uid="{00000000-0005-0000-0000-000010AC0000}"/>
    <cellStyle name="Rubrik 1 3_Balance sheet - Parent" xfId="41493" xr:uid="{00000000-0005-0000-0000-000011AC0000}"/>
    <cellStyle name="Rubrik 1 4" xfId="8888" xr:uid="{00000000-0005-0000-0000-000012AC0000}"/>
    <cellStyle name="Rubrik 1 4 2" xfId="8889" xr:uid="{00000000-0005-0000-0000-000013AC0000}"/>
    <cellStyle name="Rubrik 1 4 2 2" xfId="4628" xr:uid="{00000000-0005-0000-0000-000014AC0000}"/>
    <cellStyle name="Rubrik 1 4 2 3" xfId="29708" xr:uid="{00000000-0005-0000-0000-000015AC0000}"/>
    <cellStyle name="Rubrik 1 4 3" xfId="8890" xr:uid="{00000000-0005-0000-0000-000016AC0000}"/>
    <cellStyle name="Rubrik 1 4 3 2" xfId="29709" xr:uid="{00000000-0005-0000-0000-000017AC0000}"/>
    <cellStyle name="Rubrik 1 4 4" xfId="13522" xr:uid="{00000000-0005-0000-0000-000018AC0000}"/>
    <cellStyle name="Rubrik 1 4 5" xfId="4453" xr:uid="{00000000-0005-0000-0000-000019AC0000}"/>
    <cellStyle name="Rubrik 1 4 6" xfId="29707" xr:uid="{00000000-0005-0000-0000-00001AAC0000}"/>
    <cellStyle name="Rubrik 1 5" xfId="29696" xr:uid="{00000000-0005-0000-0000-00001BAC0000}"/>
    <cellStyle name="Rubrik 10" xfId="8891" xr:uid="{00000000-0005-0000-0000-00001CAC0000}"/>
    <cellStyle name="Rubrik 10 2" xfId="13930" xr:uid="{00000000-0005-0000-0000-00001DAC0000}"/>
    <cellStyle name="Rubrik 10 3" xfId="29710" xr:uid="{00000000-0005-0000-0000-00001EAC0000}"/>
    <cellStyle name="Rubrik 100" xfId="45821" xr:uid="{00000000-0005-0000-0000-00001FAC0000}"/>
    <cellStyle name="Rubrik 101" xfId="45772" xr:uid="{00000000-0005-0000-0000-000020AC0000}"/>
    <cellStyle name="Rubrik 102" xfId="45865" xr:uid="{00000000-0005-0000-0000-000021AC0000}"/>
    <cellStyle name="Rubrik 103" xfId="45931" xr:uid="{00000000-0005-0000-0000-000022AC0000}"/>
    <cellStyle name="Rubrik 104" xfId="45998" xr:uid="{00000000-0005-0000-0000-000023AC0000}"/>
    <cellStyle name="Rubrik 105" xfId="44923" xr:uid="{00000000-0005-0000-0000-000024AC0000}"/>
    <cellStyle name="Rubrik 106" xfId="46131" xr:uid="{00000000-0005-0000-0000-000025AC0000}"/>
    <cellStyle name="Rubrik 107" xfId="45941" xr:uid="{00000000-0005-0000-0000-000026AC0000}"/>
    <cellStyle name="Rubrik 108" xfId="45367" xr:uid="{00000000-0005-0000-0000-000027AC0000}"/>
    <cellStyle name="Rubrik 109" xfId="45951" xr:uid="{00000000-0005-0000-0000-000028AC0000}"/>
    <cellStyle name="Rubrik 11" xfId="8892" xr:uid="{00000000-0005-0000-0000-000029AC0000}"/>
    <cellStyle name="Rubrik 11 2" xfId="13928" xr:uid="{00000000-0005-0000-0000-00002AAC0000}"/>
    <cellStyle name="Rubrik 11 3" xfId="29711" xr:uid="{00000000-0005-0000-0000-00002BAC0000}"/>
    <cellStyle name="Rubrik 110" xfId="46167" xr:uid="{00000000-0005-0000-0000-00002CAC0000}"/>
    <cellStyle name="Rubrik 111" xfId="46010" xr:uid="{00000000-0005-0000-0000-00002DAC0000}"/>
    <cellStyle name="Rubrik 112" xfId="46323" xr:uid="{00000000-0005-0000-0000-00002EAC0000}"/>
    <cellStyle name="Rubrik 113" xfId="46359" xr:uid="{00000000-0005-0000-0000-00002FAC0000}"/>
    <cellStyle name="Rubrik 114" xfId="46413" xr:uid="{00000000-0005-0000-0000-000030AC0000}"/>
    <cellStyle name="Rubrik 115" xfId="46310" xr:uid="{00000000-0005-0000-0000-000031AC0000}"/>
    <cellStyle name="Rubrik 116" xfId="46432" xr:uid="{00000000-0005-0000-0000-000032AC0000}"/>
    <cellStyle name="Rubrik 117" xfId="46367" xr:uid="{00000000-0005-0000-0000-000033AC0000}"/>
    <cellStyle name="Rubrik 118" xfId="46312" xr:uid="{00000000-0005-0000-0000-000034AC0000}"/>
    <cellStyle name="Rubrik 119" xfId="46375" xr:uid="{00000000-0005-0000-0000-000035AC0000}"/>
    <cellStyle name="Rubrik 12" xfId="8893" xr:uid="{00000000-0005-0000-0000-000036AC0000}"/>
    <cellStyle name="Rubrik 12 2" xfId="15702" xr:uid="{00000000-0005-0000-0000-000037AC0000}"/>
    <cellStyle name="Rubrik 12 3" xfId="29712" xr:uid="{00000000-0005-0000-0000-000038AC0000}"/>
    <cellStyle name="Rubrik 120" xfId="46462" xr:uid="{00000000-0005-0000-0000-000039AC0000}"/>
    <cellStyle name="Rubrik 121" xfId="46420" xr:uid="{00000000-0005-0000-0000-00003AAC0000}"/>
    <cellStyle name="Rubrik 122" xfId="45024" xr:uid="{00000000-0005-0000-0000-00003BAC0000}"/>
    <cellStyle name="Rubrik 123" xfId="44902" xr:uid="{00000000-0005-0000-0000-00003CAC0000}"/>
    <cellStyle name="Rubrik 124" xfId="44800" xr:uid="{00000000-0005-0000-0000-00003DAC0000}"/>
    <cellStyle name="Rubrik 125" xfId="44972" xr:uid="{00000000-0005-0000-0000-00003EAC0000}"/>
    <cellStyle name="Rubrik 126" xfId="46520" xr:uid="{00000000-0005-0000-0000-00003FAC0000}"/>
    <cellStyle name="Rubrik 127" xfId="44886" xr:uid="{00000000-0005-0000-0000-000040AC0000}"/>
    <cellStyle name="Rubrik 128" xfId="44919" xr:uid="{00000000-0005-0000-0000-000041AC0000}"/>
    <cellStyle name="Rubrik 129" xfId="44807" xr:uid="{00000000-0005-0000-0000-000042AC0000}"/>
    <cellStyle name="Rubrik 13" xfId="8894" xr:uid="{00000000-0005-0000-0000-000043AC0000}"/>
    <cellStyle name="Rubrik 13 2" xfId="29713" xr:uid="{00000000-0005-0000-0000-000044AC0000}"/>
    <cellStyle name="Rubrik 130" xfId="46555" xr:uid="{00000000-0005-0000-0000-000045AC0000}"/>
    <cellStyle name="Rubrik 131" xfId="45388" xr:uid="{00000000-0005-0000-0000-000046AC0000}"/>
    <cellStyle name="Rubrik 132" xfId="46710" xr:uid="{00000000-0005-0000-0000-000047AC0000}"/>
    <cellStyle name="Rubrik 133" xfId="46747" xr:uid="{00000000-0005-0000-0000-000048AC0000}"/>
    <cellStyle name="Rubrik 134" xfId="46802" xr:uid="{00000000-0005-0000-0000-000049AC0000}"/>
    <cellStyle name="Rubrik 135" xfId="46696" xr:uid="{00000000-0005-0000-0000-00004AAC0000}"/>
    <cellStyle name="Rubrik 136" xfId="46821" xr:uid="{00000000-0005-0000-0000-00004BAC0000}"/>
    <cellStyle name="Rubrik 137" xfId="46756" xr:uid="{00000000-0005-0000-0000-00004CAC0000}"/>
    <cellStyle name="Rubrik 138" xfId="46698" xr:uid="{00000000-0005-0000-0000-00004DAC0000}"/>
    <cellStyle name="Rubrik 139" xfId="46764" xr:uid="{00000000-0005-0000-0000-00004EAC0000}"/>
    <cellStyle name="Rubrik 14" xfId="8895" xr:uid="{00000000-0005-0000-0000-00004FAC0000}"/>
    <cellStyle name="Rubrik 14 2" xfId="29714" xr:uid="{00000000-0005-0000-0000-000050AC0000}"/>
    <cellStyle name="Rubrik 140" xfId="46851" xr:uid="{00000000-0005-0000-0000-000051AC0000}"/>
    <cellStyle name="Rubrik 141" xfId="46809" xr:uid="{00000000-0005-0000-0000-000052AC0000}"/>
    <cellStyle name="Rubrik 142" xfId="45010" xr:uid="{00000000-0005-0000-0000-000053AC0000}"/>
    <cellStyle name="Rubrik 143" xfId="45909" xr:uid="{00000000-0005-0000-0000-000054AC0000}"/>
    <cellStyle name="Rubrik 144" xfId="44997" xr:uid="{00000000-0005-0000-0000-000055AC0000}"/>
    <cellStyle name="Rubrik 145" xfId="44993" xr:uid="{00000000-0005-0000-0000-000056AC0000}"/>
    <cellStyle name="Rubrik 146" xfId="46903" xr:uid="{00000000-0005-0000-0000-000057AC0000}"/>
    <cellStyle name="Rubrik 147" xfId="44801" xr:uid="{00000000-0005-0000-0000-000058AC0000}"/>
    <cellStyle name="Rubrik 148" xfId="46108" xr:uid="{00000000-0005-0000-0000-000059AC0000}"/>
    <cellStyle name="Rubrik 149" xfId="44755" xr:uid="{00000000-0005-0000-0000-00005AAC0000}"/>
    <cellStyle name="Rubrik 15" xfId="8896" xr:uid="{00000000-0005-0000-0000-00005BAC0000}"/>
    <cellStyle name="Rubrik 15 2" xfId="29715" xr:uid="{00000000-0005-0000-0000-00005CAC0000}"/>
    <cellStyle name="Rubrik 150" xfId="46939" xr:uid="{00000000-0005-0000-0000-00005DAC0000}"/>
    <cellStyle name="Rubrik 151" xfId="46065" xr:uid="{00000000-0005-0000-0000-00005EAC0000}"/>
    <cellStyle name="Rubrik 152" xfId="47090" xr:uid="{00000000-0005-0000-0000-00005FAC0000}"/>
    <cellStyle name="Rubrik 153" xfId="47126" xr:uid="{00000000-0005-0000-0000-000060AC0000}"/>
    <cellStyle name="Rubrik 154" xfId="47180" xr:uid="{00000000-0005-0000-0000-000061AC0000}"/>
    <cellStyle name="Rubrik 155" xfId="47077" xr:uid="{00000000-0005-0000-0000-000062AC0000}"/>
    <cellStyle name="Rubrik 156" xfId="47201" xr:uid="{00000000-0005-0000-0000-000063AC0000}"/>
    <cellStyle name="Rubrik 157" xfId="47134" xr:uid="{00000000-0005-0000-0000-000064AC0000}"/>
    <cellStyle name="Rubrik 158" xfId="47079" xr:uid="{00000000-0005-0000-0000-000065AC0000}"/>
    <cellStyle name="Rubrik 159" xfId="47142" xr:uid="{00000000-0005-0000-0000-000066AC0000}"/>
    <cellStyle name="Rubrik 16" xfId="8897" xr:uid="{00000000-0005-0000-0000-000067AC0000}"/>
    <cellStyle name="Rubrik 16 2" xfId="29716" xr:uid="{00000000-0005-0000-0000-000068AC0000}"/>
    <cellStyle name="Rubrik 160" xfId="47231" xr:uid="{00000000-0005-0000-0000-000069AC0000}"/>
    <cellStyle name="Rubrik 161" xfId="47187" xr:uid="{00000000-0005-0000-0000-00006AAC0000}"/>
    <cellStyle name="Rubrik 162" xfId="45006" xr:uid="{00000000-0005-0000-0000-00006BAC0000}"/>
    <cellStyle name="Rubrik 163" xfId="46129" xr:uid="{00000000-0005-0000-0000-00006CAC0000}"/>
    <cellStyle name="Rubrik 164" xfId="45062" xr:uid="{00000000-0005-0000-0000-00006DAC0000}"/>
    <cellStyle name="Rubrik 165" xfId="44914" xr:uid="{00000000-0005-0000-0000-00006EAC0000}"/>
    <cellStyle name="Rubrik 166" xfId="47277" xr:uid="{00000000-0005-0000-0000-00006FAC0000}"/>
    <cellStyle name="Rubrik 167" xfId="45071" xr:uid="{00000000-0005-0000-0000-000070AC0000}"/>
    <cellStyle name="Rubrik 168" xfId="46082" xr:uid="{00000000-0005-0000-0000-000071AC0000}"/>
    <cellStyle name="Rubrik 169" xfId="45047" xr:uid="{00000000-0005-0000-0000-000072AC0000}"/>
    <cellStyle name="Rubrik 17" xfId="8898" xr:uid="{00000000-0005-0000-0000-000073AC0000}"/>
    <cellStyle name="Rubrik 17 2" xfId="29717" xr:uid="{00000000-0005-0000-0000-000074AC0000}"/>
    <cellStyle name="Rubrik 170" xfId="47314" xr:uid="{00000000-0005-0000-0000-000075AC0000}"/>
    <cellStyle name="Rubrik 171" xfId="46186" xr:uid="{00000000-0005-0000-0000-000076AC0000}"/>
    <cellStyle name="Rubrik 172" xfId="47461" xr:uid="{00000000-0005-0000-0000-000077AC0000}"/>
    <cellStyle name="Rubrik 173" xfId="47497" xr:uid="{00000000-0005-0000-0000-000078AC0000}"/>
    <cellStyle name="Rubrik 174" xfId="47551" xr:uid="{00000000-0005-0000-0000-000079AC0000}"/>
    <cellStyle name="Rubrik 175" xfId="47448" xr:uid="{00000000-0005-0000-0000-00007AAC0000}"/>
    <cellStyle name="Rubrik 176" xfId="47567" xr:uid="{00000000-0005-0000-0000-00007BAC0000}"/>
    <cellStyle name="Rubrik 177" xfId="47505" xr:uid="{00000000-0005-0000-0000-00007CAC0000}"/>
    <cellStyle name="Rubrik 178" xfId="47450" xr:uid="{00000000-0005-0000-0000-00007DAC0000}"/>
    <cellStyle name="Rubrik 179" xfId="47513" xr:uid="{00000000-0005-0000-0000-00007EAC0000}"/>
    <cellStyle name="Rubrik 18" xfId="4451" xr:uid="{00000000-0005-0000-0000-00007FAC0000}"/>
    <cellStyle name="Rubrik 180" xfId="47597" xr:uid="{00000000-0005-0000-0000-000080AC0000}"/>
    <cellStyle name="Rubrik 181" xfId="47558" xr:uid="{00000000-0005-0000-0000-000081AC0000}"/>
    <cellStyle name="Rubrik 182" xfId="44782" xr:uid="{00000000-0005-0000-0000-000082AC0000}"/>
    <cellStyle name="Rubrik 183" xfId="45086" xr:uid="{00000000-0005-0000-0000-000083AC0000}"/>
    <cellStyle name="Rubrik 184" xfId="44812" xr:uid="{00000000-0005-0000-0000-000084AC0000}"/>
    <cellStyle name="Rubrik 185" xfId="46499" xr:uid="{00000000-0005-0000-0000-000085AC0000}"/>
    <cellStyle name="Rubrik 186" xfId="47638" xr:uid="{00000000-0005-0000-0000-000086AC0000}"/>
    <cellStyle name="Rubrik 187" xfId="45019" xr:uid="{00000000-0005-0000-0000-000087AC0000}"/>
    <cellStyle name="Rubrik 188" xfId="46889" xr:uid="{00000000-0005-0000-0000-000088AC0000}"/>
    <cellStyle name="Rubrik 189" xfId="44820" xr:uid="{00000000-0005-0000-0000-000089AC0000}"/>
    <cellStyle name="Rubrik 19" xfId="15741" xr:uid="{00000000-0005-0000-0000-00008AAC0000}"/>
    <cellStyle name="Rubrik 190" xfId="47673" xr:uid="{00000000-0005-0000-0000-00008BAC0000}"/>
    <cellStyle name="Rubrik 191" xfId="45390" xr:uid="{00000000-0005-0000-0000-00008CAC0000}"/>
    <cellStyle name="Rubrik 192" xfId="47818" xr:uid="{00000000-0005-0000-0000-00008DAC0000}"/>
    <cellStyle name="Rubrik 193" xfId="47854" xr:uid="{00000000-0005-0000-0000-00008EAC0000}"/>
    <cellStyle name="Rubrik 194" xfId="47908" xr:uid="{00000000-0005-0000-0000-00008FAC0000}"/>
    <cellStyle name="Rubrik 195" xfId="47805" xr:uid="{00000000-0005-0000-0000-000090AC0000}"/>
    <cellStyle name="Rubrik 196" xfId="47924" xr:uid="{00000000-0005-0000-0000-000091AC0000}"/>
    <cellStyle name="Rubrik 197" xfId="47862" xr:uid="{00000000-0005-0000-0000-000092AC0000}"/>
    <cellStyle name="Rubrik 198" xfId="47807" xr:uid="{00000000-0005-0000-0000-000093AC0000}"/>
    <cellStyle name="Rubrik 199" xfId="47870" xr:uid="{00000000-0005-0000-0000-000094AC0000}"/>
    <cellStyle name="Rubrik 2" xfId="44270" xr:uid="{00000000-0005-0000-0000-000095AC0000}"/>
    <cellStyle name="Rubrik 2 2" xfId="8899" xr:uid="{00000000-0005-0000-0000-000096AC0000}"/>
    <cellStyle name="Rubrik 2 2 2" xfId="8900" xr:uid="{00000000-0005-0000-0000-000097AC0000}"/>
    <cellStyle name="Rubrik 2 2 2 2" xfId="4455" xr:uid="{00000000-0005-0000-0000-000098AC0000}"/>
    <cellStyle name="Rubrik 2 2 2 3" xfId="29720" xr:uid="{00000000-0005-0000-0000-000099AC0000}"/>
    <cellStyle name="Rubrik 2 2 3" xfId="8901" xr:uid="{00000000-0005-0000-0000-00009AAC0000}"/>
    <cellStyle name="Rubrik 2 2 3 2" xfId="29721" xr:uid="{00000000-0005-0000-0000-00009BAC0000}"/>
    <cellStyle name="Rubrik 2 2 4" xfId="12630" xr:uid="{00000000-0005-0000-0000-00009CAC0000}"/>
    <cellStyle name="Rubrik 2 2 5" xfId="4972" xr:uid="{00000000-0005-0000-0000-00009DAC0000}"/>
    <cellStyle name="Rubrik 2 2 6" xfId="29719" xr:uid="{00000000-0005-0000-0000-00009EAC0000}"/>
    <cellStyle name="Rubrik 2 2_Balance sheet - Parent" xfId="41496" xr:uid="{00000000-0005-0000-0000-00009FAC0000}"/>
    <cellStyle name="Rubrik 2 3" xfId="8902" xr:uid="{00000000-0005-0000-0000-0000A0AC0000}"/>
    <cellStyle name="Rubrik 2 3 2" xfId="8903" xr:uid="{00000000-0005-0000-0000-0000A1AC0000}"/>
    <cellStyle name="Rubrik 2 3 2 2" xfId="12632" xr:uid="{00000000-0005-0000-0000-0000A2AC0000}"/>
    <cellStyle name="Rubrik 2 3 2 3" xfId="29723" xr:uid="{00000000-0005-0000-0000-0000A3AC0000}"/>
    <cellStyle name="Rubrik 2 3 2_Balance sheet - Parent" xfId="41498" xr:uid="{00000000-0005-0000-0000-0000A4AC0000}"/>
    <cellStyle name="Rubrik 2 3 3" xfId="8904" xr:uid="{00000000-0005-0000-0000-0000A5AC0000}"/>
    <cellStyle name="Rubrik 2 3 3 2" xfId="8905" xr:uid="{00000000-0005-0000-0000-0000A6AC0000}"/>
    <cellStyle name="Rubrik 2 3 3 2 2" xfId="4973" xr:uid="{00000000-0005-0000-0000-0000A7AC0000}"/>
    <cellStyle name="Rubrik 2 3 3 2 3" xfId="29725" xr:uid="{00000000-0005-0000-0000-0000A8AC0000}"/>
    <cellStyle name="Rubrik 2 3 3 3" xfId="8906" xr:uid="{00000000-0005-0000-0000-0000A9AC0000}"/>
    <cellStyle name="Rubrik 2 3 3 3 2" xfId="29726" xr:uid="{00000000-0005-0000-0000-0000AAAC0000}"/>
    <cellStyle name="Rubrik 2 3 3 4" xfId="12633" xr:uid="{00000000-0005-0000-0000-0000ABAC0000}"/>
    <cellStyle name="Rubrik 2 3 3 5" xfId="4629" xr:uid="{00000000-0005-0000-0000-0000ACAC0000}"/>
    <cellStyle name="Rubrik 2 3 3 6" xfId="29724" xr:uid="{00000000-0005-0000-0000-0000ADAC0000}"/>
    <cellStyle name="Rubrik 2 3 3_Balance sheet - Parent" xfId="41499" xr:uid="{00000000-0005-0000-0000-0000AEAC0000}"/>
    <cellStyle name="Rubrik 2 3 4" xfId="8907" xr:uid="{00000000-0005-0000-0000-0000AFAC0000}"/>
    <cellStyle name="Rubrik 2 3 4 2" xfId="12634" xr:uid="{00000000-0005-0000-0000-0000B0AC0000}"/>
    <cellStyle name="Rubrik 2 3 4 3" xfId="29727" xr:uid="{00000000-0005-0000-0000-0000B1AC0000}"/>
    <cellStyle name="Rubrik 2 3 5" xfId="8908" xr:uid="{00000000-0005-0000-0000-0000B2AC0000}"/>
    <cellStyle name="Rubrik 2 3 5 2" xfId="4974" xr:uid="{00000000-0005-0000-0000-0000B3AC0000}"/>
    <cellStyle name="Rubrik 2 3 5 3" xfId="29728" xr:uid="{00000000-0005-0000-0000-0000B4AC0000}"/>
    <cellStyle name="Rubrik 2 3 6" xfId="12631" xr:uid="{00000000-0005-0000-0000-0000B5AC0000}"/>
    <cellStyle name="Rubrik 2 3 7" xfId="29722" xr:uid="{00000000-0005-0000-0000-0000B6AC0000}"/>
    <cellStyle name="Rubrik 2 3 8" xfId="43866" xr:uid="{00000000-0005-0000-0000-0000B7AC0000}"/>
    <cellStyle name="Rubrik 2 3_Balance sheet - Parent" xfId="41497" xr:uid="{00000000-0005-0000-0000-0000B8AC0000}"/>
    <cellStyle name="Rubrik 2 4" xfId="8909" xr:uid="{00000000-0005-0000-0000-0000B9AC0000}"/>
    <cellStyle name="Rubrik 2 4 2" xfId="8910" xr:uid="{00000000-0005-0000-0000-0000BAAC0000}"/>
    <cellStyle name="Rubrik 2 4 2 2" xfId="4456" xr:uid="{00000000-0005-0000-0000-0000BBAC0000}"/>
    <cellStyle name="Rubrik 2 4 2 3" xfId="29730" xr:uid="{00000000-0005-0000-0000-0000BCAC0000}"/>
    <cellStyle name="Rubrik 2 4 3" xfId="8911" xr:uid="{00000000-0005-0000-0000-0000BDAC0000}"/>
    <cellStyle name="Rubrik 2 4 3 2" xfId="29731" xr:uid="{00000000-0005-0000-0000-0000BEAC0000}"/>
    <cellStyle name="Rubrik 2 4 4" xfId="13521" xr:uid="{00000000-0005-0000-0000-0000BFAC0000}"/>
    <cellStyle name="Rubrik 2 4 5" xfId="4635" xr:uid="{00000000-0005-0000-0000-0000C0AC0000}"/>
    <cellStyle name="Rubrik 2 4 6" xfId="29729" xr:uid="{00000000-0005-0000-0000-0000C1AC0000}"/>
    <cellStyle name="Rubrik 2 5" xfId="29718" xr:uid="{00000000-0005-0000-0000-0000C2AC0000}"/>
    <cellStyle name="Rubrik 20" xfId="16733" xr:uid="{00000000-0005-0000-0000-0000C3AC0000}"/>
    <cellStyle name="Rubrik 200" xfId="47954" xr:uid="{00000000-0005-0000-0000-0000C4AC0000}"/>
    <cellStyle name="Rubrik 201" xfId="47915" xr:uid="{00000000-0005-0000-0000-0000C5AC0000}"/>
    <cellStyle name="Rubrik 202" xfId="44969" xr:uid="{00000000-0005-0000-0000-0000C6AC0000}"/>
    <cellStyle name="Rubrik 203" xfId="47275" xr:uid="{00000000-0005-0000-0000-0000C7AC0000}"/>
    <cellStyle name="Rubrik 204" xfId="46100" xr:uid="{00000000-0005-0000-0000-0000C8AC0000}"/>
    <cellStyle name="Rubrik 205" xfId="45012" xr:uid="{00000000-0005-0000-0000-0000C9AC0000}"/>
    <cellStyle name="Rubrik 206" xfId="47993" xr:uid="{00000000-0005-0000-0000-0000CAAC0000}"/>
    <cellStyle name="Rubrik 207" xfId="45070" xr:uid="{00000000-0005-0000-0000-0000CBAC0000}"/>
    <cellStyle name="Rubrik 208" xfId="47268" xr:uid="{00000000-0005-0000-0000-0000CCAC0000}"/>
    <cellStyle name="Rubrik 209" xfId="44994" xr:uid="{00000000-0005-0000-0000-0000CDAC0000}"/>
    <cellStyle name="Rubrik 21" xfId="20150" xr:uid="{00000000-0005-0000-0000-0000CEAC0000}"/>
    <cellStyle name="Rubrik 210" xfId="48028" xr:uid="{00000000-0005-0000-0000-0000CFAC0000}"/>
    <cellStyle name="Rubrik 211" xfId="44760" xr:uid="{00000000-0005-0000-0000-0000D0AC0000}"/>
    <cellStyle name="Rubrik 212" xfId="48173" xr:uid="{00000000-0005-0000-0000-0000D1AC0000}"/>
    <cellStyle name="Rubrik 213" xfId="48209" xr:uid="{00000000-0005-0000-0000-0000D2AC0000}"/>
    <cellStyle name="Rubrik 214" xfId="48263" xr:uid="{00000000-0005-0000-0000-0000D3AC0000}"/>
    <cellStyle name="Rubrik 215" xfId="48160" xr:uid="{00000000-0005-0000-0000-0000D4AC0000}"/>
    <cellStyle name="Rubrik 216" xfId="48277" xr:uid="{00000000-0005-0000-0000-0000D5AC0000}"/>
    <cellStyle name="Rubrik 217" xfId="48217" xr:uid="{00000000-0005-0000-0000-0000D6AC0000}"/>
    <cellStyle name="Rubrik 218" xfId="48162" xr:uid="{00000000-0005-0000-0000-0000D7AC0000}"/>
    <cellStyle name="Rubrik 219" xfId="48225" xr:uid="{00000000-0005-0000-0000-0000D8AC0000}"/>
    <cellStyle name="Rubrik 22" xfId="19798" xr:uid="{00000000-0005-0000-0000-0000D9AC0000}"/>
    <cellStyle name="Rubrik 220" xfId="48307" xr:uid="{00000000-0005-0000-0000-0000DAAC0000}"/>
    <cellStyle name="Rubrik 221" xfId="48270" xr:uid="{00000000-0005-0000-0000-0000DBAC0000}"/>
    <cellStyle name="Rubrik 222" xfId="48566" xr:uid="{00000000-0005-0000-0000-0000DCAC0000}"/>
    <cellStyle name="Rubrik 223" xfId="48652" xr:uid="{00000000-0005-0000-0000-0000DDAC0000}"/>
    <cellStyle name="Rubrik 224" xfId="48733" xr:uid="{00000000-0005-0000-0000-0000DEAC0000}"/>
    <cellStyle name="Rubrik 225" xfId="48544" xr:uid="{00000000-0005-0000-0000-0000DFAC0000}"/>
    <cellStyle name="Rubrik 226" xfId="48789" xr:uid="{00000000-0005-0000-0000-0000E0AC0000}"/>
    <cellStyle name="Rubrik 227" xfId="48669" xr:uid="{00000000-0005-0000-0000-0000E1AC0000}"/>
    <cellStyle name="Rubrik 228" xfId="48551" xr:uid="{00000000-0005-0000-0000-0000E2AC0000}"/>
    <cellStyle name="Rubrik 229" xfId="48681" xr:uid="{00000000-0005-0000-0000-0000E3AC0000}"/>
    <cellStyle name="Rubrik 23" xfId="16795" xr:uid="{00000000-0005-0000-0000-0000E4AC0000}"/>
    <cellStyle name="Rubrik 230" xfId="48828" xr:uid="{00000000-0005-0000-0000-0000E5AC0000}"/>
    <cellStyle name="Rubrik 231" xfId="48743" xr:uid="{00000000-0005-0000-0000-0000E6AC0000}"/>
    <cellStyle name="Rubrik 232" xfId="49310" xr:uid="{00000000-0005-0000-0000-0000E7AC0000}"/>
    <cellStyle name="Rubrik 233" xfId="49361" xr:uid="{00000000-0005-0000-0000-0000E8AC0000}"/>
    <cellStyle name="Rubrik 234" xfId="49422" xr:uid="{00000000-0005-0000-0000-0000E9AC0000}"/>
    <cellStyle name="Rubrik 235" xfId="49289" xr:uid="{00000000-0005-0000-0000-0000EAAC0000}"/>
    <cellStyle name="Rubrik 236" xfId="49507" xr:uid="{00000000-0005-0000-0000-0000EBAC0000}"/>
    <cellStyle name="Rubrik 237" xfId="49370" xr:uid="{00000000-0005-0000-0000-0000ECAC0000}"/>
    <cellStyle name="Rubrik 238" xfId="49296" xr:uid="{00000000-0005-0000-0000-0000EDAC0000}"/>
    <cellStyle name="Rubrik 239" xfId="49378" xr:uid="{00000000-0005-0000-0000-0000EEAC0000}"/>
    <cellStyle name="Rubrik 24" xfId="16713" xr:uid="{00000000-0005-0000-0000-0000EFAC0000}"/>
    <cellStyle name="Rubrik 240" xfId="49543" xr:uid="{00000000-0005-0000-0000-0000F0AC0000}"/>
    <cellStyle name="Rubrik 241" xfId="49431" xr:uid="{00000000-0005-0000-0000-0000F1AC0000}"/>
    <cellStyle name="Rubrik 242" xfId="49694" xr:uid="{00000000-0005-0000-0000-0000F2AC0000}"/>
    <cellStyle name="Rubrik 243" xfId="49732" xr:uid="{00000000-0005-0000-0000-0000F3AC0000}"/>
    <cellStyle name="Rubrik 244" xfId="49786" xr:uid="{00000000-0005-0000-0000-0000F4AC0000}"/>
    <cellStyle name="Rubrik 245" xfId="49681" xr:uid="{00000000-0005-0000-0000-0000F5AC0000}"/>
    <cellStyle name="Rubrik 246" xfId="49801" xr:uid="{00000000-0005-0000-0000-0000F6AC0000}"/>
    <cellStyle name="Rubrik 247" xfId="49740" xr:uid="{00000000-0005-0000-0000-0000F7AC0000}"/>
    <cellStyle name="Rubrik 248" xfId="49683" xr:uid="{00000000-0005-0000-0000-0000F8AC0000}"/>
    <cellStyle name="Rubrik 249" xfId="49748" xr:uid="{00000000-0005-0000-0000-0000F9AC0000}"/>
    <cellStyle name="Rubrik 25" xfId="19972" xr:uid="{00000000-0005-0000-0000-0000FAAC0000}"/>
    <cellStyle name="Rubrik 250" xfId="49831" xr:uid="{00000000-0005-0000-0000-0000FBAC0000}"/>
    <cellStyle name="Rubrik 251" xfId="49793" xr:uid="{00000000-0005-0000-0000-0000FCAC0000}"/>
    <cellStyle name="Rubrik 252" xfId="49875" xr:uid="{00000000-0005-0000-0000-0000FDAC0000}"/>
    <cellStyle name="Rubrik 253" xfId="49941" xr:uid="{00000000-0005-0000-0000-0000FEAC0000}"/>
    <cellStyle name="Rubrik 254" xfId="50008" xr:uid="{00000000-0005-0000-0000-0000FFAC0000}"/>
    <cellStyle name="Rubrik 255" xfId="49093" xr:uid="{00000000-0005-0000-0000-000000AD0000}"/>
    <cellStyle name="Rubrik 256" xfId="50141" xr:uid="{00000000-0005-0000-0000-000001AD0000}"/>
    <cellStyle name="Rubrik 257" xfId="49951" xr:uid="{00000000-0005-0000-0000-000002AD0000}"/>
    <cellStyle name="Rubrik 258" xfId="49444" xr:uid="{00000000-0005-0000-0000-000003AD0000}"/>
    <cellStyle name="Rubrik 259" xfId="49961" xr:uid="{00000000-0005-0000-0000-000004AD0000}"/>
    <cellStyle name="Rubrik 26" xfId="15989" xr:uid="{00000000-0005-0000-0000-000005AD0000}"/>
    <cellStyle name="Rubrik 260" xfId="50177" xr:uid="{00000000-0005-0000-0000-000006AD0000}"/>
    <cellStyle name="Rubrik 261" xfId="50020" xr:uid="{00000000-0005-0000-0000-000007AD0000}"/>
    <cellStyle name="Rubrik 262" xfId="50333" xr:uid="{00000000-0005-0000-0000-000008AD0000}"/>
    <cellStyle name="Rubrik 263" xfId="50369" xr:uid="{00000000-0005-0000-0000-000009AD0000}"/>
    <cellStyle name="Rubrik 264" xfId="50423" xr:uid="{00000000-0005-0000-0000-00000AAD0000}"/>
    <cellStyle name="Rubrik 265" xfId="50320" xr:uid="{00000000-0005-0000-0000-00000BAD0000}"/>
    <cellStyle name="Rubrik 266" xfId="50442" xr:uid="{00000000-0005-0000-0000-00000CAD0000}"/>
    <cellStyle name="Rubrik 267" xfId="50377" xr:uid="{00000000-0005-0000-0000-00000DAD0000}"/>
    <cellStyle name="Rubrik 268" xfId="50322" xr:uid="{00000000-0005-0000-0000-00000EAD0000}"/>
    <cellStyle name="Rubrik 269" xfId="50385" xr:uid="{00000000-0005-0000-0000-00000FAD0000}"/>
    <cellStyle name="Rubrik 27" xfId="16102" xr:uid="{00000000-0005-0000-0000-000010AD0000}"/>
    <cellStyle name="Rubrik 270" xfId="50472" xr:uid="{00000000-0005-0000-0000-000011AD0000}"/>
    <cellStyle name="Rubrik 271" xfId="50430" xr:uid="{00000000-0005-0000-0000-000012AD0000}"/>
    <cellStyle name="Rubrik 272" xfId="49194" xr:uid="{00000000-0005-0000-0000-000013AD0000}"/>
    <cellStyle name="Rubrik 273" xfId="49072" xr:uid="{00000000-0005-0000-0000-000014AD0000}"/>
    <cellStyle name="Rubrik 274" xfId="48970" xr:uid="{00000000-0005-0000-0000-000015AD0000}"/>
    <cellStyle name="Rubrik 275" xfId="49142" xr:uid="{00000000-0005-0000-0000-000016AD0000}"/>
    <cellStyle name="Rubrik 276" xfId="50530" xr:uid="{00000000-0005-0000-0000-000017AD0000}"/>
    <cellStyle name="Rubrik 277" xfId="49056" xr:uid="{00000000-0005-0000-0000-000018AD0000}"/>
    <cellStyle name="Rubrik 278" xfId="49089" xr:uid="{00000000-0005-0000-0000-000019AD0000}"/>
    <cellStyle name="Rubrik 279" xfId="48977" xr:uid="{00000000-0005-0000-0000-00001AAD0000}"/>
    <cellStyle name="Rubrik 28" xfId="16039" xr:uid="{00000000-0005-0000-0000-00001BAD0000}"/>
    <cellStyle name="Rubrik 280" xfId="50565" xr:uid="{00000000-0005-0000-0000-00001CAD0000}"/>
    <cellStyle name="Rubrik 281" xfId="49465" xr:uid="{00000000-0005-0000-0000-00001DAD0000}"/>
    <cellStyle name="Rubrik 282" xfId="50720" xr:uid="{00000000-0005-0000-0000-00001EAD0000}"/>
    <cellStyle name="Rubrik 283" xfId="50757" xr:uid="{00000000-0005-0000-0000-00001FAD0000}"/>
    <cellStyle name="Rubrik 284" xfId="50812" xr:uid="{00000000-0005-0000-0000-000020AD0000}"/>
    <cellStyle name="Rubrik 285" xfId="50706" xr:uid="{00000000-0005-0000-0000-000021AD0000}"/>
    <cellStyle name="Rubrik 286" xfId="50831" xr:uid="{00000000-0005-0000-0000-000022AD0000}"/>
    <cellStyle name="Rubrik 287" xfId="50766" xr:uid="{00000000-0005-0000-0000-000023AD0000}"/>
    <cellStyle name="Rubrik 288" xfId="50708" xr:uid="{00000000-0005-0000-0000-000024AD0000}"/>
    <cellStyle name="Rubrik 289" xfId="50774" xr:uid="{00000000-0005-0000-0000-000025AD0000}"/>
    <cellStyle name="Rubrik 29" xfId="20672" xr:uid="{00000000-0005-0000-0000-000026AD0000}"/>
    <cellStyle name="Rubrik 290" xfId="50861" xr:uid="{00000000-0005-0000-0000-000027AD0000}"/>
    <cellStyle name="Rubrik 291" xfId="50819" xr:uid="{00000000-0005-0000-0000-000028AD0000}"/>
    <cellStyle name="Rubrik 292" xfId="49180" xr:uid="{00000000-0005-0000-0000-000029AD0000}"/>
    <cellStyle name="Rubrik 293" xfId="49919" xr:uid="{00000000-0005-0000-0000-00002AAD0000}"/>
    <cellStyle name="Rubrik 294" xfId="49167" xr:uid="{00000000-0005-0000-0000-00002BAD0000}"/>
    <cellStyle name="Rubrik 295" xfId="49163" xr:uid="{00000000-0005-0000-0000-00002CAD0000}"/>
    <cellStyle name="Rubrik 296" xfId="50913" xr:uid="{00000000-0005-0000-0000-00002DAD0000}"/>
    <cellStyle name="Rubrik 297" xfId="48971" xr:uid="{00000000-0005-0000-0000-00002EAD0000}"/>
    <cellStyle name="Rubrik 298" xfId="50118" xr:uid="{00000000-0005-0000-0000-00002FAD0000}"/>
    <cellStyle name="Rubrik 299" xfId="48925" xr:uid="{00000000-0005-0000-0000-000030AD0000}"/>
    <cellStyle name="Rubrik 3" xfId="44271" xr:uid="{00000000-0005-0000-0000-000031AD0000}"/>
    <cellStyle name="Rubrik 3 2" xfId="8912" xr:uid="{00000000-0005-0000-0000-000032AD0000}"/>
    <cellStyle name="Rubrik 3 2 2" xfId="8913" xr:uid="{00000000-0005-0000-0000-000033AD0000}"/>
    <cellStyle name="Rubrik 3 2 2 2" xfId="4457" xr:uid="{00000000-0005-0000-0000-000034AD0000}"/>
    <cellStyle name="Rubrik 3 2 2 3" xfId="29734" xr:uid="{00000000-0005-0000-0000-000035AD0000}"/>
    <cellStyle name="Rubrik 3 2 3" xfId="8914" xr:uid="{00000000-0005-0000-0000-000036AD0000}"/>
    <cellStyle name="Rubrik 3 2 3 2" xfId="29735" xr:uid="{00000000-0005-0000-0000-000037AD0000}"/>
    <cellStyle name="Rubrik 3 2 4" xfId="12635" xr:uid="{00000000-0005-0000-0000-000038AD0000}"/>
    <cellStyle name="Rubrik 3 2 5" xfId="4975" xr:uid="{00000000-0005-0000-0000-000039AD0000}"/>
    <cellStyle name="Rubrik 3 2 6" xfId="29733" xr:uid="{00000000-0005-0000-0000-00003AAD0000}"/>
    <cellStyle name="Rubrik 3 2_Balance sheet - Parent" xfId="41500" xr:uid="{00000000-0005-0000-0000-00003BAD0000}"/>
    <cellStyle name="Rubrik 3 3" xfId="8915" xr:uid="{00000000-0005-0000-0000-00003CAD0000}"/>
    <cellStyle name="Rubrik 3 3 2" xfId="8916" xr:uid="{00000000-0005-0000-0000-00003DAD0000}"/>
    <cellStyle name="Rubrik 3 3 2 2" xfId="12637" xr:uid="{00000000-0005-0000-0000-00003EAD0000}"/>
    <cellStyle name="Rubrik 3 3 2 3" xfId="29737" xr:uid="{00000000-0005-0000-0000-00003FAD0000}"/>
    <cellStyle name="Rubrik 3 3 2_Balance sheet - Parent" xfId="41502" xr:uid="{00000000-0005-0000-0000-000040AD0000}"/>
    <cellStyle name="Rubrik 3 3 3" xfId="8917" xr:uid="{00000000-0005-0000-0000-000041AD0000}"/>
    <cellStyle name="Rubrik 3 3 3 2" xfId="8918" xr:uid="{00000000-0005-0000-0000-000042AD0000}"/>
    <cellStyle name="Rubrik 3 3 3 2 2" xfId="4631" xr:uid="{00000000-0005-0000-0000-000043AD0000}"/>
    <cellStyle name="Rubrik 3 3 3 2 3" xfId="29739" xr:uid="{00000000-0005-0000-0000-000044AD0000}"/>
    <cellStyle name="Rubrik 3 3 3 3" xfId="8919" xr:uid="{00000000-0005-0000-0000-000045AD0000}"/>
    <cellStyle name="Rubrik 3 3 3 3 2" xfId="29740" xr:uid="{00000000-0005-0000-0000-000046AD0000}"/>
    <cellStyle name="Rubrik 3 3 3 4" xfId="12638" xr:uid="{00000000-0005-0000-0000-000047AD0000}"/>
    <cellStyle name="Rubrik 3 3 3 5" xfId="4458" xr:uid="{00000000-0005-0000-0000-000048AD0000}"/>
    <cellStyle name="Rubrik 3 3 3 6" xfId="29738" xr:uid="{00000000-0005-0000-0000-000049AD0000}"/>
    <cellStyle name="Rubrik 3 3 3_Balance sheet - Parent" xfId="41503" xr:uid="{00000000-0005-0000-0000-00004AAD0000}"/>
    <cellStyle name="Rubrik 3 3 4" xfId="8920" xr:uid="{00000000-0005-0000-0000-00004BAD0000}"/>
    <cellStyle name="Rubrik 3 3 4 2" xfId="12639" xr:uid="{00000000-0005-0000-0000-00004CAD0000}"/>
    <cellStyle name="Rubrik 3 3 4 3" xfId="29741" xr:uid="{00000000-0005-0000-0000-00004DAD0000}"/>
    <cellStyle name="Rubrik 3 3 5" xfId="8921" xr:uid="{00000000-0005-0000-0000-00004EAD0000}"/>
    <cellStyle name="Rubrik 3 3 5 2" xfId="4630" xr:uid="{00000000-0005-0000-0000-00004FAD0000}"/>
    <cellStyle name="Rubrik 3 3 5 3" xfId="29742" xr:uid="{00000000-0005-0000-0000-000050AD0000}"/>
    <cellStyle name="Rubrik 3 3 6" xfId="12636" xr:uid="{00000000-0005-0000-0000-000051AD0000}"/>
    <cellStyle name="Rubrik 3 3 7" xfId="29736" xr:uid="{00000000-0005-0000-0000-000052AD0000}"/>
    <cellStyle name="Rubrik 3 3 8" xfId="43867" xr:uid="{00000000-0005-0000-0000-000053AD0000}"/>
    <cellStyle name="Rubrik 3 3_Balance sheet - Parent" xfId="41501" xr:uid="{00000000-0005-0000-0000-000054AD0000}"/>
    <cellStyle name="Rubrik 3 4" xfId="8922" xr:uid="{00000000-0005-0000-0000-000055AD0000}"/>
    <cellStyle name="Rubrik 3 4 2" xfId="8923" xr:uid="{00000000-0005-0000-0000-000056AD0000}"/>
    <cellStyle name="Rubrik 3 4 2 2" xfId="4460" xr:uid="{00000000-0005-0000-0000-000057AD0000}"/>
    <cellStyle name="Rubrik 3 4 2 3" xfId="29744" xr:uid="{00000000-0005-0000-0000-000058AD0000}"/>
    <cellStyle name="Rubrik 3 4 3" xfId="8924" xr:uid="{00000000-0005-0000-0000-000059AD0000}"/>
    <cellStyle name="Rubrik 3 4 3 2" xfId="29745" xr:uid="{00000000-0005-0000-0000-00005AAD0000}"/>
    <cellStyle name="Rubrik 3 4 4" xfId="13520" xr:uid="{00000000-0005-0000-0000-00005BAD0000}"/>
    <cellStyle name="Rubrik 3 4 5" xfId="4976" xr:uid="{00000000-0005-0000-0000-00005CAD0000}"/>
    <cellStyle name="Rubrik 3 4 6" xfId="29743" xr:uid="{00000000-0005-0000-0000-00005DAD0000}"/>
    <cellStyle name="Rubrik 3 5" xfId="29732" xr:uid="{00000000-0005-0000-0000-00005EAD0000}"/>
    <cellStyle name="Rubrik 30" xfId="20676" xr:uid="{00000000-0005-0000-0000-00005FAD0000}"/>
    <cellStyle name="Rubrik 300" xfId="50949" xr:uid="{00000000-0005-0000-0000-000060AD0000}"/>
    <cellStyle name="Rubrik 301" xfId="50075" xr:uid="{00000000-0005-0000-0000-000061AD0000}"/>
    <cellStyle name="Rubrik 302" xfId="51100" xr:uid="{00000000-0005-0000-0000-000062AD0000}"/>
    <cellStyle name="Rubrik 303" xfId="51136" xr:uid="{00000000-0005-0000-0000-000063AD0000}"/>
    <cellStyle name="Rubrik 304" xfId="51190" xr:uid="{00000000-0005-0000-0000-000064AD0000}"/>
    <cellStyle name="Rubrik 305" xfId="51087" xr:uid="{00000000-0005-0000-0000-000065AD0000}"/>
    <cellStyle name="Rubrik 306" xfId="51211" xr:uid="{00000000-0005-0000-0000-000066AD0000}"/>
    <cellStyle name="Rubrik 307" xfId="51144" xr:uid="{00000000-0005-0000-0000-000067AD0000}"/>
    <cellStyle name="Rubrik 308" xfId="51089" xr:uid="{00000000-0005-0000-0000-000068AD0000}"/>
    <cellStyle name="Rubrik 309" xfId="51152" xr:uid="{00000000-0005-0000-0000-000069AD0000}"/>
    <cellStyle name="Rubrik 31" xfId="20666" xr:uid="{00000000-0005-0000-0000-00006AAD0000}"/>
    <cellStyle name="Rubrik 310" xfId="51241" xr:uid="{00000000-0005-0000-0000-00006BAD0000}"/>
    <cellStyle name="Rubrik 311" xfId="51197" xr:uid="{00000000-0005-0000-0000-00006CAD0000}"/>
    <cellStyle name="Rubrik 312" xfId="49176" xr:uid="{00000000-0005-0000-0000-00006DAD0000}"/>
    <cellStyle name="Rubrik 313" xfId="50139" xr:uid="{00000000-0005-0000-0000-00006EAD0000}"/>
    <cellStyle name="Rubrik 314" xfId="49232" xr:uid="{00000000-0005-0000-0000-00006FAD0000}"/>
    <cellStyle name="Rubrik 315" xfId="49084" xr:uid="{00000000-0005-0000-0000-000070AD0000}"/>
    <cellStyle name="Rubrik 316" xfId="51287" xr:uid="{00000000-0005-0000-0000-000071AD0000}"/>
    <cellStyle name="Rubrik 317" xfId="49241" xr:uid="{00000000-0005-0000-0000-000072AD0000}"/>
    <cellStyle name="Rubrik 318" xfId="50092" xr:uid="{00000000-0005-0000-0000-000073AD0000}"/>
    <cellStyle name="Rubrik 319" xfId="49217" xr:uid="{00000000-0005-0000-0000-000074AD0000}"/>
    <cellStyle name="Rubrik 32" xfId="15858" xr:uid="{00000000-0005-0000-0000-000075AD0000}"/>
    <cellStyle name="Rubrik 320" xfId="51324" xr:uid="{00000000-0005-0000-0000-000076AD0000}"/>
    <cellStyle name="Rubrik 321" xfId="50196" xr:uid="{00000000-0005-0000-0000-000077AD0000}"/>
    <cellStyle name="Rubrik 322" xfId="51471" xr:uid="{00000000-0005-0000-0000-000078AD0000}"/>
    <cellStyle name="Rubrik 323" xfId="51507" xr:uid="{00000000-0005-0000-0000-000079AD0000}"/>
    <cellStyle name="Rubrik 324" xfId="51561" xr:uid="{00000000-0005-0000-0000-00007AAD0000}"/>
    <cellStyle name="Rubrik 325" xfId="51458" xr:uid="{00000000-0005-0000-0000-00007BAD0000}"/>
    <cellStyle name="Rubrik 326" xfId="51577" xr:uid="{00000000-0005-0000-0000-00007CAD0000}"/>
    <cellStyle name="Rubrik 327" xfId="51515" xr:uid="{00000000-0005-0000-0000-00007DAD0000}"/>
    <cellStyle name="Rubrik 328" xfId="51460" xr:uid="{00000000-0005-0000-0000-00007EAD0000}"/>
    <cellStyle name="Rubrik 329" xfId="51523" xr:uid="{00000000-0005-0000-0000-00007FAD0000}"/>
    <cellStyle name="Rubrik 33" xfId="20487" xr:uid="{00000000-0005-0000-0000-000080AD0000}"/>
    <cellStyle name="Rubrik 330" xfId="51607" xr:uid="{00000000-0005-0000-0000-000081AD0000}"/>
    <cellStyle name="Rubrik 331" xfId="51568" xr:uid="{00000000-0005-0000-0000-000082AD0000}"/>
    <cellStyle name="Rubrik 332" xfId="48952" xr:uid="{00000000-0005-0000-0000-000083AD0000}"/>
    <cellStyle name="Rubrik 333" xfId="49256" xr:uid="{00000000-0005-0000-0000-000084AD0000}"/>
    <cellStyle name="Rubrik 334" xfId="48982" xr:uid="{00000000-0005-0000-0000-000085AD0000}"/>
    <cellStyle name="Rubrik 335" xfId="50509" xr:uid="{00000000-0005-0000-0000-000086AD0000}"/>
    <cellStyle name="Rubrik 336" xfId="51648" xr:uid="{00000000-0005-0000-0000-000087AD0000}"/>
    <cellStyle name="Rubrik 337" xfId="49189" xr:uid="{00000000-0005-0000-0000-000088AD0000}"/>
    <cellStyle name="Rubrik 338" xfId="50899" xr:uid="{00000000-0005-0000-0000-000089AD0000}"/>
    <cellStyle name="Rubrik 339" xfId="48990" xr:uid="{00000000-0005-0000-0000-00008AAD0000}"/>
    <cellStyle name="Rubrik 34" xfId="20665" xr:uid="{00000000-0005-0000-0000-00008BAD0000}"/>
    <cellStyle name="Rubrik 340" xfId="51683" xr:uid="{00000000-0005-0000-0000-00008CAD0000}"/>
    <cellStyle name="Rubrik 341" xfId="49467" xr:uid="{00000000-0005-0000-0000-00008DAD0000}"/>
    <cellStyle name="Rubrik 342" xfId="51828" xr:uid="{00000000-0005-0000-0000-00008EAD0000}"/>
    <cellStyle name="Rubrik 343" xfId="51864" xr:uid="{00000000-0005-0000-0000-00008FAD0000}"/>
    <cellStyle name="Rubrik 344" xfId="51918" xr:uid="{00000000-0005-0000-0000-000090AD0000}"/>
    <cellStyle name="Rubrik 345" xfId="51815" xr:uid="{00000000-0005-0000-0000-000091AD0000}"/>
    <cellStyle name="Rubrik 346" xfId="51934" xr:uid="{00000000-0005-0000-0000-000092AD0000}"/>
    <cellStyle name="Rubrik 347" xfId="51872" xr:uid="{00000000-0005-0000-0000-000093AD0000}"/>
    <cellStyle name="Rubrik 348" xfId="51817" xr:uid="{00000000-0005-0000-0000-000094AD0000}"/>
    <cellStyle name="Rubrik 349" xfId="51880" xr:uid="{00000000-0005-0000-0000-000095AD0000}"/>
    <cellStyle name="Rubrik 35" xfId="20652" xr:uid="{00000000-0005-0000-0000-000096AD0000}"/>
    <cellStyle name="Rubrik 350" xfId="51964" xr:uid="{00000000-0005-0000-0000-000097AD0000}"/>
    <cellStyle name="Rubrik 351" xfId="51925" xr:uid="{00000000-0005-0000-0000-000098AD0000}"/>
    <cellStyle name="Rubrik 352" xfId="49139" xr:uid="{00000000-0005-0000-0000-000099AD0000}"/>
    <cellStyle name="Rubrik 353" xfId="51285" xr:uid="{00000000-0005-0000-0000-00009AAD0000}"/>
    <cellStyle name="Rubrik 354" xfId="50110" xr:uid="{00000000-0005-0000-0000-00009BAD0000}"/>
    <cellStyle name="Rubrik 355" xfId="49182" xr:uid="{00000000-0005-0000-0000-00009CAD0000}"/>
    <cellStyle name="Rubrik 356" xfId="52003" xr:uid="{00000000-0005-0000-0000-00009DAD0000}"/>
    <cellStyle name="Rubrik 357" xfId="49240" xr:uid="{00000000-0005-0000-0000-00009EAD0000}"/>
    <cellStyle name="Rubrik 358" xfId="51278" xr:uid="{00000000-0005-0000-0000-00009FAD0000}"/>
    <cellStyle name="Rubrik 359" xfId="49164" xr:uid="{00000000-0005-0000-0000-0000A0AD0000}"/>
    <cellStyle name="Rubrik 36" xfId="20674" xr:uid="{00000000-0005-0000-0000-0000A1AD0000}"/>
    <cellStyle name="Rubrik 360" xfId="52038" xr:uid="{00000000-0005-0000-0000-0000A2AD0000}"/>
    <cellStyle name="Rubrik 361" xfId="48930" xr:uid="{00000000-0005-0000-0000-0000A3AD0000}"/>
    <cellStyle name="Rubrik 362" xfId="52183" xr:uid="{00000000-0005-0000-0000-0000A4AD0000}"/>
    <cellStyle name="Rubrik 363" xfId="52219" xr:uid="{00000000-0005-0000-0000-0000A5AD0000}"/>
    <cellStyle name="Rubrik 364" xfId="52273" xr:uid="{00000000-0005-0000-0000-0000A6AD0000}"/>
    <cellStyle name="Rubrik 365" xfId="52170" xr:uid="{00000000-0005-0000-0000-0000A7AD0000}"/>
    <cellStyle name="Rubrik 366" xfId="52287" xr:uid="{00000000-0005-0000-0000-0000A8AD0000}"/>
    <cellStyle name="Rubrik 367" xfId="52227" xr:uid="{00000000-0005-0000-0000-0000A9AD0000}"/>
    <cellStyle name="Rubrik 368" xfId="52172" xr:uid="{00000000-0005-0000-0000-0000AAAD0000}"/>
    <cellStyle name="Rubrik 369" xfId="52235" xr:uid="{00000000-0005-0000-0000-0000ABAD0000}"/>
    <cellStyle name="Rubrik 37" xfId="19587" xr:uid="{00000000-0005-0000-0000-0000ACAD0000}"/>
    <cellStyle name="Rubrik 370" xfId="52317" xr:uid="{00000000-0005-0000-0000-0000ADAD0000}"/>
    <cellStyle name="Rubrik 371" xfId="52280" xr:uid="{00000000-0005-0000-0000-0000AEAD0000}"/>
    <cellStyle name="Rubrik 372" xfId="48755" xr:uid="{00000000-0005-0000-0000-0000AFAD0000}"/>
    <cellStyle name="Rubrik 373" xfId="48460" xr:uid="{00000000-0005-0000-0000-0000B0AD0000}"/>
    <cellStyle name="Rubrik 374" xfId="48421" xr:uid="{00000000-0005-0000-0000-0000B1AD0000}"/>
    <cellStyle name="Rubrik 375" xfId="48502" xr:uid="{00000000-0005-0000-0000-0000B2AD0000}"/>
    <cellStyle name="Rubrik 376" xfId="52375" xr:uid="{00000000-0005-0000-0000-0000B3AD0000}"/>
    <cellStyle name="Rubrik 377" xfId="48400" xr:uid="{00000000-0005-0000-0000-0000B4AD0000}"/>
    <cellStyle name="Rubrik 378" xfId="48497" xr:uid="{00000000-0005-0000-0000-0000B5AD0000}"/>
    <cellStyle name="Rubrik 379" xfId="48444" xr:uid="{00000000-0005-0000-0000-0000B6AD0000}"/>
    <cellStyle name="Rubrik 38" xfId="20671" xr:uid="{00000000-0005-0000-0000-0000B7AD0000}"/>
    <cellStyle name="Rubrik 380" xfId="52412" xr:uid="{00000000-0005-0000-0000-0000B8AD0000}"/>
    <cellStyle name="Rubrik 381" xfId="48415" xr:uid="{00000000-0005-0000-0000-0000B9AD0000}"/>
    <cellStyle name="Rubrik 382" xfId="52889" xr:uid="{00000000-0005-0000-0000-0000BAAD0000}"/>
    <cellStyle name="Rubrik 383" xfId="52935" xr:uid="{00000000-0005-0000-0000-0000BBAD0000}"/>
    <cellStyle name="Rubrik 384" xfId="52995" xr:uid="{00000000-0005-0000-0000-0000BCAD0000}"/>
    <cellStyle name="Rubrik 385" xfId="52872" xr:uid="{00000000-0005-0000-0000-0000BDAD0000}"/>
    <cellStyle name="Rubrik 386" xfId="53076" xr:uid="{00000000-0005-0000-0000-0000BEAD0000}"/>
    <cellStyle name="Rubrik 387" xfId="52944" xr:uid="{00000000-0005-0000-0000-0000BFAD0000}"/>
    <cellStyle name="Rubrik 388" xfId="52875" xr:uid="{00000000-0005-0000-0000-0000C0AD0000}"/>
    <cellStyle name="Rubrik 389" xfId="52952" xr:uid="{00000000-0005-0000-0000-0000C1AD0000}"/>
    <cellStyle name="Rubrik 39" xfId="20120" xr:uid="{00000000-0005-0000-0000-0000C2AD0000}"/>
    <cellStyle name="Rubrik 390" xfId="53112" xr:uid="{00000000-0005-0000-0000-0000C3AD0000}"/>
    <cellStyle name="Rubrik 391" xfId="53004" xr:uid="{00000000-0005-0000-0000-0000C4AD0000}"/>
    <cellStyle name="Rubrik 392" xfId="53257" xr:uid="{00000000-0005-0000-0000-0000C5AD0000}"/>
    <cellStyle name="Rubrik 393" xfId="53295" xr:uid="{00000000-0005-0000-0000-0000C6AD0000}"/>
    <cellStyle name="Rubrik 394" xfId="53349" xr:uid="{00000000-0005-0000-0000-0000C7AD0000}"/>
    <cellStyle name="Rubrik 395" xfId="53244" xr:uid="{00000000-0005-0000-0000-0000C8AD0000}"/>
    <cellStyle name="Rubrik 396" xfId="53363" xr:uid="{00000000-0005-0000-0000-0000C9AD0000}"/>
    <cellStyle name="Rubrik 397" xfId="53303" xr:uid="{00000000-0005-0000-0000-0000CAAD0000}"/>
    <cellStyle name="Rubrik 398" xfId="53246" xr:uid="{00000000-0005-0000-0000-0000CBAD0000}"/>
    <cellStyle name="Rubrik 399" xfId="53311" xr:uid="{00000000-0005-0000-0000-0000CCAD0000}"/>
    <cellStyle name="Rubrik 4" xfId="44272" xr:uid="{00000000-0005-0000-0000-0000CDAD0000}"/>
    <cellStyle name="Rubrik 4 2" xfId="8925" xr:uid="{00000000-0005-0000-0000-0000CEAD0000}"/>
    <cellStyle name="Rubrik 4 2 2" xfId="8926" xr:uid="{00000000-0005-0000-0000-0000CFAD0000}"/>
    <cellStyle name="Rubrik 4 2 2 2" xfId="4632" xr:uid="{00000000-0005-0000-0000-0000D0AD0000}"/>
    <cellStyle name="Rubrik 4 2 2 3" xfId="29748" xr:uid="{00000000-0005-0000-0000-0000D1AD0000}"/>
    <cellStyle name="Rubrik 4 2 3" xfId="8927" xr:uid="{00000000-0005-0000-0000-0000D2AD0000}"/>
    <cellStyle name="Rubrik 4 2 3 2" xfId="29749" xr:uid="{00000000-0005-0000-0000-0000D3AD0000}"/>
    <cellStyle name="Rubrik 4 2 4" xfId="12640" xr:uid="{00000000-0005-0000-0000-0000D4AD0000}"/>
    <cellStyle name="Rubrik 4 2 5" xfId="4459" xr:uid="{00000000-0005-0000-0000-0000D5AD0000}"/>
    <cellStyle name="Rubrik 4 2 6" xfId="29747" xr:uid="{00000000-0005-0000-0000-0000D6AD0000}"/>
    <cellStyle name="Rubrik 4 2_Balance sheet - Parent" xfId="41504" xr:uid="{00000000-0005-0000-0000-0000D7AD0000}"/>
    <cellStyle name="Rubrik 4 3" xfId="8928" xr:uid="{00000000-0005-0000-0000-0000D8AD0000}"/>
    <cellStyle name="Rubrik 4 3 2" xfId="8929" xr:uid="{00000000-0005-0000-0000-0000D9AD0000}"/>
    <cellStyle name="Rubrik 4 3 2 2" xfId="12642" xr:uid="{00000000-0005-0000-0000-0000DAAD0000}"/>
    <cellStyle name="Rubrik 4 3 2 3" xfId="29751" xr:uid="{00000000-0005-0000-0000-0000DBAD0000}"/>
    <cellStyle name="Rubrik 4 3 2_Balance sheet - Parent" xfId="41506" xr:uid="{00000000-0005-0000-0000-0000DCAD0000}"/>
    <cellStyle name="Rubrik 4 3 3" xfId="8930" xr:uid="{00000000-0005-0000-0000-0000DDAD0000}"/>
    <cellStyle name="Rubrik 4 3 3 2" xfId="8931" xr:uid="{00000000-0005-0000-0000-0000DEAD0000}"/>
    <cellStyle name="Rubrik 4 3 3 2 2" xfId="4634" xr:uid="{00000000-0005-0000-0000-0000DFAD0000}"/>
    <cellStyle name="Rubrik 4 3 3 2 3" xfId="29753" xr:uid="{00000000-0005-0000-0000-0000E0AD0000}"/>
    <cellStyle name="Rubrik 4 3 3 3" xfId="8932" xr:uid="{00000000-0005-0000-0000-0000E1AD0000}"/>
    <cellStyle name="Rubrik 4 3 3 3 2" xfId="29754" xr:uid="{00000000-0005-0000-0000-0000E2AD0000}"/>
    <cellStyle name="Rubrik 4 3 3 4" xfId="12643" xr:uid="{00000000-0005-0000-0000-0000E3AD0000}"/>
    <cellStyle name="Rubrik 4 3 3 5" xfId="4461" xr:uid="{00000000-0005-0000-0000-0000E4AD0000}"/>
    <cellStyle name="Rubrik 4 3 3 6" xfId="29752" xr:uid="{00000000-0005-0000-0000-0000E5AD0000}"/>
    <cellStyle name="Rubrik 4 3 3_Balance sheet - Parent" xfId="41507" xr:uid="{00000000-0005-0000-0000-0000E6AD0000}"/>
    <cellStyle name="Rubrik 4 3 4" xfId="8933" xr:uid="{00000000-0005-0000-0000-0000E7AD0000}"/>
    <cellStyle name="Rubrik 4 3 4 2" xfId="12644" xr:uid="{00000000-0005-0000-0000-0000E8AD0000}"/>
    <cellStyle name="Rubrik 4 3 4 3" xfId="29755" xr:uid="{00000000-0005-0000-0000-0000E9AD0000}"/>
    <cellStyle name="Rubrik 4 3 5" xfId="8934" xr:uid="{00000000-0005-0000-0000-0000EAAD0000}"/>
    <cellStyle name="Rubrik 4 3 5 2" xfId="4633" xr:uid="{00000000-0005-0000-0000-0000EBAD0000}"/>
    <cellStyle name="Rubrik 4 3 5 3" xfId="29756" xr:uid="{00000000-0005-0000-0000-0000ECAD0000}"/>
    <cellStyle name="Rubrik 4 3 6" xfId="12641" xr:uid="{00000000-0005-0000-0000-0000EDAD0000}"/>
    <cellStyle name="Rubrik 4 3 7" xfId="29750" xr:uid="{00000000-0005-0000-0000-0000EEAD0000}"/>
    <cellStyle name="Rubrik 4 3 8" xfId="43868" xr:uid="{00000000-0005-0000-0000-0000EFAD0000}"/>
    <cellStyle name="Rubrik 4 3_Balance sheet - Parent" xfId="41505" xr:uid="{00000000-0005-0000-0000-0000F0AD0000}"/>
    <cellStyle name="Rubrik 4 4" xfId="8935" xr:uid="{00000000-0005-0000-0000-0000F1AD0000}"/>
    <cellStyle name="Rubrik 4 4 2" xfId="8936" xr:uid="{00000000-0005-0000-0000-0000F2AD0000}"/>
    <cellStyle name="Rubrik 4 4 2 2" xfId="4978" xr:uid="{00000000-0005-0000-0000-0000F3AD0000}"/>
    <cellStyle name="Rubrik 4 4 2 3" xfId="29758" xr:uid="{00000000-0005-0000-0000-0000F4AD0000}"/>
    <cellStyle name="Rubrik 4 4 3" xfId="8937" xr:uid="{00000000-0005-0000-0000-0000F5AD0000}"/>
    <cellStyle name="Rubrik 4 4 3 2" xfId="29759" xr:uid="{00000000-0005-0000-0000-0000F6AD0000}"/>
    <cellStyle name="Rubrik 4 4 4" xfId="13519" xr:uid="{00000000-0005-0000-0000-0000F7AD0000}"/>
    <cellStyle name="Rubrik 4 4 5" xfId="4977" xr:uid="{00000000-0005-0000-0000-0000F8AD0000}"/>
    <cellStyle name="Rubrik 4 4 6" xfId="29757" xr:uid="{00000000-0005-0000-0000-0000F9AD0000}"/>
    <cellStyle name="Rubrik 4 5" xfId="29746" xr:uid="{00000000-0005-0000-0000-0000FAAD0000}"/>
    <cellStyle name="Rubrik 40" xfId="20664" xr:uid="{00000000-0005-0000-0000-0000FBAD0000}"/>
    <cellStyle name="Rubrik 400" xfId="53393" xr:uid="{00000000-0005-0000-0000-0000FCAD0000}"/>
    <cellStyle name="Rubrik 401" xfId="53356" xr:uid="{00000000-0005-0000-0000-0000FDAD0000}"/>
    <cellStyle name="Rubrik 402" xfId="53437" xr:uid="{00000000-0005-0000-0000-0000FEAD0000}"/>
    <cellStyle name="Rubrik 403" xfId="53503" xr:uid="{00000000-0005-0000-0000-0000FFAD0000}"/>
    <cellStyle name="Rubrik 404" xfId="53570" xr:uid="{00000000-0005-0000-0000-000000AE0000}"/>
    <cellStyle name="Rubrik 405" xfId="52677" xr:uid="{00000000-0005-0000-0000-000001AE0000}"/>
    <cellStyle name="Rubrik 406" xfId="53703" xr:uid="{00000000-0005-0000-0000-000002AE0000}"/>
    <cellStyle name="Rubrik 407" xfId="53513" xr:uid="{00000000-0005-0000-0000-000003AE0000}"/>
    <cellStyle name="Rubrik 408" xfId="53017" xr:uid="{00000000-0005-0000-0000-000004AE0000}"/>
    <cellStyle name="Rubrik 409" xfId="53523" xr:uid="{00000000-0005-0000-0000-000005AE0000}"/>
    <cellStyle name="Rubrik 41" xfId="20658" xr:uid="{00000000-0005-0000-0000-000006AE0000}"/>
    <cellStyle name="Rubrik 410" xfId="53739" xr:uid="{00000000-0005-0000-0000-000007AE0000}"/>
    <cellStyle name="Rubrik 411" xfId="53582" xr:uid="{00000000-0005-0000-0000-000008AE0000}"/>
    <cellStyle name="Rubrik 412" xfId="53895" xr:uid="{00000000-0005-0000-0000-000009AE0000}"/>
    <cellStyle name="Rubrik 413" xfId="53931" xr:uid="{00000000-0005-0000-0000-00000AAE0000}"/>
    <cellStyle name="Rubrik 414" xfId="53985" xr:uid="{00000000-0005-0000-0000-00000BAE0000}"/>
    <cellStyle name="Rubrik 415" xfId="53882" xr:uid="{00000000-0005-0000-0000-00000CAE0000}"/>
    <cellStyle name="Rubrik 416" xfId="54004" xr:uid="{00000000-0005-0000-0000-00000DAE0000}"/>
    <cellStyle name="Rubrik 417" xfId="53939" xr:uid="{00000000-0005-0000-0000-00000EAE0000}"/>
    <cellStyle name="Rubrik 418" xfId="53884" xr:uid="{00000000-0005-0000-0000-00000FAE0000}"/>
    <cellStyle name="Rubrik 419" xfId="53947" xr:uid="{00000000-0005-0000-0000-000010AE0000}"/>
    <cellStyle name="Rubrik 42" xfId="20655" xr:uid="{00000000-0005-0000-0000-000011AE0000}"/>
    <cellStyle name="Rubrik 420" xfId="54034" xr:uid="{00000000-0005-0000-0000-000012AE0000}"/>
    <cellStyle name="Rubrik 421" xfId="53992" xr:uid="{00000000-0005-0000-0000-000013AE0000}"/>
    <cellStyle name="Rubrik 422" xfId="52779" xr:uid="{00000000-0005-0000-0000-000014AE0000}"/>
    <cellStyle name="Rubrik 423" xfId="52656" xr:uid="{00000000-0005-0000-0000-000015AE0000}"/>
    <cellStyle name="Rubrik 424" xfId="52554" xr:uid="{00000000-0005-0000-0000-000016AE0000}"/>
    <cellStyle name="Rubrik 425" xfId="52727" xr:uid="{00000000-0005-0000-0000-000017AE0000}"/>
    <cellStyle name="Rubrik 426" xfId="54092" xr:uid="{00000000-0005-0000-0000-000018AE0000}"/>
    <cellStyle name="Rubrik 427" xfId="52640" xr:uid="{00000000-0005-0000-0000-000019AE0000}"/>
    <cellStyle name="Rubrik 428" xfId="52673" xr:uid="{00000000-0005-0000-0000-00001AAE0000}"/>
    <cellStyle name="Rubrik 429" xfId="52561" xr:uid="{00000000-0005-0000-0000-00001BAE0000}"/>
    <cellStyle name="Rubrik 43" xfId="29695" xr:uid="{00000000-0005-0000-0000-00001CAE0000}"/>
    <cellStyle name="Rubrik 430" xfId="54127" xr:uid="{00000000-0005-0000-0000-00001DAE0000}"/>
    <cellStyle name="Rubrik 431" xfId="53038" xr:uid="{00000000-0005-0000-0000-00001EAE0000}"/>
    <cellStyle name="Rubrik 432" xfId="54282" xr:uid="{00000000-0005-0000-0000-00001FAE0000}"/>
    <cellStyle name="Rubrik 433" xfId="54319" xr:uid="{00000000-0005-0000-0000-000020AE0000}"/>
    <cellStyle name="Rubrik 434" xfId="54374" xr:uid="{00000000-0005-0000-0000-000021AE0000}"/>
    <cellStyle name="Rubrik 435" xfId="54268" xr:uid="{00000000-0005-0000-0000-000022AE0000}"/>
    <cellStyle name="Rubrik 436" xfId="54393" xr:uid="{00000000-0005-0000-0000-000023AE0000}"/>
    <cellStyle name="Rubrik 437" xfId="54328" xr:uid="{00000000-0005-0000-0000-000024AE0000}"/>
    <cellStyle name="Rubrik 438" xfId="54270" xr:uid="{00000000-0005-0000-0000-000025AE0000}"/>
    <cellStyle name="Rubrik 439" xfId="54336" xr:uid="{00000000-0005-0000-0000-000026AE0000}"/>
    <cellStyle name="Rubrik 44" xfId="38008" xr:uid="{00000000-0005-0000-0000-000027AE0000}"/>
    <cellStyle name="Rubrik 440" xfId="54423" xr:uid="{00000000-0005-0000-0000-000028AE0000}"/>
    <cellStyle name="Rubrik 441" xfId="54381" xr:uid="{00000000-0005-0000-0000-000029AE0000}"/>
    <cellStyle name="Rubrik 442" xfId="52765" xr:uid="{00000000-0005-0000-0000-00002AAE0000}"/>
    <cellStyle name="Rubrik 443" xfId="53481" xr:uid="{00000000-0005-0000-0000-00002BAE0000}"/>
    <cellStyle name="Rubrik 444" xfId="52752" xr:uid="{00000000-0005-0000-0000-00002CAE0000}"/>
    <cellStyle name="Rubrik 445" xfId="52748" xr:uid="{00000000-0005-0000-0000-00002DAE0000}"/>
    <cellStyle name="Rubrik 446" xfId="54475" xr:uid="{00000000-0005-0000-0000-00002EAE0000}"/>
    <cellStyle name="Rubrik 447" xfId="52555" xr:uid="{00000000-0005-0000-0000-00002FAE0000}"/>
    <cellStyle name="Rubrik 448" xfId="53680" xr:uid="{00000000-0005-0000-0000-000030AE0000}"/>
    <cellStyle name="Rubrik 449" xfId="52509" xr:uid="{00000000-0005-0000-0000-000031AE0000}"/>
    <cellStyle name="Rubrik 45" xfId="38166" xr:uid="{00000000-0005-0000-0000-000032AE0000}"/>
    <cellStyle name="Rubrik 450" xfId="54511" xr:uid="{00000000-0005-0000-0000-000033AE0000}"/>
    <cellStyle name="Rubrik 451" xfId="53637" xr:uid="{00000000-0005-0000-0000-000034AE0000}"/>
    <cellStyle name="Rubrik 452" xfId="54662" xr:uid="{00000000-0005-0000-0000-000035AE0000}"/>
    <cellStyle name="Rubrik 453" xfId="54698" xr:uid="{00000000-0005-0000-0000-000036AE0000}"/>
    <cellStyle name="Rubrik 454" xfId="54752" xr:uid="{00000000-0005-0000-0000-000037AE0000}"/>
    <cellStyle name="Rubrik 455" xfId="54649" xr:uid="{00000000-0005-0000-0000-000038AE0000}"/>
    <cellStyle name="Rubrik 456" xfId="54773" xr:uid="{00000000-0005-0000-0000-000039AE0000}"/>
    <cellStyle name="Rubrik 457" xfId="54706" xr:uid="{00000000-0005-0000-0000-00003AAE0000}"/>
    <cellStyle name="Rubrik 458" xfId="54651" xr:uid="{00000000-0005-0000-0000-00003BAE0000}"/>
    <cellStyle name="Rubrik 459" xfId="54714" xr:uid="{00000000-0005-0000-0000-00003CAE0000}"/>
    <cellStyle name="Rubrik 46" xfId="38140" xr:uid="{00000000-0005-0000-0000-00003DAE0000}"/>
    <cellStyle name="Rubrik 460" xfId="54803" xr:uid="{00000000-0005-0000-0000-00003EAE0000}"/>
    <cellStyle name="Rubrik 461" xfId="54759" xr:uid="{00000000-0005-0000-0000-00003FAE0000}"/>
    <cellStyle name="Rubrik 462" xfId="52761" xr:uid="{00000000-0005-0000-0000-000040AE0000}"/>
    <cellStyle name="Rubrik 463" xfId="53701" xr:uid="{00000000-0005-0000-0000-000041AE0000}"/>
    <cellStyle name="Rubrik 464" xfId="52817" xr:uid="{00000000-0005-0000-0000-000042AE0000}"/>
    <cellStyle name="Rubrik 465" xfId="52668" xr:uid="{00000000-0005-0000-0000-000043AE0000}"/>
    <cellStyle name="Rubrik 466" xfId="54849" xr:uid="{00000000-0005-0000-0000-000044AE0000}"/>
    <cellStyle name="Rubrik 467" xfId="52826" xr:uid="{00000000-0005-0000-0000-000045AE0000}"/>
    <cellStyle name="Rubrik 468" xfId="53654" xr:uid="{00000000-0005-0000-0000-000046AE0000}"/>
    <cellStyle name="Rubrik 469" xfId="52802" xr:uid="{00000000-0005-0000-0000-000047AE0000}"/>
    <cellStyle name="Rubrik 47" xfId="38143" xr:uid="{00000000-0005-0000-0000-000048AE0000}"/>
    <cellStyle name="Rubrik 470" xfId="54886" xr:uid="{00000000-0005-0000-0000-000049AE0000}"/>
    <cellStyle name="Rubrik 471" xfId="53758" xr:uid="{00000000-0005-0000-0000-00004AAE0000}"/>
    <cellStyle name="Rubrik 472" xfId="55033" xr:uid="{00000000-0005-0000-0000-00004BAE0000}"/>
    <cellStyle name="Rubrik 473" xfId="55069" xr:uid="{00000000-0005-0000-0000-00004CAE0000}"/>
    <cellStyle name="Rubrik 474" xfId="55123" xr:uid="{00000000-0005-0000-0000-00004DAE0000}"/>
    <cellStyle name="Rubrik 475" xfId="55020" xr:uid="{00000000-0005-0000-0000-00004EAE0000}"/>
    <cellStyle name="Rubrik 476" xfId="55139" xr:uid="{00000000-0005-0000-0000-00004FAE0000}"/>
    <cellStyle name="Rubrik 477" xfId="55077" xr:uid="{00000000-0005-0000-0000-000050AE0000}"/>
    <cellStyle name="Rubrik 478" xfId="55022" xr:uid="{00000000-0005-0000-0000-000051AE0000}"/>
    <cellStyle name="Rubrik 479" xfId="55085" xr:uid="{00000000-0005-0000-0000-000052AE0000}"/>
    <cellStyle name="Rubrik 48" xfId="38171" xr:uid="{00000000-0005-0000-0000-000053AE0000}"/>
    <cellStyle name="Rubrik 480" xfId="55169" xr:uid="{00000000-0005-0000-0000-000054AE0000}"/>
    <cellStyle name="Rubrik 481" xfId="55130" xr:uid="{00000000-0005-0000-0000-000055AE0000}"/>
    <cellStyle name="Rubrik 482" xfId="52536" xr:uid="{00000000-0005-0000-0000-000056AE0000}"/>
    <cellStyle name="Rubrik 483" xfId="52841" xr:uid="{00000000-0005-0000-0000-000057AE0000}"/>
    <cellStyle name="Rubrik 484" xfId="52566" xr:uid="{00000000-0005-0000-0000-000058AE0000}"/>
    <cellStyle name="Rubrik 485" xfId="54071" xr:uid="{00000000-0005-0000-0000-000059AE0000}"/>
    <cellStyle name="Rubrik 486" xfId="55210" xr:uid="{00000000-0005-0000-0000-00005AAE0000}"/>
    <cellStyle name="Rubrik 487" xfId="52774" xr:uid="{00000000-0005-0000-0000-00005BAE0000}"/>
    <cellStyle name="Rubrik 488" xfId="54461" xr:uid="{00000000-0005-0000-0000-00005CAE0000}"/>
    <cellStyle name="Rubrik 489" xfId="52574" xr:uid="{00000000-0005-0000-0000-00005DAE0000}"/>
    <cellStyle name="Rubrik 49" xfId="38149" xr:uid="{00000000-0005-0000-0000-00005EAE0000}"/>
    <cellStyle name="Rubrik 490" xfId="55245" xr:uid="{00000000-0005-0000-0000-00005FAE0000}"/>
    <cellStyle name="Rubrik 491" xfId="53040" xr:uid="{00000000-0005-0000-0000-000060AE0000}"/>
    <cellStyle name="Rubrik 492" xfId="55390" xr:uid="{00000000-0005-0000-0000-000061AE0000}"/>
    <cellStyle name="Rubrik 493" xfId="55426" xr:uid="{00000000-0005-0000-0000-000062AE0000}"/>
    <cellStyle name="Rubrik 494" xfId="55480" xr:uid="{00000000-0005-0000-0000-000063AE0000}"/>
    <cellStyle name="Rubrik 495" xfId="55377" xr:uid="{00000000-0005-0000-0000-000064AE0000}"/>
    <cellStyle name="Rubrik 496" xfId="55496" xr:uid="{00000000-0005-0000-0000-000065AE0000}"/>
    <cellStyle name="Rubrik 497" xfId="55434" xr:uid="{00000000-0005-0000-0000-000066AE0000}"/>
    <cellStyle name="Rubrik 498" xfId="55379" xr:uid="{00000000-0005-0000-0000-000067AE0000}"/>
    <cellStyle name="Rubrik 499" xfId="55442" xr:uid="{00000000-0005-0000-0000-000068AE0000}"/>
    <cellStyle name="Rubrik 5" xfId="8938" xr:uid="{00000000-0005-0000-0000-000069AE0000}"/>
    <cellStyle name="Rubrik 5 2" xfId="8939" xr:uid="{00000000-0005-0000-0000-00006AAE0000}"/>
    <cellStyle name="Rubrik 5 2 2" xfId="4980" xr:uid="{00000000-0005-0000-0000-00006BAE0000}"/>
    <cellStyle name="Rubrik 5 2 3" xfId="29761" xr:uid="{00000000-0005-0000-0000-00006CAE0000}"/>
    <cellStyle name="Rubrik 5 3" xfId="8940" xr:uid="{00000000-0005-0000-0000-00006DAE0000}"/>
    <cellStyle name="Rubrik 5 3 2" xfId="29762" xr:uid="{00000000-0005-0000-0000-00006EAE0000}"/>
    <cellStyle name="Rubrik 5 4" xfId="12645" xr:uid="{00000000-0005-0000-0000-00006FAE0000}"/>
    <cellStyle name="Rubrik 5 5" xfId="4979" xr:uid="{00000000-0005-0000-0000-000070AE0000}"/>
    <cellStyle name="Rubrik 5 6" xfId="29760" xr:uid="{00000000-0005-0000-0000-000071AE0000}"/>
    <cellStyle name="Rubrik 5_Balance sheet - Parent" xfId="41508" xr:uid="{00000000-0005-0000-0000-000072AE0000}"/>
    <cellStyle name="Rubrik 50" xfId="38141" xr:uid="{00000000-0005-0000-0000-000073AE0000}"/>
    <cellStyle name="Rubrik 500" xfId="55526" xr:uid="{00000000-0005-0000-0000-000074AE0000}"/>
    <cellStyle name="Rubrik 501" xfId="55487" xr:uid="{00000000-0005-0000-0000-000075AE0000}"/>
    <cellStyle name="Rubrik 502" xfId="52724" xr:uid="{00000000-0005-0000-0000-000076AE0000}"/>
    <cellStyle name="Rubrik 503" xfId="54847" xr:uid="{00000000-0005-0000-0000-000077AE0000}"/>
    <cellStyle name="Rubrik 504" xfId="53672" xr:uid="{00000000-0005-0000-0000-000078AE0000}"/>
    <cellStyle name="Rubrik 505" xfId="52767" xr:uid="{00000000-0005-0000-0000-000079AE0000}"/>
    <cellStyle name="Rubrik 506" xfId="55565" xr:uid="{00000000-0005-0000-0000-00007AAE0000}"/>
    <cellStyle name="Rubrik 507" xfId="52825" xr:uid="{00000000-0005-0000-0000-00007BAE0000}"/>
    <cellStyle name="Rubrik 508" xfId="54840" xr:uid="{00000000-0005-0000-0000-00007CAE0000}"/>
    <cellStyle name="Rubrik 509" xfId="52749" xr:uid="{00000000-0005-0000-0000-00007DAE0000}"/>
    <cellStyle name="Rubrik 51" xfId="38145" xr:uid="{00000000-0005-0000-0000-00007EAE0000}"/>
    <cellStyle name="Rubrik 510" xfId="55600" xr:uid="{00000000-0005-0000-0000-00007FAE0000}"/>
    <cellStyle name="Rubrik 511" xfId="52514" xr:uid="{00000000-0005-0000-0000-000080AE0000}"/>
    <cellStyle name="Rubrik 512" xfId="55745" xr:uid="{00000000-0005-0000-0000-000081AE0000}"/>
    <cellStyle name="Rubrik 513" xfId="55781" xr:uid="{00000000-0005-0000-0000-000082AE0000}"/>
    <cellStyle name="Rubrik 514" xfId="55835" xr:uid="{00000000-0005-0000-0000-000083AE0000}"/>
    <cellStyle name="Rubrik 515" xfId="55732" xr:uid="{00000000-0005-0000-0000-000084AE0000}"/>
    <cellStyle name="Rubrik 516" xfId="55849" xr:uid="{00000000-0005-0000-0000-000085AE0000}"/>
    <cellStyle name="Rubrik 517" xfId="55789" xr:uid="{00000000-0005-0000-0000-000086AE0000}"/>
    <cellStyle name="Rubrik 518" xfId="55734" xr:uid="{00000000-0005-0000-0000-000087AE0000}"/>
    <cellStyle name="Rubrik 519" xfId="55797" xr:uid="{00000000-0005-0000-0000-000088AE0000}"/>
    <cellStyle name="Rubrik 52" xfId="38155" xr:uid="{00000000-0005-0000-0000-000089AE0000}"/>
    <cellStyle name="Rubrik 520" xfId="55879" xr:uid="{00000000-0005-0000-0000-00008AAE0000}"/>
    <cellStyle name="Rubrik 521" xfId="55842" xr:uid="{00000000-0005-0000-0000-00008BAE0000}"/>
    <cellStyle name="Rubrik 53" xfId="38163" xr:uid="{00000000-0005-0000-0000-00008CAE0000}"/>
    <cellStyle name="Rubrik 54" xfId="38147" xr:uid="{00000000-0005-0000-0000-00008DAE0000}"/>
    <cellStyle name="Rubrik 55" xfId="38156" xr:uid="{00000000-0005-0000-0000-00008EAE0000}"/>
    <cellStyle name="Rubrik 56" xfId="38185" xr:uid="{00000000-0005-0000-0000-00008FAE0000}"/>
    <cellStyle name="Rubrik 57" xfId="38307" xr:uid="{00000000-0005-0000-0000-000090AE0000}"/>
    <cellStyle name="Rubrik 58" xfId="38304" xr:uid="{00000000-0005-0000-0000-000091AE0000}"/>
    <cellStyle name="Rubrik 59" xfId="38320" xr:uid="{00000000-0005-0000-0000-000092AE0000}"/>
    <cellStyle name="Rubrik 6" xfId="8941" xr:uid="{00000000-0005-0000-0000-000093AE0000}"/>
    <cellStyle name="Rubrik 6 2" xfId="8942" xr:uid="{00000000-0005-0000-0000-000094AE0000}"/>
    <cellStyle name="Rubrik 6 2 2" xfId="12647" xr:uid="{00000000-0005-0000-0000-000095AE0000}"/>
    <cellStyle name="Rubrik 6 2 3" xfId="29764" xr:uid="{00000000-0005-0000-0000-000096AE0000}"/>
    <cellStyle name="Rubrik 6 2_Balance sheet - Parent" xfId="41510" xr:uid="{00000000-0005-0000-0000-000097AE0000}"/>
    <cellStyle name="Rubrik 6 3" xfId="8943" xr:uid="{00000000-0005-0000-0000-000098AE0000}"/>
    <cellStyle name="Rubrik 6 3 2" xfId="8944" xr:uid="{00000000-0005-0000-0000-000099AE0000}"/>
    <cellStyle name="Rubrik 6 3 2 2" xfId="4982" xr:uid="{00000000-0005-0000-0000-00009AAE0000}"/>
    <cellStyle name="Rubrik 6 3 2 3" xfId="29766" xr:uid="{00000000-0005-0000-0000-00009BAE0000}"/>
    <cellStyle name="Rubrik 6 3 3" xfId="8945" xr:uid="{00000000-0005-0000-0000-00009CAE0000}"/>
    <cellStyle name="Rubrik 6 3 3 2" xfId="29767" xr:uid="{00000000-0005-0000-0000-00009DAE0000}"/>
    <cellStyle name="Rubrik 6 3 4" xfId="12648" xr:uid="{00000000-0005-0000-0000-00009EAE0000}"/>
    <cellStyle name="Rubrik 6 3 5" xfId="4981" xr:uid="{00000000-0005-0000-0000-00009FAE0000}"/>
    <cellStyle name="Rubrik 6 3 6" xfId="29765" xr:uid="{00000000-0005-0000-0000-0000A0AE0000}"/>
    <cellStyle name="Rubrik 6 3_Balance sheet - Parent" xfId="41511" xr:uid="{00000000-0005-0000-0000-0000A1AE0000}"/>
    <cellStyle name="Rubrik 6 4" xfId="8946" xr:uid="{00000000-0005-0000-0000-0000A2AE0000}"/>
    <cellStyle name="Rubrik 6 4 2" xfId="12649" xr:uid="{00000000-0005-0000-0000-0000A3AE0000}"/>
    <cellStyle name="Rubrik 6 4 3" xfId="29768" xr:uid="{00000000-0005-0000-0000-0000A4AE0000}"/>
    <cellStyle name="Rubrik 6 5" xfId="8947" xr:uid="{00000000-0005-0000-0000-0000A5AE0000}"/>
    <cellStyle name="Rubrik 6 5 2" xfId="4983" xr:uid="{00000000-0005-0000-0000-0000A6AE0000}"/>
    <cellStyle name="Rubrik 6 5 3" xfId="29769" xr:uid="{00000000-0005-0000-0000-0000A7AE0000}"/>
    <cellStyle name="Rubrik 6 6" xfId="12646" xr:uid="{00000000-0005-0000-0000-0000A8AE0000}"/>
    <cellStyle name="Rubrik 6 7" xfId="29763" xr:uid="{00000000-0005-0000-0000-0000A9AE0000}"/>
    <cellStyle name="Rubrik 6 8" xfId="43864" xr:uid="{00000000-0005-0000-0000-0000AAAE0000}"/>
    <cellStyle name="Rubrik 6_Balance sheet - Parent" xfId="41509" xr:uid="{00000000-0005-0000-0000-0000ABAE0000}"/>
    <cellStyle name="Rubrik 60" xfId="38446" xr:uid="{00000000-0005-0000-0000-0000ACAE0000}"/>
    <cellStyle name="Rubrik 61" xfId="38451" xr:uid="{00000000-0005-0000-0000-0000ADAE0000}"/>
    <cellStyle name="Rubrik 62" xfId="38450" xr:uid="{00000000-0005-0000-0000-0000AEAE0000}"/>
    <cellStyle name="Rubrik 63" xfId="38441" xr:uid="{00000000-0005-0000-0000-0000AFAE0000}"/>
    <cellStyle name="Rubrik 64" xfId="38437" xr:uid="{00000000-0005-0000-0000-0000B0AE0000}"/>
    <cellStyle name="Rubrik 65" xfId="38467" xr:uid="{00000000-0005-0000-0000-0000B1AE0000}"/>
    <cellStyle name="Rubrik 66" xfId="43316" xr:uid="{00000000-0005-0000-0000-0000B2AE0000}"/>
    <cellStyle name="Rubrik 67" xfId="43485" xr:uid="{00000000-0005-0000-0000-0000B3AE0000}"/>
    <cellStyle name="Rubrik 68" xfId="43500" xr:uid="{00000000-0005-0000-0000-0000B4AE0000}"/>
    <cellStyle name="Rubrik 69" xfId="43823" xr:uid="{00000000-0005-0000-0000-0000B5AE0000}"/>
    <cellStyle name="Rubrik 7" xfId="8948" xr:uid="{00000000-0005-0000-0000-0000B6AE0000}"/>
    <cellStyle name="Rubrik 7 2" xfId="8949" xr:uid="{00000000-0005-0000-0000-0000B7AE0000}"/>
    <cellStyle name="Rubrik 7 2 2" xfId="4491" xr:uid="{00000000-0005-0000-0000-0000B8AE0000}"/>
    <cellStyle name="Rubrik 7 2 3" xfId="29771" xr:uid="{00000000-0005-0000-0000-0000B9AE0000}"/>
    <cellStyle name="Rubrik 7 3" xfId="8950" xr:uid="{00000000-0005-0000-0000-0000BAAE0000}"/>
    <cellStyle name="Rubrik 7 3 2" xfId="29772" xr:uid="{00000000-0005-0000-0000-0000BBAE0000}"/>
    <cellStyle name="Rubrik 7 4" xfId="13518" xr:uid="{00000000-0005-0000-0000-0000BCAE0000}"/>
    <cellStyle name="Rubrik 7 5" xfId="4118" xr:uid="{00000000-0005-0000-0000-0000BDAE0000}"/>
    <cellStyle name="Rubrik 7 6" xfId="29770" xr:uid="{00000000-0005-0000-0000-0000BEAE0000}"/>
    <cellStyle name="Rubrik 70" xfId="43438" xr:uid="{00000000-0005-0000-0000-0000BFAE0000}"/>
    <cellStyle name="Rubrik 71" xfId="44268" xr:uid="{00000000-0005-0000-0000-0000C0AE0000}"/>
    <cellStyle name="Rubrik 72" xfId="44343" xr:uid="{00000000-0005-0000-0000-0000C1AE0000}"/>
    <cellStyle name="Rubrik 73" xfId="44418" xr:uid="{00000000-0005-0000-0000-0000C2AE0000}"/>
    <cellStyle name="Rubrik 74" xfId="44506" xr:uid="{00000000-0005-0000-0000-0000C3AE0000}"/>
    <cellStyle name="Rubrik 75" xfId="44310" xr:uid="{00000000-0005-0000-0000-0000C4AE0000}"/>
    <cellStyle name="Rubrik 76" xfId="44617" xr:uid="{00000000-0005-0000-0000-0000C5AE0000}"/>
    <cellStyle name="Rubrik 77" xfId="44434" xr:uid="{00000000-0005-0000-0000-0000C6AE0000}"/>
    <cellStyle name="Rubrik 78" xfId="44327" xr:uid="{00000000-0005-0000-0000-0000C7AE0000}"/>
    <cellStyle name="Rubrik 79" xfId="44447" xr:uid="{00000000-0005-0000-0000-0000C8AE0000}"/>
    <cellStyle name="Rubrik 8" xfId="8951" xr:uid="{00000000-0005-0000-0000-0000C9AE0000}"/>
    <cellStyle name="Rubrik 8 2" xfId="8952" xr:uid="{00000000-0005-0000-0000-0000CAAE0000}"/>
    <cellStyle name="Rubrik 8 2 2" xfId="29774" xr:uid="{00000000-0005-0000-0000-0000CBAE0000}"/>
    <cellStyle name="Rubrik 8 3" xfId="13935" xr:uid="{00000000-0005-0000-0000-0000CCAE0000}"/>
    <cellStyle name="Rubrik 8 4" xfId="4492" xr:uid="{00000000-0005-0000-0000-0000CDAE0000}"/>
    <cellStyle name="Rubrik 8 5" xfId="29773" xr:uid="{00000000-0005-0000-0000-0000CEAE0000}"/>
    <cellStyle name="Rubrik 80" xfId="44658" xr:uid="{00000000-0005-0000-0000-0000CFAE0000}"/>
    <cellStyle name="Rubrik 81" xfId="44516" xr:uid="{00000000-0005-0000-0000-0000D0AE0000}"/>
    <cellStyle name="Rubrik 82" xfId="45167" xr:uid="{00000000-0005-0000-0000-0000D1AE0000}"/>
    <cellStyle name="Rubrik 83" xfId="45263" xr:uid="{00000000-0005-0000-0000-0000D2AE0000}"/>
    <cellStyle name="Rubrik 84" xfId="45343" xr:uid="{00000000-0005-0000-0000-0000D3AE0000}"/>
    <cellStyle name="Rubrik 85" xfId="45124" xr:uid="{00000000-0005-0000-0000-0000D4AE0000}"/>
    <cellStyle name="Rubrik 86" xfId="45458" xr:uid="{00000000-0005-0000-0000-0000D5AE0000}"/>
    <cellStyle name="Rubrik 87" xfId="45280" xr:uid="{00000000-0005-0000-0000-0000D6AE0000}"/>
    <cellStyle name="Rubrik 88" xfId="45151" xr:uid="{00000000-0005-0000-0000-0000D7AE0000}"/>
    <cellStyle name="Rubrik 89" xfId="45288" xr:uid="{00000000-0005-0000-0000-0000D8AE0000}"/>
    <cellStyle name="Rubrik 9" xfId="8953" xr:uid="{00000000-0005-0000-0000-0000D9AE0000}"/>
    <cellStyle name="Rubrik 9 2" xfId="13937" xr:uid="{00000000-0005-0000-0000-0000DAAE0000}"/>
    <cellStyle name="Rubrik 9 3" xfId="29775" xr:uid="{00000000-0005-0000-0000-0000DBAE0000}"/>
    <cellStyle name="Rubrik 90" xfId="45496" xr:uid="{00000000-0005-0000-0000-0000DCAE0000}"/>
    <cellStyle name="Rubrik 91" xfId="45354" xr:uid="{00000000-0005-0000-0000-0000DDAE0000}"/>
    <cellStyle name="Rubrik 92" xfId="45672" xr:uid="{00000000-0005-0000-0000-0000DEAE0000}"/>
    <cellStyle name="Rubrik 93" xfId="45710" xr:uid="{00000000-0005-0000-0000-0000DFAE0000}"/>
    <cellStyle name="Rubrik 94" xfId="45765" xr:uid="{00000000-0005-0000-0000-0000E0AE0000}"/>
    <cellStyle name="Rubrik 95" xfId="45659" xr:uid="{00000000-0005-0000-0000-0000E1AE0000}"/>
    <cellStyle name="Rubrik 96" xfId="45791" xr:uid="{00000000-0005-0000-0000-0000E2AE0000}"/>
    <cellStyle name="Rubrik 97" xfId="45719" xr:uid="{00000000-0005-0000-0000-0000E3AE0000}"/>
    <cellStyle name="Rubrik 98" xfId="45661" xr:uid="{00000000-0005-0000-0000-0000E4AE0000}"/>
    <cellStyle name="Rubrik 99" xfId="45727" xr:uid="{00000000-0005-0000-0000-0000E5AE0000}"/>
    <cellStyle name="Rubrik1" xfId="8954" xr:uid="{00000000-0005-0000-0000-0000E6AE0000}"/>
    <cellStyle name="Rubrik1 2" xfId="12650" xr:uid="{00000000-0005-0000-0000-0000E7AE0000}"/>
    <cellStyle name="Rubrik1 3" xfId="29776" xr:uid="{00000000-0005-0000-0000-0000E8AE0000}"/>
    <cellStyle name="Rubrik1_Balance sheet - Parent" xfId="41512" xr:uid="{00000000-0005-0000-0000-0000E9AE0000}"/>
    <cellStyle name="Rubrik2" xfId="8955" xr:uid="{00000000-0005-0000-0000-0000EAAE0000}"/>
    <cellStyle name="Rubrik2 2" xfId="12651" xr:uid="{00000000-0005-0000-0000-0000EBAE0000}"/>
    <cellStyle name="Rubrik2 3" xfId="29777" xr:uid="{00000000-0005-0000-0000-0000ECAE0000}"/>
    <cellStyle name="Rubrik2_Balance sheet - Parent" xfId="41513" xr:uid="{00000000-0005-0000-0000-0000EDAE0000}"/>
    <cellStyle name="s" xfId="8956" xr:uid="{00000000-0005-0000-0000-0000EEAE0000}"/>
    <cellStyle name="s 2" xfId="4984" xr:uid="{00000000-0005-0000-0000-0000EFAE0000}"/>
    <cellStyle name="s 2 2" xfId="25981" xr:uid="{00000000-0005-0000-0000-0000F0AE0000}"/>
    <cellStyle name="s 3" xfId="29778" xr:uid="{00000000-0005-0000-0000-0000F1AE0000}"/>
    <cellStyle name="SAPBEXaggData" xfId="8957" xr:uid="{00000000-0005-0000-0000-0000F2AE0000}"/>
    <cellStyle name="SAPBEXaggData 2" xfId="8958" xr:uid="{00000000-0005-0000-0000-0000F3AE0000}"/>
    <cellStyle name="SAPBEXaggData 2 2" xfId="8959" xr:uid="{00000000-0005-0000-0000-0000F4AE0000}"/>
    <cellStyle name="SAPBEXaggData 2 2 2" xfId="8960" xr:uid="{00000000-0005-0000-0000-0000F5AE0000}"/>
    <cellStyle name="SAPBEXaggData 2 2 2 2" xfId="17873" xr:uid="{00000000-0005-0000-0000-0000F6AE0000}"/>
    <cellStyle name="SAPBEXaggData 2 2 2 3" xfId="29782" xr:uid="{00000000-0005-0000-0000-0000F7AE0000}"/>
    <cellStyle name="SAPBEXaggData 2 2 2_Balance sheet - Parent" xfId="41517" xr:uid="{00000000-0005-0000-0000-0000F8AE0000}"/>
    <cellStyle name="SAPBEXaggData 2 2 3" xfId="8961" xr:uid="{00000000-0005-0000-0000-0000F9AE0000}"/>
    <cellStyle name="SAPBEXaggData 2 2 3 2" xfId="19399" xr:uid="{00000000-0005-0000-0000-0000FAAE0000}"/>
    <cellStyle name="SAPBEXaggData 2 2 3 3" xfId="29783" xr:uid="{00000000-0005-0000-0000-0000FBAE0000}"/>
    <cellStyle name="SAPBEXaggData 2 2 3_Balance sheet - Parent" xfId="41518" xr:uid="{00000000-0005-0000-0000-0000FCAE0000}"/>
    <cellStyle name="SAPBEXaggData 2 2 4" xfId="13548" xr:uid="{00000000-0005-0000-0000-0000FDAE0000}"/>
    <cellStyle name="SAPBEXaggData 2 2 5" xfId="29781" xr:uid="{00000000-0005-0000-0000-0000FEAE0000}"/>
    <cellStyle name="SAPBEXaggData 2 2_Balance sheet - Parent" xfId="41516" xr:uid="{00000000-0005-0000-0000-0000FFAE0000}"/>
    <cellStyle name="SAPBEXaggData 2 3" xfId="12653" xr:uid="{00000000-0005-0000-0000-000000AF0000}"/>
    <cellStyle name="SAPBEXaggData 2 4" xfId="29780" xr:uid="{00000000-0005-0000-0000-000001AF0000}"/>
    <cellStyle name="SAPBEXaggData 2_Balance sheet - Parent" xfId="41515" xr:uid="{00000000-0005-0000-0000-000002AF0000}"/>
    <cellStyle name="SAPBEXaggData 3" xfId="8962" xr:uid="{00000000-0005-0000-0000-000003AF0000}"/>
    <cellStyle name="SAPBEXaggData 3 2" xfId="8963" xr:uid="{00000000-0005-0000-0000-000004AF0000}"/>
    <cellStyle name="SAPBEXaggData 3 2 2" xfId="18793" xr:uid="{00000000-0005-0000-0000-000005AF0000}"/>
    <cellStyle name="SAPBEXaggData 3 2 3" xfId="29785" xr:uid="{00000000-0005-0000-0000-000006AF0000}"/>
    <cellStyle name="SAPBEXaggData 3 2_Balance sheet - Parent" xfId="41520" xr:uid="{00000000-0005-0000-0000-000007AF0000}"/>
    <cellStyle name="SAPBEXaggData 3 3" xfId="8964" xr:uid="{00000000-0005-0000-0000-000008AF0000}"/>
    <cellStyle name="SAPBEXaggData 3 3 2" xfId="18982" xr:uid="{00000000-0005-0000-0000-000009AF0000}"/>
    <cellStyle name="SAPBEXaggData 3 3 3" xfId="29786" xr:uid="{00000000-0005-0000-0000-00000AAF0000}"/>
    <cellStyle name="SAPBEXaggData 3 3_Balance sheet - Parent" xfId="41521" xr:uid="{00000000-0005-0000-0000-00000BAF0000}"/>
    <cellStyle name="SAPBEXaggData 3 4" xfId="13547" xr:uid="{00000000-0005-0000-0000-00000CAF0000}"/>
    <cellStyle name="SAPBEXaggData 3 5" xfId="29784" xr:uid="{00000000-0005-0000-0000-00000DAF0000}"/>
    <cellStyle name="SAPBEXaggData 3_Balance sheet - Parent" xfId="41519" xr:uid="{00000000-0005-0000-0000-00000EAF0000}"/>
    <cellStyle name="SAPBEXaggData 4" xfId="12652" xr:uid="{00000000-0005-0000-0000-00000FAF0000}"/>
    <cellStyle name="SAPBEXaggData 4 2" xfId="4637" xr:uid="{00000000-0005-0000-0000-000010AF0000}"/>
    <cellStyle name="SAPBEXaggData 5" xfId="29779" xr:uid="{00000000-0005-0000-0000-000011AF0000}"/>
    <cellStyle name="SAPBEXaggData_Balance sheet - Parent" xfId="41514" xr:uid="{00000000-0005-0000-0000-000012AF0000}"/>
    <cellStyle name="SAPBEXaggDataEmph" xfId="8965" xr:uid="{00000000-0005-0000-0000-000013AF0000}"/>
    <cellStyle name="SAPBEXaggDataEmph 2" xfId="8966" xr:uid="{00000000-0005-0000-0000-000014AF0000}"/>
    <cellStyle name="SAPBEXaggDataEmph 2 2" xfId="8967" xr:uid="{00000000-0005-0000-0000-000015AF0000}"/>
    <cellStyle name="SAPBEXaggDataEmph 2 2 2" xfId="8968" xr:uid="{00000000-0005-0000-0000-000016AF0000}"/>
    <cellStyle name="SAPBEXaggDataEmph 2 2 2 2" xfId="17458" xr:uid="{00000000-0005-0000-0000-000017AF0000}"/>
    <cellStyle name="SAPBEXaggDataEmph 2 2 2 3" xfId="29790" xr:uid="{00000000-0005-0000-0000-000018AF0000}"/>
    <cellStyle name="SAPBEXaggDataEmph 2 2 2_Balance sheet - Parent" xfId="41525" xr:uid="{00000000-0005-0000-0000-000019AF0000}"/>
    <cellStyle name="SAPBEXaggDataEmph 2 2 3" xfId="8969" xr:uid="{00000000-0005-0000-0000-00001AAF0000}"/>
    <cellStyle name="SAPBEXaggDataEmph 2 2 3 2" xfId="19400" xr:uid="{00000000-0005-0000-0000-00001BAF0000}"/>
    <cellStyle name="SAPBEXaggDataEmph 2 2 3 3" xfId="29791" xr:uid="{00000000-0005-0000-0000-00001CAF0000}"/>
    <cellStyle name="SAPBEXaggDataEmph 2 2 3_Balance sheet - Parent" xfId="41526" xr:uid="{00000000-0005-0000-0000-00001DAF0000}"/>
    <cellStyle name="SAPBEXaggDataEmph 2 2 4" xfId="13550" xr:uid="{00000000-0005-0000-0000-00001EAF0000}"/>
    <cellStyle name="SAPBEXaggDataEmph 2 2 5" xfId="29789" xr:uid="{00000000-0005-0000-0000-00001FAF0000}"/>
    <cellStyle name="SAPBEXaggDataEmph 2 2_Balance sheet - Parent" xfId="41524" xr:uid="{00000000-0005-0000-0000-000020AF0000}"/>
    <cellStyle name="SAPBEXaggDataEmph 2 3" xfId="12655" xr:uid="{00000000-0005-0000-0000-000021AF0000}"/>
    <cellStyle name="SAPBEXaggDataEmph 2 4" xfId="29788" xr:uid="{00000000-0005-0000-0000-000022AF0000}"/>
    <cellStyle name="SAPBEXaggDataEmph 2_Balance sheet - Parent" xfId="41523" xr:uid="{00000000-0005-0000-0000-000023AF0000}"/>
    <cellStyle name="SAPBEXaggDataEmph 3" xfId="8970" xr:uid="{00000000-0005-0000-0000-000024AF0000}"/>
    <cellStyle name="SAPBEXaggDataEmph 3 2" xfId="8971" xr:uid="{00000000-0005-0000-0000-000025AF0000}"/>
    <cellStyle name="SAPBEXaggDataEmph 3 2 2" xfId="17431" xr:uid="{00000000-0005-0000-0000-000026AF0000}"/>
    <cellStyle name="SAPBEXaggDataEmph 3 2 3" xfId="29793" xr:uid="{00000000-0005-0000-0000-000027AF0000}"/>
    <cellStyle name="SAPBEXaggDataEmph 3 2_Balance sheet - Parent" xfId="41528" xr:uid="{00000000-0005-0000-0000-000028AF0000}"/>
    <cellStyle name="SAPBEXaggDataEmph 3 3" xfId="8972" xr:uid="{00000000-0005-0000-0000-000029AF0000}"/>
    <cellStyle name="SAPBEXaggDataEmph 3 3 2" xfId="18688" xr:uid="{00000000-0005-0000-0000-00002AAF0000}"/>
    <cellStyle name="SAPBEXaggDataEmph 3 3 3" xfId="29794" xr:uid="{00000000-0005-0000-0000-00002BAF0000}"/>
    <cellStyle name="SAPBEXaggDataEmph 3 3_Balance sheet - Parent" xfId="41529" xr:uid="{00000000-0005-0000-0000-00002CAF0000}"/>
    <cellStyle name="SAPBEXaggDataEmph 3 4" xfId="13549" xr:uid="{00000000-0005-0000-0000-00002DAF0000}"/>
    <cellStyle name="SAPBEXaggDataEmph 3 5" xfId="29792" xr:uid="{00000000-0005-0000-0000-00002EAF0000}"/>
    <cellStyle name="SAPBEXaggDataEmph 3_Balance sheet - Parent" xfId="41527" xr:uid="{00000000-0005-0000-0000-00002FAF0000}"/>
    <cellStyle name="SAPBEXaggDataEmph 4" xfId="12654" xr:uid="{00000000-0005-0000-0000-000030AF0000}"/>
    <cellStyle name="SAPBEXaggDataEmph 4 2" xfId="4985" xr:uid="{00000000-0005-0000-0000-000031AF0000}"/>
    <cellStyle name="SAPBEXaggDataEmph 5" xfId="29787" xr:uid="{00000000-0005-0000-0000-000032AF0000}"/>
    <cellStyle name="SAPBEXaggDataEmph_Balance sheet - Parent" xfId="41522" xr:uid="{00000000-0005-0000-0000-000033AF0000}"/>
    <cellStyle name="SAPBEXaggItem" xfId="8973" xr:uid="{00000000-0005-0000-0000-000034AF0000}"/>
    <cellStyle name="SAPBEXaggItem 2" xfId="8974" xr:uid="{00000000-0005-0000-0000-000035AF0000}"/>
    <cellStyle name="SAPBEXaggItem 2 2" xfId="8975" xr:uid="{00000000-0005-0000-0000-000036AF0000}"/>
    <cellStyle name="SAPBEXaggItem 2 2 2" xfId="8976" xr:uid="{00000000-0005-0000-0000-000037AF0000}"/>
    <cellStyle name="SAPBEXaggItem 2 2 2 2" xfId="17535" xr:uid="{00000000-0005-0000-0000-000038AF0000}"/>
    <cellStyle name="SAPBEXaggItem 2 2 2 3" xfId="29798" xr:uid="{00000000-0005-0000-0000-000039AF0000}"/>
    <cellStyle name="SAPBEXaggItem 2 2 2_Balance sheet - Parent" xfId="41533" xr:uid="{00000000-0005-0000-0000-00003AAF0000}"/>
    <cellStyle name="SAPBEXaggItem 2 2 3" xfId="8977" xr:uid="{00000000-0005-0000-0000-00003BAF0000}"/>
    <cellStyle name="SAPBEXaggItem 2 2 3 2" xfId="19401" xr:uid="{00000000-0005-0000-0000-00003CAF0000}"/>
    <cellStyle name="SAPBEXaggItem 2 2 3 3" xfId="29799" xr:uid="{00000000-0005-0000-0000-00003DAF0000}"/>
    <cellStyle name="SAPBEXaggItem 2 2 3_Balance sheet - Parent" xfId="41534" xr:uid="{00000000-0005-0000-0000-00003EAF0000}"/>
    <cellStyle name="SAPBEXaggItem 2 2 4" xfId="13552" xr:uid="{00000000-0005-0000-0000-00003FAF0000}"/>
    <cellStyle name="SAPBEXaggItem 2 2 5" xfId="29797" xr:uid="{00000000-0005-0000-0000-000040AF0000}"/>
    <cellStyle name="SAPBEXaggItem 2 2_Balance sheet - Parent" xfId="41532" xr:uid="{00000000-0005-0000-0000-000041AF0000}"/>
    <cellStyle name="SAPBEXaggItem 2 3" xfId="12657" xr:uid="{00000000-0005-0000-0000-000042AF0000}"/>
    <cellStyle name="SAPBEXaggItem 2 4" xfId="29796" xr:uid="{00000000-0005-0000-0000-000043AF0000}"/>
    <cellStyle name="SAPBEXaggItem 2_Balance sheet - Parent" xfId="41531" xr:uid="{00000000-0005-0000-0000-000044AF0000}"/>
    <cellStyle name="SAPBEXaggItem 3" xfId="8978" xr:uid="{00000000-0005-0000-0000-000045AF0000}"/>
    <cellStyle name="SAPBEXaggItem 3 2" xfId="8979" xr:uid="{00000000-0005-0000-0000-000046AF0000}"/>
    <cellStyle name="SAPBEXaggItem 3 2 2" xfId="17432" xr:uid="{00000000-0005-0000-0000-000047AF0000}"/>
    <cellStyle name="SAPBEXaggItem 3 2 3" xfId="29801" xr:uid="{00000000-0005-0000-0000-000048AF0000}"/>
    <cellStyle name="SAPBEXaggItem 3 2_Balance sheet - Parent" xfId="41536" xr:uid="{00000000-0005-0000-0000-000049AF0000}"/>
    <cellStyle name="SAPBEXaggItem 3 3" xfId="8980" xr:uid="{00000000-0005-0000-0000-00004AAF0000}"/>
    <cellStyle name="SAPBEXaggItem 3 3 2" xfId="18128" xr:uid="{00000000-0005-0000-0000-00004BAF0000}"/>
    <cellStyle name="SAPBEXaggItem 3 3 3" xfId="29802" xr:uid="{00000000-0005-0000-0000-00004CAF0000}"/>
    <cellStyle name="SAPBEXaggItem 3 3_Balance sheet - Parent" xfId="41537" xr:uid="{00000000-0005-0000-0000-00004DAF0000}"/>
    <cellStyle name="SAPBEXaggItem 3 4" xfId="13551" xr:uid="{00000000-0005-0000-0000-00004EAF0000}"/>
    <cellStyle name="SAPBEXaggItem 3 5" xfId="29800" xr:uid="{00000000-0005-0000-0000-00004FAF0000}"/>
    <cellStyle name="SAPBEXaggItem 3_Balance sheet - Parent" xfId="41535" xr:uid="{00000000-0005-0000-0000-000050AF0000}"/>
    <cellStyle name="SAPBEXaggItem 4" xfId="12656" xr:uid="{00000000-0005-0000-0000-000051AF0000}"/>
    <cellStyle name="SAPBEXaggItem 4 2" xfId="4464" xr:uid="{00000000-0005-0000-0000-000052AF0000}"/>
    <cellStyle name="SAPBEXaggItem 5" xfId="29795" xr:uid="{00000000-0005-0000-0000-000053AF0000}"/>
    <cellStyle name="SAPBEXaggItem_Balance sheet - Parent" xfId="41530" xr:uid="{00000000-0005-0000-0000-000054AF0000}"/>
    <cellStyle name="SAPBEXaggItemX" xfId="8981" xr:uid="{00000000-0005-0000-0000-000055AF0000}"/>
    <cellStyle name="SAPBEXaggItemX 2" xfId="8982" xr:uid="{00000000-0005-0000-0000-000056AF0000}"/>
    <cellStyle name="SAPBEXaggItemX 2 2" xfId="8983" xr:uid="{00000000-0005-0000-0000-000057AF0000}"/>
    <cellStyle name="SAPBEXaggItemX 2 2 2" xfId="8984" xr:uid="{00000000-0005-0000-0000-000058AF0000}"/>
    <cellStyle name="SAPBEXaggItemX 2 2 2 2" xfId="17816" xr:uid="{00000000-0005-0000-0000-000059AF0000}"/>
    <cellStyle name="SAPBEXaggItemX 2 2 2 3" xfId="29806" xr:uid="{00000000-0005-0000-0000-00005AAF0000}"/>
    <cellStyle name="SAPBEXaggItemX 2 2 2_Balance sheet - Parent" xfId="41541" xr:uid="{00000000-0005-0000-0000-00005BAF0000}"/>
    <cellStyle name="SAPBEXaggItemX 2 2 3" xfId="8985" xr:uid="{00000000-0005-0000-0000-00005CAF0000}"/>
    <cellStyle name="SAPBEXaggItemX 2 2 3 2" xfId="19402" xr:uid="{00000000-0005-0000-0000-00005DAF0000}"/>
    <cellStyle name="SAPBEXaggItemX 2 2 3 3" xfId="29807" xr:uid="{00000000-0005-0000-0000-00005EAF0000}"/>
    <cellStyle name="SAPBEXaggItemX 2 2 3_Balance sheet - Parent" xfId="41542" xr:uid="{00000000-0005-0000-0000-00005FAF0000}"/>
    <cellStyle name="SAPBEXaggItemX 2 2 4" xfId="13554" xr:uid="{00000000-0005-0000-0000-000060AF0000}"/>
    <cellStyle name="SAPBEXaggItemX 2 2 5" xfId="29805" xr:uid="{00000000-0005-0000-0000-000061AF0000}"/>
    <cellStyle name="SAPBEXaggItemX 2 2_Balance sheet - Parent" xfId="41540" xr:uid="{00000000-0005-0000-0000-000062AF0000}"/>
    <cellStyle name="SAPBEXaggItemX 2 3" xfId="12659" xr:uid="{00000000-0005-0000-0000-000063AF0000}"/>
    <cellStyle name="SAPBEXaggItemX 2 4" xfId="29804" xr:uid="{00000000-0005-0000-0000-000064AF0000}"/>
    <cellStyle name="SAPBEXaggItemX 2_Balance sheet - Parent" xfId="41539" xr:uid="{00000000-0005-0000-0000-000065AF0000}"/>
    <cellStyle name="SAPBEXaggItemX 3" xfId="8986" xr:uid="{00000000-0005-0000-0000-000066AF0000}"/>
    <cellStyle name="SAPBEXaggItemX 3 2" xfId="8987" xr:uid="{00000000-0005-0000-0000-000067AF0000}"/>
    <cellStyle name="SAPBEXaggItemX 3 2 2" xfId="17159" xr:uid="{00000000-0005-0000-0000-000068AF0000}"/>
    <cellStyle name="SAPBEXaggItemX 3 2 3" xfId="29809" xr:uid="{00000000-0005-0000-0000-000069AF0000}"/>
    <cellStyle name="SAPBEXaggItemX 3 2_Balance sheet - Parent" xfId="41544" xr:uid="{00000000-0005-0000-0000-00006AAF0000}"/>
    <cellStyle name="SAPBEXaggItemX 3 3" xfId="8988" xr:uid="{00000000-0005-0000-0000-00006BAF0000}"/>
    <cellStyle name="SAPBEXaggItemX 3 3 2" xfId="17483" xr:uid="{00000000-0005-0000-0000-00006CAF0000}"/>
    <cellStyle name="SAPBEXaggItemX 3 3 3" xfId="29810" xr:uid="{00000000-0005-0000-0000-00006DAF0000}"/>
    <cellStyle name="SAPBEXaggItemX 3 3_Balance sheet - Parent" xfId="41545" xr:uid="{00000000-0005-0000-0000-00006EAF0000}"/>
    <cellStyle name="SAPBEXaggItemX 3 4" xfId="13553" xr:uid="{00000000-0005-0000-0000-00006FAF0000}"/>
    <cellStyle name="SAPBEXaggItemX 3 5" xfId="29808" xr:uid="{00000000-0005-0000-0000-000070AF0000}"/>
    <cellStyle name="SAPBEXaggItemX 3_Balance sheet - Parent" xfId="41543" xr:uid="{00000000-0005-0000-0000-000071AF0000}"/>
    <cellStyle name="SAPBEXaggItemX 4" xfId="12658" xr:uid="{00000000-0005-0000-0000-000072AF0000}"/>
    <cellStyle name="SAPBEXaggItemX 4 2" xfId="4638" xr:uid="{00000000-0005-0000-0000-000073AF0000}"/>
    <cellStyle name="SAPBEXaggItemX 5" xfId="29803" xr:uid="{00000000-0005-0000-0000-000074AF0000}"/>
    <cellStyle name="SAPBEXaggItemX_Balance sheet - Parent" xfId="41538" xr:uid="{00000000-0005-0000-0000-000075AF0000}"/>
    <cellStyle name="SAPBEXchaText" xfId="8989" xr:uid="{00000000-0005-0000-0000-000076AF0000}"/>
    <cellStyle name="SAPBEXchaText 2" xfId="8990" xr:uid="{00000000-0005-0000-0000-000077AF0000}"/>
    <cellStyle name="SAPBEXchaText 2 2" xfId="8991" xr:uid="{00000000-0005-0000-0000-000078AF0000}"/>
    <cellStyle name="SAPBEXchaText 2 2 2" xfId="8992" xr:uid="{00000000-0005-0000-0000-000079AF0000}"/>
    <cellStyle name="SAPBEXchaText 2 2 2 2" xfId="8993" xr:uid="{00000000-0005-0000-0000-00007AAF0000}"/>
    <cellStyle name="SAPBEXchaText 2 2 2 2 2" xfId="17817" xr:uid="{00000000-0005-0000-0000-00007BAF0000}"/>
    <cellStyle name="SAPBEXchaText 2 2 2 2 2 2" xfId="36229" xr:uid="{00000000-0005-0000-0000-00007CAF0000}"/>
    <cellStyle name="SAPBEXchaText 2 2 2 2 3" xfId="29815" xr:uid="{00000000-0005-0000-0000-00007DAF0000}"/>
    <cellStyle name="SAPBEXchaText 2 2 2 2_Balance sheet - Parent" xfId="41549" xr:uid="{00000000-0005-0000-0000-00007EAF0000}"/>
    <cellStyle name="SAPBEXchaText 2 2 2 3" xfId="8994" xr:uid="{00000000-0005-0000-0000-00007FAF0000}"/>
    <cellStyle name="SAPBEXchaText 2 2 2 3 2" xfId="19403" xr:uid="{00000000-0005-0000-0000-000080AF0000}"/>
    <cellStyle name="SAPBEXchaText 2 2 2 3 2 2" xfId="36907" xr:uid="{00000000-0005-0000-0000-000081AF0000}"/>
    <cellStyle name="SAPBEXchaText 2 2 2 3 3" xfId="29816" xr:uid="{00000000-0005-0000-0000-000082AF0000}"/>
    <cellStyle name="SAPBEXchaText 2 2 2 3_Balance sheet - Parent" xfId="41550" xr:uid="{00000000-0005-0000-0000-000083AF0000}"/>
    <cellStyle name="SAPBEXchaText 2 2 2 4" xfId="13557" xr:uid="{00000000-0005-0000-0000-000084AF0000}"/>
    <cellStyle name="SAPBEXchaText 2 2 2 4 2" xfId="33028" xr:uid="{00000000-0005-0000-0000-000085AF0000}"/>
    <cellStyle name="SAPBEXchaText 2 2 2 5" xfId="29814" xr:uid="{00000000-0005-0000-0000-000086AF0000}"/>
    <cellStyle name="SAPBEXchaText 2 2 2 6" xfId="21688" xr:uid="{00000000-0005-0000-0000-000087AF0000}"/>
    <cellStyle name="SAPBEXchaText 2 2 2_Balance sheet - Parent" xfId="41548" xr:uid="{00000000-0005-0000-0000-000088AF0000}"/>
    <cellStyle name="SAPBEXchaText 2 2 3" xfId="12662" xr:uid="{00000000-0005-0000-0000-000089AF0000}"/>
    <cellStyle name="SAPBEXchaText 2 2 3 2" xfId="32767" xr:uid="{00000000-0005-0000-0000-00008AAF0000}"/>
    <cellStyle name="SAPBEXchaText 2 2 4" xfId="29813" xr:uid="{00000000-0005-0000-0000-00008BAF0000}"/>
    <cellStyle name="SAPBEXchaText 2 2 5" xfId="21390" xr:uid="{00000000-0005-0000-0000-00008CAF0000}"/>
    <cellStyle name="SAPBEXchaText 2 2_Balance sheet - Parent" xfId="41547" xr:uid="{00000000-0005-0000-0000-00008DAF0000}"/>
    <cellStyle name="SAPBEXchaText 2 3" xfId="8995" xr:uid="{00000000-0005-0000-0000-00008EAF0000}"/>
    <cellStyle name="SAPBEXchaText 2 3 2" xfId="8996" xr:uid="{00000000-0005-0000-0000-00008FAF0000}"/>
    <cellStyle name="SAPBEXchaText 2 3 2 2" xfId="18792" xr:uid="{00000000-0005-0000-0000-000090AF0000}"/>
    <cellStyle name="SAPBEXchaText 2 3 2 2 2" xfId="36604" xr:uid="{00000000-0005-0000-0000-000091AF0000}"/>
    <cellStyle name="SAPBEXchaText 2 3 2 3" xfId="29818" xr:uid="{00000000-0005-0000-0000-000092AF0000}"/>
    <cellStyle name="SAPBEXchaText 2 3 2_Balance sheet - Parent" xfId="41552" xr:uid="{00000000-0005-0000-0000-000093AF0000}"/>
    <cellStyle name="SAPBEXchaText 2 3 3" xfId="8997" xr:uid="{00000000-0005-0000-0000-000094AF0000}"/>
    <cellStyle name="SAPBEXchaText 2 3 3 2" xfId="17689" xr:uid="{00000000-0005-0000-0000-000095AF0000}"/>
    <cellStyle name="SAPBEXchaText 2 3 3 2 2" xfId="36164" xr:uid="{00000000-0005-0000-0000-000096AF0000}"/>
    <cellStyle name="SAPBEXchaText 2 3 3 3" xfId="29819" xr:uid="{00000000-0005-0000-0000-000097AF0000}"/>
    <cellStyle name="SAPBEXchaText 2 3 3_Balance sheet - Parent" xfId="41553" xr:uid="{00000000-0005-0000-0000-000098AF0000}"/>
    <cellStyle name="SAPBEXchaText 2 3 4" xfId="13556" xr:uid="{00000000-0005-0000-0000-000099AF0000}"/>
    <cellStyle name="SAPBEXchaText 2 3 4 2" xfId="33027" xr:uid="{00000000-0005-0000-0000-00009AAF0000}"/>
    <cellStyle name="SAPBEXchaText 2 3 5" xfId="29817" xr:uid="{00000000-0005-0000-0000-00009BAF0000}"/>
    <cellStyle name="SAPBEXchaText 2 3 6" xfId="21687" xr:uid="{00000000-0005-0000-0000-00009CAF0000}"/>
    <cellStyle name="SAPBEXchaText 2 3_Balance sheet - Parent" xfId="41551" xr:uid="{00000000-0005-0000-0000-00009DAF0000}"/>
    <cellStyle name="SAPBEXchaText 2 4" xfId="12661" xr:uid="{00000000-0005-0000-0000-00009EAF0000}"/>
    <cellStyle name="SAPBEXchaText 2 4 2" xfId="32766" xr:uid="{00000000-0005-0000-0000-00009FAF0000}"/>
    <cellStyle name="SAPBEXchaText 2 5" xfId="29812" xr:uid="{00000000-0005-0000-0000-0000A0AF0000}"/>
    <cellStyle name="SAPBEXchaText 2 6" xfId="21389" xr:uid="{00000000-0005-0000-0000-0000A1AF0000}"/>
    <cellStyle name="SAPBEXchaText 2_Balance sheet - Parent" xfId="41546" xr:uid="{00000000-0005-0000-0000-0000A2AF0000}"/>
    <cellStyle name="SAPBEXchaText 3" xfId="8998" xr:uid="{00000000-0005-0000-0000-0000A3AF0000}"/>
    <cellStyle name="SAPBEXchaText 3 2" xfId="8999" xr:uid="{00000000-0005-0000-0000-0000A4AF0000}"/>
    <cellStyle name="SAPBEXchaText 3 2 2" xfId="9000" xr:uid="{00000000-0005-0000-0000-0000A5AF0000}"/>
    <cellStyle name="SAPBEXchaText 3 2 2 2" xfId="17547" xr:uid="{00000000-0005-0000-0000-0000A6AF0000}"/>
    <cellStyle name="SAPBEXchaText 3 2 2 2 2" xfId="36102" xr:uid="{00000000-0005-0000-0000-0000A7AF0000}"/>
    <cellStyle name="SAPBEXchaText 3 2 2 3" xfId="29822" xr:uid="{00000000-0005-0000-0000-0000A8AF0000}"/>
    <cellStyle name="SAPBEXchaText 3 2 2_Balance sheet - Parent" xfId="41556" xr:uid="{00000000-0005-0000-0000-0000A9AF0000}"/>
    <cellStyle name="SAPBEXchaText 3 2 3" xfId="9001" xr:uid="{00000000-0005-0000-0000-0000AAAF0000}"/>
    <cellStyle name="SAPBEXchaText 3 2 3 2" xfId="19404" xr:uid="{00000000-0005-0000-0000-0000ABAF0000}"/>
    <cellStyle name="SAPBEXchaText 3 2 3 2 2" xfId="36908" xr:uid="{00000000-0005-0000-0000-0000ACAF0000}"/>
    <cellStyle name="SAPBEXchaText 3 2 3 3" xfId="29823" xr:uid="{00000000-0005-0000-0000-0000ADAF0000}"/>
    <cellStyle name="SAPBEXchaText 3 2 3_Balance sheet - Parent" xfId="41557" xr:uid="{00000000-0005-0000-0000-0000AEAF0000}"/>
    <cellStyle name="SAPBEXchaText 3 2 4" xfId="13558" xr:uid="{00000000-0005-0000-0000-0000AFAF0000}"/>
    <cellStyle name="SAPBEXchaText 3 2 4 2" xfId="33029" xr:uid="{00000000-0005-0000-0000-0000B0AF0000}"/>
    <cellStyle name="SAPBEXchaText 3 2 5" xfId="29821" xr:uid="{00000000-0005-0000-0000-0000B1AF0000}"/>
    <cellStyle name="SAPBEXchaText 3 2 6" xfId="21689" xr:uid="{00000000-0005-0000-0000-0000B2AF0000}"/>
    <cellStyle name="SAPBEXchaText 3 2_Balance sheet - Parent" xfId="41555" xr:uid="{00000000-0005-0000-0000-0000B3AF0000}"/>
    <cellStyle name="SAPBEXchaText 3 3" xfId="12663" xr:uid="{00000000-0005-0000-0000-0000B4AF0000}"/>
    <cellStyle name="SAPBEXchaText 3 3 2" xfId="32768" xr:uid="{00000000-0005-0000-0000-0000B5AF0000}"/>
    <cellStyle name="SAPBEXchaText 3 4" xfId="29820" xr:uid="{00000000-0005-0000-0000-0000B6AF0000}"/>
    <cellStyle name="SAPBEXchaText 3 5" xfId="21391" xr:uid="{00000000-0005-0000-0000-0000B7AF0000}"/>
    <cellStyle name="SAPBEXchaText 3_Balance sheet - Parent" xfId="41554" xr:uid="{00000000-0005-0000-0000-0000B8AF0000}"/>
    <cellStyle name="SAPBEXchaText 4" xfId="9002" xr:uid="{00000000-0005-0000-0000-0000B9AF0000}"/>
    <cellStyle name="SAPBEXchaText 4 2" xfId="9003" xr:uid="{00000000-0005-0000-0000-0000BAAF0000}"/>
    <cellStyle name="SAPBEXchaText 4 2 2" xfId="18791" xr:uid="{00000000-0005-0000-0000-0000BBAF0000}"/>
    <cellStyle name="SAPBEXchaText 4 2 2 2" xfId="36603" xr:uid="{00000000-0005-0000-0000-0000BCAF0000}"/>
    <cellStyle name="SAPBEXchaText 4 2 3" xfId="29825" xr:uid="{00000000-0005-0000-0000-0000BDAF0000}"/>
    <cellStyle name="SAPBEXchaText 4 2_Balance sheet - Parent" xfId="41559" xr:uid="{00000000-0005-0000-0000-0000BEAF0000}"/>
    <cellStyle name="SAPBEXchaText 4 3" xfId="9004" xr:uid="{00000000-0005-0000-0000-0000BFAF0000}"/>
    <cellStyle name="SAPBEXchaText 4 3 2" xfId="17717" xr:uid="{00000000-0005-0000-0000-0000C0AF0000}"/>
    <cellStyle name="SAPBEXchaText 4 3 2 2" xfId="36181" xr:uid="{00000000-0005-0000-0000-0000C1AF0000}"/>
    <cellStyle name="SAPBEXchaText 4 3 3" xfId="29826" xr:uid="{00000000-0005-0000-0000-0000C2AF0000}"/>
    <cellStyle name="SAPBEXchaText 4 3_Balance sheet - Parent" xfId="41560" xr:uid="{00000000-0005-0000-0000-0000C3AF0000}"/>
    <cellStyle name="SAPBEXchaText 4 4" xfId="13555" xr:uid="{00000000-0005-0000-0000-0000C4AF0000}"/>
    <cellStyle name="SAPBEXchaText 4 4 2" xfId="33026" xr:uid="{00000000-0005-0000-0000-0000C5AF0000}"/>
    <cellStyle name="SAPBEXchaText 4 5" xfId="29824" xr:uid="{00000000-0005-0000-0000-0000C6AF0000}"/>
    <cellStyle name="SAPBEXchaText 4 6" xfId="21686" xr:uid="{00000000-0005-0000-0000-0000C7AF0000}"/>
    <cellStyle name="SAPBEXchaText 4_Balance sheet - Parent" xfId="41558" xr:uid="{00000000-0005-0000-0000-0000C8AF0000}"/>
    <cellStyle name="SAPBEXchaText 5" xfId="12660" xr:uid="{00000000-0005-0000-0000-0000C9AF0000}"/>
    <cellStyle name="SAPBEXchaText 5 2" xfId="4465" xr:uid="{00000000-0005-0000-0000-0000CAAF0000}"/>
    <cellStyle name="SAPBEXchaText 5 3" xfId="32765" xr:uid="{00000000-0005-0000-0000-0000CBAF0000}"/>
    <cellStyle name="SAPBEXchaText 6" xfId="29811" xr:uid="{00000000-0005-0000-0000-0000CCAF0000}"/>
    <cellStyle name="SAPBEXchaText 7" xfId="21388" xr:uid="{00000000-0005-0000-0000-0000CDAF0000}"/>
    <cellStyle name="SAPBEXchaText_1" xfId="9005" xr:uid="{00000000-0005-0000-0000-0000CEAF0000}"/>
    <cellStyle name="SAPBEXexcBad7" xfId="9006" xr:uid="{00000000-0005-0000-0000-0000CFAF0000}"/>
    <cellStyle name="SAPBEXexcBad7 2" xfId="9007" xr:uid="{00000000-0005-0000-0000-0000D0AF0000}"/>
    <cellStyle name="SAPBEXexcBad7 2 2" xfId="9008" xr:uid="{00000000-0005-0000-0000-0000D1AF0000}"/>
    <cellStyle name="SAPBEXexcBad7 2 2 2" xfId="9009" xr:uid="{00000000-0005-0000-0000-0000D2AF0000}"/>
    <cellStyle name="SAPBEXexcBad7 2 2 2 2" xfId="18115" xr:uid="{00000000-0005-0000-0000-0000D3AF0000}"/>
    <cellStyle name="SAPBEXexcBad7 2 2 2 3" xfId="29830" xr:uid="{00000000-0005-0000-0000-0000D4AF0000}"/>
    <cellStyle name="SAPBEXexcBad7 2 2 2_Balance sheet - Parent" xfId="41564" xr:uid="{00000000-0005-0000-0000-0000D5AF0000}"/>
    <cellStyle name="SAPBEXexcBad7 2 2 3" xfId="9010" xr:uid="{00000000-0005-0000-0000-0000D6AF0000}"/>
    <cellStyle name="SAPBEXexcBad7 2 2 3 2" xfId="19405" xr:uid="{00000000-0005-0000-0000-0000D7AF0000}"/>
    <cellStyle name="SAPBEXexcBad7 2 2 3 3" xfId="29831" xr:uid="{00000000-0005-0000-0000-0000D8AF0000}"/>
    <cellStyle name="SAPBEXexcBad7 2 2 3_Balance sheet - Parent" xfId="41565" xr:uid="{00000000-0005-0000-0000-0000D9AF0000}"/>
    <cellStyle name="SAPBEXexcBad7 2 2 4" xfId="13560" xr:uid="{00000000-0005-0000-0000-0000DAAF0000}"/>
    <cellStyle name="SAPBEXexcBad7 2 2 5" xfId="29829" xr:uid="{00000000-0005-0000-0000-0000DBAF0000}"/>
    <cellStyle name="SAPBEXexcBad7 2 2_Balance sheet - Parent" xfId="41563" xr:uid="{00000000-0005-0000-0000-0000DCAF0000}"/>
    <cellStyle name="SAPBEXexcBad7 2 3" xfId="12665" xr:uid="{00000000-0005-0000-0000-0000DDAF0000}"/>
    <cellStyle name="SAPBEXexcBad7 2 4" xfId="29828" xr:uid="{00000000-0005-0000-0000-0000DEAF0000}"/>
    <cellStyle name="SAPBEXexcBad7 2_Balance sheet - Parent" xfId="41562" xr:uid="{00000000-0005-0000-0000-0000DFAF0000}"/>
    <cellStyle name="SAPBEXexcBad7 3" xfId="9011" xr:uid="{00000000-0005-0000-0000-0000E0AF0000}"/>
    <cellStyle name="SAPBEXexcBad7 3 2" xfId="9012" xr:uid="{00000000-0005-0000-0000-0000E1AF0000}"/>
    <cellStyle name="SAPBEXexcBad7 3 2 2" xfId="17006" xr:uid="{00000000-0005-0000-0000-0000E2AF0000}"/>
    <cellStyle name="SAPBEXexcBad7 3 2 3" xfId="29833" xr:uid="{00000000-0005-0000-0000-0000E3AF0000}"/>
    <cellStyle name="SAPBEXexcBad7 3 2_Balance sheet - Parent" xfId="41567" xr:uid="{00000000-0005-0000-0000-0000E4AF0000}"/>
    <cellStyle name="SAPBEXexcBad7 3 3" xfId="9013" xr:uid="{00000000-0005-0000-0000-0000E5AF0000}"/>
    <cellStyle name="SAPBEXexcBad7 3 3 2" xfId="17364" xr:uid="{00000000-0005-0000-0000-0000E6AF0000}"/>
    <cellStyle name="SAPBEXexcBad7 3 3 3" xfId="29834" xr:uid="{00000000-0005-0000-0000-0000E7AF0000}"/>
    <cellStyle name="SAPBEXexcBad7 3 3_Balance sheet - Parent" xfId="41568" xr:uid="{00000000-0005-0000-0000-0000E8AF0000}"/>
    <cellStyle name="SAPBEXexcBad7 3 4" xfId="13559" xr:uid="{00000000-0005-0000-0000-0000E9AF0000}"/>
    <cellStyle name="SAPBEXexcBad7 3 5" xfId="29832" xr:uid="{00000000-0005-0000-0000-0000EAAF0000}"/>
    <cellStyle name="SAPBEXexcBad7 3_Balance sheet - Parent" xfId="41566" xr:uid="{00000000-0005-0000-0000-0000EBAF0000}"/>
    <cellStyle name="SAPBEXexcBad7 4" xfId="12664" xr:uid="{00000000-0005-0000-0000-0000ECAF0000}"/>
    <cellStyle name="SAPBEXexcBad7 4 2" xfId="4986" xr:uid="{00000000-0005-0000-0000-0000EDAF0000}"/>
    <cellStyle name="SAPBEXexcBad7 5" xfId="29827" xr:uid="{00000000-0005-0000-0000-0000EEAF0000}"/>
    <cellStyle name="SAPBEXexcBad7_Balance sheet - Parent" xfId="41561" xr:uid="{00000000-0005-0000-0000-0000EFAF0000}"/>
    <cellStyle name="SAPBEXexcBad8" xfId="9014" xr:uid="{00000000-0005-0000-0000-0000F0AF0000}"/>
    <cellStyle name="SAPBEXexcBad8 2" xfId="9015" xr:uid="{00000000-0005-0000-0000-0000F1AF0000}"/>
    <cellStyle name="SAPBEXexcBad8 2 2" xfId="9016" xr:uid="{00000000-0005-0000-0000-0000F2AF0000}"/>
    <cellStyle name="SAPBEXexcBad8 2 2 2" xfId="9017" xr:uid="{00000000-0005-0000-0000-0000F3AF0000}"/>
    <cellStyle name="SAPBEXexcBad8 2 2 2 2" xfId="17351" xr:uid="{00000000-0005-0000-0000-0000F4AF0000}"/>
    <cellStyle name="SAPBEXexcBad8 2 2 2 3" xfId="29838" xr:uid="{00000000-0005-0000-0000-0000F5AF0000}"/>
    <cellStyle name="SAPBEXexcBad8 2 2 2_Balance sheet - Parent" xfId="41572" xr:uid="{00000000-0005-0000-0000-0000F6AF0000}"/>
    <cellStyle name="SAPBEXexcBad8 2 2 3" xfId="9018" xr:uid="{00000000-0005-0000-0000-0000F7AF0000}"/>
    <cellStyle name="SAPBEXexcBad8 2 2 3 2" xfId="19406" xr:uid="{00000000-0005-0000-0000-0000F8AF0000}"/>
    <cellStyle name="SAPBEXexcBad8 2 2 3 3" xfId="29839" xr:uid="{00000000-0005-0000-0000-0000F9AF0000}"/>
    <cellStyle name="SAPBEXexcBad8 2 2 3_Balance sheet - Parent" xfId="41573" xr:uid="{00000000-0005-0000-0000-0000FAAF0000}"/>
    <cellStyle name="SAPBEXexcBad8 2 2 4" xfId="13562" xr:uid="{00000000-0005-0000-0000-0000FBAF0000}"/>
    <cellStyle name="SAPBEXexcBad8 2 2 5" xfId="29837" xr:uid="{00000000-0005-0000-0000-0000FCAF0000}"/>
    <cellStyle name="SAPBEXexcBad8 2 2_Balance sheet - Parent" xfId="41571" xr:uid="{00000000-0005-0000-0000-0000FDAF0000}"/>
    <cellStyle name="SAPBEXexcBad8 2 3" xfId="12667" xr:uid="{00000000-0005-0000-0000-0000FEAF0000}"/>
    <cellStyle name="SAPBEXexcBad8 2 4" xfId="29836" xr:uid="{00000000-0005-0000-0000-0000FFAF0000}"/>
    <cellStyle name="SAPBEXexcBad8 2_Balance sheet - Parent" xfId="41570" xr:uid="{00000000-0005-0000-0000-000000B00000}"/>
    <cellStyle name="SAPBEXexcBad8 3" xfId="9019" xr:uid="{00000000-0005-0000-0000-000001B00000}"/>
    <cellStyle name="SAPBEXexcBad8 3 2" xfId="9020" xr:uid="{00000000-0005-0000-0000-000002B00000}"/>
    <cellStyle name="SAPBEXexcBad8 3 2 2" xfId="17433" xr:uid="{00000000-0005-0000-0000-000003B00000}"/>
    <cellStyle name="SAPBEXexcBad8 3 2 3" xfId="29841" xr:uid="{00000000-0005-0000-0000-000004B00000}"/>
    <cellStyle name="SAPBEXexcBad8 3 2_Balance sheet - Parent" xfId="41575" xr:uid="{00000000-0005-0000-0000-000005B00000}"/>
    <cellStyle name="SAPBEXexcBad8 3 3" xfId="9021" xr:uid="{00000000-0005-0000-0000-000006B00000}"/>
    <cellStyle name="SAPBEXexcBad8 3 3 2" xfId="19120" xr:uid="{00000000-0005-0000-0000-000007B00000}"/>
    <cellStyle name="SAPBEXexcBad8 3 3 3" xfId="29842" xr:uid="{00000000-0005-0000-0000-000008B00000}"/>
    <cellStyle name="SAPBEXexcBad8 3 3_Balance sheet - Parent" xfId="41576" xr:uid="{00000000-0005-0000-0000-000009B00000}"/>
    <cellStyle name="SAPBEXexcBad8 3 4" xfId="13561" xr:uid="{00000000-0005-0000-0000-00000AB00000}"/>
    <cellStyle name="SAPBEXexcBad8 3 5" xfId="29840" xr:uid="{00000000-0005-0000-0000-00000BB00000}"/>
    <cellStyle name="SAPBEXexcBad8 3_Balance sheet - Parent" xfId="41574" xr:uid="{00000000-0005-0000-0000-00000CB00000}"/>
    <cellStyle name="SAPBEXexcBad8 4" xfId="12666" xr:uid="{00000000-0005-0000-0000-00000DB00000}"/>
    <cellStyle name="SAPBEXexcBad8 4 2" xfId="4987" xr:uid="{00000000-0005-0000-0000-00000EB00000}"/>
    <cellStyle name="SAPBEXexcBad8 5" xfId="29835" xr:uid="{00000000-0005-0000-0000-00000FB00000}"/>
    <cellStyle name="SAPBEXexcBad8_Balance sheet - Parent" xfId="41569" xr:uid="{00000000-0005-0000-0000-000010B00000}"/>
    <cellStyle name="SAPBEXexcBad9" xfId="9022" xr:uid="{00000000-0005-0000-0000-000011B00000}"/>
    <cellStyle name="SAPBEXexcBad9 2" xfId="9023" xr:uid="{00000000-0005-0000-0000-000012B00000}"/>
    <cellStyle name="SAPBEXexcBad9 2 2" xfId="9024" xr:uid="{00000000-0005-0000-0000-000013B00000}"/>
    <cellStyle name="SAPBEXexcBad9 2 2 2" xfId="9025" xr:uid="{00000000-0005-0000-0000-000014B00000}"/>
    <cellStyle name="SAPBEXexcBad9 2 2 2 2" xfId="17459" xr:uid="{00000000-0005-0000-0000-000015B00000}"/>
    <cellStyle name="SAPBEXexcBad9 2 2 2 3" xfId="29846" xr:uid="{00000000-0005-0000-0000-000016B00000}"/>
    <cellStyle name="SAPBEXexcBad9 2 2 2_Balance sheet - Parent" xfId="41580" xr:uid="{00000000-0005-0000-0000-000017B00000}"/>
    <cellStyle name="SAPBEXexcBad9 2 2 3" xfId="9026" xr:uid="{00000000-0005-0000-0000-000018B00000}"/>
    <cellStyle name="SAPBEXexcBad9 2 2 3 2" xfId="19407" xr:uid="{00000000-0005-0000-0000-000019B00000}"/>
    <cellStyle name="SAPBEXexcBad9 2 2 3 3" xfId="29847" xr:uid="{00000000-0005-0000-0000-00001AB00000}"/>
    <cellStyle name="SAPBEXexcBad9 2 2 3_Balance sheet - Parent" xfId="41581" xr:uid="{00000000-0005-0000-0000-00001BB00000}"/>
    <cellStyle name="SAPBEXexcBad9 2 2 4" xfId="13564" xr:uid="{00000000-0005-0000-0000-00001CB00000}"/>
    <cellStyle name="SAPBEXexcBad9 2 2 5" xfId="29845" xr:uid="{00000000-0005-0000-0000-00001DB00000}"/>
    <cellStyle name="SAPBEXexcBad9 2 2_Balance sheet - Parent" xfId="41579" xr:uid="{00000000-0005-0000-0000-00001EB00000}"/>
    <cellStyle name="SAPBEXexcBad9 2 3" xfId="12669" xr:uid="{00000000-0005-0000-0000-00001FB00000}"/>
    <cellStyle name="SAPBEXexcBad9 2 4" xfId="29844" xr:uid="{00000000-0005-0000-0000-000020B00000}"/>
    <cellStyle name="SAPBEXexcBad9 2_Balance sheet - Parent" xfId="41578" xr:uid="{00000000-0005-0000-0000-000021B00000}"/>
    <cellStyle name="SAPBEXexcBad9 3" xfId="9027" xr:uid="{00000000-0005-0000-0000-000022B00000}"/>
    <cellStyle name="SAPBEXexcBad9 3 2" xfId="9028" xr:uid="{00000000-0005-0000-0000-000023B00000}"/>
    <cellStyle name="SAPBEXexcBad9 3 2 2" xfId="17434" xr:uid="{00000000-0005-0000-0000-000024B00000}"/>
    <cellStyle name="SAPBEXexcBad9 3 2 3" xfId="29849" xr:uid="{00000000-0005-0000-0000-000025B00000}"/>
    <cellStyle name="SAPBEXexcBad9 3 2_Balance sheet - Parent" xfId="41583" xr:uid="{00000000-0005-0000-0000-000026B00000}"/>
    <cellStyle name="SAPBEXexcBad9 3 3" xfId="9029" xr:uid="{00000000-0005-0000-0000-000027B00000}"/>
    <cellStyle name="SAPBEXexcBad9 3 3 2" xfId="19152" xr:uid="{00000000-0005-0000-0000-000028B00000}"/>
    <cellStyle name="SAPBEXexcBad9 3 3 3" xfId="29850" xr:uid="{00000000-0005-0000-0000-000029B00000}"/>
    <cellStyle name="SAPBEXexcBad9 3 3_Balance sheet - Parent" xfId="41584" xr:uid="{00000000-0005-0000-0000-00002AB00000}"/>
    <cellStyle name="SAPBEXexcBad9 3 4" xfId="13563" xr:uid="{00000000-0005-0000-0000-00002BB00000}"/>
    <cellStyle name="SAPBEXexcBad9 3 5" xfId="29848" xr:uid="{00000000-0005-0000-0000-00002CB00000}"/>
    <cellStyle name="SAPBEXexcBad9 3_Balance sheet - Parent" xfId="41582" xr:uid="{00000000-0005-0000-0000-00002DB00000}"/>
    <cellStyle name="SAPBEXexcBad9 4" xfId="12668" xr:uid="{00000000-0005-0000-0000-00002EB00000}"/>
    <cellStyle name="SAPBEXexcBad9 4 2" xfId="4988" xr:uid="{00000000-0005-0000-0000-00002FB00000}"/>
    <cellStyle name="SAPBEXexcBad9 5" xfId="29843" xr:uid="{00000000-0005-0000-0000-000030B00000}"/>
    <cellStyle name="SAPBEXexcBad9_Balance sheet - Parent" xfId="41577" xr:uid="{00000000-0005-0000-0000-000031B00000}"/>
    <cellStyle name="SAPBEXexcCritical4" xfId="9030" xr:uid="{00000000-0005-0000-0000-000032B00000}"/>
    <cellStyle name="SAPBEXexcCritical4 2" xfId="9031" xr:uid="{00000000-0005-0000-0000-000033B00000}"/>
    <cellStyle name="SAPBEXexcCritical4 2 2" xfId="9032" xr:uid="{00000000-0005-0000-0000-000034B00000}"/>
    <cellStyle name="SAPBEXexcCritical4 2 2 2" xfId="9033" xr:uid="{00000000-0005-0000-0000-000035B00000}"/>
    <cellStyle name="SAPBEXexcCritical4 2 2 2 2" xfId="17536" xr:uid="{00000000-0005-0000-0000-000036B00000}"/>
    <cellStyle name="SAPBEXexcCritical4 2 2 2 3" xfId="29854" xr:uid="{00000000-0005-0000-0000-000037B00000}"/>
    <cellStyle name="SAPBEXexcCritical4 2 2 2_Balance sheet - Parent" xfId="41588" xr:uid="{00000000-0005-0000-0000-000038B00000}"/>
    <cellStyle name="SAPBEXexcCritical4 2 2 3" xfId="9034" xr:uid="{00000000-0005-0000-0000-000039B00000}"/>
    <cellStyle name="SAPBEXexcCritical4 2 2 3 2" xfId="19408" xr:uid="{00000000-0005-0000-0000-00003AB00000}"/>
    <cellStyle name="SAPBEXexcCritical4 2 2 3 3" xfId="29855" xr:uid="{00000000-0005-0000-0000-00003BB00000}"/>
    <cellStyle name="SAPBEXexcCritical4 2 2 3_Balance sheet - Parent" xfId="41589" xr:uid="{00000000-0005-0000-0000-00003CB00000}"/>
    <cellStyle name="SAPBEXexcCritical4 2 2 4" xfId="13566" xr:uid="{00000000-0005-0000-0000-00003DB00000}"/>
    <cellStyle name="SAPBEXexcCritical4 2 2 5" xfId="29853" xr:uid="{00000000-0005-0000-0000-00003EB00000}"/>
    <cellStyle name="SAPBEXexcCritical4 2 2_Balance sheet - Parent" xfId="41587" xr:uid="{00000000-0005-0000-0000-00003FB00000}"/>
    <cellStyle name="SAPBEXexcCritical4 2 3" xfId="12671" xr:uid="{00000000-0005-0000-0000-000040B00000}"/>
    <cellStyle name="SAPBEXexcCritical4 2 4" xfId="29852" xr:uid="{00000000-0005-0000-0000-000041B00000}"/>
    <cellStyle name="SAPBEXexcCritical4 2_Balance sheet - Parent" xfId="41586" xr:uid="{00000000-0005-0000-0000-000042B00000}"/>
    <cellStyle name="SAPBEXexcCritical4 3" xfId="9035" xr:uid="{00000000-0005-0000-0000-000043B00000}"/>
    <cellStyle name="SAPBEXexcCritical4 3 2" xfId="9036" xr:uid="{00000000-0005-0000-0000-000044B00000}"/>
    <cellStyle name="SAPBEXexcCritical4 3 2 2" xfId="18733" xr:uid="{00000000-0005-0000-0000-000045B00000}"/>
    <cellStyle name="SAPBEXexcCritical4 3 2 3" xfId="29857" xr:uid="{00000000-0005-0000-0000-000046B00000}"/>
    <cellStyle name="SAPBEXexcCritical4 3 2_Balance sheet - Parent" xfId="41591" xr:uid="{00000000-0005-0000-0000-000047B00000}"/>
    <cellStyle name="SAPBEXexcCritical4 3 3" xfId="9037" xr:uid="{00000000-0005-0000-0000-000048B00000}"/>
    <cellStyle name="SAPBEXexcCritical4 3 3 2" xfId="18136" xr:uid="{00000000-0005-0000-0000-000049B00000}"/>
    <cellStyle name="SAPBEXexcCritical4 3 3 3" xfId="29858" xr:uid="{00000000-0005-0000-0000-00004AB00000}"/>
    <cellStyle name="SAPBEXexcCritical4 3 3_Balance sheet - Parent" xfId="41592" xr:uid="{00000000-0005-0000-0000-00004BB00000}"/>
    <cellStyle name="SAPBEXexcCritical4 3 4" xfId="13565" xr:uid="{00000000-0005-0000-0000-00004CB00000}"/>
    <cellStyle name="SAPBEXexcCritical4 3 5" xfId="29856" xr:uid="{00000000-0005-0000-0000-00004DB00000}"/>
    <cellStyle name="SAPBEXexcCritical4 3_Balance sheet - Parent" xfId="41590" xr:uid="{00000000-0005-0000-0000-00004EB00000}"/>
    <cellStyle name="SAPBEXexcCritical4 4" xfId="12670" xr:uid="{00000000-0005-0000-0000-00004FB00000}"/>
    <cellStyle name="SAPBEXexcCritical4 4 2" xfId="4639" xr:uid="{00000000-0005-0000-0000-000050B00000}"/>
    <cellStyle name="SAPBEXexcCritical4 5" xfId="29851" xr:uid="{00000000-0005-0000-0000-000051B00000}"/>
    <cellStyle name="SAPBEXexcCritical4_Balance sheet - Parent" xfId="41585" xr:uid="{00000000-0005-0000-0000-000052B00000}"/>
    <cellStyle name="SAPBEXexcCritical5" xfId="9038" xr:uid="{00000000-0005-0000-0000-000053B00000}"/>
    <cellStyle name="SAPBEXexcCritical5 2" xfId="9039" xr:uid="{00000000-0005-0000-0000-000054B00000}"/>
    <cellStyle name="SAPBEXexcCritical5 2 2" xfId="9040" xr:uid="{00000000-0005-0000-0000-000055B00000}"/>
    <cellStyle name="SAPBEXexcCritical5 2 2 2" xfId="9041" xr:uid="{00000000-0005-0000-0000-000056B00000}"/>
    <cellStyle name="SAPBEXexcCritical5 2 2 2 2" xfId="17164" xr:uid="{00000000-0005-0000-0000-000057B00000}"/>
    <cellStyle name="SAPBEXexcCritical5 2 2 2 3" xfId="29862" xr:uid="{00000000-0005-0000-0000-000058B00000}"/>
    <cellStyle name="SAPBEXexcCritical5 2 2 2_Balance sheet - Parent" xfId="41596" xr:uid="{00000000-0005-0000-0000-000059B00000}"/>
    <cellStyle name="SAPBEXexcCritical5 2 2 3" xfId="9042" xr:uid="{00000000-0005-0000-0000-00005AB00000}"/>
    <cellStyle name="SAPBEXexcCritical5 2 2 3 2" xfId="19409" xr:uid="{00000000-0005-0000-0000-00005BB00000}"/>
    <cellStyle name="SAPBEXexcCritical5 2 2 3 3" xfId="29863" xr:uid="{00000000-0005-0000-0000-00005CB00000}"/>
    <cellStyle name="SAPBEXexcCritical5 2 2 3_Balance sheet - Parent" xfId="41597" xr:uid="{00000000-0005-0000-0000-00005DB00000}"/>
    <cellStyle name="SAPBEXexcCritical5 2 2 4" xfId="13568" xr:uid="{00000000-0005-0000-0000-00005EB00000}"/>
    <cellStyle name="SAPBEXexcCritical5 2 2 5" xfId="29861" xr:uid="{00000000-0005-0000-0000-00005FB00000}"/>
    <cellStyle name="SAPBEXexcCritical5 2 2_Balance sheet - Parent" xfId="41595" xr:uid="{00000000-0005-0000-0000-000060B00000}"/>
    <cellStyle name="SAPBEXexcCritical5 2 3" xfId="12673" xr:uid="{00000000-0005-0000-0000-000061B00000}"/>
    <cellStyle name="SAPBEXexcCritical5 2 4" xfId="29860" xr:uid="{00000000-0005-0000-0000-000062B00000}"/>
    <cellStyle name="SAPBEXexcCritical5 2_Balance sheet - Parent" xfId="41594" xr:uid="{00000000-0005-0000-0000-000063B00000}"/>
    <cellStyle name="SAPBEXexcCritical5 3" xfId="9043" xr:uid="{00000000-0005-0000-0000-000064B00000}"/>
    <cellStyle name="SAPBEXexcCritical5 3 2" xfId="9044" xr:uid="{00000000-0005-0000-0000-000065B00000}"/>
    <cellStyle name="SAPBEXexcCritical5 3 2 2" xfId="18790" xr:uid="{00000000-0005-0000-0000-000066B00000}"/>
    <cellStyle name="SAPBEXexcCritical5 3 2 3" xfId="29865" xr:uid="{00000000-0005-0000-0000-000067B00000}"/>
    <cellStyle name="SAPBEXexcCritical5 3 2_Balance sheet - Parent" xfId="41599" xr:uid="{00000000-0005-0000-0000-000068B00000}"/>
    <cellStyle name="SAPBEXexcCritical5 3 3" xfId="9045" xr:uid="{00000000-0005-0000-0000-000069B00000}"/>
    <cellStyle name="SAPBEXexcCritical5 3 3 2" xfId="18781" xr:uid="{00000000-0005-0000-0000-00006AB00000}"/>
    <cellStyle name="SAPBEXexcCritical5 3 3 3" xfId="29866" xr:uid="{00000000-0005-0000-0000-00006BB00000}"/>
    <cellStyle name="SAPBEXexcCritical5 3 3_Balance sheet - Parent" xfId="41600" xr:uid="{00000000-0005-0000-0000-00006CB00000}"/>
    <cellStyle name="SAPBEXexcCritical5 3 4" xfId="13567" xr:uid="{00000000-0005-0000-0000-00006DB00000}"/>
    <cellStyle name="SAPBEXexcCritical5 3 5" xfId="29864" xr:uid="{00000000-0005-0000-0000-00006EB00000}"/>
    <cellStyle name="SAPBEXexcCritical5 3_Balance sheet - Parent" xfId="41598" xr:uid="{00000000-0005-0000-0000-00006FB00000}"/>
    <cellStyle name="SAPBEXexcCritical5 4" xfId="12672" xr:uid="{00000000-0005-0000-0000-000070B00000}"/>
    <cellStyle name="SAPBEXexcCritical5 4 2" xfId="4989" xr:uid="{00000000-0005-0000-0000-000071B00000}"/>
    <cellStyle name="SAPBEXexcCritical5 5" xfId="29859" xr:uid="{00000000-0005-0000-0000-000072B00000}"/>
    <cellStyle name="SAPBEXexcCritical5_Balance sheet - Parent" xfId="41593" xr:uid="{00000000-0005-0000-0000-000073B00000}"/>
    <cellStyle name="SAPBEXexcCritical6" xfId="9046" xr:uid="{00000000-0005-0000-0000-000074B00000}"/>
    <cellStyle name="SAPBEXexcCritical6 2" xfId="9047" xr:uid="{00000000-0005-0000-0000-000075B00000}"/>
    <cellStyle name="SAPBEXexcCritical6 2 2" xfId="9048" xr:uid="{00000000-0005-0000-0000-000076B00000}"/>
    <cellStyle name="SAPBEXexcCritical6 2 2 2" xfId="9049" xr:uid="{00000000-0005-0000-0000-000077B00000}"/>
    <cellStyle name="SAPBEXexcCritical6 2 2 2 2" xfId="17165" xr:uid="{00000000-0005-0000-0000-000078B00000}"/>
    <cellStyle name="SAPBEXexcCritical6 2 2 2 3" xfId="29870" xr:uid="{00000000-0005-0000-0000-000079B00000}"/>
    <cellStyle name="SAPBEXexcCritical6 2 2 2_Balance sheet - Parent" xfId="41604" xr:uid="{00000000-0005-0000-0000-00007AB00000}"/>
    <cellStyle name="SAPBEXexcCritical6 2 2 3" xfId="9050" xr:uid="{00000000-0005-0000-0000-00007BB00000}"/>
    <cellStyle name="SAPBEXexcCritical6 2 2 3 2" xfId="19410" xr:uid="{00000000-0005-0000-0000-00007CB00000}"/>
    <cellStyle name="SAPBEXexcCritical6 2 2 3 3" xfId="29871" xr:uid="{00000000-0005-0000-0000-00007DB00000}"/>
    <cellStyle name="SAPBEXexcCritical6 2 2 3_Balance sheet - Parent" xfId="41605" xr:uid="{00000000-0005-0000-0000-00007EB00000}"/>
    <cellStyle name="SAPBEXexcCritical6 2 2 4" xfId="13570" xr:uid="{00000000-0005-0000-0000-00007FB00000}"/>
    <cellStyle name="SAPBEXexcCritical6 2 2 5" xfId="29869" xr:uid="{00000000-0005-0000-0000-000080B00000}"/>
    <cellStyle name="SAPBEXexcCritical6 2 2_Balance sheet - Parent" xfId="41603" xr:uid="{00000000-0005-0000-0000-000081B00000}"/>
    <cellStyle name="SAPBEXexcCritical6 2 3" xfId="12675" xr:uid="{00000000-0005-0000-0000-000082B00000}"/>
    <cellStyle name="SAPBEXexcCritical6 2 4" xfId="29868" xr:uid="{00000000-0005-0000-0000-000083B00000}"/>
    <cellStyle name="SAPBEXexcCritical6 2_Balance sheet - Parent" xfId="41602" xr:uid="{00000000-0005-0000-0000-000084B00000}"/>
    <cellStyle name="SAPBEXexcCritical6 3" xfId="9051" xr:uid="{00000000-0005-0000-0000-000085B00000}"/>
    <cellStyle name="SAPBEXexcCritical6 3 2" xfId="9052" xr:uid="{00000000-0005-0000-0000-000086B00000}"/>
    <cellStyle name="SAPBEXexcCritical6 3 2 2" xfId="17435" xr:uid="{00000000-0005-0000-0000-000087B00000}"/>
    <cellStyle name="SAPBEXexcCritical6 3 2 3" xfId="29873" xr:uid="{00000000-0005-0000-0000-000088B00000}"/>
    <cellStyle name="SAPBEXexcCritical6 3 2_Balance sheet - Parent" xfId="41607" xr:uid="{00000000-0005-0000-0000-000089B00000}"/>
    <cellStyle name="SAPBEXexcCritical6 3 3" xfId="9053" xr:uid="{00000000-0005-0000-0000-00008AB00000}"/>
    <cellStyle name="SAPBEXexcCritical6 3 3 2" xfId="18606" xr:uid="{00000000-0005-0000-0000-00008BB00000}"/>
    <cellStyle name="SAPBEXexcCritical6 3 3 3" xfId="29874" xr:uid="{00000000-0005-0000-0000-00008CB00000}"/>
    <cellStyle name="SAPBEXexcCritical6 3 3_Balance sheet - Parent" xfId="41608" xr:uid="{00000000-0005-0000-0000-00008DB00000}"/>
    <cellStyle name="SAPBEXexcCritical6 3 4" xfId="13569" xr:uid="{00000000-0005-0000-0000-00008EB00000}"/>
    <cellStyle name="SAPBEXexcCritical6 3 5" xfId="29872" xr:uid="{00000000-0005-0000-0000-00008FB00000}"/>
    <cellStyle name="SAPBEXexcCritical6 3_Balance sheet - Parent" xfId="41606" xr:uid="{00000000-0005-0000-0000-000090B00000}"/>
    <cellStyle name="SAPBEXexcCritical6 4" xfId="12674" xr:uid="{00000000-0005-0000-0000-000091B00000}"/>
    <cellStyle name="SAPBEXexcCritical6 4 2" xfId="4466" xr:uid="{00000000-0005-0000-0000-000092B00000}"/>
    <cellStyle name="SAPBEXexcCritical6 5" xfId="29867" xr:uid="{00000000-0005-0000-0000-000093B00000}"/>
    <cellStyle name="SAPBEXexcCritical6_Balance sheet - Parent" xfId="41601" xr:uid="{00000000-0005-0000-0000-000094B00000}"/>
    <cellStyle name="SAPBEXexcGood1" xfId="9054" xr:uid="{00000000-0005-0000-0000-000095B00000}"/>
    <cellStyle name="SAPBEXexcGood1 2" xfId="9055" xr:uid="{00000000-0005-0000-0000-000096B00000}"/>
    <cellStyle name="SAPBEXexcGood1 2 2" xfId="9056" xr:uid="{00000000-0005-0000-0000-000097B00000}"/>
    <cellStyle name="SAPBEXexcGood1 2 2 2" xfId="9057" xr:uid="{00000000-0005-0000-0000-000098B00000}"/>
    <cellStyle name="SAPBEXexcGood1 2 2 2 2" xfId="17411" xr:uid="{00000000-0005-0000-0000-000099B00000}"/>
    <cellStyle name="SAPBEXexcGood1 2 2 2 3" xfId="29878" xr:uid="{00000000-0005-0000-0000-00009AB00000}"/>
    <cellStyle name="SAPBEXexcGood1 2 2 2_Balance sheet - Parent" xfId="41612" xr:uid="{00000000-0005-0000-0000-00009BB00000}"/>
    <cellStyle name="SAPBEXexcGood1 2 2 3" xfId="9058" xr:uid="{00000000-0005-0000-0000-00009CB00000}"/>
    <cellStyle name="SAPBEXexcGood1 2 2 3 2" xfId="19411" xr:uid="{00000000-0005-0000-0000-00009DB00000}"/>
    <cellStyle name="SAPBEXexcGood1 2 2 3 3" xfId="29879" xr:uid="{00000000-0005-0000-0000-00009EB00000}"/>
    <cellStyle name="SAPBEXexcGood1 2 2 3_Balance sheet - Parent" xfId="41613" xr:uid="{00000000-0005-0000-0000-00009FB00000}"/>
    <cellStyle name="SAPBEXexcGood1 2 2 4" xfId="13572" xr:uid="{00000000-0005-0000-0000-0000A0B00000}"/>
    <cellStyle name="SAPBEXexcGood1 2 2 5" xfId="29877" xr:uid="{00000000-0005-0000-0000-0000A1B00000}"/>
    <cellStyle name="SAPBEXexcGood1 2 2_Balance sheet - Parent" xfId="41611" xr:uid="{00000000-0005-0000-0000-0000A2B00000}"/>
    <cellStyle name="SAPBEXexcGood1 2 3" xfId="12677" xr:uid="{00000000-0005-0000-0000-0000A3B00000}"/>
    <cellStyle name="SAPBEXexcGood1 2 4" xfId="29876" xr:uid="{00000000-0005-0000-0000-0000A4B00000}"/>
    <cellStyle name="SAPBEXexcGood1 2_Balance sheet - Parent" xfId="41610" xr:uid="{00000000-0005-0000-0000-0000A5B00000}"/>
    <cellStyle name="SAPBEXexcGood1 3" xfId="9059" xr:uid="{00000000-0005-0000-0000-0000A6B00000}"/>
    <cellStyle name="SAPBEXexcGood1 3 2" xfId="9060" xr:uid="{00000000-0005-0000-0000-0000A7B00000}"/>
    <cellStyle name="SAPBEXexcGood1 3 2 2" xfId="17340" xr:uid="{00000000-0005-0000-0000-0000A8B00000}"/>
    <cellStyle name="SAPBEXexcGood1 3 2 3" xfId="29881" xr:uid="{00000000-0005-0000-0000-0000A9B00000}"/>
    <cellStyle name="SAPBEXexcGood1 3 2_Balance sheet - Parent" xfId="41615" xr:uid="{00000000-0005-0000-0000-0000AAB00000}"/>
    <cellStyle name="SAPBEXexcGood1 3 3" xfId="9061" xr:uid="{00000000-0005-0000-0000-0000ABB00000}"/>
    <cellStyle name="SAPBEXexcGood1 3 3 2" xfId="17339" xr:uid="{00000000-0005-0000-0000-0000ACB00000}"/>
    <cellStyle name="SAPBEXexcGood1 3 3 3" xfId="29882" xr:uid="{00000000-0005-0000-0000-0000ADB00000}"/>
    <cellStyle name="SAPBEXexcGood1 3 3_Balance sheet - Parent" xfId="41616" xr:uid="{00000000-0005-0000-0000-0000AEB00000}"/>
    <cellStyle name="SAPBEXexcGood1 3 4" xfId="13571" xr:uid="{00000000-0005-0000-0000-0000AFB00000}"/>
    <cellStyle name="SAPBEXexcGood1 3 5" xfId="29880" xr:uid="{00000000-0005-0000-0000-0000B0B00000}"/>
    <cellStyle name="SAPBEXexcGood1 3_Balance sheet - Parent" xfId="41614" xr:uid="{00000000-0005-0000-0000-0000B1B00000}"/>
    <cellStyle name="SAPBEXexcGood1 4" xfId="12676" xr:uid="{00000000-0005-0000-0000-0000B2B00000}"/>
    <cellStyle name="SAPBEXexcGood1 4 2" xfId="4640" xr:uid="{00000000-0005-0000-0000-0000B3B00000}"/>
    <cellStyle name="SAPBEXexcGood1 5" xfId="29875" xr:uid="{00000000-0005-0000-0000-0000B4B00000}"/>
    <cellStyle name="SAPBEXexcGood1_Balance sheet - Parent" xfId="41609" xr:uid="{00000000-0005-0000-0000-0000B5B00000}"/>
    <cellStyle name="SAPBEXexcGood2" xfId="9062" xr:uid="{00000000-0005-0000-0000-0000B6B00000}"/>
    <cellStyle name="SAPBEXexcGood2 2" xfId="9063" xr:uid="{00000000-0005-0000-0000-0000B7B00000}"/>
    <cellStyle name="SAPBEXexcGood2 2 2" xfId="9064" xr:uid="{00000000-0005-0000-0000-0000B8B00000}"/>
    <cellStyle name="SAPBEXexcGood2 2 2 2" xfId="9065" xr:uid="{00000000-0005-0000-0000-0000B9B00000}"/>
    <cellStyle name="SAPBEXexcGood2 2 2 2 2" xfId="18116" xr:uid="{00000000-0005-0000-0000-0000BAB00000}"/>
    <cellStyle name="SAPBEXexcGood2 2 2 2 3" xfId="29886" xr:uid="{00000000-0005-0000-0000-0000BBB00000}"/>
    <cellStyle name="SAPBEXexcGood2 2 2 2_Balance sheet - Parent" xfId="41620" xr:uid="{00000000-0005-0000-0000-0000BCB00000}"/>
    <cellStyle name="SAPBEXexcGood2 2 2 3" xfId="9066" xr:uid="{00000000-0005-0000-0000-0000BDB00000}"/>
    <cellStyle name="SAPBEXexcGood2 2 2 3 2" xfId="19412" xr:uid="{00000000-0005-0000-0000-0000BEB00000}"/>
    <cellStyle name="SAPBEXexcGood2 2 2 3 3" xfId="29887" xr:uid="{00000000-0005-0000-0000-0000BFB00000}"/>
    <cellStyle name="SAPBEXexcGood2 2 2 3_Balance sheet - Parent" xfId="41621" xr:uid="{00000000-0005-0000-0000-0000C0B00000}"/>
    <cellStyle name="SAPBEXexcGood2 2 2 4" xfId="13574" xr:uid="{00000000-0005-0000-0000-0000C1B00000}"/>
    <cellStyle name="SAPBEXexcGood2 2 2 5" xfId="29885" xr:uid="{00000000-0005-0000-0000-0000C2B00000}"/>
    <cellStyle name="SAPBEXexcGood2 2 2_Balance sheet - Parent" xfId="41619" xr:uid="{00000000-0005-0000-0000-0000C3B00000}"/>
    <cellStyle name="SAPBEXexcGood2 2 3" xfId="12679" xr:uid="{00000000-0005-0000-0000-0000C4B00000}"/>
    <cellStyle name="SAPBEXexcGood2 2 4" xfId="29884" xr:uid="{00000000-0005-0000-0000-0000C5B00000}"/>
    <cellStyle name="SAPBEXexcGood2 2_Balance sheet - Parent" xfId="41618" xr:uid="{00000000-0005-0000-0000-0000C6B00000}"/>
    <cellStyle name="SAPBEXexcGood2 3" xfId="9067" xr:uid="{00000000-0005-0000-0000-0000C7B00000}"/>
    <cellStyle name="SAPBEXexcGood2 3 2" xfId="9068" xr:uid="{00000000-0005-0000-0000-0000C8B00000}"/>
    <cellStyle name="SAPBEXexcGood2 3 2 2" xfId="18602" xr:uid="{00000000-0005-0000-0000-0000C9B00000}"/>
    <cellStyle name="SAPBEXexcGood2 3 2 3" xfId="29889" xr:uid="{00000000-0005-0000-0000-0000CAB00000}"/>
    <cellStyle name="SAPBEXexcGood2 3 2_Balance sheet - Parent" xfId="41623" xr:uid="{00000000-0005-0000-0000-0000CBB00000}"/>
    <cellStyle name="SAPBEXexcGood2 3 3" xfId="9069" xr:uid="{00000000-0005-0000-0000-0000CCB00000}"/>
    <cellStyle name="SAPBEXexcGood2 3 3 2" xfId="17746" xr:uid="{00000000-0005-0000-0000-0000CDB00000}"/>
    <cellStyle name="SAPBEXexcGood2 3 3 3" xfId="29890" xr:uid="{00000000-0005-0000-0000-0000CEB00000}"/>
    <cellStyle name="SAPBEXexcGood2 3 3_Balance sheet - Parent" xfId="41624" xr:uid="{00000000-0005-0000-0000-0000CFB00000}"/>
    <cellStyle name="SAPBEXexcGood2 3 4" xfId="13573" xr:uid="{00000000-0005-0000-0000-0000D0B00000}"/>
    <cellStyle name="SAPBEXexcGood2 3 5" xfId="29888" xr:uid="{00000000-0005-0000-0000-0000D1B00000}"/>
    <cellStyle name="SAPBEXexcGood2 3_Balance sheet - Parent" xfId="41622" xr:uid="{00000000-0005-0000-0000-0000D2B00000}"/>
    <cellStyle name="SAPBEXexcGood2 4" xfId="12678" xr:uid="{00000000-0005-0000-0000-0000D3B00000}"/>
    <cellStyle name="SAPBEXexcGood2 4 2" xfId="4990" xr:uid="{00000000-0005-0000-0000-0000D4B00000}"/>
    <cellStyle name="SAPBEXexcGood2 5" xfId="29883" xr:uid="{00000000-0005-0000-0000-0000D5B00000}"/>
    <cellStyle name="SAPBEXexcGood2_Balance sheet - Parent" xfId="41617" xr:uid="{00000000-0005-0000-0000-0000D6B00000}"/>
    <cellStyle name="SAPBEXexcGood3" xfId="9070" xr:uid="{00000000-0005-0000-0000-0000D7B00000}"/>
    <cellStyle name="SAPBEXexcGood3 2" xfId="9071" xr:uid="{00000000-0005-0000-0000-0000D8B00000}"/>
    <cellStyle name="SAPBEXexcGood3 2 2" xfId="9072" xr:uid="{00000000-0005-0000-0000-0000D9B00000}"/>
    <cellStyle name="SAPBEXexcGood3 2 2 2" xfId="9073" xr:uid="{00000000-0005-0000-0000-0000DAB00000}"/>
    <cellStyle name="SAPBEXexcGood3 2 2 2 2" xfId="17566" xr:uid="{00000000-0005-0000-0000-0000DBB00000}"/>
    <cellStyle name="SAPBEXexcGood3 2 2 2 3" xfId="29894" xr:uid="{00000000-0005-0000-0000-0000DCB00000}"/>
    <cellStyle name="SAPBEXexcGood3 2 2 2_Balance sheet - Parent" xfId="41628" xr:uid="{00000000-0005-0000-0000-0000DDB00000}"/>
    <cellStyle name="SAPBEXexcGood3 2 2 3" xfId="9074" xr:uid="{00000000-0005-0000-0000-0000DEB00000}"/>
    <cellStyle name="SAPBEXexcGood3 2 2 3 2" xfId="19413" xr:uid="{00000000-0005-0000-0000-0000DFB00000}"/>
    <cellStyle name="SAPBEXexcGood3 2 2 3 3" xfId="29895" xr:uid="{00000000-0005-0000-0000-0000E0B00000}"/>
    <cellStyle name="SAPBEXexcGood3 2 2 3_Balance sheet - Parent" xfId="41629" xr:uid="{00000000-0005-0000-0000-0000E1B00000}"/>
    <cellStyle name="SAPBEXexcGood3 2 2 4" xfId="13576" xr:uid="{00000000-0005-0000-0000-0000E2B00000}"/>
    <cellStyle name="SAPBEXexcGood3 2 2 5" xfId="29893" xr:uid="{00000000-0005-0000-0000-0000E3B00000}"/>
    <cellStyle name="SAPBEXexcGood3 2 2_Balance sheet - Parent" xfId="41627" xr:uid="{00000000-0005-0000-0000-0000E4B00000}"/>
    <cellStyle name="SAPBEXexcGood3 2 3" xfId="12681" xr:uid="{00000000-0005-0000-0000-0000E5B00000}"/>
    <cellStyle name="SAPBEXexcGood3 2 4" xfId="29892" xr:uid="{00000000-0005-0000-0000-0000E6B00000}"/>
    <cellStyle name="SAPBEXexcGood3 2_Balance sheet - Parent" xfId="41626" xr:uid="{00000000-0005-0000-0000-0000E7B00000}"/>
    <cellStyle name="SAPBEXexcGood3 3" xfId="9075" xr:uid="{00000000-0005-0000-0000-0000E8B00000}"/>
    <cellStyle name="SAPBEXexcGood3 3 2" xfId="9076" xr:uid="{00000000-0005-0000-0000-0000E9B00000}"/>
    <cellStyle name="SAPBEXexcGood3 3 2 2" xfId="18574" xr:uid="{00000000-0005-0000-0000-0000EAB00000}"/>
    <cellStyle name="SAPBEXexcGood3 3 2 3" xfId="29897" xr:uid="{00000000-0005-0000-0000-0000EBB00000}"/>
    <cellStyle name="SAPBEXexcGood3 3 2_Balance sheet - Parent" xfId="41631" xr:uid="{00000000-0005-0000-0000-0000ECB00000}"/>
    <cellStyle name="SAPBEXexcGood3 3 3" xfId="9077" xr:uid="{00000000-0005-0000-0000-0000EDB00000}"/>
    <cellStyle name="SAPBEXexcGood3 3 3 2" xfId="18701" xr:uid="{00000000-0005-0000-0000-0000EEB00000}"/>
    <cellStyle name="SAPBEXexcGood3 3 3 3" xfId="29898" xr:uid="{00000000-0005-0000-0000-0000EFB00000}"/>
    <cellStyle name="SAPBEXexcGood3 3 3_Balance sheet - Parent" xfId="41632" xr:uid="{00000000-0005-0000-0000-0000F0B00000}"/>
    <cellStyle name="SAPBEXexcGood3 3 4" xfId="13575" xr:uid="{00000000-0005-0000-0000-0000F1B00000}"/>
    <cellStyle name="SAPBEXexcGood3 3 5" xfId="29896" xr:uid="{00000000-0005-0000-0000-0000F2B00000}"/>
    <cellStyle name="SAPBEXexcGood3 3_Balance sheet - Parent" xfId="41630" xr:uid="{00000000-0005-0000-0000-0000F3B00000}"/>
    <cellStyle name="SAPBEXexcGood3 4" xfId="12680" xr:uid="{00000000-0005-0000-0000-0000F4B00000}"/>
    <cellStyle name="SAPBEXexcGood3 4 2" xfId="4991" xr:uid="{00000000-0005-0000-0000-0000F5B00000}"/>
    <cellStyle name="SAPBEXexcGood3 5" xfId="29891" xr:uid="{00000000-0005-0000-0000-0000F6B00000}"/>
    <cellStyle name="SAPBEXexcGood3_Balance sheet - Parent" xfId="41625" xr:uid="{00000000-0005-0000-0000-0000F7B00000}"/>
    <cellStyle name="SAPBEXfilterDrill" xfId="9078" xr:uid="{00000000-0005-0000-0000-0000F8B00000}"/>
    <cellStyle name="SAPBEXfilterDrill 2" xfId="9079" xr:uid="{00000000-0005-0000-0000-0000F9B00000}"/>
    <cellStyle name="SAPBEXfilterDrill 2 2" xfId="9080" xr:uid="{00000000-0005-0000-0000-0000FAB00000}"/>
    <cellStyle name="SAPBEXfilterDrill 2 2 2" xfId="9081" xr:uid="{00000000-0005-0000-0000-0000FBB00000}"/>
    <cellStyle name="SAPBEXfilterDrill 2 2 2 2" xfId="17460" xr:uid="{00000000-0005-0000-0000-0000FCB00000}"/>
    <cellStyle name="SAPBEXfilterDrill 2 2 2 3" xfId="29902" xr:uid="{00000000-0005-0000-0000-0000FDB00000}"/>
    <cellStyle name="SAPBEXfilterDrill 2 2 2_Balance sheet - Parent" xfId="41636" xr:uid="{00000000-0005-0000-0000-0000FEB00000}"/>
    <cellStyle name="SAPBEXfilterDrill 2 2 3" xfId="9082" xr:uid="{00000000-0005-0000-0000-0000FFB00000}"/>
    <cellStyle name="SAPBEXfilterDrill 2 2 3 2" xfId="19414" xr:uid="{00000000-0005-0000-0000-000000B10000}"/>
    <cellStyle name="SAPBEXfilterDrill 2 2 3 3" xfId="29903" xr:uid="{00000000-0005-0000-0000-000001B10000}"/>
    <cellStyle name="SAPBEXfilterDrill 2 2 3_Balance sheet - Parent" xfId="41637" xr:uid="{00000000-0005-0000-0000-000002B10000}"/>
    <cellStyle name="SAPBEXfilterDrill 2 2 4" xfId="13578" xr:uid="{00000000-0005-0000-0000-000003B10000}"/>
    <cellStyle name="SAPBEXfilterDrill 2 2 5" xfId="29901" xr:uid="{00000000-0005-0000-0000-000004B10000}"/>
    <cellStyle name="SAPBEXfilterDrill 2 2_Balance sheet - Parent" xfId="41635" xr:uid="{00000000-0005-0000-0000-000005B10000}"/>
    <cellStyle name="SAPBEXfilterDrill 2 3" xfId="12683" xr:uid="{00000000-0005-0000-0000-000006B10000}"/>
    <cellStyle name="SAPBEXfilterDrill 2 4" xfId="29900" xr:uid="{00000000-0005-0000-0000-000007B10000}"/>
    <cellStyle name="SAPBEXfilterDrill 2_Balance sheet - Parent" xfId="41634" xr:uid="{00000000-0005-0000-0000-000008B10000}"/>
    <cellStyle name="SAPBEXfilterDrill 3" xfId="9083" xr:uid="{00000000-0005-0000-0000-000009B10000}"/>
    <cellStyle name="SAPBEXfilterDrill 3 2" xfId="9084" xr:uid="{00000000-0005-0000-0000-00000AB10000}"/>
    <cellStyle name="SAPBEXfilterDrill 3 2 2" xfId="18550" xr:uid="{00000000-0005-0000-0000-00000BB10000}"/>
    <cellStyle name="SAPBEXfilterDrill 3 2 3" xfId="29905" xr:uid="{00000000-0005-0000-0000-00000CB10000}"/>
    <cellStyle name="SAPBEXfilterDrill 3 2_Balance sheet - Parent" xfId="41639" xr:uid="{00000000-0005-0000-0000-00000DB10000}"/>
    <cellStyle name="SAPBEXfilterDrill 3 3" xfId="9085" xr:uid="{00000000-0005-0000-0000-00000EB10000}"/>
    <cellStyle name="SAPBEXfilterDrill 3 3 2" xfId="18580" xr:uid="{00000000-0005-0000-0000-00000FB10000}"/>
    <cellStyle name="SAPBEXfilterDrill 3 3 3" xfId="29906" xr:uid="{00000000-0005-0000-0000-000010B10000}"/>
    <cellStyle name="SAPBEXfilterDrill 3 3_Balance sheet - Parent" xfId="41640" xr:uid="{00000000-0005-0000-0000-000011B10000}"/>
    <cellStyle name="SAPBEXfilterDrill 3 4" xfId="13577" xr:uid="{00000000-0005-0000-0000-000012B10000}"/>
    <cellStyle name="SAPBEXfilterDrill 3 5" xfId="29904" xr:uid="{00000000-0005-0000-0000-000013B10000}"/>
    <cellStyle name="SAPBEXfilterDrill 3_Balance sheet - Parent" xfId="41638" xr:uid="{00000000-0005-0000-0000-000014B10000}"/>
    <cellStyle name="SAPBEXfilterDrill 4" xfId="12682" xr:uid="{00000000-0005-0000-0000-000015B10000}"/>
    <cellStyle name="SAPBEXfilterDrill 4 2" xfId="4467" xr:uid="{00000000-0005-0000-0000-000016B10000}"/>
    <cellStyle name="SAPBEXfilterDrill 5" xfId="29899" xr:uid="{00000000-0005-0000-0000-000017B10000}"/>
    <cellStyle name="SAPBEXfilterDrill_Balance sheet - Parent" xfId="41633" xr:uid="{00000000-0005-0000-0000-000018B10000}"/>
    <cellStyle name="SAPBEXfilterItem" xfId="9086" xr:uid="{00000000-0005-0000-0000-000019B10000}"/>
    <cellStyle name="SAPBEXfilterItem 2" xfId="9087" xr:uid="{00000000-0005-0000-0000-00001AB10000}"/>
    <cellStyle name="SAPBEXfilterItem 2 2" xfId="12685" xr:uid="{00000000-0005-0000-0000-00001BB10000}"/>
    <cellStyle name="SAPBEXfilterItem 2 3" xfId="29908" xr:uid="{00000000-0005-0000-0000-00001CB10000}"/>
    <cellStyle name="SAPBEXfilterItem 2_Balance sheet - Parent" xfId="41642" xr:uid="{00000000-0005-0000-0000-00001DB10000}"/>
    <cellStyle name="SAPBEXfilterItem 3" xfId="9088" xr:uid="{00000000-0005-0000-0000-00001EB10000}"/>
    <cellStyle name="SAPBEXfilterItem 3 2" xfId="4641" xr:uid="{00000000-0005-0000-0000-00001FB10000}"/>
    <cellStyle name="SAPBEXfilterItem 3 3" xfId="29909" xr:uid="{00000000-0005-0000-0000-000020B10000}"/>
    <cellStyle name="SAPBEXfilterItem 3 4" xfId="43792" xr:uid="{00000000-0005-0000-0000-000021B10000}"/>
    <cellStyle name="SAPBEXfilterItem 4" xfId="12684" xr:uid="{00000000-0005-0000-0000-000022B10000}"/>
    <cellStyle name="SAPBEXfilterItem 5" xfId="29907" xr:uid="{00000000-0005-0000-0000-000023B10000}"/>
    <cellStyle name="SAPBEXfilterItem_Balance sheet - Parent" xfId="41641" xr:uid="{00000000-0005-0000-0000-000024B10000}"/>
    <cellStyle name="SAPBEXfilterText" xfId="9089" xr:uid="{00000000-0005-0000-0000-000025B10000}"/>
    <cellStyle name="SAPBEXfilterText 2" xfId="9090" xr:uid="{00000000-0005-0000-0000-000026B10000}"/>
    <cellStyle name="SAPBEXfilterText 2 2" xfId="12687" xr:uid="{00000000-0005-0000-0000-000027B10000}"/>
    <cellStyle name="SAPBEXfilterText 2 3" xfId="29911" xr:uid="{00000000-0005-0000-0000-000028B10000}"/>
    <cellStyle name="SAPBEXfilterText 2_Balance sheet - Parent" xfId="41643" xr:uid="{00000000-0005-0000-0000-000029B10000}"/>
    <cellStyle name="SAPBEXfilterText 3" xfId="12686" xr:uid="{00000000-0005-0000-0000-00002AB10000}"/>
    <cellStyle name="SAPBEXfilterText 4" xfId="29910" xr:uid="{00000000-0005-0000-0000-00002BB10000}"/>
    <cellStyle name="SAPBEXfilterText_10 09 15 Analysis of PPI Outcomes" xfId="9091" xr:uid="{00000000-0005-0000-0000-00002CB10000}"/>
    <cellStyle name="SAPBEXformats" xfId="9092" xr:uid="{00000000-0005-0000-0000-00002DB10000}"/>
    <cellStyle name="SAPBEXformats 2" xfId="9093" xr:uid="{00000000-0005-0000-0000-00002EB10000}"/>
    <cellStyle name="SAPBEXformats 2 2" xfId="9094" xr:uid="{00000000-0005-0000-0000-00002FB10000}"/>
    <cellStyle name="SAPBEXformats 2 2 2" xfId="9095" xr:uid="{00000000-0005-0000-0000-000030B10000}"/>
    <cellStyle name="SAPBEXformats 2 2 2 2" xfId="9096" xr:uid="{00000000-0005-0000-0000-000031B10000}"/>
    <cellStyle name="SAPBEXformats 2 2 2 2 2" xfId="17383" xr:uid="{00000000-0005-0000-0000-000032B10000}"/>
    <cellStyle name="SAPBEXformats 2 2 2 2 2 2" xfId="36034" xr:uid="{00000000-0005-0000-0000-000033B10000}"/>
    <cellStyle name="SAPBEXformats 2 2 2 2 3" xfId="29916" xr:uid="{00000000-0005-0000-0000-000034B10000}"/>
    <cellStyle name="SAPBEXformats 2 2 2 2_Balance sheet - Parent" xfId="41647" xr:uid="{00000000-0005-0000-0000-000035B10000}"/>
    <cellStyle name="SAPBEXformats 2 2 2 3" xfId="9097" xr:uid="{00000000-0005-0000-0000-000036B10000}"/>
    <cellStyle name="SAPBEXformats 2 2 2 3 2" xfId="19415" xr:uid="{00000000-0005-0000-0000-000037B10000}"/>
    <cellStyle name="SAPBEXformats 2 2 2 3 2 2" xfId="36909" xr:uid="{00000000-0005-0000-0000-000038B10000}"/>
    <cellStyle name="SAPBEXformats 2 2 2 3 3" xfId="29917" xr:uid="{00000000-0005-0000-0000-000039B10000}"/>
    <cellStyle name="SAPBEXformats 2 2 2 3_Balance sheet - Parent" xfId="41648" xr:uid="{00000000-0005-0000-0000-00003AB10000}"/>
    <cellStyle name="SAPBEXformats 2 2 2 4" xfId="13581" xr:uid="{00000000-0005-0000-0000-00003BB10000}"/>
    <cellStyle name="SAPBEXformats 2 2 2 4 2" xfId="33032" xr:uid="{00000000-0005-0000-0000-00003CB10000}"/>
    <cellStyle name="SAPBEXformats 2 2 2 5" xfId="29915" xr:uid="{00000000-0005-0000-0000-00003DB10000}"/>
    <cellStyle name="SAPBEXformats 2 2 2 6" xfId="21692" xr:uid="{00000000-0005-0000-0000-00003EB10000}"/>
    <cellStyle name="SAPBEXformats 2 2 2_Balance sheet - Parent" xfId="41646" xr:uid="{00000000-0005-0000-0000-00003FB10000}"/>
    <cellStyle name="SAPBEXformats 2 2 3" xfId="12690" xr:uid="{00000000-0005-0000-0000-000040B10000}"/>
    <cellStyle name="SAPBEXformats 2 2 3 2" xfId="32771" xr:uid="{00000000-0005-0000-0000-000041B10000}"/>
    <cellStyle name="SAPBEXformats 2 2 4" xfId="29914" xr:uid="{00000000-0005-0000-0000-000042B10000}"/>
    <cellStyle name="SAPBEXformats 2 2 5" xfId="21394" xr:uid="{00000000-0005-0000-0000-000043B10000}"/>
    <cellStyle name="SAPBEXformats 2 2_Balance sheet - Parent" xfId="41645" xr:uid="{00000000-0005-0000-0000-000044B10000}"/>
    <cellStyle name="SAPBEXformats 2 3" xfId="9098" xr:uid="{00000000-0005-0000-0000-000045B10000}"/>
    <cellStyle name="SAPBEXformats 2 3 2" xfId="9099" xr:uid="{00000000-0005-0000-0000-000046B10000}"/>
    <cellStyle name="SAPBEXformats 2 3 2 2" xfId="18463" xr:uid="{00000000-0005-0000-0000-000047B10000}"/>
    <cellStyle name="SAPBEXformats 2 3 2 2 2" xfId="36459" xr:uid="{00000000-0005-0000-0000-000048B10000}"/>
    <cellStyle name="SAPBEXformats 2 3 2 3" xfId="29919" xr:uid="{00000000-0005-0000-0000-000049B10000}"/>
    <cellStyle name="SAPBEXformats 2 3 2_Balance sheet - Parent" xfId="41650" xr:uid="{00000000-0005-0000-0000-00004AB10000}"/>
    <cellStyle name="SAPBEXformats 2 3 3" xfId="9100" xr:uid="{00000000-0005-0000-0000-00004BB10000}"/>
    <cellStyle name="SAPBEXformats 2 3 3 2" xfId="18927" xr:uid="{00000000-0005-0000-0000-00004CB10000}"/>
    <cellStyle name="SAPBEXformats 2 3 3 2 2" xfId="36673" xr:uid="{00000000-0005-0000-0000-00004DB10000}"/>
    <cellStyle name="SAPBEXformats 2 3 3 3" xfId="29920" xr:uid="{00000000-0005-0000-0000-00004EB10000}"/>
    <cellStyle name="SAPBEXformats 2 3 3_Balance sheet - Parent" xfId="41651" xr:uid="{00000000-0005-0000-0000-00004FB10000}"/>
    <cellStyle name="SAPBEXformats 2 3 4" xfId="13580" xr:uid="{00000000-0005-0000-0000-000050B10000}"/>
    <cellStyle name="SAPBEXformats 2 3 4 2" xfId="33031" xr:uid="{00000000-0005-0000-0000-000051B10000}"/>
    <cellStyle name="SAPBEXformats 2 3 5" xfId="29918" xr:uid="{00000000-0005-0000-0000-000052B10000}"/>
    <cellStyle name="SAPBEXformats 2 3 6" xfId="21691" xr:uid="{00000000-0005-0000-0000-000053B10000}"/>
    <cellStyle name="SAPBEXformats 2 3_Balance sheet - Parent" xfId="41649" xr:uid="{00000000-0005-0000-0000-000054B10000}"/>
    <cellStyle name="SAPBEXformats 2 4" xfId="12689" xr:uid="{00000000-0005-0000-0000-000055B10000}"/>
    <cellStyle name="SAPBEXformats 2 4 2" xfId="32770" xr:uid="{00000000-0005-0000-0000-000056B10000}"/>
    <cellStyle name="SAPBEXformats 2 5" xfId="29913" xr:uid="{00000000-0005-0000-0000-000057B10000}"/>
    <cellStyle name="SAPBEXformats 2 6" xfId="21393" xr:uid="{00000000-0005-0000-0000-000058B10000}"/>
    <cellStyle name="SAPBEXformats 2_Balance sheet - Parent" xfId="41644" xr:uid="{00000000-0005-0000-0000-000059B10000}"/>
    <cellStyle name="SAPBEXformats 3" xfId="9101" xr:uid="{00000000-0005-0000-0000-00005AB10000}"/>
    <cellStyle name="SAPBEXformats 3 2" xfId="9102" xr:uid="{00000000-0005-0000-0000-00005BB10000}"/>
    <cellStyle name="SAPBEXformats 3 2 2" xfId="9103" xr:uid="{00000000-0005-0000-0000-00005CB10000}"/>
    <cellStyle name="SAPBEXformats 3 2 2 2" xfId="18101" xr:uid="{00000000-0005-0000-0000-00005DB10000}"/>
    <cellStyle name="SAPBEXformats 3 2 2 2 2" xfId="36346" xr:uid="{00000000-0005-0000-0000-00005EB10000}"/>
    <cellStyle name="SAPBEXformats 3 2 2 3" xfId="29923" xr:uid="{00000000-0005-0000-0000-00005FB10000}"/>
    <cellStyle name="SAPBEXformats 3 2 2_Balance sheet - Parent" xfId="41654" xr:uid="{00000000-0005-0000-0000-000060B10000}"/>
    <cellStyle name="SAPBEXformats 3 2 3" xfId="9104" xr:uid="{00000000-0005-0000-0000-000061B10000}"/>
    <cellStyle name="SAPBEXformats 3 2 3 2" xfId="19416" xr:uid="{00000000-0005-0000-0000-000062B10000}"/>
    <cellStyle name="SAPBEXformats 3 2 3 2 2" xfId="36910" xr:uid="{00000000-0005-0000-0000-000063B10000}"/>
    <cellStyle name="SAPBEXformats 3 2 3 3" xfId="29924" xr:uid="{00000000-0005-0000-0000-000064B10000}"/>
    <cellStyle name="SAPBEXformats 3 2 3_Balance sheet - Parent" xfId="41655" xr:uid="{00000000-0005-0000-0000-000065B10000}"/>
    <cellStyle name="SAPBEXformats 3 2 4" xfId="13582" xr:uid="{00000000-0005-0000-0000-000066B10000}"/>
    <cellStyle name="SAPBEXformats 3 2 4 2" xfId="33033" xr:uid="{00000000-0005-0000-0000-000067B10000}"/>
    <cellStyle name="SAPBEXformats 3 2 5" xfId="29922" xr:uid="{00000000-0005-0000-0000-000068B10000}"/>
    <cellStyle name="SAPBEXformats 3 2 6" xfId="21693" xr:uid="{00000000-0005-0000-0000-000069B10000}"/>
    <cellStyle name="SAPBEXformats 3 2_Balance sheet - Parent" xfId="41653" xr:uid="{00000000-0005-0000-0000-00006AB10000}"/>
    <cellStyle name="SAPBEXformats 3 3" xfId="12691" xr:uid="{00000000-0005-0000-0000-00006BB10000}"/>
    <cellStyle name="SAPBEXformats 3 3 2" xfId="32772" xr:uid="{00000000-0005-0000-0000-00006CB10000}"/>
    <cellStyle name="SAPBEXformats 3 4" xfId="29921" xr:uid="{00000000-0005-0000-0000-00006DB10000}"/>
    <cellStyle name="SAPBEXformats 3 5" xfId="21395" xr:uid="{00000000-0005-0000-0000-00006EB10000}"/>
    <cellStyle name="SAPBEXformats 3_Balance sheet - Parent" xfId="41652" xr:uid="{00000000-0005-0000-0000-00006FB10000}"/>
    <cellStyle name="SAPBEXformats 4" xfId="9105" xr:uid="{00000000-0005-0000-0000-000070B10000}"/>
    <cellStyle name="SAPBEXformats 4 2" xfId="9106" xr:uid="{00000000-0005-0000-0000-000071B10000}"/>
    <cellStyle name="SAPBEXformats 4 2 2" xfId="17984" xr:uid="{00000000-0005-0000-0000-000072B10000}"/>
    <cellStyle name="SAPBEXformats 4 2 2 2" xfId="36295" xr:uid="{00000000-0005-0000-0000-000073B10000}"/>
    <cellStyle name="SAPBEXformats 4 2 3" xfId="29926" xr:uid="{00000000-0005-0000-0000-000074B10000}"/>
    <cellStyle name="SAPBEXformats 4 2_Balance sheet - Parent" xfId="41657" xr:uid="{00000000-0005-0000-0000-000075B10000}"/>
    <cellStyle name="SAPBEXformats 4 3" xfId="9107" xr:uid="{00000000-0005-0000-0000-000076B10000}"/>
    <cellStyle name="SAPBEXformats 4 3 2" xfId="17747" xr:uid="{00000000-0005-0000-0000-000077B10000}"/>
    <cellStyle name="SAPBEXformats 4 3 2 2" xfId="36202" xr:uid="{00000000-0005-0000-0000-000078B10000}"/>
    <cellStyle name="SAPBEXformats 4 3 3" xfId="29927" xr:uid="{00000000-0005-0000-0000-000079B10000}"/>
    <cellStyle name="SAPBEXformats 4 3_Balance sheet - Parent" xfId="41658" xr:uid="{00000000-0005-0000-0000-00007AB10000}"/>
    <cellStyle name="SAPBEXformats 4 4" xfId="13579" xr:uid="{00000000-0005-0000-0000-00007BB10000}"/>
    <cellStyle name="SAPBEXformats 4 4 2" xfId="33030" xr:uid="{00000000-0005-0000-0000-00007CB10000}"/>
    <cellStyle name="SAPBEXformats 4 5" xfId="29925" xr:uid="{00000000-0005-0000-0000-00007DB10000}"/>
    <cellStyle name="SAPBEXformats 4 6" xfId="21690" xr:uid="{00000000-0005-0000-0000-00007EB10000}"/>
    <cellStyle name="SAPBEXformats 4_Balance sheet - Parent" xfId="41656" xr:uid="{00000000-0005-0000-0000-00007FB10000}"/>
    <cellStyle name="SAPBEXformats 5" xfId="12688" xr:uid="{00000000-0005-0000-0000-000080B10000}"/>
    <cellStyle name="SAPBEXformats 5 2" xfId="4992" xr:uid="{00000000-0005-0000-0000-000081B10000}"/>
    <cellStyle name="SAPBEXformats 5 3" xfId="32769" xr:uid="{00000000-0005-0000-0000-000082B10000}"/>
    <cellStyle name="SAPBEXformats 6" xfId="29912" xr:uid="{00000000-0005-0000-0000-000083B10000}"/>
    <cellStyle name="SAPBEXformats 7" xfId="21392" xr:uid="{00000000-0005-0000-0000-000084B10000}"/>
    <cellStyle name="SAPBEXformats_1" xfId="9108" xr:uid="{00000000-0005-0000-0000-000085B10000}"/>
    <cellStyle name="SAPBEXheaderItem" xfId="9109" xr:uid="{00000000-0005-0000-0000-000086B10000}"/>
    <cellStyle name="SAPBEXheaderItem 2" xfId="9110" xr:uid="{00000000-0005-0000-0000-000087B10000}"/>
    <cellStyle name="SAPBEXheaderItem 2 2" xfId="9111" xr:uid="{00000000-0005-0000-0000-000088B10000}"/>
    <cellStyle name="SAPBEXheaderItem 2 2 2" xfId="9112" xr:uid="{00000000-0005-0000-0000-000089B10000}"/>
    <cellStyle name="SAPBEXheaderItem 2 2 2 2" xfId="9113" xr:uid="{00000000-0005-0000-0000-00008AB10000}"/>
    <cellStyle name="SAPBEXheaderItem 2 2 2 2 2" xfId="17182" xr:uid="{00000000-0005-0000-0000-00008BB10000}"/>
    <cellStyle name="SAPBEXheaderItem 2 2 2 2 3" xfId="29932" xr:uid="{00000000-0005-0000-0000-00008CB10000}"/>
    <cellStyle name="SAPBEXheaderItem 2 2 2 2_Balance sheet - Parent" xfId="41662" xr:uid="{00000000-0005-0000-0000-00008DB10000}"/>
    <cellStyle name="SAPBEXheaderItem 2 2 2 3" xfId="9114" xr:uid="{00000000-0005-0000-0000-00008EB10000}"/>
    <cellStyle name="SAPBEXheaderItem 2 2 2 3 2" xfId="19417" xr:uid="{00000000-0005-0000-0000-00008FB10000}"/>
    <cellStyle name="SAPBEXheaderItem 2 2 2 3 3" xfId="29933" xr:uid="{00000000-0005-0000-0000-000090B10000}"/>
    <cellStyle name="SAPBEXheaderItem 2 2 2 3_Balance sheet - Parent" xfId="41663" xr:uid="{00000000-0005-0000-0000-000091B10000}"/>
    <cellStyle name="SAPBEXheaderItem 2 2 2 4" xfId="13585" xr:uid="{00000000-0005-0000-0000-000092B10000}"/>
    <cellStyle name="SAPBEXheaderItem 2 2 2 5" xfId="29931" xr:uid="{00000000-0005-0000-0000-000093B10000}"/>
    <cellStyle name="SAPBEXheaderItem 2 2 2_Balance sheet - Parent" xfId="41661" xr:uid="{00000000-0005-0000-0000-000094B10000}"/>
    <cellStyle name="SAPBEXheaderItem 2 2 3" xfId="12694" xr:uid="{00000000-0005-0000-0000-000095B10000}"/>
    <cellStyle name="SAPBEXheaderItem 2 2 4" xfId="29930" xr:uid="{00000000-0005-0000-0000-000096B10000}"/>
    <cellStyle name="SAPBEXheaderItem 2 2_Balance sheet - Parent" xfId="41660" xr:uid="{00000000-0005-0000-0000-000097B10000}"/>
    <cellStyle name="SAPBEXheaderItem 2 3" xfId="9115" xr:uid="{00000000-0005-0000-0000-000098B10000}"/>
    <cellStyle name="SAPBEXheaderItem 2 3 2" xfId="9116" xr:uid="{00000000-0005-0000-0000-000099B10000}"/>
    <cellStyle name="SAPBEXheaderItem 2 3 2 2" xfId="18454" xr:uid="{00000000-0005-0000-0000-00009AB10000}"/>
    <cellStyle name="SAPBEXheaderItem 2 3 2 3" xfId="29935" xr:uid="{00000000-0005-0000-0000-00009BB10000}"/>
    <cellStyle name="SAPBEXheaderItem 2 3 2_Balance sheet - Parent" xfId="41665" xr:uid="{00000000-0005-0000-0000-00009CB10000}"/>
    <cellStyle name="SAPBEXheaderItem 2 3 3" xfId="9117" xr:uid="{00000000-0005-0000-0000-00009DB10000}"/>
    <cellStyle name="SAPBEXheaderItem 2 3 3 2" xfId="18541" xr:uid="{00000000-0005-0000-0000-00009EB10000}"/>
    <cellStyle name="SAPBEXheaderItem 2 3 3 3" xfId="29936" xr:uid="{00000000-0005-0000-0000-00009FB10000}"/>
    <cellStyle name="SAPBEXheaderItem 2 3 3_Balance sheet - Parent" xfId="41666" xr:uid="{00000000-0005-0000-0000-0000A0B10000}"/>
    <cellStyle name="SAPBEXheaderItem 2 3 4" xfId="13584" xr:uid="{00000000-0005-0000-0000-0000A1B10000}"/>
    <cellStyle name="SAPBEXheaderItem 2 3 5" xfId="29934" xr:uid="{00000000-0005-0000-0000-0000A2B10000}"/>
    <cellStyle name="SAPBEXheaderItem 2 3_Balance sheet - Parent" xfId="41664" xr:uid="{00000000-0005-0000-0000-0000A3B10000}"/>
    <cellStyle name="SAPBEXheaderItem 2 4" xfId="12693" xr:uid="{00000000-0005-0000-0000-0000A4B10000}"/>
    <cellStyle name="SAPBEXheaderItem 2 5" xfId="29929" xr:uid="{00000000-0005-0000-0000-0000A5B10000}"/>
    <cellStyle name="SAPBEXheaderItem 2_Balance sheet - Parent" xfId="41659" xr:uid="{00000000-0005-0000-0000-0000A6B10000}"/>
    <cellStyle name="SAPBEXheaderItem 3" xfId="9118" xr:uid="{00000000-0005-0000-0000-0000A7B10000}"/>
    <cellStyle name="SAPBEXheaderItem 3 2" xfId="9119" xr:uid="{00000000-0005-0000-0000-0000A8B10000}"/>
    <cellStyle name="SAPBEXheaderItem 3 2 2" xfId="9120" xr:uid="{00000000-0005-0000-0000-0000A9B10000}"/>
    <cellStyle name="SAPBEXheaderItem 3 2 2 2" xfId="17461" xr:uid="{00000000-0005-0000-0000-0000AAB10000}"/>
    <cellStyle name="SAPBEXheaderItem 3 2 2 3" xfId="29939" xr:uid="{00000000-0005-0000-0000-0000ABB10000}"/>
    <cellStyle name="SAPBEXheaderItem 3 2 2_Balance sheet - Parent" xfId="41669" xr:uid="{00000000-0005-0000-0000-0000ACB10000}"/>
    <cellStyle name="SAPBEXheaderItem 3 2 3" xfId="9121" xr:uid="{00000000-0005-0000-0000-0000ADB10000}"/>
    <cellStyle name="SAPBEXheaderItem 3 2 3 2" xfId="19418" xr:uid="{00000000-0005-0000-0000-0000AEB10000}"/>
    <cellStyle name="SAPBEXheaderItem 3 2 3 3" xfId="29940" xr:uid="{00000000-0005-0000-0000-0000AFB10000}"/>
    <cellStyle name="SAPBEXheaderItem 3 2 3_Balance sheet - Parent" xfId="41670" xr:uid="{00000000-0005-0000-0000-0000B0B10000}"/>
    <cellStyle name="SAPBEXheaderItem 3 2 4" xfId="13586" xr:uid="{00000000-0005-0000-0000-0000B1B10000}"/>
    <cellStyle name="SAPBEXheaderItem 3 2 5" xfId="29938" xr:uid="{00000000-0005-0000-0000-0000B2B10000}"/>
    <cellStyle name="SAPBEXheaderItem 3 2_Balance sheet - Parent" xfId="41668" xr:uid="{00000000-0005-0000-0000-0000B3B10000}"/>
    <cellStyle name="SAPBEXheaderItem 3 3" xfId="12695" xr:uid="{00000000-0005-0000-0000-0000B4B10000}"/>
    <cellStyle name="SAPBEXheaderItem 3 4" xfId="29937" xr:uid="{00000000-0005-0000-0000-0000B5B10000}"/>
    <cellStyle name="SAPBEXheaderItem 3_Balance sheet - Parent" xfId="41667" xr:uid="{00000000-0005-0000-0000-0000B6B10000}"/>
    <cellStyle name="SAPBEXheaderItem 4" xfId="9122" xr:uid="{00000000-0005-0000-0000-0000B7B10000}"/>
    <cellStyle name="SAPBEXheaderItem 4 2" xfId="9123" xr:uid="{00000000-0005-0000-0000-0000B8B10000}"/>
    <cellStyle name="SAPBEXheaderItem 4 2 2" xfId="18065" xr:uid="{00000000-0005-0000-0000-0000B9B10000}"/>
    <cellStyle name="SAPBEXheaderItem 4 2 3" xfId="29942" xr:uid="{00000000-0005-0000-0000-0000BAB10000}"/>
    <cellStyle name="SAPBEXheaderItem 4 2_Balance sheet - Parent" xfId="41672" xr:uid="{00000000-0005-0000-0000-0000BBB10000}"/>
    <cellStyle name="SAPBEXheaderItem 4 3" xfId="9124" xr:uid="{00000000-0005-0000-0000-0000BCB10000}"/>
    <cellStyle name="SAPBEXheaderItem 4 3 2" xfId="18482" xr:uid="{00000000-0005-0000-0000-0000BDB10000}"/>
    <cellStyle name="SAPBEXheaderItem 4 3 3" xfId="29943" xr:uid="{00000000-0005-0000-0000-0000BEB10000}"/>
    <cellStyle name="SAPBEXheaderItem 4 3_Balance sheet - Parent" xfId="41673" xr:uid="{00000000-0005-0000-0000-0000BFB10000}"/>
    <cellStyle name="SAPBEXheaderItem 4 4" xfId="13583" xr:uid="{00000000-0005-0000-0000-0000C0B10000}"/>
    <cellStyle name="SAPBEXheaderItem 4 5" xfId="29941" xr:uid="{00000000-0005-0000-0000-0000C1B10000}"/>
    <cellStyle name="SAPBEXheaderItem 4_Balance sheet - Parent" xfId="41671" xr:uid="{00000000-0005-0000-0000-0000C2B10000}"/>
    <cellStyle name="SAPBEXheaderItem 5" xfId="12692" xr:uid="{00000000-0005-0000-0000-0000C3B10000}"/>
    <cellStyle name="SAPBEXheaderItem 5 2" xfId="4468" xr:uid="{00000000-0005-0000-0000-0000C4B10000}"/>
    <cellStyle name="SAPBEXheaderItem 6" xfId="29928" xr:uid="{00000000-0005-0000-0000-0000C5B10000}"/>
    <cellStyle name="SAPBEXheaderItem_1" xfId="9125" xr:uid="{00000000-0005-0000-0000-0000C6B10000}"/>
    <cellStyle name="SAPBEXheaderText" xfId="9126" xr:uid="{00000000-0005-0000-0000-0000C7B10000}"/>
    <cellStyle name="SAPBEXheaderText 2" xfId="9127" xr:uid="{00000000-0005-0000-0000-0000C8B10000}"/>
    <cellStyle name="SAPBEXheaderText 2 2" xfId="9128" xr:uid="{00000000-0005-0000-0000-0000C9B10000}"/>
    <cellStyle name="SAPBEXheaderText 2 2 2" xfId="9129" xr:uid="{00000000-0005-0000-0000-0000CAB10000}"/>
    <cellStyle name="SAPBEXheaderText 2 2 2 2" xfId="9130" xr:uid="{00000000-0005-0000-0000-0000CBB10000}"/>
    <cellStyle name="SAPBEXheaderText 2 2 2 2 2" xfId="17296" xr:uid="{00000000-0005-0000-0000-0000CCB10000}"/>
    <cellStyle name="SAPBEXheaderText 2 2 2 2 3" xfId="29948" xr:uid="{00000000-0005-0000-0000-0000CDB10000}"/>
    <cellStyle name="SAPBEXheaderText 2 2 2 2_Balance sheet - Parent" xfId="41677" xr:uid="{00000000-0005-0000-0000-0000CEB10000}"/>
    <cellStyle name="SAPBEXheaderText 2 2 2 3" xfId="9131" xr:uid="{00000000-0005-0000-0000-0000CFB10000}"/>
    <cellStyle name="SAPBEXheaderText 2 2 2 3 2" xfId="19419" xr:uid="{00000000-0005-0000-0000-0000D0B10000}"/>
    <cellStyle name="SAPBEXheaderText 2 2 2 3 3" xfId="29949" xr:uid="{00000000-0005-0000-0000-0000D1B10000}"/>
    <cellStyle name="SAPBEXheaderText 2 2 2 3_Balance sheet - Parent" xfId="41678" xr:uid="{00000000-0005-0000-0000-0000D2B10000}"/>
    <cellStyle name="SAPBEXheaderText 2 2 2 4" xfId="13589" xr:uid="{00000000-0005-0000-0000-0000D3B10000}"/>
    <cellStyle name="SAPBEXheaderText 2 2 2 5" xfId="29947" xr:uid="{00000000-0005-0000-0000-0000D4B10000}"/>
    <cellStyle name="SAPBEXheaderText 2 2 2_Balance sheet - Parent" xfId="41676" xr:uid="{00000000-0005-0000-0000-0000D5B10000}"/>
    <cellStyle name="SAPBEXheaderText 2 2 3" xfId="12698" xr:uid="{00000000-0005-0000-0000-0000D6B10000}"/>
    <cellStyle name="SAPBEXheaderText 2 2 4" xfId="29946" xr:uid="{00000000-0005-0000-0000-0000D7B10000}"/>
    <cellStyle name="SAPBEXheaderText 2 2_Balance sheet - Parent" xfId="41675" xr:uid="{00000000-0005-0000-0000-0000D8B10000}"/>
    <cellStyle name="SAPBEXheaderText 2 3" xfId="9132" xr:uid="{00000000-0005-0000-0000-0000D9B10000}"/>
    <cellStyle name="SAPBEXheaderText 2 3 2" xfId="9133" xr:uid="{00000000-0005-0000-0000-0000DAB10000}"/>
    <cellStyle name="SAPBEXheaderText 2 3 2 2" xfId="18066" xr:uid="{00000000-0005-0000-0000-0000DBB10000}"/>
    <cellStyle name="SAPBEXheaderText 2 3 2 3" xfId="29951" xr:uid="{00000000-0005-0000-0000-0000DCB10000}"/>
    <cellStyle name="SAPBEXheaderText 2 3 2_Balance sheet - Parent" xfId="41680" xr:uid="{00000000-0005-0000-0000-0000DDB10000}"/>
    <cellStyle name="SAPBEXheaderText 2 3 3" xfId="9134" xr:uid="{00000000-0005-0000-0000-0000DEB10000}"/>
    <cellStyle name="SAPBEXheaderText 2 3 3 2" xfId="18689" xr:uid="{00000000-0005-0000-0000-0000DFB10000}"/>
    <cellStyle name="SAPBEXheaderText 2 3 3 3" xfId="29952" xr:uid="{00000000-0005-0000-0000-0000E0B10000}"/>
    <cellStyle name="SAPBEXheaderText 2 3 3_Balance sheet - Parent" xfId="41681" xr:uid="{00000000-0005-0000-0000-0000E1B10000}"/>
    <cellStyle name="SAPBEXheaderText 2 3 4" xfId="13588" xr:uid="{00000000-0005-0000-0000-0000E2B10000}"/>
    <cellStyle name="SAPBEXheaderText 2 3 5" xfId="29950" xr:uid="{00000000-0005-0000-0000-0000E3B10000}"/>
    <cellStyle name="SAPBEXheaderText 2 3_Balance sheet - Parent" xfId="41679" xr:uid="{00000000-0005-0000-0000-0000E4B10000}"/>
    <cellStyle name="SAPBEXheaderText 2 4" xfId="12697" xr:uid="{00000000-0005-0000-0000-0000E5B10000}"/>
    <cellStyle name="SAPBEXheaderText 2 5" xfId="29945" xr:uid="{00000000-0005-0000-0000-0000E6B10000}"/>
    <cellStyle name="SAPBEXheaderText 2_Balance sheet - Parent" xfId="41674" xr:uid="{00000000-0005-0000-0000-0000E7B10000}"/>
    <cellStyle name="SAPBEXheaderText 3" xfId="9135" xr:uid="{00000000-0005-0000-0000-0000E8B10000}"/>
    <cellStyle name="SAPBEXheaderText 3 2" xfId="9136" xr:uid="{00000000-0005-0000-0000-0000E9B10000}"/>
    <cellStyle name="SAPBEXheaderText 3 2 2" xfId="9137" xr:uid="{00000000-0005-0000-0000-0000EAB10000}"/>
    <cellStyle name="SAPBEXheaderText 3 2 2 2" xfId="18104" xr:uid="{00000000-0005-0000-0000-0000EBB10000}"/>
    <cellStyle name="SAPBEXheaderText 3 2 2 3" xfId="29955" xr:uid="{00000000-0005-0000-0000-0000ECB10000}"/>
    <cellStyle name="SAPBEXheaderText 3 2 2_Balance sheet - Parent" xfId="41684" xr:uid="{00000000-0005-0000-0000-0000EDB10000}"/>
    <cellStyle name="SAPBEXheaderText 3 2 3" xfId="9138" xr:uid="{00000000-0005-0000-0000-0000EEB10000}"/>
    <cellStyle name="SAPBEXheaderText 3 2 3 2" xfId="19420" xr:uid="{00000000-0005-0000-0000-0000EFB10000}"/>
    <cellStyle name="SAPBEXheaderText 3 2 3 3" xfId="29956" xr:uid="{00000000-0005-0000-0000-0000F0B10000}"/>
    <cellStyle name="SAPBEXheaderText 3 2 3_Balance sheet - Parent" xfId="41685" xr:uid="{00000000-0005-0000-0000-0000F1B10000}"/>
    <cellStyle name="SAPBEXheaderText 3 2 4" xfId="13590" xr:uid="{00000000-0005-0000-0000-0000F2B10000}"/>
    <cellStyle name="SAPBEXheaderText 3 2 5" xfId="29954" xr:uid="{00000000-0005-0000-0000-0000F3B10000}"/>
    <cellStyle name="SAPBEXheaderText 3 2_Balance sheet - Parent" xfId="41683" xr:uid="{00000000-0005-0000-0000-0000F4B10000}"/>
    <cellStyle name="SAPBEXheaderText 3 3" xfId="12699" xr:uid="{00000000-0005-0000-0000-0000F5B10000}"/>
    <cellStyle name="SAPBEXheaderText 3 4" xfId="29953" xr:uid="{00000000-0005-0000-0000-0000F6B10000}"/>
    <cellStyle name="SAPBEXheaderText 3_Balance sheet - Parent" xfId="41682" xr:uid="{00000000-0005-0000-0000-0000F7B10000}"/>
    <cellStyle name="SAPBEXheaderText 4" xfId="9139" xr:uid="{00000000-0005-0000-0000-0000F8B10000}"/>
    <cellStyle name="SAPBEXheaderText 4 2" xfId="9140" xr:uid="{00000000-0005-0000-0000-0000F9B10000}"/>
    <cellStyle name="SAPBEXheaderText 4 2 2" xfId="18467" xr:uid="{00000000-0005-0000-0000-0000FAB10000}"/>
    <cellStyle name="SAPBEXheaderText 4 2 3" xfId="29958" xr:uid="{00000000-0005-0000-0000-0000FBB10000}"/>
    <cellStyle name="SAPBEXheaderText 4 2_Balance sheet - Parent" xfId="41687" xr:uid="{00000000-0005-0000-0000-0000FCB10000}"/>
    <cellStyle name="SAPBEXheaderText 4 3" xfId="9141" xr:uid="{00000000-0005-0000-0000-0000FDB10000}"/>
    <cellStyle name="SAPBEXheaderText 4 3 2" xfId="17893" xr:uid="{00000000-0005-0000-0000-0000FEB10000}"/>
    <cellStyle name="SAPBEXheaderText 4 3 3" xfId="29959" xr:uid="{00000000-0005-0000-0000-0000FFB10000}"/>
    <cellStyle name="SAPBEXheaderText 4 3_Balance sheet - Parent" xfId="41688" xr:uid="{00000000-0005-0000-0000-000000B20000}"/>
    <cellStyle name="SAPBEXheaderText 4 4" xfId="13587" xr:uid="{00000000-0005-0000-0000-000001B20000}"/>
    <cellStyle name="SAPBEXheaderText 4 5" xfId="29957" xr:uid="{00000000-0005-0000-0000-000002B20000}"/>
    <cellStyle name="SAPBEXheaderText 4_Balance sheet - Parent" xfId="41686" xr:uid="{00000000-0005-0000-0000-000003B20000}"/>
    <cellStyle name="SAPBEXheaderText 5" xfId="12696" xr:uid="{00000000-0005-0000-0000-000004B20000}"/>
    <cellStyle name="SAPBEXheaderText 5 2" xfId="4553" xr:uid="{00000000-0005-0000-0000-000005B20000}"/>
    <cellStyle name="SAPBEXheaderText 6" xfId="29944" xr:uid="{00000000-0005-0000-0000-000006B20000}"/>
    <cellStyle name="SAPBEXheaderText_1" xfId="9142" xr:uid="{00000000-0005-0000-0000-000007B20000}"/>
    <cellStyle name="SAPBEXHLevel0" xfId="9143" xr:uid="{00000000-0005-0000-0000-000008B20000}"/>
    <cellStyle name="SAPBEXHLevel0 2" xfId="9144" xr:uid="{00000000-0005-0000-0000-000009B20000}"/>
    <cellStyle name="SAPBEXHLevel0 2 2" xfId="9145" xr:uid="{00000000-0005-0000-0000-00000AB20000}"/>
    <cellStyle name="SAPBEXHLevel0 2 2 2" xfId="9146" xr:uid="{00000000-0005-0000-0000-00000BB20000}"/>
    <cellStyle name="SAPBEXHLevel0 2 2 2 2" xfId="9147" xr:uid="{00000000-0005-0000-0000-00000CB20000}"/>
    <cellStyle name="SAPBEXHLevel0 2 2 2 2 2" xfId="17183" xr:uid="{00000000-0005-0000-0000-00000DB20000}"/>
    <cellStyle name="SAPBEXHLevel0 2 2 2 2 2 2" xfId="35969" xr:uid="{00000000-0005-0000-0000-00000EB20000}"/>
    <cellStyle name="SAPBEXHLevel0 2 2 2 2 3" xfId="29964" xr:uid="{00000000-0005-0000-0000-00000FB20000}"/>
    <cellStyle name="SAPBEXHLevel0 2 2 2 2_Balance sheet - Parent" xfId="41692" xr:uid="{00000000-0005-0000-0000-000010B20000}"/>
    <cellStyle name="SAPBEXHLevel0 2 2 2 3" xfId="9148" xr:uid="{00000000-0005-0000-0000-000011B20000}"/>
    <cellStyle name="SAPBEXHLevel0 2 2 2 3 2" xfId="19421" xr:uid="{00000000-0005-0000-0000-000012B20000}"/>
    <cellStyle name="SAPBEXHLevel0 2 2 2 3 2 2" xfId="36911" xr:uid="{00000000-0005-0000-0000-000013B20000}"/>
    <cellStyle name="SAPBEXHLevel0 2 2 2 3 3" xfId="29965" xr:uid="{00000000-0005-0000-0000-000014B20000}"/>
    <cellStyle name="SAPBEXHLevel0 2 2 2 3_Balance sheet - Parent" xfId="41693" xr:uid="{00000000-0005-0000-0000-000015B20000}"/>
    <cellStyle name="SAPBEXHLevel0 2 2 2 4" xfId="13593" xr:uid="{00000000-0005-0000-0000-000016B20000}"/>
    <cellStyle name="SAPBEXHLevel0 2 2 2 4 2" xfId="33036" xr:uid="{00000000-0005-0000-0000-000017B20000}"/>
    <cellStyle name="SAPBEXHLevel0 2 2 2 5" xfId="29963" xr:uid="{00000000-0005-0000-0000-000018B20000}"/>
    <cellStyle name="SAPBEXHLevel0 2 2 2 6" xfId="21696" xr:uid="{00000000-0005-0000-0000-000019B20000}"/>
    <cellStyle name="SAPBEXHLevel0 2 2 2_Balance sheet - Parent" xfId="41691" xr:uid="{00000000-0005-0000-0000-00001AB20000}"/>
    <cellStyle name="SAPBEXHLevel0 2 2 3" xfId="12702" xr:uid="{00000000-0005-0000-0000-00001BB20000}"/>
    <cellStyle name="SAPBEXHLevel0 2 2 3 2" xfId="32775" xr:uid="{00000000-0005-0000-0000-00001CB20000}"/>
    <cellStyle name="SAPBEXHLevel0 2 2 4" xfId="29962" xr:uid="{00000000-0005-0000-0000-00001DB20000}"/>
    <cellStyle name="SAPBEXHLevel0 2 2 5" xfId="21398" xr:uid="{00000000-0005-0000-0000-00001EB20000}"/>
    <cellStyle name="SAPBEXHLevel0 2 2_Balance sheet - Parent" xfId="41690" xr:uid="{00000000-0005-0000-0000-00001FB20000}"/>
    <cellStyle name="SAPBEXHLevel0 2 3" xfId="9149" xr:uid="{00000000-0005-0000-0000-000020B20000}"/>
    <cellStyle name="SAPBEXHLevel0 2 3 2" xfId="9150" xr:uid="{00000000-0005-0000-0000-000021B20000}"/>
    <cellStyle name="SAPBEXHLevel0 2 3 2 2" xfId="18471" xr:uid="{00000000-0005-0000-0000-000022B20000}"/>
    <cellStyle name="SAPBEXHLevel0 2 3 2 2 2" xfId="36461" xr:uid="{00000000-0005-0000-0000-000023B20000}"/>
    <cellStyle name="SAPBEXHLevel0 2 3 2 3" xfId="29967" xr:uid="{00000000-0005-0000-0000-000024B20000}"/>
    <cellStyle name="SAPBEXHLevel0 2 3 2_Balance sheet - Parent" xfId="41695" xr:uid="{00000000-0005-0000-0000-000025B20000}"/>
    <cellStyle name="SAPBEXHLevel0 2 3 3" xfId="9151" xr:uid="{00000000-0005-0000-0000-000026B20000}"/>
    <cellStyle name="SAPBEXHLevel0 2 3 3 2" xfId="18945" xr:uid="{00000000-0005-0000-0000-000027B20000}"/>
    <cellStyle name="SAPBEXHLevel0 2 3 3 2 2" xfId="36684" xr:uid="{00000000-0005-0000-0000-000028B20000}"/>
    <cellStyle name="SAPBEXHLevel0 2 3 3 3" xfId="29968" xr:uid="{00000000-0005-0000-0000-000029B20000}"/>
    <cellStyle name="SAPBEXHLevel0 2 3 3_Balance sheet - Parent" xfId="41696" xr:uid="{00000000-0005-0000-0000-00002AB20000}"/>
    <cellStyle name="SAPBEXHLevel0 2 3 4" xfId="13592" xr:uid="{00000000-0005-0000-0000-00002BB20000}"/>
    <cellStyle name="SAPBEXHLevel0 2 3 4 2" xfId="33035" xr:uid="{00000000-0005-0000-0000-00002CB20000}"/>
    <cellStyle name="SAPBEXHLevel0 2 3 5" xfId="29966" xr:uid="{00000000-0005-0000-0000-00002DB20000}"/>
    <cellStyle name="SAPBEXHLevel0 2 3 6" xfId="21695" xr:uid="{00000000-0005-0000-0000-00002EB20000}"/>
    <cellStyle name="SAPBEXHLevel0 2 3_Balance sheet - Parent" xfId="41694" xr:uid="{00000000-0005-0000-0000-00002FB20000}"/>
    <cellStyle name="SAPBEXHLevel0 2 4" xfId="12701" xr:uid="{00000000-0005-0000-0000-000030B20000}"/>
    <cellStyle name="SAPBEXHLevel0 2 4 2" xfId="32774" xr:uid="{00000000-0005-0000-0000-000031B20000}"/>
    <cellStyle name="SAPBEXHLevel0 2 5" xfId="29961" xr:uid="{00000000-0005-0000-0000-000032B20000}"/>
    <cellStyle name="SAPBEXHLevel0 2 6" xfId="21397" xr:uid="{00000000-0005-0000-0000-000033B20000}"/>
    <cellStyle name="SAPBEXHLevel0 2_Balance sheet - Parent" xfId="41689" xr:uid="{00000000-0005-0000-0000-000034B20000}"/>
    <cellStyle name="SAPBEXHLevel0 3" xfId="9152" xr:uid="{00000000-0005-0000-0000-000035B20000}"/>
    <cellStyle name="SAPBEXHLevel0 3 2" xfId="9153" xr:uid="{00000000-0005-0000-0000-000036B20000}"/>
    <cellStyle name="SAPBEXHLevel0 3 2 2" xfId="9154" xr:uid="{00000000-0005-0000-0000-000037B20000}"/>
    <cellStyle name="SAPBEXHLevel0 3 2 2 2" xfId="17462" xr:uid="{00000000-0005-0000-0000-000038B20000}"/>
    <cellStyle name="SAPBEXHLevel0 3 2 2 2 2" xfId="36066" xr:uid="{00000000-0005-0000-0000-000039B20000}"/>
    <cellStyle name="SAPBEXHLevel0 3 2 2 3" xfId="29971" xr:uid="{00000000-0005-0000-0000-00003AB20000}"/>
    <cellStyle name="SAPBEXHLevel0 3 2 2_Balance sheet - Parent" xfId="41699" xr:uid="{00000000-0005-0000-0000-00003BB20000}"/>
    <cellStyle name="SAPBEXHLevel0 3 2 3" xfId="9155" xr:uid="{00000000-0005-0000-0000-00003CB20000}"/>
    <cellStyle name="SAPBEXHLevel0 3 2 3 2" xfId="19422" xr:uid="{00000000-0005-0000-0000-00003DB20000}"/>
    <cellStyle name="SAPBEXHLevel0 3 2 3 2 2" xfId="36912" xr:uid="{00000000-0005-0000-0000-00003EB20000}"/>
    <cellStyle name="SAPBEXHLevel0 3 2 3 3" xfId="29972" xr:uid="{00000000-0005-0000-0000-00003FB20000}"/>
    <cellStyle name="SAPBEXHLevel0 3 2 3_Balance sheet - Parent" xfId="41700" xr:uid="{00000000-0005-0000-0000-000040B20000}"/>
    <cellStyle name="SAPBEXHLevel0 3 2 4" xfId="13594" xr:uid="{00000000-0005-0000-0000-000041B20000}"/>
    <cellStyle name="SAPBEXHLevel0 3 2 4 2" xfId="33037" xr:uid="{00000000-0005-0000-0000-000042B20000}"/>
    <cellStyle name="SAPBEXHLevel0 3 2 5" xfId="29970" xr:uid="{00000000-0005-0000-0000-000043B20000}"/>
    <cellStyle name="SAPBEXHLevel0 3 2 6" xfId="21697" xr:uid="{00000000-0005-0000-0000-000044B20000}"/>
    <cellStyle name="SAPBEXHLevel0 3 2_Balance sheet - Parent" xfId="41698" xr:uid="{00000000-0005-0000-0000-000045B20000}"/>
    <cellStyle name="SAPBEXHLevel0 3 3" xfId="12703" xr:uid="{00000000-0005-0000-0000-000046B20000}"/>
    <cellStyle name="SAPBEXHLevel0 3 3 2" xfId="32776" xr:uid="{00000000-0005-0000-0000-000047B20000}"/>
    <cellStyle name="SAPBEXHLevel0 3 4" xfId="29969" xr:uid="{00000000-0005-0000-0000-000048B20000}"/>
    <cellStyle name="SAPBEXHLevel0 3 5" xfId="21399" xr:uid="{00000000-0005-0000-0000-000049B20000}"/>
    <cellStyle name="SAPBEXHLevel0 3_Balance sheet - Parent" xfId="41697" xr:uid="{00000000-0005-0000-0000-00004AB20000}"/>
    <cellStyle name="SAPBEXHLevel0 4" xfId="9156" xr:uid="{00000000-0005-0000-0000-00004BB20000}"/>
    <cellStyle name="SAPBEXHLevel0 4 2" xfId="9157" xr:uid="{00000000-0005-0000-0000-00004CB20000}"/>
    <cellStyle name="SAPBEXHLevel0 4 2 2" xfId="17497" xr:uid="{00000000-0005-0000-0000-00004DB20000}"/>
    <cellStyle name="SAPBEXHLevel0 4 2 2 2" xfId="36078" xr:uid="{00000000-0005-0000-0000-00004EB20000}"/>
    <cellStyle name="SAPBEXHLevel0 4 2 3" xfId="29974" xr:uid="{00000000-0005-0000-0000-00004FB20000}"/>
    <cellStyle name="SAPBEXHLevel0 4 2_Balance sheet - Parent" xfId="41702" xr:uid="{00000000-0005-0000-0000-000050B20000}"/>
    <cellStyle name="SAPBEXHLevel0 4 3" xfId="9158" xr:uid="{00000000-0005-0000-0000-000051B20000}"/>
    <cellStyle name="SAPBEXHLevel0 4 3 2" xfId="18139" xr:uid="{00000000-0005-0000-0000-000052B20000}"/>
    <cellStyle name="SAPBEXHLevel0 4 3 2 2" xfId="36356" xr:uid="{00000000-0005-0000-0000-000053B20000}"/>
    <cellStyle name="SAPBEXHLevel0 4 3 3" xfId="29975" xr:uid="{00000000-0005-0000-0000-000054B20000}"/>
    <cellStyle name="SAPBEXHLevel0 4 3_Balance sheet - Parent" xfId="41703" xr:uid="{00000000-0005-0000-0000-000055B20000}"/>
    <cellStyle name="SAPBEXHLevel0 4 4" xfId="13591" xr:uid="{00000000-0005-0000-0000-000056B20000}"/>
    <cellStyle name="SAPBEXHLevel0 4 4 2" xfId="33034" xr:uid="{00000000-0005-0000-0000-000057B20000}"/>
    <cellStyle name="SAPBEXHLevel0 4 5" xfId="29973" xr:uid="{00000000-0005-0000-0000-000058B20000}"/>
    <cellStyle name="SAPBEXHLevel0 4 6" xfId="21694" xr:uid="{00000000-0005-0000-0000-000059B20000}"/>
    <cellStyle name="SAPBEXHLevel0 4_Balance sheet - Parent" xfId="41701" xr:uid="{00000000-0005-0000-0000-00005AB20000}"/>
    <cellStyle name="SAPBEXHLevel0 5" xfId="12700" xr:uid="{00000000-0005-0000-0000-00005BB20000}"/>
    <cellStyle name="SAPBEXHLevel0 5 2" xfId="4993" xr:uid="{00000000-0005-0000-0000-00005CB20000}"/>
    <cellStyle name="SAPBEXHLevel0 5 2 2" xfId="25982" xr:uid="{00000000-0005-0000-0000-00005DB20000}"/>
    <cellStyle name="SAPBEXHLevel0 5 3" xfId="32773" xr:uid="{00000000-0005-0000-0000-00005EB20000}"/>
    <cellStyle name="SAPBEXHLevel0 6" xfId="29960" xr:uid="{00000000-0005-0000-0000-00005FB20000}"/>
    <cellStyle name="SAPBEXHLevel0 7" xfId="21396" xr:uid="{00000000-0005-0000-0000-000060B20000}"/>
    <cellStyle name="SAPBEXHLevel0_1" xfId="9159" xr:uid="{00000000-0005-0000-0000-000061B20000}"/>
    <cellStyle name="SAPBEXHLevel0X" xfId="9160" xr:uid="{00000000-0005-0000-0000-000062B20000}"/>
    <cellStyle name="SAPBEXHLevel0X 2" xfId="9161" xr:uid="{00000000-0005-0000-0000-000063B20000}"/>
    <cellStyle name="SAPBEXHLevel0X 2 2" xfId="9162" xr:uid="{00000000-0005-0000-0000-000064B20000}"/>
    <cellStyle name="SAPBEXHLevel0X 2 2 2" xfId="9163" xr:uid="{00000000-0005-0000-0000-000065B20000}"/>
    <cellStyle name="SAPBEXHLevel0X 2 2 2 2" xfId="9164" xr:uid="{00000000-0005-0000-0000-000066B20000}"/>
    <cellStyle name="SAPBEXHLevel0X 2 2 2 2 2" xfId="18097" xr:uid="{00000000-0005-0000-0000-000067B20000}"/>
    <cellStyle name="SAPBEXHLevel0X 2 2 2 2 2 2" xfId="36345" xr:uid="{00000000-0005-0000-0000-000068B20000}"/>
    <cellStyle name="SAPBEXHLevel0X 2 2 2 2 3" xfId="29980" xr:uid="{00000000-0005-0000-0000-000069B20000}"/>
    <cellStyle name="SAPBEXHLevel0X 2 2 2 2_Balance sheet - Parent" xfId="41707" xr:uid="{00000000-0005-0000-0000-00006AB20000}"/>
    <cellStyle name="SAPBEXHLevel0X 2 2 2 3" xfId="9165" xr:uid="{00000000-0005-0000-0000-00006BB20000}"/>
    <cellStyle name="SAPBEXHLevel0X 2 2 2 3 2" xfId="19423" xr:uid="{00000000-0005-0000-0000-00006CB20000}"/>
    <cellStyle name="SAPBEXHLevel0X 2 2 2 3 2 2" xfId="36913" xr:uid="{00000000-0005-0000-0000-00006DB20000}"/>
    <cellStyle name="SAPBEXHLevel0X 2 2 2 3 3" xfId="29981" xr:uid="{00000000-0005-0000-0000-00006EB20000}"/>
    <cellStyle name="SAPBEXHLevel0X 2 2 2 3_Balance sheet - Parent" xfId="41708" xr:uid="{00000000-0005-0000-0000-00006FB20000}"/>
    <cellStyle name="SAPBEXHLevel0X 2 2 2 4" xfId="13597" xr:uid="{00000000-0005-0000-0000-000070B20000}"/>
    <cellStyle name="SAPBEXHLevel0X 2 2 2 4 2" xfId="33040" xr:uid="{00000000-0005-0000-0000-000071B20000}"/>
    <cellStyle name="SAPBEXHLevel0X 2 2 2 5" xfId="29979" xr:uid="{00000000-0005-0000-0000-000072B20000}"/>
    <cellStyle name="SAPBEXHLevel0X 2 2 2 6" xfId="21700" xr:uid="{00000000-0005-0000-0000-000073B20000}"/>
    <cellStyle name="SAPBEXHLevel0X 2 2 2_Balance sheet - Parent" xfId="41706" xr:uid="{00000000-0005-0000-0000-000074B20000}"/>
    <cellStyle name="SAPBEXHLevel0X 2 2 3" xfId="12706" xr:uid="{00000000-0005-0000-0000-000075B20000}"/>
    <cellStyle name="SAPBEXHLevel0X 2 2 3 2" xfId="32779" xr:uid="{00000000-0005-0000-0000-000076B20000}"/>
    <cellStyle name="SAPBEXHLevel0X 2 2 4" xfId="29978" xr:uid="{00000000-0005-0000-0000-000077B20000}"/>
    <cellStyle name="SAPBEXHLevel0X 2 2 5" xfId="21402" xr:uid="{00000000-0005-0000-0000-000078B20000}"/>
    <cellStyle name="SAPBEXHLevel0X 2 2_Balance sheet - Parent" xfId="41705" xr:uid="{00000000-0005-0000-0000-000079B20000}"/>
    <cellStyle name="SAPBEXHLevel0X 2 3" xfId="9166" xr:uid="{00000000-0005-0000-0000-00007AB20000}"/>
    <cellStyle name="SAPBEXHLevel0X 2 3 2" xfId="9167" xr:uid="{00000000-0005-0000-0000-00007BB20000}"/>
    <cellStyle name="SAPBEXHLevel0X 2 3 2 2" xfId="18476" xr:uid="{00000000-0005-0000-0000-00007CB20000}"/>
    <cellStyle name="SAPBEXHLevel0X 2 3 2 2 2" xfId="36463" xr:uid="{00000000-0005-0000-0000-00007DB20000}"/>
    <cellStyle name="SAPBEXHLevel0X 2 3 2 3" xfId="29983" xr:uid="{00000000-0005-0000-0000-00007EB20000}"/>
    <cellStyle name="SAPBEXHLevel0X 2 3 2_Balance sheet - Parent" xfId="41710" xr:uid="{00000000-0005-0000-0000-00007FB20000}"/>
    <cellStyle name="SAPBEXHLevel0X 2 3 3" xfId="9168" xr:uid="{00000000-0005-0000-0000-000080B20000}"/>
    <cellStyle name="SAPBEXHLevel0X 2 3 3 2" xfId="17039" xr:uid="{00000000-0005-0000-0000-000081B20000}"/>
    <cellStyle name="SAPBEXHLevel0X 2 3 3 2 2" xfId="35911" xr:uid="{00000000-0005-0000-0000-000082B20000}"/>
    <cellStyle name="SAPBEXHLevel0X 2 3 3 3" xfId="29984" xr:uid="{00000000-0005-0000-0000-000083B20000}"/>
    <cellStyle name="SAPBEXHLevel0X 2 3 3_Balance sheet - Parent" xfId="41711" xr:uid="{00000000-0005-0000-0000-000084B20000}"/>
    <cellStyle name="SAPBEXHLevel0X 2 3 4" xfId="13596" xr:uid="{00000000-0005-0000-0000-000085B20000}"/>
    <cellStyle name="SAPBEXHLevel0X 2 3 4 2" xfId="33039" xr:uid="{00000000-0005-0000-0000-000086B20000}"/>
    <cellStyle name="SAPBEXHLevel0X 2 3 5" xfId="29982" xr:uid="{00000000-0005-0000-0000-000087B20000}"/>
    <cellStyle name="SAPBEXHLevel0X 2 3 6" xfId="21699" xr:uid="{00000000-0005-0000-0000-000088B20000}"/>
    <cellStyle name="SAPBEXHLevel0X 2 3_Balance sheet - Parent" xfId="41709" xr:uid="{00000000-0005-0000-0000-000089B20000}"/>
    <cellStyle name="SAPBEXHLevel0X 2 4" xfId="12705" xr:uid="{00000000-0005-0000-0000-00008AB20000}"/>
    <cellStyle name="SAPBEXHLevel0X 2 4 2" xfId="32778" xr:uid="{00000000-0005-0000-0000-00008BB20000}"/>
    <cellStyle name="SAPBEXHLevel0X 2 5" xfId="29977" xr:uid="{00000000-0005-0000-0000-00008CB20000}"/>
    <cellStyle name="SAPBEXHLevel0X 2 6" xfId="21401" xr:uid="{00000000-0005-0000-0000-00008DB20000}"/>
    <cellStyle name="SAPBEXHLevel0X 2_Balance sheet - Parent" xfId="41704" xr:uid="{00000000-0005-0000-0000-00008EB20000}"/>
    <cellStyle name="SAPBEXHLevel0X 3" xfId="9169" xr:uid="{00000000-0005-0000-0000-00008FB20000}"/>
    <cellStyle name="SAPBEXHLevel0X 3 2" xfId="9170" xr:uid="{00000000-0005-0000-0000-000090B20000}"/>
    <cellStyle name="SAPBEXHLevel0X 3 2 2" xfId="9171" xr:uid="{00000000-0005-0000-0000-000091B20000}"/>
    <cellStyle name="SAPBEXHLevel0X 3 2 2 2" xfId="18107" xr:uid="{00000000-0005-0000-0000-000092B20000}"/>
    <cellStyle name="SAPBEXHLevel0X 3 2 2 2 2" xfId="36349" xr:uid="{00000000-0005-0000-0000-000093B20000}"/>
    <cellStyle name="SAPBEXHLevel0X 3 2 2 3" xfId="29987" xr:uid="{00000000-0005-0000-0000-000094B20000}"/>
    <cellStyle name="SAPBEXHLevel0X 3 2 2_Balance sheet - Parent" xfId="41714" xr:uid="{00000000-0005-0000-0000-000095B20000}"/>
    <cellStyle name="SAPBEXHLevel0X 3 2 3" xfId="9172" xr:uid="{00000000-0005-0000-0000-000096B20000}"/>
    <cellStyle name="SAPBEXHLevel0X 3 2 3 2" xfId="19424" xr:uid="{00000000-0005-0000-0000-000097B20000}"/>
    <cellStyle name="SAPBEXHLevel0X 3 2 3 2 2" xfId="36914" xr:uid="{00000000-0005-0000-0000-000098B20000}"/>
    <cellStyle name="SAPBEXHLevel0X 3 2 3 3" xfId="29988" xr:uid="{00000000-0005-0000-0000-000099B20000}"/>
    <cellStyle name="SAPBEXHLevel0X 3 2 3_Balance sheet - Parent" xfId="41715" xr:uid="{00000000-0005-0000-0000-00009AB20000}"/>
    <cellStyle name="SAPBEXHLevel0X 3 2 4" xfId="13598" xr:uid="{00000000-0005-0000-0000-00009BB20000}"/>
    <cellStyle name="SAPBEXHLevel0X 3 2 4 2" xfId="33041" xr:uid="{00000000-0005-0000-0000-00009CB20000}"/>
    <cellStyle name="SAPBEXHLevel0X 3 2 5" xfId="29986" xr:uid="{00000000-0005-0000-0000-00009DB20000}"/>
    <cellStyle name="SAPBEXHLevel0X 3 2 6" xfId="21701" xr:uid="{00000000-0005-0000-0000-00009EB20000}"/>
    <cellStyle name="SAPBEXHLevel0X 3 2_Balance sheet - Parent" xfId="41713" xr:uid="{00000000-0005-0000-0000-00009FB20000}"/>
    <cellStyle name="SAPBEXHLevel0X 3 3" xfId="12707" xr:uid="{00000000-0005-0000-0000-0000A0B20000}"/>
    <cellStyle name="SAPBEXHLevel0X 3 3 2" xfId="32780" xr:uid="{00000000-0005-0000-0000-0000A1B20000}"/>
    <cellStyle name="SAPBEXHLevel0X 3 4" xfId="29985" xr:uid="{00000000-0005-0000-0000-0000A2B20000}"/>
    <cellStyle name="SAPBEXHLevel0X 3 5" xfId="21403" xr:uid="{00000000-0005-0000-0000-0000A3B20000}"/>
    <cellStyle name="SAPBEXHLevel0X 3_Balance sheet - Parent" xfId="41712" xr:uid="{00000000-0005-0000-0000-0000A4B20000}"/>
    <cellStyle name="SAPBEXHLevel0X 4" xfId="9173" xr:uid="{00000000-0005-0000-0000-0000A5B20000}"/>
    <cellStyle name="SAPBEXHLevel0X 4 2" xfId="9174" xr:uid="{00000000-0005-0000-0000-0000A6B20000}"/>
    <cellStyle name="SAPBEXHLevel0X 4 2 2" xfId="17498" xr:uid="{00000000-0005-0000-0000-0000A7B20000}"/>
    <cellStyle name="SAPBEXHLevel0X 4 2 2 2" xfId="36079" xr:uid="{00000000-0005-0000-0000-0000A8B20000}"/>
    <cellStyle name="SAPBEXHLevel0X 4 2 3" xfId="29990" xr:uid="{00000000-0005-0000-0000-0000A9B20000}"/>
    <cellStyle name="SAPBEXHLevel0X 4 2_Balance sheet - Parent" xfId="41717" xr:uid="{00000000-0005-0000-0000-0000AAB20000}"/>
    <cellStyle name="SAPBEXHLevel0X 4 3" xfId="9175" xr:uid="{00000000-0005-0000-0000-0000ABB20000}"/>
    <cellStyle name="SAPBEXHLevel0X 4 3 2" xfId="18919" xr:uid="{00000000-0005-0000-0000-0000ACB20000}"/>
    <cellStyle name="SAPBEXHLevel0X 4 3 2 2" xfId="36668" xr:uid="{00000000-0005-0000-0000-0000ADB20000}"/>
    <cellStyle name="SAPBEXHLevel0X 4 3 3" xfId="29991" xr:uid="{00000000-0005-0000-0000-0000AEB20000}"/>
    <cellStyle name="SAPBEXHLevel0X 4 3_Balance sheet - Parent" xfId="41718" xr:uid="{00000000-0005-0000-0000-0000AFB20000}"/>
    <cellStyle name="SAPBEXHLevel0X 4 4" xfId="13595" xr:uid="{00000000-0005-0000-0000-0000B0B20000}"/>
    <cellStyle name="SAPBEXHLevel0X 4 4 2" xfId="33038" xr:uid="{00000000-0005-0000-0000-0000B1B20000}"/>
    <cellStyle name="SAPBEXHLevel0X 4 5" xfId="29989" xr:uid="{00000000-0005-0000-0000-0000B2B20000}"/>
    <cellStyle name="SAPBEXHLevel0X 4 6" xfId="21698" xr:uid="{00000000-0005-0000-0000-0000B3B20000}"/>
    <cellStyle name="SAPBEXHLevel0X 4_Balance sheet - Parent" xfId="41716" xr:uid="{00000000-0005-0000-0000-0000B4B20000}"/>
    <cellStyle name="SAPBEXHLevel0X 5" xfId="12704" xr:uid="{00000000-0005-0000-0000-0000B5B20000}"/>
    <cellStyle name="SAPBEXHLevel0X 5 2" xfId="4642" xr:uid="{00000000-0005-0000-0000-0000B6B20000}"/>
    <cellStyle name="SAPBEXHLevel0X 5 2 2" xfId="25854" xr:uid="{00000000-0005-0000-0000-0000B7B20000}"/>
    <cellStyle name="SAPBEXHLevel0X 5 3" xfId="32777" xr:uid="{00000000-0005-0000-0000-0000B8B20000}"/>
    <cellStyle name="SAPBEXHLevel0X 6" xfId="29976" xr:uid="{00000000-0005-0000-0000-0000B9B20000}"/>
    <cellStyle name="SAPBEXHLevel0X 7" xfId="21400" xr:uid="{00000000-0005-0000-0000-0000BAB20000}"/>
    <cellStyle name="SAPBEXHLevel0X_1" xfId="9176" xr:uid="{00000000-0005-0000-0000-0000BBB20000}"/>
    <cellStyle name="SAPBEXHLevel1" xfId="9177" xr:uid="{00000000-0005-0000-0000-0000BCB20000}"/>
    <cellStyle name="SAPBEXHLevel1 2" xfId="9178" xr:uid="{00000000-0005-0000-0000-0000BDB20000}"/>
    <cellStyle name="SAPBEXHLevel1 2 2" xfId="9179" xr:uid="{00000000-0005-0000-0000-0000BEB20000}"/>
    <cellStyle name="SAPBEXHLevel1 2 2 2" xfId="9180" xr:uid="{00000000-0005-0000-0000-0000BFB20000}"/>
    <cellStyle name="SAPBEXHLevel1 2 2 2 2" xfId="9181" xr:uid="{00000000-0005-0000-0000-0000C0B20000}"/>
    <cellStyle name="SAPBEXHLevel1 2 2 2 2 2" xfId="17184" xr:uid="{00000000-0005-0000-0000-0000C1B20000}"/>
    <cellStyle name="SAPBEXHLevel1 2 2 2 2 2 2" xfId="35970" xr:uid="{00000000-0005-0000-0000-0000C2B20000}"/>
    <cellStyle name="SAPBEXHLevel1 2 2 2 2 3" xfId="29996" xr:uid="{00000000-0005-0000-0000-0000C3B20000}"/>
    <cellStyle name="SAPBEXHLevel1 2 2 2 2_Balance sheet - Parent" xfId="41722" xr:uid="{00000000-0005-0000-0000-0000C4B20000}"/>
    <cellStyle name="SAPBEXHLevel1 2 2 2 3" xfId="9182" xr:uid="{00000000-0005-0000-0000-0000C5B20000}"/>
    <cellStyle name="SAPBEXHLevel1 2 2 2 3 2" xfId="19425" xr:uid="{00000000-0005-0000-0000-0000C6B20000}"/>
    <cellStyle name="SAPBEXHLevel1 2 2 2 3 2 2" xfId="36915" xr:uid="{00000000-0005-0000-0000-0000C7B20000}"/>
    <cellStyle name="SAPBEXHLevel1 2 2 2 3 3" xfId="29997" xr:uid="{00000000-0005-0000-0000-0000C8B20000}"/>
    <cellStyle name="SAPBEXHLevel1 2 2 2 3_Balance sheet - Parent" xfId="41723" xr:uid="{00000000-0005-0000-0000-0000C9B20000}"/>
    <cellStyle name="SAPBEXHLevel1 2 2 2 4" xfId="13601" xr:uid="{00000000-0005-0000-0000-0000CAB20000}"/>
    <cellStyle name="SAPBEXHLevel1 2 2 2 4 2" xfId="33044" xr:uid="{00000000-0005-0000-0000-0000CBB20000}"/>
    <cellStyle name="SAPBEXHLevel1 2 2 2 5" xfId="29995" xr:uid="{00000000-0005-0000-0000-0000CCB20000}"/>
    <cellStyle name="SAPBEXHLevel1 2 2 2 6" xfId="21704" xr:uid="{00000000-0005-0000-0000-0000CDB20000}"/>
    <cellStyle name="SAPBEXHLevel1 2 2 2_Balance sheet - Parent" xfId="41721" xr:uid="{00000000-0005-0000-0000-0000CEB20000}"/>
    <cellStyle name="SAPBEXHLevel1 2 2 3" xfId="12710" xr:uid="{00000000-0005-0000-0000-0000CFB20000}"/>
    <cellStyle name="SAPBEXHLevel1 2 2 3 2" xfId="32783" xr:uid="{00000000-0005-0000-0000-0000D0B20000}"/>
    <cellStyle name="SAPBEXHLevel1 2 2 4" xfId="29994" xr:uid="{00000000-0005-0000-0000-0000D1B20000}"/>
    <cellStyle name="SAPBEXHLevel1 2 2 5" xfId="21406" xr:uid="{00000000-0005-0000-0000-0000D2B20000}"/>
    <cellStyle name="SAPBEXHLevel1 2 2_Balance sheet - Parent" xfId="41720" xr:uid="{00000000-0005-0000-0000-0000D3B20000}"/>
    <cellStyle name="SAPBEXHLevel1 2 3" xfId="9183" xr:uid="{00000000-0005-0000-0000-0000D4B20000}"/>
    <cellStyle name="SAPBEXHLevel1 2 3 2" xfId="9184" xr:uid="{00000000-0005-0000-0000-0000D5B20000}"/>
    <cellStyle name="SAPBEXHLevel1 2 3 2 2" xfId="17499" xr:uid="{00000000-0005-0000-0000-0000D6B20000}"/>
    <cellStyle name="SAPBEXHLevel1 2 3 2 2 2" xfId="36080" xr:uid="{00000000-0005-0000-0000-0000D7B20000}"/>
    <cellStyle name="SAPBEXHLevel1 2 3 2 3" xfId="29999" xr:uid="{00000000-0005-0000-0000-0000D8B20000}"/>
    <cellStyle name="SAPBEXHLevel1 2 3 2_Balance sheet - Parent" xfId="41725" xr:uid="{00000000-0005-0000-0000-0000D9B20000}"/>
    <cellStyle name="SAPBEXHLevel1 2 3 3" xfId="9185" xr:uid="{00000000-0005-0000-0000-0000DAB20000}"/>
    <cellStyle name="SAPBEXHLevel1 2 3 3 2" xfId="18928" xr:uid="{00000000-0005-0000-0000-0000DBB20000}"/>
    <cellStyle name="SAPBEXHLevel1 2 3 3 2 2" xfId="36674" xr:uid="{00000000-0005-0000-0000-0000DCB20000}"/>
    <cellStyle name="SAPBEXHLevel1 2 3 3 3" xfId="30000" xr:uid="{00000000-0005-0000-0000-0000DDB20000}"/>
    <cellStyle name="SAPBEXHLevel1 2 3 3_Balance sheet - Parent" xfId="41726" xr:uid="{00000000-0005-0000-0000-0000DEB20000}"/>
    <cellStyle name="SAPBEXHLevel1 2 3 4" xfId="13600" xr:uid="{00000000-0005-0000-0000-0000DFB20000}"/>
    <cellStyle name="SAPBEXHLevel1 2 3 4 2" xfId="33043" xr:uid="{00000000-0005-0000-0000-0000E0B20000}"/>
    <cellStyle name="SAPBEXHLevel1 2 3 5" xfId="29998" xr:uid="{00000000-0005-0000-0000-0000E1B20000}"/>
    <cellStyle name="SAPBEXHLevel1 2 3 6" xfId="21703" xr:uid="{00000000-0005-0000-0000-0000E2B20000}"/>
    <cellStyle name="SAPBEXHLevel1 2 3_Balance sheet - Parent" xfId="41724" xr:uid="{00000000-0005-0000-0000-0000E3B20000}"/>
    <cellStyle name="SAPBEXHLevel1 2 4" xfId="12709" xr:uid="{00000000-0005-0000-0000-0000E4B20000}"/>
    <cellStyle name="SAPBEXHLevel1 2 4 2" xfId="32782" xr:uid="{00000000-0005-0000-0000-0000E5B20000}"/>
    <cellStyle name="SAPBEXHLevel1 2 5" xfId="29993" xr:uid="{00000000-0005-0000-0000-0000E6B20000}"/>
    <cellStyle name="SAPBEXHLevel1 2 6" xfId="21405" xr:uid="{00000000-0005-0000-0000-0000E7B20000}"/>
    <cellStyle name="SAPBEXHLevel1 2_Balance sheet - Parent" xfId="41719" xr:uid="{00000000-0005-0000-0000-0000E8B20000}"/>
    <cellStyle name="SAPBEXHLevel1 3" xfId="9186" xr:uid="{00000000-0005-0000-0000-0000E9B20000}"/>
    <cellStyle name="SAPBEXHLevel1 3 2" xfId="9187" xr:uid="{00000000-0005-0000-0000-0000EAB20000}"/>
    <cellStyle name="SAPBEXHLevel1 3 2 2" xfId="9188" xr:uid="{00000000-0005-0000-0000-0000EBB20000}"/>
    <cellStyle name="SAPBEXHLevel1 3 2 2 2" xfId="17463" xr:uid="{00000000-0005-0000-0000-0000ECB20000}"/>
    <cellStyle name="SAPBEXHLevel1 3 2 2 2 2" xfId="36067" xr:uid="{00000000-0005-0000-0000-0000EDB20000}"/>
    <cellStyle name="SAPBEXHLevel1 3 2 2 3" xfId="30003" xr:uid="{00000000-0005-0000-0000-0000EEB20000}"/>
    <cellStyle name="SAPBEXHLevel1 3 2 2_Balance sheet - Parent" xfId="41729" xr:uid="{00000000-0005-0000-0000-0000EFB20000}"/>
    <cellStyle name="SAPBEXHLevel1 3 2 3" xfId="9189" xr:uid="{00000000-0005-0000-0000-0000F0B20000}"/>
    <cellStyle name="SAPBEXHLevel1 3 2 3 2" xfId="19426" xr:uid="{00000000-0005-0000-0000-0000F1B20000}"/>
    <cellStyle name="SAPBEXHLevel1 3 2 3 2 2" xfId="36916" xr:uid="{00000000-0005-0000-0000-0000F2B20000}"/>
    <cellStyle name="SAPBEXHLevel1 3 2 3 3" xfId="30004" xr:uid="{00000000-0005-0000-0000-0000F3B20000}"/>
    <cellStyle name="SAPBEXHLevel1 3 2 3_Balance sheet - Parent" xfId="41730" xr:uid="{00000000-0005-0000-0000-0000F4B20000}"/>
    <cellStyle name="SAPBEXHLevel1 3 2 4" xfId="13602" xr:uid="{00000000-0005-0000-0000-0000F5B20000}"/>
    <cellStyle name="SAPBEXHLevel1 3 2 4 2" xfId="33045" xr:uid="{00000000-0005-0000-0000-0000F6B20000}"/>
    <cellStyle name="SAPBEXHLevel1 3 2 5" xfId="30002" xr:uid="{00000000-0005-0000-0000-0000F7B20000}"/>
    <cellStyle name="SAPBEXHLevel1 3 2 6" xfId="21705" xr:uid="{00000000-0005-0000-0000-0000F8B20000}"/>
    <cellStyle name="SAPBEXHLevel1 3 2_Balance sheet - Parent" xfId="41728" xr:uid="{00000000-0005-0000-0000-0000F9B20000}"/>
    <cellStyle name="SAPBEXHLevel1 3 3" xfId="12711" xr:uid="{00000000-0005-0000-0000-0000FAB20000}"/>
    <cellStyle name="SAPBEXHLevel1 3 3 2" xfId="32784" xr:uid="{00000000-0005-0000-0000-0000FBB20000}"/>
    <cellStyle name="SAPBEXHLevel1 3 4" xfId="30001" xr:uid="{00000000-0005-0000-0000-0000FCB20000}"/>
    <cellStyle name="SAPBEXHLevel1 3 5" xfId="21407" xr:uid="{00000000-0005-0000-0000-0000FDB20000}"/>
    <cellStyle name="SAPBEXHLevel1 3_Balance sheet - Parent" xfId="41727" xr:uid="{00000000-0005-0000-0000-0000FEB20000}"/>
    <cellStyle name="SAPBEXHLevel1 4" xfId="9190" xr:uid="{00000000-0005-0000-0000-0000FFB20000}"/>
    <cellStyle name="SAPBEXHLevel1 4 2" xfId="9191" xr:uid="{00000000-0005-0000-0000-000000B30000}"/>
    <cellStyle name="SAPBEXHLevel1 4 2 2" xfId="18631" xr:uid="{00000000-0005-0000-0000-000001B30000}"/>
    <cellStyle name="SAPBEXHLevel1 4 2 2 2" xfId="36526" xr:uid="{00000000-0005-0000-0000-000002B30000}"/>
    <cellStyle name="SAPBEXHLevel1 4 2 3" xfId="30006" xr:uid="{00000000-0005-0000-0000-000003B30000}"/>
    <cellStyle name="SAPBEXHLevel1 4 2_Balance sheet - Parent" xfId="41732" xr:uid="{00000000-0005-0000-0000-000004B30000}"/>
    <cellStyle name="SAPBEXHLevel1 4 3" xfId="9192" xr:uid="{00000000-0005-0000-0000-000005B30000}"/>
    <cellStyle name="SAPBEXHLevel1 4 3 2" xfId="18739" xr:uid="{00000000-0005-0000-0000-000006B30000}"/>
    <cellStyle name="SAPBEXHLevel1 4 3 2 2" xfId="36580" xr:uid="{00000000-0005-0000-0000-000007B30000}"/>
    <cellStyle name="SAPBEXHLevel1 4 3 3" xfId="30007" xr:uid="{00000000-0005-0000-0000-000008B30000}"/>
    <cellStyle name="SAPBEXHLevel1 4 3_Balance sheet - Parent" xfId="41733" xr:uid="{00000000-0005-0000-0000-000009B30000}"/>
    <cellStyle name="SAPBEXHLevel1 4 4" xfId="13599" xr:uid="{00000000-0005-0000-0000-00000AB30000}"/>
    <cellStyle name="SAPBEXHLevel1 4 4 2" xfId="33042" xr:uid="{00000000-0005-0000-0000-00000BB30000}"/>
    <cellStyle name="SAPBEXHLevel1 4 5" xfId="30005" xr:uid="{00000000-0005-0000-0000-00000CB30000}"/>
    <cellStyle name="SAPBEXHLevel1 4 6" xfId="21702" xr:uid="{00000000-0005-0000-0000-00000DB30000}"/>
    <cellStyle name="SAPBEXHLevel1 4_Balance sheet - Parent" xfId="41731" xr:uid="{00000000-0005-0000-0000-00000EB30000}"/>
    <cellStyle name="SAPBEXHLevel1 5" xfId="12708" xr:uid="{00000000-0005-0000-0000-00000FB30000}"/>
    <cellStyle name="SAPBEXHLevel1 5 2" xfId="4643" xr:uid="{00000000-0005-0000-0000-000010B30000}"/>
    <cellStyle name="SAPBEXHLevel1 5 2 2" xfId="25855" xr:uid="{00000000-0005-0000-0000-000011B30000}"/>
    <cellStyle name="SAPBEXHLevel1 5 3" xfId="32781" xr:uid="{00000000-0005-0000-0000-000012B30000}"/>
    <cellStyle name="SAPBEXHLevel1 6" xfId="29992" xr:uid="{00000000-0005-0000-0000-000013B30000}"/>
    <cellStyle name="SAPBEXHLevel1 7" xfId="21404" xr:uid="{00000000-0005-0000-0000-000014B30000}"/>
    <cellStyle name="SAPBEXHLevel1_1" xfId="9193" xr:uid="{00000000-0005-0000-0000-000015B30000}"/>
    <cellStyle name="SAPBEXHLevel1X" xfId="9194" xr:uid="{00000000-0005-0000-0000-000016B30000}"/>
    <cellStyle name="SAPBEXHLevel1X 2" xfId="9195" xr:uid="{00000000-0005-0000-0000-000017B30000}"/>
    <cellStyle name="SAPBEXHLevel1X 2 2" xfId="9196" xr:uid="{00000000-0005-0000-0000-000018B30000}"/>
    <cellStyle name="SAPBEXHLevel1X 2 2 2" xfId="9197" xr:uid="{00000000-0005-0000-0000-000019B30000}"/>
    <cellStyle name="SAPBEXHLevel1X 2 2 2 2" xfId="9198" xr:uid="{00000000-0005-0000-0000-00001AB30000}"/>
    <cellStyle name="SAPBEXHLevel1X 2 2 2 2 2" xfId="18021" xr:uid="{00000000-0005-0000-0000-00001BB30000}"/>
    <cellStyle name="SAPBEXHLevel1X 2 2 2 2 2 2" xfId="36309" xr:uid="{00000000-0005-0000-0000-00001CB30000}"/>
    <cellStyle name="SAPBEXHLevel1X 2 2 2 2 3" xfId="30012" xr:uid="{00000000-0005-0000-0000-00001DB30000}"/>
    <cellStyle name="SAPBEXHLevel1X 2 2 2 2_Balance sheet - Parent" xfId="41737" xr:uid="{00000000-0005-0000-0000-00001EB30000}"/>
    <cellStyle name="SAPBEXHLevel1X 2 2 2 3" xfId="9199" xr:uid="{00000000-0005-0000-0000-00001FB30000}"/>
    <cellStyle name="SAPBEXHLevel1X 2 2 2 3 2" xfId="19427" xr:uid="{00000000-0005-0000-0000-000020B30000}"/>
    <cellStyle name="SAPBEXHLevel1X 2 2 2 3 2 2" xfId="36917" xr:uid="{00000000-0005-0000-0000-000021B30000}"/>
    <cellStyle name="SAPBEXHLevel1X 2 2 2 3 3" xfId="30013" xr:uid="{00000000-0005-0000-0000-000022B30000}"/>
    <cellStyle name="SAPBEXHLevel1X 2 2 2 3_Balance sheet - Parent" xfId="41738" xr:uid="{00000000-0005-0000-0000-000023B30000}"/>
    <cellStyle name="SAPBEXHLevel1X 2 2 2 4" xfId="13605" xr:uid="{00000000-0005-0000-0000-000024B30000}"/>
    <cellStyle name="SAPBEXHLevel1X 2 2 2 4 2" xfId="33048" xr:uid="{00000000-0005-0000-0000-000025B30000}"/>
    <cellStyle name="SAPBEXHLevel1X 2 2 2 5" xfId="30011" xr:uid="{00000000-0005-0000-0000-000026B30000}"/>
    <cellStyle name="SAPBEXHLevel1X 2 2 2 6" xfId="21708" xr:uid="{00000000-0005-0000-0000-000027B30000}"/>
    <cellStyle name="SAPBEXHLevel1X 2 2 2_Balance sheet - Parent" xfId="41736" xr:uid="{00000000-0005-0000-0000-000028B30000}"/>
    <cellStyle name="SAPBEXHLevel1X 2 2 3" xfId="12714" xr:uid="{00000000-0005-0000-0000-000029B30000}"/>
    <cellStyle name="SAPBEXHLevel1X 2 2 3 2" xfId="32787" xr:uid="{00000000-0005-0000-0000-00002AB30000}"/>
    <cellStyle name="SAPBEXHLevel1X 2 2 4" xfId="30010" xr:uid="{00000000-0005-0000-0000-00002BB30000}"/>
    <cellStyle name="SAPBEXHLevel1X 2 2 5" xfId="21410" xr:uid="{00000000-0005-0000-0000-00002CB30000}"/>
    <cellStyle name="SAPBEXHLevel1X 2 2_Balance sheet - Parent" xfId="41735" xr:uid="{00000000-0005-0000-0000-00002DB30000}"/>
    <cellStyle name="SAPBEXHLevel1X 2 3" xfId="9200" xr:uid="{00000000-0005-0000-0000-00002EB30000}"/>
    <cellStyle name="SAPBEXHLevel1X 2 3 2" xfId="9201" xr:uid="{00000000-0005-0000-0000-00002FB30000}"/>
    <cellStyle name="SAPBEXHLevel1X 2 3 2 2" xfId="18630" xr:uid="{00000000-0005-0000-0000-000030B30000}"/>
    <cellStyle name="SAPBEXHLevel1X 2 3 2 2 2" xfId="36525" xr:uid="{00000000-0005-0000-0000-000031B30000}"/>
    <cellStyle name="SAPBEXHLevel1X 2 3 2 3" xfId="30015" xr:uid="{00000000-0005-0000-0000-000032B30000}"/>
    <cellStyle name="SAPBEXHLevel1X 2 3 2_Balance sheet - Parent" xfId="41740" xr:uid="{00000000-0005-0000-0000-000033B30000}"/>
    <cellStyle name="SAPBEXHLevel1X 2 3 3" xfId="9202" xr:uid="{00000000-0005-0000-0000-000034B30000}"/>
    <cellStyle name="SAPBEXHLevel1X 2 3 3 2" xfId="18699" xr:uid="{00000000-0005-0000-0000-000035B30000}"/>
    <cellStyle name="SAPBEXHLevel1X 2 3 3 2 2" xfId="36561" xr:uid="{00000000-0005-0000-0000-000036B30000}"/>
    <cellStyle name="SAPBEXHLevel1X 2 3 3 3" xfId="30016" xr:uid="{00000000-0005-0000-0000-000037B30000}"/>
    <cellStyle name="SAPBEXHLevel1X 2 3 3_Balance sheet - Parent" xfId="41741" xr:uid="{00000000-0005-0000-0000-000038B30000}"/>
    <cellStyle name="SAPBEXHLevel1X 2 3 4" xfId="13604" xr:uid="{00000000-0005-0000-0000-000039B30000}"/>
    <cellStyle name="SAPBEXHLevel1X 2 3 4 2" xfId="33047" xr:uid="{00000000-0005-0000-0000-00003AB30000}"/>
    <cellStyle name="SAPBEXHLevel1X 2 3 5" xfId="30014" xr:uid="{00000000-0005-0000-0000-00003BB30000}"/>
    <cellStyle name="SAPBEXHLevel1X 2 3 6" xfId="21707" xr:uid="{00000000-0005-0000-0000-00003CB30000}"/>
    <cellStyle name="SAPBEXHLevel1X 2 3_Balance sheet - Parent" xfId="41739" xr:uid="{00000000-0005-0000-0000-00003DB30000}"/>
    <cellStyle name="SAPBEXHLevel1X 2 4" xfId="12713" xr:uid="{00000000-0005-0000-0000-00003EB30000}"/>
    <cellStyle name="SAPBEXHLevel1X 2 4 2" xfId="32786" xr:uid="{00000000-0005-0000-0000-00003FB30000}"/>
    <cellStyle name="SAPBEXHLevel1X 2 5" xfId="30009" xr:uid="{00000000-0005-0000-0000-000040B30000}"/>
    <cellStyle name="SAPBEXHLevel1X 2 6" xfId="21409" xr:uid="{00000000-0005-0000-0000-000041B30000}"/>
    <cellStyle name="SAPBEXHLevel1X 2_Balance sheet - Parent" xfId="41734" xr:uid="{00000000-0005-0000-0000-000042B30000}"/>
    <cellStyle name="SAPBEXHLevel1X 3" xfId="9203" xr:uid="{00000000-0005-0000-0000-000043B30000}"/>
    <cellStyle name="SAPBEXHLevel1X 3 2" xfId="9204" xr:uid="{00000000-0005-0000-0000-000044B30000}"/>
    <cellStyle name="SAPBEXHLevel1X 3 2 2" xfId="9205" xr:uid="{00000000-0005-0000-0000-000045B30000}"/>
    <cellStyle name="SAPBEXHLevel1X 3 2 2 2" xfId="17476" xr:uid="{00000000-0005-0000-0000-000046B30000}"/>
    <cellStyle name="SAPBEXHLevel1X 3 2 2 2 2" xfId="36070" xr:uid="{00000000-0005-0000-0000-000047B30000}"/>
    <cellStyle name="SAPBEXHLevel1X 3 2 2 3" xfId="30019" xr:uid="{00000000-0005-0000-0000-000048B30000}"/>
    <cellStyle name="SAPBEXHLevel1X 3 2 2_Balance sheet - Parent" xfId="41744" xr:uid="{00000000-0005-0000-0000-000049B30000}"/>
    <cellStyle name="SAPBEXHLevel1X 3 2 3" xfId="9206" xr:uid="{00000000-0005-0000-0000-00004AB30000}"/>
    <cellStyle name="SAPBEXHLevel1X 3 2 3 2" xfId="19428" xr:uid="{00000000-0005-0000-0000-00004BB30000}"/>
    <cellStyle name="SAPBEXHLevel1X 3 2 3 2 2" xfId="36918" xr:uid="{00000000-0005-0000-0000-00004CB30000}"/>
    <cellStyle name="SAPBEXHLevel1X 3 2 3 3" xfId="30020" xr:uid="{00000000-0005-0000-0000-00004DB30000}"/>
    <cellStyle name="SAPBEXHLevel1X 3 2 3_Balance sheet - Parent" xfId="41745" xr:uid="{00000000-0005-0000-0000-00004EB30000}"/>
    <cellStyle name="SAPBEXHLevel1X 3 2 4" xfId="13606" xr:uid="{00000000-0005-0000-0000-00004FB30000}"/>
    <cellStyle name="SAPBEXHLevel1X 3 2 4 2" xfId="33049" xr:uid="{00000000-0005-0000-0000-000050B30000}"/>
    <cellStyle name="SAPBEXHLevel1X 3 2 5" xfId="30018" xr:uid="{00000000-0005-0000-0000-000051B30000}"/>
    <cellStyle name="SAPBEXHLevel1X 3 2 6" xfId="21709" xr:uid="{00000000-0005-0000-0000-000052B30000}"/>
    <cellStyle name="SAPBEXHLevel1X 3 2_Balance sheet - Parent" xfId="41743" xr:uid="{00000000-0005-0000-0000-000053B30000}"/>
    <cellStyle name="SAPBEXHLevel1X 3 3" xfId="12715" xr:uid="{00000000-0005-0000-0000-000054B30000}"/>
    <cellStyle name="SAPBEXHLevel1X 3 3 2" xfId="32788" xr:uid="{00000000-0005-0000-0000-000055B30000}"/>
    <cellStyle name="SAPBEXHLevel1X 3 4" xfId="30017" xr:uid="{00000000-0005-0000-0000-000056B30000}"/>
    <cellStyle name="SAPBEXHLevel1X 3 5" xfId="21411" xr:uid="{00000000-0005-0000-0000-000057B30000}"/>
    <cellStyle name="SAPBEXHLevel1X 3_Balance sheet - Parent" xfId="41742" xr:uid="{00000000-0005-0000-0000-000058B30000}"/>
    <cellStyle name="SAPBEXHLevel1X 4" xfId="9207" xr:uid="{00000000-0005-0000-0000-000059B30000}"/>
    <cellStyle name="SAPBEXHLevel1X 4 2" xfId="9208" xr:uid="{00000000-0005-0000-0000-00005AB30000}"/>
    <cellStyle name="SAPBEXHLevel1X 4 2 2" xfId="17436" xr:uid="{00000000-0005-0000-0000-00005BB30000}"/>
    <cellStyle name="SAPBEXHLevel1X 4 2 2 2" xfId="36053" xr:uid="{00000000-0005-0000-0000-00005CB30000}"/>
    <cellStyle name="SAPBEXHLevel1X 4 2 3" xfId="30022" xr:uid="{00000000-0005-0000-0000-00005DB30000}"/>
    <cellStyle name="SAPBEXHLevel1X 4 2_Balance sheet - Parent" xfId="41747" xr:uid="{00000000-0005-0000-0000-00005EB30000}"/>
    <cellStyle name="SAPBEXHLevel1X 4 3" xfId="9209" xr:uid="{00000000-0005-0000-0000-00005FB30000}"/>
    <cellStyle name="SAPBEXHLevel1X 4 3 2" xfId="18915" xr:uid="{00000000-0005-0000-0000-000060B30000}"/>
    <cellStyle name="SAPBEXHLevel1X 4 3 2 2" xfId="36667" xr:uid="{00000000-0005-0000-0000-000061B30000}"/>
    <cellStyle name="SAPBEXHLevel1X 4 3 3" xfId="30023" xr:uid="{00000000-0005-0000-0000-000062B30000}"/>
    <cellStyle name="SAPBEXHLevel1X 4 3_Balance sheet - Parent" xfId="41748" xr:uid="{00000000-0005-0000-0000-000063B30000}"/>
    <cellStyle name="SAPBEXHLevel1X 4 4" xfId="13603" xr:uid="{00000000-0005-0000-0000-000064B30000}"/>
    <cellStyle name="SAPBEXHLevel1X 4 4 2" xfId="33046" xr:uid="{00000000-0005-0000-0000-000065B30000}"/>
    <cellStyle name="SAPBEXHLevel1X 4 5" xfId="30021" xr:uid="{00000000-0005-0000-0000-000066B30000}"/>
    <cellStyle name="SAPBEXHLevel1X 4 6" xfId="21706" xr:uid="{00000000-0005-0000-0000-000067B30000}"/>
    <cellStyle name="SAPBEXHLevel1X 4_Balance sheet - Parent" xfId="41746" xr:uid="{00000000-0005-0000-0000-000068B30000}"/>
    <cellStyle name="SAPBEXHLevel1X 5" xfId="12712" xr:uid="{00000000-0005-0000-0000-000069B30000}"/>
    <cellStyle name="SAPBEXHLevel1X 5 2" xfId="4469" xr:uid="{00000000-0005-0000-0000-00006AB30000}"/>
    <cellStyle name="SAPBEXHLevel1X 5 2 2" xfId="25797" xr:uid="{00000000-0005-0000-0000-00006BB30000}"/>
    <cellStyle name="SAPBEXHLevel1X 5 3" xfId="32785" xr:uid="{00000000-0005-0000-0000-00006CB30000}"/>
    <cellStyle name="SAPBEXHLevel1X 6" xfId="30008" xr:uid="{00000000-0005-0000-0000-00006DB30000}"/>
    <cellStyle name="SAPBEXHLevel1X 7" xfId="21408" xr:uid="{00000000-0005-0000-0000-00006EB30000}"/>
    <cellStyle name="SAPBEXHLevel1X_1" xfId="9210" xr:uid="{00000000-0005-0000-0000-00006FB30000}"/>
    <cellStyle name="SAPBEXHLevel2" xfId="9211" xr:uid="{00000000-0005-0000-0000-000070B30000}"/>
    <cellStyle name="SAPBEXHLevel2 2" xfId="9212" xr:uid="{00000000-0005-0000-0000-000071B30000}"/>
    <cellStyle name="SAPBEXHLevel2 2 2" xfId="9213" xr:uid="{00000000-0005-0000-0000-000072B30000}"/>
    <cellStyle name="SAPBEXHLevel2 2 2 2" xfId="9214" xr:uid="{00000000-0005-0000-0000-000073B30000}"/>
    <cellStyle name="SAPBEXHLevel2 2 2 2 2" xfId="9215" xr:uid="{00000000-0005-0000-0000-000074B30000}"/>
    <cellStyle name="SAPBEXHLevel2 2 2 2 2 2" xfId="17166" xr:uid="{00000000-0005-0000-0000-000075B30000}"/>
    <cellStyle name="SAPBEXHLevel2 2 2 2 2 2 2" xfId="35960" xr:uid="{00000000-0005-0000-0000-000076B30000}"/>
    <cellStyle name="SAPBEXHLevel2 2 2 2 2 3" xfId="30028" xr:uid="{00000000-0005-0000-0000-000077B30000}"/>
    <cellStyle name="SAPBEXHLevel2 2 2 2 2_Balance sheet - Parent" xfId="41752" xr:uid="{00000000-0005-0000-0000-000078B30000}"/>
    <cellStyle name="SAPBEXHLevel2 2 2 2 3" xfId="9216" xr:uid="{00000000-0005-0000-0000-000079B30000}"/>
    <cellStyle name="SAPBEXHLevel2 2 2 2 3 2" xfId="19429" xr:uid="{00000000-0005-0000-0000-00007AB30000}"/>
    <cellStyle name="SAPBEXHLevel2 2 2 2 3 2 2" xfId="36919" xr:uid="{00000000-0005-0000-0000-00007BB30000}"/>
    <cellStyle name="SAPBEXHLevel2 2 2 2 3 3" xfId="30029" xr:uid="{00000000-0005-0000-0000-00007CB30000}"/>
    <cellStyle name="SAPBEXHLevel2 2 2 2 3_Balance sheet - Parent" xfId="41753" xr:uid="{00000000-0005-0000-0000-00007DB30000}"/>
    <cellStyle name="SAPBEXHLevel2 2 2 2 4" xfId="13609" xr:uid="{00000000-0005-0000-0000-00007EB30000}"/>
    <cellStyle name="SAPBEXHLevel2 2 2 2 4 2" xfId="33052" xr:uid="{00000000-0005-0000-0000-00007FB30000}"/>
    <cellStyle name="SAPBEXHLevel2 2 2 2 5" xfId="30027" xr:uid="{00000000-0005-0000-0000-000080B30000}"/>
    <cellStyle name="SAPBEXHLevel2 2 2 2 6" xfId="21712" xr:uid="{00000000-0005-0000-0000-000081B30000}"/>
    <cellStyle name="SAPBEXHLevel2 2 2 2_Balance sheet - Parent" xfId="41751" xr:uid="{00000000-0005-0000-0000-000082B30000}"/>
    <cellStyle name="SAPBEXHLevel2 2 2 3" xfId="12718" xr:uid="{00000000-0005-0000-0000-000083B30000}"/>
    <cellStyle name="SAPBEXHLevel2 2 2 3 2" xfId="32791" xr:uid="{00000000-0005-0000-0000-000084B30000}"/>
    <cellStyle name="SAPBEXHLevel2 2 2 4" xfId="30026" xr:uid="{00000000-0005-0000-0000-000085B30000}"/>
    <cellStyle name="SAPBEXHLevel2 2 2 5" xfId="21414" xr:uid="{00000000-0005-0000-0000-000086B30000}"/>
    <cellStyle name="SAPBEXHLevel2 2 2_Balance sheet - Parent" xfId="41750" xr:uid="{00000000-0005-0000-0000-000087B30000}"/>
    <cellStyle name="SAPBEXHLevel2 2 3" xfId="9217" xr:uid="{00000000-0005-0000-0000-000088B30000}"/>
    <cellStyle name="SAPBEXHLevel2 2 3 2" xfId="9218" xr:uid="{00000000-0005-0000-0000-000089B30000}"/>
    <cellStyle name="SAPBEXHLevel2 2 3 2 2" xfId="17437" xr:uid="{00000000-0005-0000-0000-00008AB30000}"/>
    <cellStyle name="SAPBEXHLevel2 2 3 2 2 2" xfId="36054" xr:uid="{00000000-0005-0000-0000-00008BB30000}"/>
    <cellStyle name="SAPBEXHLevel2 2 3 2 3" xfId="30031" xr:uid="{00000000-0005-0000-0000-00008CB30000}"/>
    <cellStyle name="SAPBEXHLevel2 2 3 2_Balance sheet - Parent" xfId="41755" xr:uid="{00000000-0005-0000-0000-00008DB30000}"/>
    <cellStyle name="SAPBEXHLevel2 2 3 3" xfId="9219" xr:uid="{00000000-0005-0000-0000-00008EB30000}"/>
    <cellStyle name="SAPBEXHLevel2 2 3 3 2" xfId="17094" xr:uid="{00000000-0005-0000-0000-00008FB30000}"/>
    <cellStyle name="SAPBEXHLevel2 2 3 3 2 2" xfId="35933" xr:uid="{00000000-0005-0000-0000-000090B30000}"/>
    <cellStyle name="SAPBEXHLevel2 2 3 3 3" xfId="30032" xr:uid="{00000000-0005-0000-0000-000091B30000}"/>
    <cellStyle name="SAPBEXHLevel2 2 3 3_Balance sheet - Parent" xfId="41756" xr:uid="{00000000-0005-0000-0000-000092B30000}"/>
    <cellStyle name="SAPBEXHLevel2 2 3 4" xfId="13608" xr:uid="{00000000-0005-0000-0000-000093B30000}"/>
    <cellStyle name="SAPBEXHLevel2 2 3 4 2" xfId="33051" xr:uid="{00000000-0005-0000-0000-000094B30000}"/>
    <cellStyle name="SAPBEXHLevel2 2 3 5" xfId="30030" xr:uid="{00000000-0005-0000-0000-000095B30000}"/>
    <cellStyle name="SAPBEXHLevel2 2 3 6" xfId="21711" xr:uid="{00000000-0005-0000-0000-000096B30000}"/>
    <cellStyle name="SAPBEXHLevel2 2 3_Balance sheet - Parent" xfId="41754" xr:uid="{00000000-0005-0000-0000-000097B30000}"/>
    <cellStyle name="SAPBEXHLevel2 2 4" xfId="12717" xr:uid="{00000000-0005-0000-0000-000098B30000}"/>
    <cellStyle name="SAPBEXHLevel2 2 4 2" xfId="32790" xr:uid="{00000000-0005-0000-0000-000099B30000}"/>
    <cellStyle name="SAPBEXHLevel2 2 5" xfId="30025" xr:uid="{00000000-0005-0000-0000-00009AB30000}"/>
    <cellStyle name="SAPBEXHLevel2 2 6" xfId="21413" xr:uid="{00000000-0005-0000-0000-00009BB30000}"/>
    <cellStyle name="SAPBEXHLevel2 2_Balance sheet - Parent" xfId="41749" xr:uid="{00000000-0005-0000-0000-00009CB30000}"/>
    <cellStyle name="SAPBEXHLevel2 3" xfId="9220" xr:uid="{00000000-0005-0000-0000-00009DB30000}"/>
    <cellStyle name="SAPBEXHLevel2 3 2" xfId="9221" xr:uid="{00000000-0005-0000-0000-00009EB30000}"/>
    <cellStyle name="SAPBEXHLevel2 3 2 2" xfId="9222" xr:uid="{00000000-0005-0000-0000-00009FB30000}"/>
    <cellStyle name="SAPBEXHLevel2 3 2 2 2" xfId="17222" xr:uid="{00000000-0005-0000-0000-0000A0B30000}"/>
    <cellStyle name="SAPBEXHLevel2 3 2 2 2 2" xfId="35982" xr:uid="{00000000-0005-0000-0000-0000A1B30000}"/>
    <cellStyle name="SAPBEXHLevel2 3 2 2 3" xfId="30035" xr:uid="{00000000-0005-0000-0000-0000A2B30000}"/>
    <cellStyle name="SAPBEXHLevel2 3 2 2_Balance sheet - Parent" xfId="41759" xr:uid="{00000000-0005-0000-0000-0000A3B30000}"/>
    <cellStyle name="SAPBEXHLevel2 3 2 3" xfId="9223" xr:uid="{00000000-0005-0000-0000-0000A4B30000}"/>
    <cellStyle name="SAPBEXHLevel2 3 2 3 2" xfId="19430" xr:uid="{00000000-0005-0000-0000-0000A5B30000}"/>
    <cellStyle name="SAPBEXHLevel2 3 2 3 2 2" xfId="36920" xr:uid="{00000000-0005-0000-0000-0000A6B30000}"/>
    <cellStyle name="SAPBEXHLevel2 3 2 3 3" xfId="30036" xr:uid="{00000000-0005-0000-0000-0000A7B30000}"/>
    <cellStyle name="SAPBEXHLevel2 3 2 3_Balance sheet - Parent" xfId="41760" xr:uid="{00000000-0005-0000-0000-0000A8B30000}"/>
    <cellStyle name="SAPBEXHLevel2 3 2 4" xfId="13610" xr:uid="{00000000-0005-0000-0000-0000A9B30000}"/>
    <cellStyle name="SAPBEXHLevel2 3 2 4 2" xfId="33053" xr:uid="{00000000-0005-0000-0000-0000AAB30000}"/>
    <cellStyle name="SAPBEXHLevel2 3 2 5" xfId="30034" xr:uid="{00000000-0005-0000-0000-0000ABB30000}"/>
    <cellStyle name="SAPBEXHLevel2 3 2 6" xfId="21713" xr:uid="{00000000-0005-0000-0000-0000ACB30000}"/>
    <cellStyle name="SAPBEXHLevel2 3 2_Balance sheet - Parent" xfId="41758" xr:uid="{00000000-0005-0000-0000-0000ADB30000}"/>
    <cellStyle name="SAPBEXHLevel2 3 3" xfId="12719" xr:uid="{00000000-0005-0000-0000-0000AEB30000}"/>
    <cellStyle name="SAPBEXHLevel2 3 3 2" xfId="32792" xr:uid="{00000000-0005-0000-0000-0000AFB30000}"/>
    <cellStyle name="SAPBEXHLevel2 3 4" xfId="30033" xr:uid="{00000000-0005-0000-0000-0000B0B30000}"/>
    <cellStyle name="SAPBEXHLevel2 3 5" xfId="21415" xr:uid="{00000000-0005-0000-0000-0000B1B30000}"/>
    <cellStyle name="SAPBEXHLevel2 3_Balance sheet - Parent" xfId="41757" xr:uid="{00000000-0005-0000-0000-0000B2B30000}"/>
    <cellStyle name="SAPBEXHLevel2 4" xfId="9224" xr:uid="{00000000-0005-0000-0000-0000B3B30000}"/>
    <cellStyle name="SAPBEXHLevel2 4 2" xfId="9225" xr:uid="{00000000-0005-0000-0000-0000B4B30000}"/>
    <cellStyle name="SAPBEXHLevel2 4 2 2" xfId="18789" xr:uid="{00000000-0005-0000-0000-0000B5B30000}"/>
    <cellStyle name="SAPBEXHLevel2 4 2 2 2" xfId="36602" xr:uid="{00000000-0005-0000-0000-0000B6B30000}"/>
    <cellStyle name="SAPBEXHLevel2 4 2 3" xfId="30038" xr:uid="{00000000-0005-0000-0000-0000B7B30000}"/>
    <cellStyle name="SAPBEXHLevel2 4 2_Balance sheet - Parent" xfId="41762" xr:uid="{00000000-0005-0000-0000-0000B8B30000}"/>
    <cellStyle name="SAPBEXHLevel2 4 3" xfId="9226" xr:uid="{00000000-0005-0000-0000-0000B9B30000}"/>
    <cellStyle name="SAPBEXHLevel2 4 3 2" xfId="18860" xr:uid="{00000000-0005-0000-0000-0000BAB30000}"/>
    <cellStyle name="SAPBEXHLevel2 4 3 2 2" xfId="36629" xr:uid="{00000000-0005-0000-0000-0000BBB30000}"/>
    <cellStyle name="SAPBEXHLevel2 4 3 3" xfId="30039" xr:uid="{00000000-0005-0000-0000-0000BCB30000}"/>
    <cellStyle name="SAPBEXHLevel2 4 3_Balance sheet - Parent" xfId="41763" xr:uid="{00000000-0005-0000-0000-0000BDB30000}"/>
    <cellStyle name="SAPBEXHLevel2 4 4" xfId="13607" xr:uid="{00000000-0005-0000-0000-0000BEB30000}"/>
    <cellStyle name="SAPBEXHLevel2 4 4 2" xfId="33050" xr:uid="{00000000-0005-0000-0000-0000BFB30000}"/>
    <cellStyle name="SAPBEXHLevel2 4 5" xfId="30037" xr:uid="{00000000-0005-0000-0000-0000C0B30000}"/>
    <cellStyle name="SAPBEXHLevel2 4 6" xfId="21710" xr:uid="{00000000-0005-0000-0000-0000C1B30000}"/>
    <cellStyle name="SAPBEXHLevel2 4_Balance sheet - Parent" xfId="41761" xr:uid="{00000000-0005-0000-0000-0000C2B30000}"/>
    <cellStyle name="SAPBEXHLevel2 5" xfId="12716" xr:uid="{00000000-0005-0000-0000-0000C3B30000}"/>
    <cellStyle name="SAPBEXHLevel2 5 2" xfId="4119" xr:uid="{00000000-0005-0000-0000-0000C4B30000}"/>
    <cellStyle name="SAPBEXHLevel2 5 2 2" xfId="25640" xr:uid="{00000000-0005-0000-0000-0000C5B30000}"/>
    <cellStyle name="SAPBEXHLevel2 5 3" xfId="32789" xr:uid="{00000000-0005-0000-0000-0000C6B30000}"/>
    <cellStyle name="SAPBEXHLevel2 6" xfId="30024" xr:uid="{00000000-0005-0000-0000-0000C7B30000}"/>
    <cellStyle name="SAPBEXHLevel2 7" xfId="21412" xr:uid="{00000000-0005-0000-0000-0000C8B30000}"/>
    <cellStyle name="SAPBEXHLevel2_1" xfId="9227" xr:uid="{00000000-0005-0000-0000-0000C9B30000}"/>
    <cellStyle name="SAPBEXHLevel2X" xfId="9228" xr:uid="{00000000-0005-0000-0000-0000CAB30000}"/>
    <cellStyle name="SAPBEXHLevel2X 2" xfId="9229" xr:uid="{00000000-0005-0000-0000-0000CBB30000}"/>
    <cellStyle name="SAPBEXHLevel2X 2 2" xfId="9230" xr:uid="{00000000-0005-0000-0000-0000CCB30000}"/>
    <cellStyle name="SAPBEXHLevel2X 2 2 2" xfId="9231" xr:uid="{00000000-0005-0000-0000-0000CDB30000}"/>
    <cellStyle name="SAPBEXHLevel2X 2 2 2 2" xfId="9232" xr:uid="{00000000-0005-0000-0000-0000CEB30000}"/>
    <cellStyle name="SAPBEXHLevel2X 2 2 2 2 2" xfId="17545" xr:uid="{00000000-0005-0000-0000-0000CFB30000}"/>
    <cellStyle name="SAPBEXHLevel2X 2 2 2 2 2 2" xfId="36100" xr:uid="{00000000-0005-0000-0000-0000D0B30000}"/>
    <cellStyle name="SAPBEXHLevel2X 2 2 2 2 3" xfId="30044" xr:uid="{00000000-0005-0000-0000-0000D1B30000}"/>
    <cellStyle name="SAPBEXHLevel2X 2 2 2 2_Balance sheet - Parent" xfId="41767" xr:uid="{00000000-0005-0000-0000-0000D2B30000}"/>
    <cellStyle name="SAPBEXHLevel2X 2 2 2 3" xfId="9233" xr:uid="{00000000-0005-0000-0000-0000D3B30000}"/>
    <cellStyle name="SAPBEXHLevel2X 2 2 2 3 2" xfId="19431" xr:uid="{00000000-0005-0000-0000-0000D4B30000}"/>
    <cellStyle name="SAPBEXHLevel2X 2 2 2 3 2 2" xfId="36921" xr:uid="{00000000-0005-0000-0000-0000D5B30000}"/>
    <cellStyle name="SAPBEXHLevel2X 2 2 2 3 3" xfId="30045" xr:uid="{00000000-0005-0000-0000-0000D6B30000}"/>
    <cellStyle name="SAPBEXHLevel2X 2 2 2 3_Balance sheet - Parent" xfId="41768" xr:uid="{00000000-0005-0000-0000-0000D7B30000}"/>
    <cellStyle name="SAPBEXHLevel2X 2 2 2 4" xfId="13613" xr:uid="{00000000-0005-0000-0000-0000D8B30000}"/>
    <cellStyle name="SAPBEXHLevel2X 2 2 2 4 2" xfId="33056" xr:uid="{00000000-0005-0000-0000-0000D9B30000}"/>
    <cellStyle name="SAPBEXHLevel2X 2 2 2 5" xfId="30043" xr:uid="{00000000-0005-0000-0000-0000DAB30000}"/>
    <cellStyle name="SAPBEXHLevel2X 2 2 2 6" xfId="21716" xr:uid="{00000000-0005-0000-0000-0000DBB30000}"/>
    <cellStyle name="SAPBEXHLevel2X 2 2 2_Balance sheet - Parent" xfId="41766" xr:uid="{00000000-0005-0000-0000-0000DCB30000}"/>
    <cellStyle name="SAPBEXHLevel2X 2 2 3" xfId="12722" xr:uid="{00000000-0005-0000-0000-0000DDB30000}"/>
    <cellStyle name="SAPBEXHLevel2X 2 2 3 2" xfId="32795" xr:uid="{00000000-0005-0000-0000-0000DEB30000}"/>
    <cellStyle name="SAPBEXHLevel2X 2 2 4" xfId="30042" xr:uid="{00000000-0005-0000-0000-0000DFB30000}"/>
    <cellStyle name="SAPBEXHLevel2X 2 2 5" xfId="21418" xr:uid="{00000000-0005-0000-0000-0000E0B30000}"/>
    <cellStyle name="SAPBEXHLevel2X 2 2_Balance sheet - Parent" xfId="41765" xr:uid="{00000000-0005-0000-0000-0000E1B30000}"/>
    <cellStyle name="SAPBEXHLevel2X 2 3" xfId="9234" xr:uid="{00000000-0005-0000-0000-0000E2B30000}"/>
    <cellStyle name="SAPBEXHLevel2X 2 3 2" xfId="9235" xr:uid="{00000000-0005-0000-0000-0000E3B30000}"/>
    <cellStyle name="SAPBEXHLevel2X 2 3 2 2" xfId="17077" xr:uid="{00000000-0005-0000-0000-0000E4B30000}"/>
    <cellStyle name="SAPBEXHLevel2X 2 3 2 2 2" xfId="35924" xr:uid="{00000000-0005-0000-0000-0000E5B30000}"/>
    <cellStyle name="SAPBEXHLevel2X 2 3 2 3" xfId="30047" xr:uid="{00000000-0005-0000-0000-0000E6B30000}"/>
    <cellStyle name="SAPBEXHLevel2X 2 3 2_Balance sheet - Parent" xfId="41770" xr:uid="{00000000-0005-0000-0000-0000E7B30000}"/>
    <cellStyle name="SAPBEXHLevel2X 2 3 3" xfId="9236" xr:uid="{00000000-0005-0000-0000-0000E8B30000}"/>
    <cellStyle name="SAPBEXHLevel2X 2 3 3 2" xfId="18948" xr:uid="{00000000-0005-0000-0000-0000E9B30000}"/>
    <cellStyle name="SAPBEXHLevel2X 2 3 3 2 2" xfId="36685" xr:uid="{00000000-0005-0000-0000-0000EAB30000}"/>
    <cellStyle name="SAPBEXHLevel2X 2 3 3 3" xfId="30048" xr:uid="{00000000-0005-0000-0000-0000EBB30000}"/>
    <cellStyle name="SAPBEXHLevel2X 2 3 3_Balance sheet - Parent" xfId="41771" xr:uid="{00000000-0005-0000-0000-0000ECB30000}"/>
    <cellStyle name="SAPBEXHLevel2X 2 3 4" xfId="13612" xr:uid="{00000000-0005-0000-0000-0000EDB30000}"/>
    <cellStyle name="SAPBEXHLevel2X 2 3 4 2" xfId="33055" xr:uid="{00000000-0005-0000-0000-0000EEB30000}"/>
    <cellStyle name="SAPBEXHLevel2X 2 3 5" xfId="30046" xr:uid="{00000000-0005-0000-0000-0000EFB30000}"/>
    <cellStyle name="SAPBEXHLevel2X 2 3 6" xfId="21715" xr:uid="{00000000-0005-0000-0000-0000F0B30000}"/>
    <cellStyle name="SAPBEXHLevel2X 2 3_Balance sheet - Parent" xfId="41769" xr:uid="{00000000-0005-0000-0000-0000F1B30000}"/>
    <cellStyle name="SAPBEXHLevel2X 2 4" xfId="12721" xr:uid="{00000000-0005-0000-0000-0000F2B30000}"/>
    <cellStyle name="SAPBEXHLevel2X 2 4 2" xfId="32794" xr:uid="{00000000-0005-0000-0000-0000F3B30000}"/>
    <cellStyle name="SAPBEXHLevel2X 2 5" xfId="30041" xr:uid="{00000000-0005-0000-0000-0000F4B30000}"/>
    <cellStyle name="SAPBEXHLevel2X 2 6" xfId="21417" xr:uid="{00000000-0005-0000-0000-0000F5B30000}"/>
    <cellStyle name="SAPBEXHLevel2X 2_Balance sheet - Parent" xfId="41764" xr:uid="{00000000-0005-0000-0000-0000F6B30000}"/>
    <cellStyle name="SAPBEXHLevel2X 3" xfId="9237" xr:uid="{00000000-0005-0000-0000-0000F7B30000}"/>
    <cellStyle name="SAPBEXHLevel2X 3 2" xfId="9238" xr:uid="{00000000-0005-0000-0000-0000F8B30000}"/>
    <cellStyle name="SAPBEXHLevel2X 3 2 2" xfId="9239" xr:uid="{00000000-0005-0000-0000-0000F9B30000}"/>
    <cellStyle name="SAPBEXHLevel2X 3 2 2 2" xfId="17804" xr:uid="{00000000-0005-0000-0000-0000FAB30000}"/>
    <cellStyle name="SAPBEXHLevel2X 3 2 2 2 2" xfId="36224" xr:uid="{00000000-0005-0000-0000-0000FBB30000}"/>
    <cellStyle name="SAPBEXHLevel2X 3 2 2 3" xfId="30051" xr:uid="{00000000-0005-0000-0000-0000FCB30000}"/>
    <cellStyle name="SAPBEXHLevel2X 3 2 2_Balance sheet - Parent" xfId="41774" xr:uid="{00000000-0005-0000-0000-0000FDB30000}"/>
    <cellStyle name="SAPBEXHLevel2X 3 2 3" xfId="9240" xr:uid="{00000000-0005-0000-0000-0000FEB30000}"/>
    <cellStyle name="SAPBEXHLevel2X 3 2 3 2" xfId="19432" xr:uid="{00000000-0005-0000-0000-0000FFB30000}"/>
    <cellStyle name="SAPBEXHLevel2X 3 2 3 2 2" xfId="36922" xr:uid="{00000000-0005-0000-0000-000000B40000}"/>
    <cellStyle name="SAPBEXHLevel2X 3 2 3 3" xfId="30052" xr:uid="{00000000-0005-0000-0000-000001B40000}"/>
    <cellStyle name="SAPBEXHLevel2X 3 2 3_Balance sheet - Parent" xfId="41775" xr:uid="{00000000-0005-0000-0000-000002B40000}"/>
    <cellStyle name="SAPBEXHLevel2X 3 2 4" xfId="13614" xr:uid="{00000000-0005-0000-0000-000003B40000}"/>
    <cellStyle name="SAPBEXHLevel2X 3 2 4 2" xfId="33057" xr:uid="{00000000-0005-0000-0000-000004B40000}"/>
    <cellStyle name="SAPBEXHLevel2X 3 2 5" xfId="30050" xr:uid="{00000000-0005-0000-0000-000005B40000}"/>
    <cellStyle name="SAPBEXHLevel2X 3 2 6" xfId="21717" xr:uid="{00000000-0005-0000-0000-000006B40000}"/>
    <cellStyle name="SAPBEXHLevel2X 3 2_Balance sheet - Parent" xfId="41773" xr:uid="{00000000-0005-0000-0000-000007B40000}"/>
    <cellStyle name="SAPBEXHLevel2X 3 3" xfId="12723" xr:uid="{00000000-0005-0000-0000-000008B40000}"/>
    <cellStyle name="SAPBEXHLevel2X 3 3 2" xfId="32796" xr:uid="{00000000-0005-0000-0000-000009B40000}"/>
    <cellStyle name="SAPBEXHLevel2X 3 4" xfId="30049" xr:uid="{00000000-0005-0000-0000-00000AB40000}"/>
    <cellStyle name="SAPBEXHLevel2X 3 5" xfId="21419" xr:uid="{00000000-0005-0000-0000-00000BB40000}"/>
    <cellStyle name="SAPBEXHLevel2X 3_Balance sheet - Parent" xfId="41772" xr:uid="{00000000-0005-0000-0000-00000CB40000}"/>
    <cellStyle name="SAPBEXHLevel2X 4" xfId="9241" xr:uid="{00000000-0005-0000-0000-00000DB40000}"/>
    <cellStyle name="SAPBEXHLevel2X 4 2" xfId="9242" xr:uid="{00000000-0005-0000-0000-00000EB40000}"/>
    <cellStyle name="SAPBEXHLevel2X 4 2 2" xfId="17198" xr:uid="{00000000-0005-0000-0000-00000FB40000}"/>
    <cellStyle name="SAPBEXHLevel2X 4 2 2 2" xfId="35973" xr:uid="{00000000-0005-0000-0000-000010B40000}"/>
    <cellStyle name="SAPBEXHLevel2X 4 2 3" xfId="30054" xr:uid="{00000000-0005-0000-0000-000011B40000}"/>
    <cellStyle name="SAPBEXHLevel2X 4 2_Balance sheet - Parent" xfId="41777" xr:uid="{00000000-0005-0000-0000-000012B40000}"/>
    <cellStyle name="SAPBEXHLevel2X 4 3" xfId="9243" xr:uid="{00000000-0005-0000-0000-000013B40000}"/>
    <cellStyle name="SAPBEXHLevel2X 4 3 2" xfId="18725" xr:uid="{00000000-0005-0000-0000-000014B40000}"/>
    <cellStyle name="SAPBEXHLevel2X 4 3 2 2" xfId="36574" xr:uid="{00000000-0005-0000-0000-000015B40000}"/>
    <cellStyle name="SAPBEXHLevel2X 4 3 3" xfId="30055" xr:uid="{00000000-0005-0000-0000-000016B40000}"/>
    <cellStyle name="SAPBEXHLevel2X 4 3_Balance sheet - Parent" xfId="41778" xr:uid="{00000000-0005-0000-0000-000017B40000}"/>
    <cellStyle name="SAPBEXHLevel2X 4 4" xfId="13611" xr:uid="{00000000-0005-0000-0000-000018B40000}"/>
    <cellStyle name="SAPBEXHLevel2X 4 4 2" xfId="33054" xr:uid="{00000000-0005-0000-0000-000019B40000}"/>
    <cellStyle name="SAPBEXHLevel2X 4 5" xfId="30053" xr:uid="{00000000-0005-0000-0000-00001AB40000}"/>
    <cellStyle name="SAPBEXHLevel2X 4 6" xfId="21714" xr:uid="{00000000-0005-0000-0000-00001BB40000}"/>
    <cellStyle name="SAPBEXHLevel2X 4_Balance sheet - Parent" xfId="41776" xr:uid="{00000000-0005-0000-0000-00001CB40000}"/>
    <cellStyle name="SAPBEXHLevel2X 5" xfId="12720" xr:uid="{00000000-0005-0000-0000-00001DB40000}"/>
    <cellStyle name="SAPBEXHLevel2X 5 2" xfId="4120" xr:uid="{00000000-0005-0000-0000-00001EB40000}"/>
    <cellStyle name="SAPBEXHLevel2X 5 2 2" xfId="25641" xr:uid="{00000000-0005-0000-0000-00001FB40000}"/>
    <cellStyle name="SAPBEXHLevel2X 5 3" xfId="32793" xr:uid="{00000000-0005-0000-0000-000020B40000}"/>
    <cellStyle name="SAPBEXHLevel2X 6" xfId="30040" xr:uid="{00000000-0005-0000-0000-000021B40000}"/>
    <cellStyle name="SAPBEXHLevel2X 7" xfId="21416" xr:uid="{00000000-0005-0000-0000-000022B40000}"/>
    <cellStyle name="SAPBEXHLevel2X_1" xfId="9244" xr:uid="{00000000-0005-0000-0000-000023B40000}"/>
    <cellStyle name="SAPBEXHLevel3" xfId="9245" xr:uid="{00000000-0005-0000-0000-000024B40000}"/>
    <cellStyle name="SAPBEXHLevel3 2" xfId="9246" xr:uid="{00000000-0005-0000-0000-000025B40000}"/>
    <cellStyle name="SAPBEXHLevel3 2 2" xfId="9247" xr:uid="{00000000-0005-0000-0000-000026B40000}"/>
    <cellStyle name="SAPBEXHLevel3 2 2 2" xfId="9248" xr:uid="{00000000-0005-0000-0000-000027B40000}"/>
    <cellStyle name="SAPBEXHLevel3 2 2 2 2" xfId="9249" xr:uid="{00000000-0005-0000-0000-000028B40000}"/>
    <cellStyle name="SAPBEXHLevel3 2 2 2 2 2" xfId="17859" xr:uid="{00000000-0005-0000-0000-000029B40000}"/>
    <cellStyle name="SAPBEXHLevel3 2 2 2 2 2 2" xfId="36256" xr:uid="{00000000-0005-0000-0000-00002AB40000}"/>
    <cellStyle name="SAPBEXHLevel3 2 2 2 2 3" xfId="30060" xr:uid="{00000000-0005-0000-0000-00002BB40000}"/>
    <cellStyle name="SAPBEXHLevel3 2 2 2 2_Balance sheet - Parent" xfId="41782" xr:uid="{00000000-0005-0000-0000-00002CB40000}"/>
    <cellStyle name="SAPBEXHLevel3 2 2 2 3" xfId="9250" xr:uid="{00000000-0005-0000-0000-00002DB40000}"/>
    <cellStyle name="SAPBEXHLevel3 2 2 2 3 2" xfId="19433" xr:uid="{00000000-0005-0000-0000-00002EB40000}"/>
    <cellStyle name="SAPBEXHLevel3 2 2 2 3 2 2" xfId="36923" xr:uid="{00000000-0005-0000-0000-00002FB40000}"/>
    <cellStyle name="SAPBEXHLevel3 2 2 2 3 3" xfId="30061" xr:uid="{00000000-0005-0000-0000-000030B40000}"/>
    <cellStyle name="SAPBEXHLevel3 2 2 2 3_Balance sheet - Parent" xfId="41783" xr:uid="{00000000-0005-0000-0000-000031B40000}"/>
    <cellStyle name="SAPBEXHLevel3 2 2 2 4" xfId="13617" xr:uid="{00000000-0005-0000-0000-000032B40000}"/>
    <cellStyle name="SAPBEXHLevel3 2 2 2 4 2" xfId="33060" xr:uid="{00000000-0005-0000-0000-000033B40000}"/>
    <cellStyle name="SAPBEXHLevel3 2 2 2 5" xfId="30059" xr:uid="{00000000-0005-0000-0000-000034B40000}"/>
    <cellStyle name="SAPBEXHLevel3 2 2 2 6" xfId="21720" xr:uid="{00000000-0005-0000-0000-000035B40000}"/>
    <cellStyle name="SAPBEXHLevel3 2 2 2_Balance sheet - Parent" xfId="41781" xr:uid="{00000000-0005-0000-0000-000036B40000}"/>
    <cellStyle name="SAPBEXHLevel3 2 2 3" xfId="12726" xr:uid="{00000000-0005-0000-0000-000037B40000}"/>
    <cellStyle name="SAPBEXHLevel3 2 2 3 2" xfId="32799" xr:uid="{00000000-0005-0000-0000-000038B40000}"/>
    <cellStyle name="SAPBEXHLevel3 2 2 4" xfId="30058" xr:uid="{00000000-0005-0000-0000-000039B40000}"/>
    <cellStyle name="SAPBEXHLevel3 2 2 5" xfId="21422" xr:uid="{00000000-0005-0000-0000-00003AB40000}"/>
    <cellStyle name="SAPBEXHLevel3 2 2_Balance sheet - Parent" xfId="41780" xr:uid="{00000000-0005-0000-0000-00003BB40000}"/>
    <cellStyle name="SAPBEXHLevel3 2 3" xfId="9251" xr:uid="{00000000-0005-0000-0000-00003CB40000}"/>
    <cellStyle name="SAPBEXHLevel3 2 3 2" xfId="9252" xr:uid="{00000000-0005-0000-0000-00003DB40000}"/>
    <cellStyle name="SAPBEXHLevel3 2 3 2 2" xfId="18788" xr:uid="{00000000-0005-0000-0000-00003EB40000}"/>
    <cellStyle name="SAPBEXHLevel3 2 3 2 2 2" xfId="36601" xr:uid="{00000000-0005-0000-0000-00003FB40000}"/>
    <cellStyle name="SAPBEXHLevel3 2 3 2 3" xfId="30063" xr:uid="{00000000-0005-0000-0000-000040B40000}"/>
    <cellStyle name="SAPBEXHLevel3 2 3 2_Balance sheet - Parent" xfId="41785" xr:uid="{00000000-0005-0000-0000-000041B40000}"/>
    <cellStyle name="SAPBEXHLevel3 2 3 3" xfId="9253" xr:uid="{00000000-0005-0000-0000-000042B40000}"/>
    <cellStyle name="SAPBEXHLevel3 2 3 3 2" xfId="17657" xr:uid="{00000000-0005-0000-0000-000043B40000}"/>
    <cellStyle name="SAPBEXHLevel3 2 3 3 2 2" xfId="36148" xr:uid="{00000000-0005-0000-0000-000044B40000}"/>
    <cellStyle name="SAPBEXHLevel3 2 3 3 3" xfId="30064" xr:uid="{00000000-0005-0000-0000-000045B40000}"/>
    <cellStyle name="SAPBEXHLevel3 2 3 3_Balance sheet - Parent" xfId="41786" xr:uid="{00000000-0005-0000-0000-000046B40000}"/>
    <cellStyle name="SAPBEXHLevel3 2 3 4" xfId="13616" xr:uid="{00000000-0005-0000-0000-000047B40000}"/>
    <cellStyle name="SAPBEXHLevel3 2 3 4 2" xfId="33059" xr:uid="{00000000-0005-0000-0000-000048B40000}"/>
    <cellStyle name="SAPBEXHLevel3 2 3 5" xfId="30062" xr:uid="{00000000-0005-0000-0000-000049B40000}"/>
    <cellStyle name="SAPBEXHLevel3 2 3 6" xfId="21719" xr:uid="{00000000-0005-0000-0000-00004AB40000}"/>
    <cellStyle name="SAPBEXHLevel3 2 3_Balance sheet - Parent" xfId="41784" xr:uid="{00000000-0005-0000-0000-00004BB40000}"/>
    <cellStyle name="SAPBEXHLevel3 2 4" xfId="12725" xr:uid="{00000000-0005-0000-0000-00004CB40000}"/>
    <cellStyle name="SAPBEXHLevel3 2 4 2" xfId="32798" xr:uid="{00000000-0005-0000-0000-00004DB40000}"/>
    <cellStyle name="SAPBEXHLevel3 2 5" xfId="30057" xr:uid="{00000000-0005-0000-0000-00004EB40000}"/>
    <cellStyle name="SAPBEXHLevel3 2 6" xfId="21421" xr:uid="{00000000-0005-0000-0000-00004FB40000}"/>
    <cellStyle name="SAPBEXHLevel3 2_Balance sheet - Parent" xfId="41779" xr:uid="{00000000-0005-0000-0000-000050B40000}"/>
    <cellStyle name="SAPBEXHLevel3 3" xfId="9254" xr:uid="{00000000-0005-0000-0000-000051B40000}"/>
    <cellStyle name="SAPBEXHLevel3 3 2" xfId="9255" xr:uid="{00000000-0005-0000-0000-000052B40000}"/>
    <cellStyle name="SAPBEXHLevel3 3 2 2" xfId="9256" xr:uid="{00000000-0005-0000-0000-000053B40000}"/>
    <cellStyle name="SAPBEXHLevel3 3 2 2 2" xfId="17404" xr:uid="{00000000-0005-0000-0000-000054B40000}"/>
    <cellStyle name="SAPBEXHLevel3 3 2 2 2 2" xfId="36040" xr:uid="{00000000-0005-0000-0000-000055B40000}"/>
    <cellStyle name="SAPBEXHLevel3 3 2 2 3" xfId="30067" xr:uid="{00000000-0005-0000-0000-000056B40000}"/>
    <cellStyle name="SAPBEXHLevel3 3 2 2_Balance sheet - Parent" xfId="41789" xr:uid="{00000000-0005-0000-0000-000057B40000}"/>
    <cellStyle name="SAPBEXHLevel3 3 2 3" xfId="9257" xr:uid="{00000000-0005-0000-0000-000058B40000}"/>
    <cellStyle name="SAPBEXHLevel3 3 2 3 2" xfId="19434" xr:uid="{00000000-0005-0000-0000-000059B40000}"/>
    <cellStyle name="SAPBEXHLevel3 3 2 3 2 2" xfId="36924" xr:uid="{00000000-0005-0000-0000-00005AB40000}"/>
    <cellStyle name="SAPBEXHLevel3 3 2 3 3" xfId="30068" xr:uid="{00000000-0005-0000-0000-00005BB40000}"/>
    <cellStyle name="SAPBEXHLevel3 3 2 3_Balance sheet - Parent" xfId="41790" xr:uid="{00000000-0005-0000-0000-00005CB40000}"/>
    <cellStyle name="SAPBEXHLevel3 3 2 4" xfId="13618" xr:uid="{00000000-0005-0000-0000-00005DB40000}"/>
    <cellStyle name="SAPBEXHLevel3 3 2 4 2" xfId="33061" xr:uid="{00000000-0005-0000-0000-00005EB40000}"/>
    <cellStyle name="SAPBEXHLevel3 3 2 5" xfId="30066" xr:uid="{00000000-0005-0000-0000-00005FB40000}"/>
    <cellStyle name="SAPBEXHLevel3 3 2 6" xfId="21721" xr:uid="{00000000-0005-0000-0000-000060B40000}"/>
    <cellStyle name="SAPBEXHLevel3 3 2_Balance sheet - Parent" xfId="41788" xr:uid="{00000000-0005-0000-0000-000061B40000}"/>
    <cellStyle name="SAPBEXHLevel3 3 3" xfId="12727" xr:uid="{00000000-0005-0000-0000-000062B40000}"/>
    <cellStyle name="SAPBEXHLevel3 3 3 2" xfId="32800" xr:uid="{00000000-0005-0000-0000-000063B40000}"/>
    <cellStyle name="SAPBEXHLevel3 3 4" xfId="30065" xr:uid="{00000000-0005-0000-0000-000064B40000}"/>
    <cellStyle name="SAPBEXHLevel3 3 5" xfId="21423" xr:uid="{00000000-0005-0000-0000-000065B40000}"/>
    <cellStyle name="SAPBEXHLevel3 3_Balance sheet - Parent" xfId="41787" xr:uid="{00000000-0005-0000-0000-000066B40000}"/>
    <cellStyle name="SAPBEXHLevel3 4" xfId="9258" xr:uid="{00000000-0005-0000-0000-000067B40000}"/>
    <cellStyle name="SAPBEXHLevel3 4 2" xfId="9259" xr:uid="{00000000-0005-0000-0000-000068B40000}"/>
    <cellStyle name="SAPBEXHLevel3 4 2 2" xfId="18629" xr:uid="{00000000-0005-0000-0000-000069B40000}"/>
    <cellStyle name="SAPBEXHLevel3 4 2 2 2" xfId="36524" xr:uid="{00000000-0005-0000-0000-00006AB40000}"/>
    <cellStyle name="SAPBEXHLevel3 4 2 3" xfId="30070" xr:uid="{00000000-0005-0000-0000-00006BB40000}"/>
    <cellStyle name="SAPBEXHLevel3 4 2_Balance sheet - Parent" xfId="41792" xr:uid="{00000000-0005-0000-0000-00006CB40000}"/>
    <cellStyle name="SAPBEXHLevel3 4 3" xfId="9260" xr:uid="{00000000-0005-0000-0000-00006DB40000}"/>
    <cellStyle name="SAPBEXHLevel3 4 3 2" xfId="18857" xr:uid="{00000000-0005-0000-0000-00006EB40000}"/>
    <cellStyle name="SAPBEXHLevel3 4 3 2 2" xfId="36627" xr:uid="{00000000-0005-0000-0000-00006FB40000}"/>
    <cellStyle name="SAPBEXHLevel3 4 3 3" xfId="30071" xr:uid="{00000000-0005-0000-0000-000070B40000}"/>
    <cellStyle name="SAPBEXHLevel3 4 3_Balance sheet - Parent" xfId="41793" xr:uid="{00000000-0005-0000-0000-000071B40000}"/>
    <cellStyle name="SAPBEXHLevel3 4 4" xfId="13615" xr:uid="{00000000-0005-0000-0000-000072B40000}"/>
    <cellStyle name="SAPBEXHLevel3 4 4 2" xfId="33058" xr:uid="{00000000-0005-0000-0000-000073B40000}"/>
    <cellStyle name="SAPBEXHLevel3 4 5" xfId="30069" xr:uid="{00000000-0005-0000-0000-000074B40000}"/>
    <cellStyle name="SAPBEXHLevel3 4 6" xfId="21718" xr:uid="{00000000-0005-0000-0000-000075B40000}"/>
    <cellStyle name="SAPBEXHLevel3 4_Balance sheet - Parent" xfId="41791" xr:uid="{00000000-0005-0000-0000-000076B40000}"/>
    <cellStyle name="SAPBEXHLevel3 5" xfId="12724" xr:uid="{00000000-0005-0000-0000-000077B40000}"/>
    <cellStyle name="SAPBEXHLevel3 5 2" xfId="4121" xr:uid="{00000000-0005-0000-0000-000078B40000}"/>
    <cellStyle name="SAPBEXHLevel3 5 2 2" xfId="25642" xr:uid="{00000000-0005-0000-0000-000079B40000}"/>
    <cellStyle name="SAPBEXHLevel3 5 3" xfId="32797" xr:uid="{00000000-0005-0000-0000-00007AB40000}"/>
    <cellStyle name="SAPBEXHLevel3 6" xfId="30056" xr:uid="{00000000-0005-0000-0000-00007BB40000}"/>
    <cellStyle name="SAPBEXHLevel3 7" xfId="21420" xr:uid="{00000000-0005-0000-0000-00007CB40000}"/>
    <cellStyle name="SAPBEXHLevel3_1" xfId="9261" xr:uid="{00000000-0005-0000-0000-00007DB40000}"/>
    <cellStyle name="SAPBEXHLevel3X" xfId="9262" xr:uid="{00000000-0005-0000-0000-00007EB40000}"/>
    <cellStyle name="SAPBEXHLevel3X 2" xfId="9263" xr:uid="{00000000-0005-0000-0000-00007FB40000}"/>
    <cellStyle name="SAPBEXHLevel3X 2 2" xfId="9264" xr:uid="{00000000-0005-0000-0000-000080B40000}"/>
    <cellStyle name="SAPBEXHLevel3X 2 2 2" xfId="9265" xr:uid="{00000000-0005-0000-0000-000081B40000}"/>
    <cellStyle name="SAPBEXHLevel3X 2 2 2 2" xfId="9266" xr:uid="{00000000-0005-0000-0000-000082B40000}"/>
    <cellStyle name="SAPBEXHLevel3X 2 2 2 2 2" xfId="17596" xr:uid="{00000000-0005-0000-0000-000083B40000}"/>
    <cellStyle name="SAPBEXHLevel3X 2 2 2 2 2 2" xfId="36123" xr:uid="{00000000-0005-0000-0000-000084B40000}"/>
    <cellStyle name="SAPBEXHLevel3X 2 2 2 2 3" xfId="30076" xr:uid="{00000000-0005-0000-0000-000085B40000}"/>
    <cellStyle name="SAPBEXHLevel3X 2 2 2 2_Balance sheet - Parent" xfId="41797" xr:uid="{00000000-0005-0000-0000-000086B40000}"/>
    <cellStyle name="SAPBEXHLevel3X 2 2 2 3" xfId="9267" xr:uid="{00000000-0005-0000-0000-000087B40000}"/>
    <cellStyle name="SAPBEXHLevel3X 2 2 2 3 2" xfId="19435" xr:uid="{00000000-0005-0000-0000-000088B40000}"/>
    <cellStyle name="SAPBEXHLevel3X 2 2 2 3 2 2" xfId="36925" xr:uid="{00000000-0005-0000-0000-000089B40000}"/>
    <cellStyle name="SAPBEXHLevel3X 2 2 2 3 3" xfId="30077" xr:uid="{00000000-0005-0000-0000-00008AB40000}"/>
    <cellStyle name="SAPBEXHLevel3X 2 2 2 3_Balance sheet - Parent" xfId="41798" xr:uid="{00000000-0005-0000-0000-00008BB40000}"/>
    <cellStyle name="SAPBEXHLevel3X 2 2 2 4" xfId="13621" xr:uid="{00000000-0005-0000-0000-00008CB40000}"/>
    <cellStyle name="SAPBEXHLevel3X 2 2 2 4 2" xfId="33064" xr:uid="{00000000-0005-0000-0000-00008DB40000}"/>
    <cellStyle name="SAPBEXHLevel3X 2 2 2 5" xfId="30075" xr:uid="{00000000-0005-0000-0000-00008EB40000}"/>
    <cellStyle name="SAPBEXHLevel3X 2 2 2 6" xfId="21724" xr:uid="{00000000-0005-0000-0000-00008FB40000}"/>
    <cellStyle name="SAPBEXHLevel3X 2 2 2_Balance sheet - Parent" xfId="41796" xr:uid="{00000000-0005-0000-0000-000090B40000}"/>
    <cellStyle name="SAPBEXHLevel3X 2 2 3" xfId="12730" xr:uid="{00000000-0005-0000-0000-000091B40000}"/>
    <cellStyle name="SAPBEXHLevel3X 2 2 3 2" xfId="32803" xr:uid="{00000000-0005-0000-0000-000092B40000}"/>
    <cellStyle name="SAPBEXHLevel3X 2 2 4" xfId="30074" xr:uid="{00000000-0005-0000-0000-000093B40000}"/>
    <cellStyle name="SAPBEXHLevel3X 2 2 5" xfId="21426" xr:uid="{00000000-0005-0000-0000-000094B40000}"/>
    <cellStyle name="SAPBEXHLevel3X 2 2_Balance sheet - Parent" xfId="41795" xr:uid="{00000000-0005-0000-0000-000095B40000}"/>
    <cellStyle name="SAPBEXHLevel3X 2 3" xfId="9268" xr:uid="{00000000-0005-0000-0000-000096B40000}"/>
    <cellStyle name="SAPBEXHLevel3X 2 3 2" xfId="9269" xr:uid="{00000000-0005-0000-0000-000097B40000}"/>
    <cellStyle name="SAPBEXHLevel3X 2 3 2 2" xfId="17500" xr:uid="{00000000-0005-0000-0000-000098B40000}"/>
    <cellStyle name="SAPBEXHLevel3X 2 3 2 2 2" xfId="36081" xr:uid="{00000000-0005-0000-0000-000099B40000}"/>
    <cellStyle name="SAPBEXHLevel3X 2 3 2 3" xfId="30079" xr:uid="{00000000-0005-0000-0000-00009AB40000}"/>
    <cellStyle name="SAPBEXHLevel3X 2 3 2_Balance sheet - Parent" xfId="41800" xr:uid="{00000000-0005-0000-0000-00009BB40000}"/>
    <cellStyle name="SAPBEXHLevel3X 2 3 3" xfId="9270" xr:uid="{00000000-0005-0000-0000-00009CB40000}"/>
    <cellStyle name="SAPBEXHLevel3X 2 3 3 2" xfId="17548" xr:uid="{00000000-0005-0000-0000-00009DB40000}"/>
    <cellStyle name="SAPBEXHLevel3X 2 3 3 2 2" xfId="36103" xr:uid="{00000000-0005-0000-0000-00009EB40000}"/>
    <cellStyle name="SAPBEXHLevel3X 2 3 3 3" xfId="30080" xr:uid="{00000000-0005-0000-0000-00009FB40000}"/>
    <cellStyle name="SAPBEXHLevel3X 2 3 3_Balance sheet - Parent" xfId="41801" xr:uid="{00000000-0005-0000-0000-0000A0B40000}"/>
    <cellStyle name="SAPBEXHLevel3X 2 3 4" xfId="13620" xr:uid="{00000000-0005-0000-0000-0000A1B40000}"/>
    <cellStyle name="SAPBEXHLevel3X 2 3 4 2" xfId="33063" xr:uid="{00000000-0005-0000-0000-0000A2B40000}"/>
    <cellStyle name="SAPBEXHLevel3X 2 3 5" xfId="30078" xr:uid="{00000000-0005-0000-0000-0000A3B40000}"/>
    <cellStyle name="SAPBEXHLevel3X 2 3 6" xfId="21723" xr:uid="{00000000-0005-0000-0000-0000A4B40000}"/>
    <cellStyle name="SAPBEXHLevel3X 2 3_Balance sheet - Parent" xfId="41799" xr:uid="{00000000-0005-0000-0000-0000A5B40000}"/>
    <cellStyle name="SAPBEXHLevel3X 2 4" xfId="12729" xr:uid="{00000000-0005-0000-0000-0000A6B40000}"/>
    <cellStyle name="SAPBEXHLevel3X 2 4 2" xfId="32802" xr:uid="{00000000-0005-0000-0000-0000A7B40000}"/>
    <cellStyle name="SAPBEXHLevel3X 2 5" xfId="30073" xr:uid="{00000000-0005-0000-0000-0000A8B40000}"/>
    <cellStyle name="SAPBEXHLevel3X 2 6" xfId="21425" xr:uid="{00000000-0005-0000-0000-0000A9B40000}"/>
    <cellStyle name="SAPBEXHLevel3X 2_Balance sheet - Parent" xfId="41794" xr:uid="{00000000-0005-0000-0000-0000AAB40000}"/>
    <cellStyle name="SAPBEXHLevel3X 3" xfId="9271" xr:uid="{00000000-0005-0000-0000-0000ABB40000}"/>
    <cellStyle name="SAPBEXHLevel3X 3 2" xfId="9272" xr:uid="{00000000-0005-0000-0000-0000ACB40000}"/>
    <cellStyle name="SAPBEXHLevel3X 3 2 2" xfId="9273" xr:uid="{00000000-0005-0000-0000-0000ADB40000}"/>
    <cellStyle name="SAPBEXHLevel3X 3 2 2 2" xfId="17805" xr:uid="{00000000-0005-0000-0000-0000AEB40000}"/>
    <cellStyle name="SAPBEXHLevel3X 3 2 2 2 2" xfId="36225" xr:uid="{00000000-0005-0000-0000-0000AFB40000}"/>
    <cellStyle name="SAPBEXHLevel3X 3 2 2 3" xfId="30083" xr:uid="{00000000-0005-0000-0000-0000B0B40000}"/>
    <cellStyle name="SAPBEXHLevel3X 3 2 2_Balance sheet - Parent" xfId="41804" xr:uid="{00000000-0005-0000-0000-0000B1B40000}"/>
    <cellStyle name="SAPBEXHLevel3X 3 2 3" xfId="9274" xr:uid="{00000000-0005-0000-0000-0000B2B40000}"/>
    <cellStyle name="SAPBEXHLevel3X 3 2 3 2" xfId="19436" xr:uid="{00000000-0005-0000-0000-0000B3B40000}"/>
    <cellStyle name="SAPBEXHLevel3X 3 2 3 2 2" xfId="36926" xr:uid="{00000000-0005-0000-0000-0000B4B40000}"/>
    <cellStyle name="SAPBEXHLevel3X 3 2 3 3" xfId="30084" xr:uid="{00000000-0005-0000-0000-0000B5B40000}"/>
    <cellStyle name="SAPBEXHLevel3X 3 2 3_Balance sheet - Parent" xfId="41805" xr:uid="{00000000-0005-0000-0000-0000B6B40000}"/>
    <cellStyle name="SAPBEXHLevel3X 3 2 4" xfId="13622" xr:uid="{00000000-0005-0000-0000-0000B7B40000}"/>
    <cellStyle name="SAPBEXHLevel3X 3 2 4 2" xfId="33065" xr:uid="{00000000-0005-0000-0000-0000B8B40000}"/>
    <cellStyle name="SAPBEXHLevel3X 3 2 5" xfId="30082" xr:uid="{00000000-0005-0000-0000-0000B9B40000}"/>
    <cellStyle name="SAPBEXHLevel3X 3 2 6" xfId="21725" xr:uid="{00000000-0005-0000-0000-0000BAB40000}"/>
    <cellStyle name="SAPBEXHLevel3X 3 2_Balance sheet - Parent" xfId="41803" xr:uid="{00000000-0005-0000-0000-0000BBB40000}"/>
    <cellStyle name="SAPBEXHLevel3X 3 3" xfId="12731" xr:uid="{00000000-0005-0000-0000-0000BCB40000}"/>
    <cellStyle name="SAPBEXHLevel3X 3 3 2" xfId="32804" xr:uid="{00000000-0005-0000-0000-0000BDB40000}"/>
    <cellStyle name="SAPBEXHLevel3X 3 4" xfId="30081" xr:uid="{00000000-0005-0000-0000-0000BEB40000}"/>
    <cellStyle name="SAPBEXHLevel3X 3 5" xfId="21427" xr:uid="{00000000-0005-0000-0000-0000BFB40000}"/>
    <cellStyle name="SAPBEXHLevel3X 3_Balance sheet - Parent" xfId="41802" xr:uid="{00000000-0005-0000-0000-0000C0B40000}"/>
    <cellStyle name="SAPBEXHLevel3X 4" xfId="9275" xr:uid="{00000000-0005-0000-0000-0000C1B40000}"/>
    <cellStyle name="SAPBEXHLevel3X 4 2" xfId="9276" xr:uid="{00000000-0005-0000-0000-0000C2B40000}"/>
    <cellStyle name="SAPBEXHLevel3X 4 2 2" xfId="17048" xr:uid="{00000000-0005-0000-0000-0000C3B40000}"/>
    <cellStyle name="SAPBEXHLevel3X 4 2 2 2" xfId="35915" xr:uid="{00000000-0005-0000-0000-0000C4B40000}"/>
    <cellStyle name="SAPBEXHLevel3X 4 2 3" xfId="30086" xr:uid="{00000000-0005-0000-0000-0000C5B40000}"/>
    <cellStyle name="SAPBEXHLevel3X 4 2_Balance sheet - Parent" xfId="41807" xr:uid="{00000000-0005-0000-0000-0000C6B40000}"/>
    <cellStyle name="SAPBEXHLevel3X 4 3" xfId="9277" xr:uid="{00000000-0005-0000-0000-0000C7B40000}"/>
    <cellStyle name="SAPBEXHLevel3X 4 3 2" xfId="18547" xr:uid="{00000000-0005-0000-0000-0000C8B40000}"/>
    <cellStyle name="SAPBEXHLevel3X 4 3 2 2" xfId="36486" xr:uid="{00000000-0005-0000-0000-0000C9B40000}"/>
    <cellStyle name="SAPBEXHLevel3X 4 3 3" xfId="30087" xr:uid="{00000000-0005-0000-0000-0000CAB40000}"/>
    <cellStyle name="SAPBEXHLevel3X 4 3_Balance sheet - Parent" xfId="41808" xr:uid="{00000000-0005-0000-0000-0000CBB40000}"/>
    <cellStyle name="SAPBEXHLevel3X 4 4" xfId="13619" xr:uid="{00000000-0005-0000-0000-0000CCB40000}"/>
    <cellStyle name="SAPBEXHLevel3X 4 4 2" xfId="33062" xr:uid="{00000000-0005-0000-0000-0000CDB40000}"/>
    <cellStyle name="SAPBEXHLevel3X 4 5" xfId="30085" xr:uid="{00000000-0005-0000-0000-0000CEB40000}"/>
    <cellStyle name="SAPBEXHLevel3X 4 6" xfId="21722" xr:uid="{00000000-0005-0000-0000-0000CFB40000}"/>
    <cellStyle name="SAPBEXHLevel3X 4_Balance sheet - Parent" xfId="41806" xr:uid="{00000000-0005-0000-0000-0000D0B40000}"/>
    <cellStyle name="SAPBEXHLevel3X 5" xfId="12728" xr:uid="{00000000-0005-0000-0000-0000D1B40000}"/>
    <cellStyle name="SAPBEXHLevel3X 5 2" xfId="4122" xr:uid="{00000000-0005-0000-0000-0000D2B40000}"/>
    <cellStyle name="SAPBEXHLevel3X 5 2 2" xfId="25643" xr:uid="{00000000-0005-0000-0000-0000D3B40000}"/>
    <cellStyle name="SAPBEXHLevel3X 5 3" xfId="32801" xr:uid="{00000000-0005-0000-0000-0000D4B40000}"/>
    <cellStyle name="SAPBEXHLevel3X 6" xfId="30072" xr:uid="{00000000-0005-0000-0000-0000D5B40000}"/>
    <cellStyle name="SAPBEXHLevel3X 7" xfId="21424" xr:uid="{00000000-0005-0000-0000-0000D6B40000}"/>
    <cellStyle name="SAPBEXHLevel3X_1" xfId="9278" xr:uid="{00000000-0005-0000-0000-0000D7B40000}"/>
    <cellStyle name="SAPBEXresData" xfId="9279" xr:uid="{00000000-0005-0000-0000-0000D8B40000}"/>
    <cellStyle name="SAPBEXresData 2" xfId="9280" xr:uid="{00000000-0005-0000-0000-0000D9B40000}"/>
    <cellStyle name="SAPBEXresData 2 2" xfId="9281" xr:uid="{00000000-0005-0000-0000-0000DAB40000}"/>
    <cellStyle name="SAPBEXresData 2 2 2" xfId="9282" xr:uid="{00000000-0005-0000-0000-0000DBB40000}"/>
    <cellStyle name="SAPBEXresData 2 2 2 2" xfId="17860" xr:uid="{00000000-0005-0000-0000-0000DCB40000}"/>
    <cellStyle name="SAPBEXresData 2 2 2 3" xfId="30091" xr:uid="{00000000-0005-0000-0000-0000DDB40000}"/>
    <cellStyle name="SAPBEXresData 2 2 2_Balance sheet - Parent" xfId="41812" xr:uid="{00000000-0005-0000-0000-0000DEB40000}"/>
    <cellStyle name="SAPBEXresData 2 2 3" xfId="9283" xr:uid="{00000000-0005-0000-0000-0000DFB40000}"/>
    <cellStyle name="SAPBEXresData 2 2 3 2" xfId="19437" xr:uid="{00000000-0005-0000-0000-0000E0B40000}"/>
    <cellStyle name="SAPBEXresData 2 2 3 3" xfId="30092" xr:uid="{00000000-0005-0000-0000-0000E1B40000}"/>
    <cellStyle name="SAPBEXresData 2 2 3_Balance sheet - Parent" xfId="41813" xr:uid="{00000000-0005-0000-0000-0000E2B40000}"/>
    <cellStyle name="SAPBEXresData 2 2 4" xfId="13624" xr:uid="{00000000-0005-0000-0000-0000E3B40000}"/>
    <cellStyle name="SAPBEXresData 2 2 5" xfId="30090" xr:uid="{00000000-0005-0000-0000-0000E4B40000}"/>
    <cellStyle name="SAPBEXresData 2 2_Balance sheet - Parent" xfId="41811" xr:uid="{00000000-0005-0000-0000-0000E5B40000}"/>
    <cellStyle name="SAPBEXresData 2 3" xfId="12733" xr:uid="{00000000-0005-0000-0000-0000E6B40000}"/>
    <cellStyle name="SAPBEXresData 2 4" xfId="30089" xr:uid="{00000000-0005-0000-0000-0000E7B40000}"/>
    <cellStyle name="SAPBEXresData 2_Balance sheet - Parent" xfId="41810" xr:uid="{00000000-0005-0000-0000-0000E8B40000}"/>
    <cellStyle name="SAPBEXresData 3" xfId="9284" xr:uid="{00000000-0005-0000-0000-0000E9B40000}"/>
    <cellStyle name="SAPBEXresData 3 2" xfId="9285" xr:uid="{00000000-0005-0000-0000-0000EAB40000}"/>
    <cellStyle name="SAPBEXresData 3 2 2" xfId="17246" xr:uid="{00000000-0005-0000-0000-0000EBB40000}"/>
    <cellStyle name="SAPBEXresData 3 2 3" xfId="30094" xr:uid="{00000000-0005-0000-0000-0000ECB40000}"/>
    <cellStyle name="SAPBEXresData 3 2_Balance sheet - Parent" xfId="41815" xr:uid="{00000000-0005-0000-0000-0000EDB40000}"/>
    <cellStyle name="SAPBEXresData 3 3" xfId="9286" xr:uid="{00000000-0005-0000-0000-0000EEB40000}"/>
    <cellStyle name="SAPBEXresData 3 3 2" xfId="17998" xr:uid="{00000000-0005-0000-0000-0000EFB40000}"/>
    <cellStyle name="SAPBEXresData 3 3 3" xfId="30095" xr:uid="{00000000-0005-0000-0000-0000F0B40000}"/>
    <cellStyle name="SAPBEXresData 3 3_Balance sheet - Parent" xfId="41816" xr:uid="{00000000-0005-0000-0000-0000F1B40000}"/>
    <cellStyle name="SAPBEXresData 3 4" xfId="13623" xr:uid="{00000000-0005-0000-0000-0000F2B40000}"/>
    <cellStyle name="SAPBEXresData 3 5" xfId="30093" xr:uid="{00000000-0005-0000-0000-0000F3B40000}"/>
    <cellStyle name="SAPBEXresData 3_Balance sheet - Parent" xfId="41814" xr:uid="{00000000-0005-0000-0000-0000F4B40000}"/>
    <cellStyle name="SAPBEXresData 4" xfId="12732" xr:uid="{00000000-0005-0000-0000-0000F5B40000}"/>
    <cellStyle name="SAPBEXresData 4 2" xfId="4994" xr:uid="{00000000-0005-0000-0000-0000F6B40000}"/>
    <cellStyle name="SAPBEXresData 5" xfId="30088" xr:uid="{00000000-0005-0000-0000-0000F7B40000}"/>
    <cellStyle name="SAPBEXresData_Balance sheet - Parent" xfId="41809" xr:uid="{00000000-0005-0000-0000-0000F8B40000}"/>
    <cellStyle name="SAPBEXresDataEmph" xfId="9287" xr:uid="{00000000-0005-0000-0000-0000F9B40000}"/>
    <cellStyle name="SAPBEXresDataEmph 2" xfId="9288" xr:uid="{00000000-0005-0000-0000-0000FAB40000}"/>
    <cellStyle name="SAPBEXresDataEmph 2 2" xfId="9289" xr:uid="{00000000-0005-0000-0000-0000FBB40000}"/>
    <cellStyle name="SAPBEXresDataEmph 2 2 2" xfId="9290" xr:uid="{00000000-0005-0000-0000-0000FCB40000}"/>
    <cellStyle name="SAPBEXresDataEmph 2 2 2 2" xfId="17381" xr:uid="{00000000-0005-0000-0000-0000FDB40000}"/>
    <cellStyle name="SAPBEXresDataEmph 2 2 2 3" xfId="30099" xr:uid="{00000000-0005-0000-0000-0000FEB40000}"/>
    <cellStyle name="SAPBEXresDataEmph 2 2 2_Balance sheet - Parent" xfId="41820" xr:uid="{00000000-0005-0000-0000-0000FFB40000}"/>
    <cellStyle name="SAPBEXresDataEmph 2 2 3" xfId="9291" xr:uid="{00000000-0005-0000-0000-000000B50000}"/>
    <cellStyle name="SAPBEXresDataEmph 2 2 3 2" xfId="19438" xr:uid="{00000000-0005-0000-0000-000001B50000}"/>
    <cellStyle name="SAPBEXresDataEmph 2 2 3 3" xfId="30100" xr:uid="{00000000-0005-0000-0000-000002B50000}"/>
    <cellStyle name="SAPBEXresDataEmph 2 2 3_Balance sheet - Parent" xfId="41821" xr:uid="{00000000-0005-0000-0000-000003B50000}"/>
    <cellStyle name="SAPBEXresDataEmph 2 2 4" xfId="13626" xr:uid="{00000000-0005-0000-0000-000004B50000}"/>
    <cellStyle name="SAPBEXresDataEmph 2 2 5" xfId="30098" xr:uid="{00000000-0005-0000-0000-000005B50000}"/>
    <cellStyle name="SAPBEXresDataEmph 2 2_Balance sheet - Parent" xfId="41819" xr:uid="{00000000-0005-0000-0000-000006B50000}"/>
    <cellStyle name="SAPBEXresDataEmph 2 3" xfId="12735" xr:uid="{00000000-0005-0000-0000-000007B50000}"/>
    <cellStyle name="SAPBEXresDataEmph 2 4" xfId="30097" xr:uid="{00000000-0005-0000-0000-000008B50000}"/>
    <cellStyle name="SAPBEXresDataEmph 2_Balance sheet - Parent" xfId="41818" xr:uid="{00000000-0005-0000-0000-000009B50000}"/>
    <cellStyle name="SAPBEXresDataEmph 3" xfId="9292" xr:uid="{00000000-0005-0000-0000-00000AB50000}"/>
    <cellStyle name="SAPBEXresDataEmph 3 2" xfId="9293" xr:uid="{00000000-0005-0000-0000-00000BB50000}"/>
    <cellStyle name="SAPBEXresDataEmph 3 2 2" xfId="18628" xr:uid="{00000000-0005-0000-0000-00000CB50000}"/>
    <cellStyle name="SAPBEXresDataEmph 3 2 3" xfId="30102" xr:uid="{00000000-0005-0000-0000-00000DB50000}"/>
    <cellStyle name="SAPBEXresDataEmph 3 2_Balance sheet - Parent" xfId="41823" xr:uid="{00000000-0005-0000-0000-00000EB50000}"/>
    <cellStyle name="SAPBEXresDataEmph 3 3" xfId="9294" xr:uid="{00000000-0005-0000-0000-00000FB50000}"/>
    <cellStyle name="SAPBEXresDataEmph 3 3 2" xfId="17938" xr:uid="{00000000-0005-0000-0000-000010B50000}"/>
    <cellStyle name="SAPBEXresDataEmph 3 3 3" xfId="30103" xr:uid="{00000000-0005-0000-0000-000011B50000}"/>
    <cellStyle name="SAPBEXresDataEmph 3 3_Balance sheet - Parent" xfId="41824" xr:uid="{00000000-0005-0000-0000-000012B50000}"/>
    <cellStyle name="SAPBEXresDataEmph 3 4" xfId="13625" xr:uid="{00000000-0005-0000-0000-000013B50000}"/>
    <cellStyle name="SAPBEXresDataEmph 3 5" xfId="30101" xr:uid="{00000000-0005-0000-0000-000014B50000}"/>
    <cellStyle name="SAPBEXresDataEmph 3_Balance sheet - Parent" xfId="41822" xr:uid="{00000000-0005-0000-0000-000015B50000}"/>
    <cellStyle name="SAPBEXresDataEmph 4" xfId="12734" xr:uid="{00000000-0005-0000-0000-000016B50000}"/>
    <cellStyle name="SAPBEXresDataEmph 4 2" xfId="4123" xr:uid="{00000000-0005-0000-0000-000017B50000}"/>
    <cellStyle name="SAPBEXresDataEmph 5" xfId="30096" xr:uid="{00000000-0005-0000-0000-000018B50000}"/>
    <cellStyle name="SAPBEXresDataEmph_Balance sheet - Parent" xfId="41817" xr:uid="{00000000-0005-0000-0000-000019B50000}"/>
    <cellStyle name="SAPBEXresItem" xfId="9295" xr:uid="{00000000-0005-0000-0000-00001AB50000}"/>
    <cellStyle name="SAPBEXresItem 2" xfId="9296" xr:uid="{00000000-0005-0000-0000-00001BB50000}"/>
    <cellStyle name="SAPBEXresItem 2 2" xfId="9297" xr:uid="{00000000-0005-0000-0000-00001CB50000}"/>
    <cellStyle name="SAPBEXresItem 2 2 2" xfId="9298" xr:uid="{00000000-0005-0000-0000-00001DB50000}"/>
    <cellStyle name="SAPBEXresItem 2 2 2 2" xfId="17294" xr:uid="{00000000-0005-0000-0000-00001EB50000}"/>
    <cellStyle name="SAPBEXresItem 2 2 2 3" xfId="30107" xr:uid="{00000000-0005-0000-0000-00001FB50000}"/>
    <cellStyle name="SAPBEXresItem 2 2 2_Balance sheet - Parent" xfId="41828" xr:uid="{00000000-0005-0000-0000-000020B50000}"/>
    <cellStyle name="SAPBEXresItem 2 2 3" xfId="9299" xr:uid="{00000000-0005-0000-0000-000021B50000}"/>
    <cellStyle name="SAPBEXresItem 2 2 3 2" xfId="19439" xr:uid="{00000000-0005-0000-0000-000022B50000}"/>
    <cellStyle name="SAPBEXresItem 2 2 3 3" xfId="30108" xr:uid="{00000000-0005-0000-0000-000023B50000}"/>
    <cellStyle name="SAPBEXresItem 2 2 3_Balance sheet - Parent" xfId="41829" xr:uid="{00000000-0005-0000-0000-000024B50000}"/>
    <cellStyle name="SAPBEXresItem 2 2 4" xfId="13628" xr:uid="{00000000-0005-0000-0000-000025B50000}"/>
    <cellStyle name="SAPBEXresItem 2 2 5" xfId="30106" xr:uid="{00000000-0005-0000-0000-000026B50000}"/>
    <cellStyle name="SAPBEXresItem 2 2_Balance sheet - Parent" xfId="41827" xr:uid="{00000000-0005-0000-0000-000027B50000}"/>
    <cellStyle name="SAPBEXresItem 2 3" xfId="12737" xr:uid="{00000000-0005-0000-0000-000028B50000}"/>
    <cellStyle name="SAPBEXresItem 2 4" xfId="30105" xr:uid="{00000000-0005-0000-0000-000029B50000}"/>
    <cellStyle name="SAPBEXresItem 2_Balance sheet - Parent" xfId="41826" xr:uid="{00000000-0005-0000-0000-00002AB50000}"/>
    <cellStyle name="SAPBEXresItem 3" xfId="9300" xr:uid="{00000000-0005-0000-0000-00002BB50000}"/>
    <cellStyle name="SAPBEXresItem 3 2" xfId="9301" xr:uid="{00000000-0005-0000-0000-00002CB50000}"/>
    <cellStyle name="SAPBEXresItem 3 2 2" xfId="18787" xr:uid="{00000000-0005-0000-0000-00002DB50000}"/>
    <cellStyle name="SAPBEXresItem 3 2 3" xfId="30110" xr:uid="{00000000-0005-0000-0000-00002EB50000}"/>
    <cellStyle name="SAPBEXresItem 3 2_Balance sheet - Parent" xfId="41831" xr:uid="{00000000-0005-0000-0000-00002FB50000}"/>
    <cellStyle name="SAPBEXresItem 3 3" xfId="9302" xr:uid="{00000000-0005-0000-0000-000030B50000}"/>
    <cellStyle name="SAPBEXresItem 3 3 2" xfId="17227" xr:uid="{00000000-0005-0000-0000-000031B50000}"/>
    <cellStyle name="SAPBEXresItem 3 3 3" xfId="30111" xr:uid="{00000000-0005-0000-0000-000032B50000}"/>
    <cellStyle name="SAPBEXresItem 3 3_Balance sheet - Parent" xfId="41832" xr:uid="{00000000-0005-0000-0000-000033B50000}"/>
    <cellStyle name="SAPBEXresItem 3 4" xfId="13627" xr:uid="{00000000-0005-0000-0000-000034B50000}"/>
    <cellStyle name="SAPBEXresItem 3 5" xfId="30109" xr:uid="{00000000-0005-0000-0000-000035B50000}"/>
    <cellStyle name="SAPBEXresItem 3_Balance sheet - Parent" xfId="41830" xr:uid="{00000000-0005-0000-0000-000036B50000}"/>
    <cellStyle name="SAPBEXresItem 4" xfId="12736" xr:uid="{00000000-0005-0000-0000-000037B50000}"/>
    <cellStyle name="SAPBEXresItem 4 2" xfId="4125" xr:uid="{00000000-0005-0000-0000-000038B50000}"/>
    <cellStyle name="SAPBEXresItem 5" xfId="30104" xr:uid="{00000000-0005-0000-0000-000039B50000}"/>
    <cellStyle name="SAPBEXresItem_Balance sheet - Parent" xfId="41825" xr:uid="{00000000-0005-0000-0000-00003AB50000}"/>
    <cellStyle name="SAPBEXresItemX" xfId="9303" xr:uid="{00000000-0005-0000-0000-00003BB50000}"/>
    <cellStyle name="SAPBEXresItemX 2" xfId="9304" xr:uid="{00000000-0005-0000-0000-00003CB50000}"/>
    <cellStyle name="SAPBEXresItemX 2 2" xfId="9305" xr:uid="{00000000-0005-0000-0000-00003DB50000}"/>
    <cellStyle name="SAPBEXresItemX 2 2 2" xfId="9306" xr:uid="{00000000-0005-0000-0000-00003EB50000}"/>
    <cellStyle name="SAPBEXresItemX 2 2 2 2" xfId="17464" xr:uid="{00000000-0005-0000-0000-00003FB50000}"/>
    <cellStyle name="SAPBEXresItemX 2 2 2 3" xfId="30115" xr:uid="{00000000-0005-0000-0000-000040B50000}"/>
    <cellStyle name="SAPBEXresItemX 2 2 2_Balance sheet - Parent" xfId="41836" xr:uid="{00000000-0005-0000-0000-000041B50000}"/>
    <cellStyle name="SAPBEXresItemX 2 2 3" xfId="9307" xr:uid="{00000000-0005-0000-0000-000042B50000}"/>
    <cellStyle name="SAPBEXresItemX 2 2 3 2" xfId="19440" xr:uid="{00000000-0005-0000-0000-000043B50000}"/>
    <cellStyle name="SAPBEXresItemX 2 2 3 3" xfId="30116" xr:uid="{00000000-0005-0000-0000-000044B50000}"/>
    <cellStyle name="SAPBEXresItemX 2 2 3_Balance sheet - Parent" xfId="41837" xr:uid="{00000000-0005-0000-0000-000045B50000}"/>
    <cellStyle name="SAPBEXresItemX 2 2 4" xfId="13630" xr:uid="{00000000-0005-0000-0000-000046B50000}"/>
    <cellStyle name="SAPBEXresItemX 2 2 5" xfId="30114" xr:uid="{00000000-0005-0000-0000-000047B50000}"/>
    <cellStyle name="SAPBEXresItemX 2 2_Balance sheet - Parent" xfId="41835" xr:uid="{00000000-0005-0000-0000-000048B50000}"/>
    <cellStyle name="SAPBEXresItemX 2 3" xfId="12739" xr:uid="{00000000-0005-0000-0000-000049B50000}"/>
    <cellStyle name="SAPBEXresItemX 2 4" xfId="30113" xr:uid="{00000000-0005-0000-0000-00004AB50000}"/>
    <cellStyle name="SAPBEXresItemX 2_Balance sheet - Parent" xfId="41834" xr:uid="{00000000-0005-0000-0000-00004BB50000}"/>
    <cellStyle name="SAPBEXresItemX 3" xfId="9308" xr:uid="{00000000-0005-0000-0000-00004CB50000}"/>
    <cellStyle name="SAPBEXresItemX 3 2" xfId="9309" xr:uid="{00000000-0005-0000-0000-00004DB50000}"/>
    <cellStyle name="SAPBEXresItemX 3 2 2" xfId="17753" xr:uid="{00000000-0005-0000-0000-00004EB50000}"/>
    <cellStyle name="SAPBEXresItemX 3 2 3" xfId="30118" xr:uid="{00000000-0005-0000-0000-00004FB50000}"/>
    <cellStyle name="SAPBEXresItemX 3 2_Balance sheet - Parent" xfId="41839" xr:uid="{00000000-0005-0000-0000-000050B50000}"/>
    <cellStyle name="SAPBEXresItemX 3 3" xfId="9310" xr:uid="{00000000-0005-0000-0000-000051B50000}"/>
    <cellStyle name="SAPBEXresItemX 3 3 2" xfId="17690" xr:uid="{00000000-0005-0000-0000-000052B50000}"/>
    <cellStyle name="SAPBEXresItemX 3 3 3" xfId="30119" xr:uid="{00000000-0005-0000-0000-000053B50000}"/>
    <cellStyle name="SAPBEXresItemX 3 3_Balance sheet - Parent" xfId="41840" xr:uid="{00000000-0005-0000-0000-000054B50000}"/>
    <cellStyle name="SAPBEXresItemX 3 4" xfId="13629" xr:uid="{00000000-0005-0000-0000-000055B50000}"/>
    <cellStyle name="SAPBEXresItemX 3 5" xfId="30117" xr:uid="{00000000-0005-0000-0000-000056B50000}"/>
    <cellStyle name="SAPBEXresItemX 3_Balance sheet - Parent" xfId="41838" xr:uid="{00000000-0005-0000-0000-000057B50000}"/>
    <cellStyle name="SAPBEXresItemX 4" xfId="12738" xr:uid="{00000000-0005-0000-0000-000058B50000}"/>
    <cellStyle name="SAPBEXresItemX 4 2" xfId="4124" xr:uid="{00000000-0005-0000-0000-000059B50000}"/>
    <cellStyle name="SAPBEXresItemX 5" xfId="30112" xr:uid="{00000000-0005-0000-0000-00005AB50000}"/>
    <cellStyle name="SAPBEXresItemX_Balance sheet - Parent" xfId="41833" xr:uid="{00000000-0005-0000-0000-00005BB50000}"/>
    <cellStyle name="SAPBEXstdData" xfId="9311" xr:uid="{00000000-0005-0000-0000-00005CB50000}"/>
    <cellStyle name="SAPBEXstdData 2" xfId="9312" xr:uid="{00000000-0005-0000-0000-00005DB50000}"/>
    <cellStyle name="SAPBEXstdData 2 2" xfId="9313" xr:uid="{00000000-0005-0000-0000-00005EB50000}"/>
    <cellStyle name="SAPBEXstdData 2 2 2" xfId="9314" xr:uid="{00000000-0005-0000-0000-00005FB50000}"/>
    <cellStyle name="SAPBEXstdData 2 2 2 2" xfId="17861" xr:uid="{00000000-0005-0000-0000-000060B50000}"/>
    <cellStyle name="SAPBEXstdData 2 2 2 3" xfId="30123" xr:uid="{00000000-0005-0000-0000-000061B50000}"/>
    <cellStyle name="SAPBEXstdData 2 2 2_Balance sheet - Parent" xfId="41844" xr:uid="{00000000-0005-0000-0000-000062B50000}"/>
    <cellStyle name="SAPBEXstdData 2 2 3" xfId="9315" xr:uid="{00000000-0005-0000-0000-000063B50000}"/>
    <cellStyle name="SAPBEXstdData 2 2 3 2" xfId="19441" xr:uid="{00000000-0005-0000-0000-000064B50000}"/>
    <cellStyle name="SAPBEXstdData 2 2 3 3" xfId="30124" xr:uid="{00000000-0005-0000-0000-000065B50000}"/>
    <cellStyle name="SAPBEXstdData 2 2 3_Balance sheet - Parent" xfId="41845" xr:uid="{00000000-0005-0000-0000-000066B50000}"/>
    <cellStyle name="SAPBEXstdData 2 2 4" xfId="13632" xr:uid="{00000000-0005-0000-0000-000067B50000}"/>
    <cellStyle name="SAPBEXstdData 2 2 5" xfId="30122" xr:uid="{00000000-0005-0000-0000-000068B50000}"/>
    <cellStyle name="SAPBEXstdData 2 2_Balance sheet - Parent" xfId="41843" xr:uid="{00000000-0005-0000-0000-000069B50000}"/>
    <cellStyle name="SAPBEXstdData 2 3" xfId="12741" xr:uid="{00000000-0005-0000-0000-00006AB50000}"/>
    <cellStyle name="SAPBEXstdData 2 4" xfId="30121" xr:uid="{00000000-0005-0000-0000-00006BB50000}"/>
    <cellStyle name="SAPBEXstdData 2_Balance sheet - Parent" xfId="41842" xr:uid="{00000000-0005-0000-0000-00006CB50000}"/>
    <cellStyle name="SAPBEXstdData 3" xfId="9316" xr:uid="{00000000-0005-0000-0000-00006DB50000}"/>
    <cellStyle name="SAPBEXstdData 3 2" xfId="9317" xr:uid="{00000000-0005-0000-0000-00006EB50000}"/>
    <cellStyle name="SAPBEXstdData 3 2 2" xfId="17501" xr:uid="{00000000-0005-0000-0000-00006FB50000}"/>
    <cellStyle name="SAPBEXstdData 3 2 3" xfId="30126" xr:uid="{00000000-0005-0000-0000-000070B50000}"/>
    <cellStyle name="SAPBEXstdData 3 2_Balance sheet - Parent" xfId="41847" xr:uid="{00000000-0005-0000-0000-000071B50000}"/>
    <cellStyle name="SAPBEXstdData 3 3" xfId="9318" xr:uid="{00000000-0005-0000-0000-000072B50000}"/>
    <cellStyle name="SAPBEXstdData 3 3 2" xfId="17101" xr:uid="{00000000-0005-0000-0000-000073B50000}"/>
    <cellStyle name="SAPBEXstdData 3 3 3" xfId="30127" xr:uid="{00000000-0005-0000-0000-000074B50000}"/>
    <cellStyle name="SAPBEXstdData 3 3_Balance sheet - Parent" xfId="41848" xr:uid="{00000000-0005-0000-0000-000075B50000}"/>
    <cellStyle name="SAPBEXstdData 3 4" xfId="13631" xr:uid="{00000000-0005-0000-0000-000076B50000}"/>
    <cellStyle name="SAPBEXstdData 3 5" xfId="30125" xr:uid="{00000000-0005-0000-0000-000077B50000}"/>
    <cellStyle name="SAPBEXstdData 3_Balance sheet - Parent" xfId="41846" xr:uid="{00000000-0005-0000-0000-000078B50000}"/>
    <cellStyle name="SAPBEXstdData 4" xfId="12740" xr:uid="{00000000-0005-0000-0000-000079B50000}"/>
    <cellStyle name="SAPBEXstdData 4 2" xfId="4995" xr:uid="{00000000-0005-0000-0000-00007AB50000}"/>
    <cellStyle name="SAPBEXstdData 5" xfId="30120" xr:uid="{00000000-0005-0000-0000-00007BB50000}"/>
    <cellStyle name="SAPBEXstdData_Balance sheet - Parent" xfId="41841" xr:uid="{00000000-0005-0000-0000-00007CB50000}"/>
    <cellStyle name="SAPBEXstdDataEmph" xfId="9319" xr:uid="{00000000-0005-0000-0000-00007DB50000}"/>
    <cellStyle name="SAPBEXstdDataEmph 2" xfId="9320" xr:uid="{00000000-0005-0000-0000-00007EB50000}"/>
    <cellStyle name="SAPBEXstdDataEmph 2 2" xfId="9321" xr:uid="{00000000-0005-0000-0000-00007FB50000}"/>
    <cellStyle name="SAPBEXstdDataEmph 2 2 2" xfId="9322" xr:uid="{00000000-0005-0000-0000-000080B50000}"/>
    <cellStyle name="SAPBEXstdDataEmph 2 2 2 2" xfId="17541" xr:uid="{00000000-0005-0000-0000-000081B50000}"/>
    <cellStyle name="SAPBEXstdDataEmph 2 2 2 3" xfId="30131" xr:uid="{00000000-0005-0000-0000-000082B50000}"/>
    <cellStyle name="SAPBEXstdDataEmph 2 2 2_Balance sheet - Parent" xfId="41852" xr:uid="{00000000-0005-0000-0000-000083B50000}"/>
    <cellStyle name="SAPBEXstdDataEmph 2 2 3" xfId="9323" xr:uid="{00000000-0005-0000-0000-000084B50000}"/>
    <cellStyle name="SAPBEXstdDataEmph 2 2 3 2" xfId="19442" xr:uid="{00000000-0005-0000-0000-000085B50000}"/>
    <cellStyle name="SAPBEXstdDataEmph 2 2 3 3" xfId="30132" xr:uid="{00000000-0005-0000-0000-000086B50000}"/>
    <cellStyle name="SAPBEXstdDataEmph 2 2 3_Balance sheet - Parent" xfId="41853" xr:uid="{00000000-0005-0000-0000-000087B50000}"/>
    <cellStyle name="SAPBEXstdDataEmph 2 2 4" xfId="13634" xr:uid="{00000000-0005-0000-0000-000088B50000}"/>
    <cellStyle name="SAPBEXstdDataEmph 2 2 5" xfId="30130" xr:uid="{00000000-0005-0000-0000-000089B50000}"/>
    <cellStyle name="SAPBEXstdDataEmph 2 2_Balance sheet - Parent" xfId="41851" xr:uid="{00000000-0005-0000-0000-00008AB50000}"/>
    <cellStyle name="SAPBEXstdDataEmph 2 3" xfId="12743" xr:uid="{00000000-0005-0000-0000-00008BB50000}"/>
    <cellStyle name="SAPBEXstdDataEmph 2 4" xfId="30129" xr:uid="{00000000-0005-0000-0000-00008CB50000}"/>
    <cellStyle name="SAPBEXstdDataEmph 2_Balance sheet - Parent" xfId="41850" xr:uid="{00000000-0005-0000-0000-00008DB50000}"/>
    <cellStyle name="SAPBEXstdDataEmph 3" xfId="9324" xr:uid="{00000000-0005-0000-0000-00008EB50000}"/>
    <cellStyle name="SAPBEXstdDataEmph 3 2" xfId="9325" xr:uid="{00000000-0005-0000-0000-00008FB50000}"/>
    <cellStyle name="SAPBEXstdDataEmph 3 2 2" xfId="17754" xr:uid="{00000000-0005-0000-0000-000090B50000}"/>
    <cellStyle name="SAPBEXstdDataEmph 3 2 3" xfId="30134" xr:uid="{00000000-0005-0000-0000-000091B50000}"/>
    <cellStyle name="SAPBEXstdDataEmph 3 2_Balance sheet - Parent" xfId="41855" xr:uid="{00000000-0005-0000-0000-000092B50000}"/>
    <cellStyle name="SAPBEXstdDataEmph 3 3" xfId="9326" xr:uid="{00000000-0005-0000-0000-000093B50000}"/>
    <cellStyle name="SAPBEXstdDataEmph 3 3 2" xfId="18909" xr:uid="{00000000-0005-0000-0000-000094B50000}"/>
    <cellStyle name="SAPBEXstdDataEmph 3 3 3" xfId="30135" xr:uid="{00000000-0005-0000-0000-000095B50000}"/>
    <cellStyle name="SAPBEXstdDataEmph 3 3_Balance sheet - Parent" xfId="41856" xr:uid="{00000000-0005-0000-0000-000096B50000}"/>
    <cellStyle name="SAPBEXstdDataEmph 3 4" xfId="13633" xr:uid="{00000000-0005-0000-0000-000097B50000}"/>
    <cellStyle name="SAPBEXstdDataEmph 3 5" xfId="30133" xr:uid="{00000000-0005-0000-0000-000098B50000}"/>
    <cellStyle name="SAPBEXstdDataEmph 3_Balance sheet - Parent" xfId="41854" xr:uid="{00000000-0005-0000-0000-000099B50000}"/>
    <cellStyle name="SAPBEXstdDataEmph 4" xfId="12742" xr:uid="{00000000-0005-0000-0000-00009AB50000}"/>
    <cellStyle name="SAPBEXstdDataEmph 4 2" xfId="4996" xr:uid="{00000000-0005-0000-0000-00009BB50000}"/>
    <cellStyle name="SAPBEXstdDataEmph 5" xfId="30128" xr:uid="{00000000-0005-0000-0000-00009CB50000}"/>
    <cellStyle name="SAPBEXstdDataEmph_Balance sheet - Parent" xfId="41849" xr:uid="{00000000-0005-0000-0000-00009DB50000}"/>
    <cellStyle name="SAPBEXstdItem" xfId="9327" xr:uid="{00000000-0005-0000-0000-00009EB50000}"/>
    <cellStyle name="SAPBEXstdItem 2" xfId="9328" xr:uid="{00000000-0005-0000-0000-00009FB50000}"/>
    <cellStyle name="SAPBEXstdItem 2 2" xfId="9329" xr:uid="{00000000-0005-0000-0000-0000A0B50000}"/>
    <cellStyle name="SAPBEXstdItem 2 2 2" xfId="9330" xr:uid="{00000000-0005-0000-0000-0000A1B50000}"/>
    <cellStyle name="SAPBEXstdItem 2 2 2 2" xfId="9331" xr:uid="{00000000-0005-0000-0000-0000A2B50000}"/>
    <cellStyle name="SAPBEXstdItem 2 2 2 2 2" xfId="18080" xr:uid="{00000000-0005-0000-0000-0000A3B50000}"/>
    <cellStyle name="SAPBEXstdItem 2 2 2 2 2 2" xfId="36340" xr:uid="{00000000-0005-0000-0000-0000A4B50000}"/>
    <cellStyle name="SAPBEXstdItem 2 2 2 2 3" xfId="30140" xr:uid="{00000000-0005-0000-0000-0000A5B50000}"/>
    <cellStyle name="SAPBEXstdItem 2 2 2 2_Balance sheet - Parent" xfId="41860" xr:uid="{00000000-0005-0000-0000-0000A6B50000}"/>
    <cellStyle name="SAPBEXstdItem 2 2 2 3" xfId="9332" xr:uid="{00000000-0005-0000-0000-0000A7B50000}"/>
    <cellStyle name="SAPBEXstdItem 2 2 2 3 2" xfId="19443" xr:uid="{00000000-0005-0000-0000-0000A8B50000}"/>
    <cellStyle name="SAPBEXstdItem 2 2 2 3 2 2" xfId="36927" xr:uid="{00000000-0005-0000-0000-0000A9B50000}"/>
    <cellStyle name="SAPBEXstdItem 2 2 2 3 3" xfId="30141" xr:uid="{00000000-0005-0000-0000-0000AAB50000}"/>
    <cellStyle name="SAPBEXstdItem 2 2 2 3_Balance sheet - Parent" xfId="41861" xr:uid="{00000000-0005-0000-0000-0000ABB50000}"/>
    <cellStyle name="SAPBEXstdItem 2 2 2 4" xfId="13637" xr:uid="{00000000-0005-0000-0000-0000ACB50000}"/>
    <cellStyle name="SAPBEXstdItem 2 2 2 4 2" xfId="33068" xr:uid="{00000000-0005-0000-0000-0000ADB50000}"/>
    <cellStyle name="SAPBEXstdItem 2 2 2 5" xfId="30139" xr:uid="{00000000-0005-0000-0000-0000AEB50000}"/>
    <cellStyle name="SAPBEXstdItem 2 2 2 6" xfId="21728" xr:uid="{00000000-0005-0000-0000-0000AFB50000}"/>
    <cellStyle name="SAPBEXstdItem 2 2 2_Balance sheet - Parent" xfId="41859" xr:uid="{00000000-0005-0000-0000-0000B0B50000}"/>
    <cellStyle name="SAPBEXstdItem 2 2 3" xfId="12746" xr:uid="{00000000-0005-0000-0000-0000B1B50000}"/>
    <cellStyle name="SAPBEXstdItem 2 2 3 2" xfId="32807" xr:uid="{00000000-0005-0000-0000-0000B2B50000}"/>
    <cellStyle name="SAPBEXstdItem 2 2 4" xfId="30138" xr:uid="{00000000-0005-0000-0000-0000B3B50000}"/>
    <cellStyle name="SAPBEXstdItem 2 2 5" xfId="21430" xr:uid="{00000000-0005-0000-0000-0000B4B50000}"/>
    <cellStyle name="SAPBEXstdItem 2 2_Balance sheet - Parent" xfId="41858" xr:uid="{00000000-0005-0000-0000-0000B5B50000}"/>
    <cellStyle name="SAPBEXstdItem 2 3" xfId="9333" xr:uid="{00000000-0005-0000-0000-0000B6B50000}"/>
    <cellStyle name="SAPBEXstdItem 2 3 2" xfId="9334" xr:uid="{00000000-0005-0000-0000-0000B7B50000}"/>
    <cellStyle name="SAPBEXstdItem 2 3 2 2" xfId="18746" xr:uid="{00000000-0005-0000-0000-0000B8B50000}"/>
    <cellStyle name="SAPBEXstdItem 2 3 2 2 2" xfId="36587" xr:uid="{00000000-0005-0000-0000-0000B9B50000}"/>
    <cellStyle name="SAPBEXstdItem 2 3 2 3" xfId="30143" xr:uid="{00000000-0005-0000-0000-0000BAB50000}"/>
    <cellStyle name="SAPBEXstdItem 2 3 2_Balance sheet - Parent" xfId="41863" xr:uid="{00000000-0005-0000-0000-0000BBB50000}"/>
    <cellStyle name="SAPBEXstdItem 2 3 3" xfId="9335" xr:uid="{00000000-0005-0000-0000-0000BCB50000}"/>
    <cellStyle name="SAPBEXstdItem 2 3 3 2" xfId="17719" xr:uid="{00000000-0005-0000-0000-0000BDB50000}"/>
    <cellStyle name="SAPBEXstdItem 2 3 3 2 2" xfId="36182" xr:uid="{00000000-0005-0000-0000-0000BEB50000}"/>
    <cellStyle name="SAPBEXstdItem 2 3 3 3" xfId="30144" xr:uid="{00000000-0005-0000-0000-0000BFB50000}"/>
    <cellStyle name="SAPBEXstdItem 2 3 3_Balance sheet - Parent" xfId="41864" xr:uid="{00000000-0005-0000-0000-0000C0B50000}"/>
    <cellStyle name="SAPBEXstdItem 2 3 4" xfId="13636" xr:uid="{00000000-0005-0000-0000-0000C1B50000}"/>
    <cellStyle name="SAPBEXstdItem 2 3 4 2" xfId="33067" xr:uid="{00000000-0005-0000-0000-0000C2B50000}"/>
    <cellStyle name="SAPBEXstdItem 2 3 5" xfId="30142" xr:uid="{00000000-0005-0000-0000-0000C3B50000}"/>
    <cellStyle name="SAPBEXstdItem 2 3 6" xfId="21727" xr:uid="{00000000-0005-0000-0000-0000C4B50000}"/>
    <cellStyle name="SAPBEXstdItem 2 3_Balance sheet - Parent" xfId="41862" xr:uid="{00000000-0005-0000-0000-0000C5B50000}"/>
    <cellStyle name="SAPBEXstdItem 2 4" xfId="12745" xr:uid="{00000000-0005-0000-0000-0000C6B50000}"/>
    <cellStyle name="SAPBEXstdItem 2 4 2" xfId="32806" xr:uid="{00000000-0005-0000-0000-0000C7B50000}"/>
    <cellStyle name="SAPBEXstdItem 2 5" xfId="30137" xr:uid="{00000000-0005-0000-0000-0000C8B50000}"/>
    <cellStyle name="SAPBEXstdItem 2 6" xfId="21429" xr:uid="{00000000-0005-0000-0000-0000C9B50000}"/>
    <cellStyle name="SAPBEXstdItem 2_Balance sheet - Parent" xfId="41857" xr:uid="{00000000-0005-0000-0000-0000CAB50000}"/>
    <cellStyle name="SAPBEXstdItem 3" xfId="9336" xr:uid="{00000000-0005-0000-0000-0000CBB50000}"/>
    <cellStyle name="SAPBEXstdItem 3 2" xfId="9337" xr:uid="{00000000-0005-0000-0000-0000CCB50000}"/>
    <cellStyle name="SAPBEXstdItem 3 2 2" xfId="9338" xr:uid="{00000000-0005-0000-0000-0000CDB50000}"/>
    <cellStyle name="SAPBEXstdItem 3 2 2 2" xfId="17806" xr:uid="{00000000-0005-0000-0000-0000CEB50000}"/>
    <cellStyle name="SAPBEXstdItem 3 2 2 2 2" xfId="36226" xr:uid="{00000000-0005-0000-0000-0000CFB50000}"/>
    <cellStyle name="SAPBEXstdItem 3 2 2 3" xfId="30147" xr:uid="{00000000-0005-0000-0000-0000D0B50000}"/>
    <cellStyle name="SAPBEXstdItem 3 2 2_Balance sheet - Parent" xfId="41867" xr:uid="{00000000-0005-0000-0000-0000D1B50000}"/>
    <cellStyle name="SAPBEXstdItem 3 2 3" xfId="9339" xr:uid="{00000000-0005-0000-0000-0000D2B50000}"/>
    <cellStyle name="SAPBEXstdItem 3 2 3 2" xfId="19444" xr:uid="{00000000-0005-0000-0000-0000D3B50000}"/>
    <cellStyle name="SAPBEXstdItem 3 2 3 2 2" xfId="36928" xr:uid="{00000000-0005-0000-0000-0000D4B50000}"/>
    <cellStyle name="SAPBEXstdItem 3 2 3 3" xfId="30148" xr:uid="{00000000-0005-0000-0000-0000D5B50000}"/>
    <cellStyle name="SAPBEXstdItem 3 2 3_Balance sheet - Parent" xfId="41868" xr:uid="{00000000-0005-0000-0000-0000D6B50000}"/>
    <cellStyle name="SAPBEXstdItem 3 2 4" xfId="13638" xr:uid="{00000000-0005-0000-0000-0000D7B50000}"/>
    <cellStyle name="SAPBEXstdItem 3 2 4 2" xfId="33069" xr:uid="{00000000-0005-0000-0000-0000D8B50000}"/>
    <cellStyle name="SAPBEXstdItem 3 2 5" xfId="30146" xr:uid="{00000000-0005-0000-0000-0000D9B50000}"/>
    <cellStyle name="SAPBEXstdItem 3 2 6" xfId="21729" xr:uid="{00000000-0005-0000-0000-0000DAB50000}"/>
    <cellStyle name="SAPBEXstdItem 3 2_Balance sheet - Parent" xfId="41866" xr:uid="{00000000-0005-0000-0000-0000DBB50000}"/>
    <cellStyle name="SAPBEXstdItem 3 3" xfId="12747" xr:uid="{00000000-0005-0000-0000-0000DCB50000}"/>
    <cellStyle name="SAPBEXstdItem 3 3 2" xfId="32808" xr:uid="{00000000-0005-0000-0000-0000DDB50000}"/>
    <cellStyle name="SAPBEXstdItem 3 4" xfId="30145" xr:uid="{00000000-0005-0000-0000-0000DEB50000}"/>
    <cellStyle name="SAPBEXstdItem 3 5" xfId="21431" xr:uid="{00000000-0005-0000-0000-0000DFB50000}"/>
    <cellStyle name="SAPBEXstdItem 3_Balance sheet - Parent" xfId="41865" xr:uid="{00000000-0005-0000-0000-0000E0B50000}"/>
    <cellStyle name="SAPBEXstdItem 4" xfId="9340" xr:uid="{00000000-0005-0000-0000-0000E1B50000}"/>
    <cellStyle name="SAPBEXstdItem 4 2" xfId="9341" xr:uid="{00000000-0005-0000-0000-0000E2B50000}"/>
    <cellStyle name="SAPBEXstdItem 4 2 2" xfId="18627" xr:uid="{00000000-0005-0000-0000-0000E3B50000}"/>
    <cellStyle name="SAPBEXstdItem 4 2 2 2" xfId="36523" xr:uid="{00000000-0005-0000-0000-0000E4B50000}"/>
    <cellStyle name="SAPBEXstdItem 4 2 3" xfId="30150" xr:uid="{00000000-0005-0000-0000-0000E5B50000}"/>
    <cellStyle name="SAPBEXstdItem 4 2_Balance sheet - Parent" xfId="41870" xr:uid="{00000000-0005-0000-0000-0000E6B50000}"/>
    <cellStyle name="SAPBEXstdItem 4 3" xfId="9342" xr:uid="{00000000-0005-0000-0000-0000E7B50000}"/>
    <cellStyle name="SAPBEXstdItem 4 3 2" xfId="18026" xr:uid="{00000000-0005-0000-0000-0000E8B50000}"/>
    <cellStyle name="SAPBEXstdItem 4 3 2 2" xfId="36311" xr:uid="{00000000-0005-0000-0000-0000E9B50000}"/>
    <cellStyle name="SAPBEXstdItem 4 3 3" xfId="30151" xr:uid="{00000000-0005-0000-0000-0000EAB50000}"/>
    <cellStyle name="SAPBEXstdItem 4 3_Balance sheet - Parent" xfId="41871" xr:uid="{00000000-0005-0000-0000-0000EBB50000}"/>
    <cellStyle name="SAPBEXstdItem 4 4" xfId="13635" xr:uid="{00000000-0005-0000-0000-0000ECB50000}"/>
    <cellStyle name="SAPBEXstdItem 4 4 2" xfId="33066" xr:uid="{00000000-0005-0000-0000-0000EDB50000}"/>
    <cellStyle name="SAPBEXstdItem 4 5" xfId="30149" xr:uid="{00000000-0005-0000-0000-0000EEB50000}"/>
    <cellStyle name="SAPBEXstdItem 4 6" xfId="21726" xr:uid="{00000000-0005-0000-0000-0000EFB50000}"/>
    <cellStyle name="SAPBEXstdItem 4_Balance sheet - Parent" xfId="41869" xr:uid="{00000000-0005-0000-0000-0000F0B50000}"/>
    <cellStyle name="SAPBEXstdItem 5" xfId="12744" xr:uid="{00000000-0005-0000-0000-0000F1B50000}"/>
    <cellStyle name="SAPBEXstdItem 5 2" xfId="4997" xr:uid="{00000000-0005-0000-0000-0000F2B50000}"/>
    <cellStyle name="SAPBEXstdItem 5 3" xfId="32805" xr:uid="{00000000-0005-0000-0000-0000F3B50000}"/>
    <cellStyle name="SAPBEXstdItem 6" xfId="30136" xr:uid="{00000000-0005-0000-0000-0000F4B50000}"/>
    <cellStyle name="SAPBEXstdItem 7" xfId="21428" xr:uid="{00000000-0005-0000-0000-0000F5B50000}"/>
    <cellStyle name="SAPBEXstdItem_1" xfId="9343" xr:uid="{00000000-0005-0000-0000-0000F6B50000}"/>
    <cellStyle name="SAPBEXstdItemX" xfId="9344" xr:uid="{00000000-0005-0000-0000-0000F7B50000}"/>
    <cellStyle name="SAPBEXstdItemX 2" xfId="9345" xr:uid="{00000000-0005-0000-0000-0000F8B50000}"/>
    <cellStyle name="SAPBEXstdItemX 2 2" xfId="9346" xr:uid="{00000000-0005-0000-0000-0000F9B50000}"/>
    <cellStyle name="SAPBEXstdItemX 2 2 2" xfId="9347" xr:uid="{00000000-0005-0000-0000-0000FAB50000}"/>
    <cellStyle name="SAPBEXstdItemX 2 2 2 2" xfId="9348" xr:uid="{00000000-0005-0000-0000-0000FBB50000}"/>
    <cellStyle name="SAPBEXstdItemX 2 2 2 2 2" xfId="17862" xr:uid="{00000000-0005-0000-0000-0000FCB50000}"/>
    <cellStyle name="SAPBEXstdItemX 2 2 2 2 2 2" xfId="36257" xr:uid="{00000000-0005-0000-0000-0000FDB50000}"/>
    <cellStyle name="SAPBEXstdItemX 2 2 2 2 3" xfId="30156" xr:uid="{00000000-0005-0000-0000-0000FEB50000}"/>
    <cellStyle name="SAPBEXstdItemX 2 2 2 2_Balance sheet - Parent" xfId="41875" xr:uid="{00000000-0005-0000-0000-0000FFB50000}"/>
    <cellStyle name="SAPBEXstdItemX 2 2 2 3" xfId="9349" xr:uid="{00000000-0005-0000-0000-000000B60000}"/>
    <cellStyle name="SAPBEXstdItemX 2 2 2 3 2" xfId="19445" xr:uid="{00000000-0005-0000-0000-000001B60000}"/>
    <cellStyle name="SAPBEXstdItemX 2 2 2 3 2 2" xfId="36929" xr:uid="{00000000-0005-0000-0000-000002B60000}"/>
    <cellStyle name="SAPBEXstdItemX 2 2 2 3 3" xfId="30157" xr:uid="{00000000-0005-0000-0000-000003B60000}"/>
    <cellStyle name="SAPBEXstdItemX 2 2 2 3_Balance sheet - Parent" xfId="41876" xr:uid="{00000000-0005-0000-0000-000004B60000}"/>
    <cellStyle name="SAPBEXstdItemX 2 2 2 4" xfId="13641" xr:uid="{00000000-0005-0000-0000-000005B60000}"/>
    <cellStyle name="SAPBEXstdItemX 2 2 2 4 2" xfId="33072" xr:uid="{00000000-0005-0000-0000-000006B60000}"/>
    <cellStyle name="SAPBEXstdItemX 2 2 2 5" xfId="30155" xr:uid="{00000000-0005-0000-0000-000007B60000}"/>
    <cellStyle name="SAPBEXstdItemX 2 2 2 6" xfId="21732" xr:uid="{00000000-0005-0000-0000-000008B60000}"/>
    <cellStyle name="SAPBEXstdItemX 2 2 2_Balance sheet - Parent" xfId="41874" xr:uid="{00000000-0005-0000-0000-000009B60000}"/>
    <cellStyle name="SAPBEXstdItemX 2 2 3" xfId="12750" xr:uid="{00000000-0005-0000-0000-00000AB60000}"/>
    <cellStyle name="SAPBEXstdItemX 2 2 3 2" xfId="32811" xr:uid="{00000000-0005-0000-0000-00000BB60000}"/>
    <cellStyle name="SAPBEXstdItemX 2 2 4" xfId="30154" xr:uid="{00000000-0005-0000-0000-00000CB60000}"/>
    <cellStyle name="SAPBEXstdItemX 2 2 5" xfId="21434" xr:uid="{00000000-0005-0000-0000-00000DB60000}"/>
    <cellStyle name="SAPBEXstdItemX 2 2_Balance sheet - Parent" xfId="41873" xr:uid="{00000000-0005-0000-0000-00000EB60000}"/>
    <cellStyle name="SAPBEXstdItemX 2 3" xfId="9350" xr:uid="{00000000-0005-0000-0000-00000FB60000}"/>
    <cellStyle name="SAPBEXstdItemX 2 3 2" xfId="9351" xr:uid="{00000000-0005-0000-0000-000010B60000}"/>
    <cellStyle name="SAPBEXstdItemX 2 3 2 2" xfId="17199" xr:uid="{00000000-0005-0000-0000-000011B60000}"/>
    <cellStyle name="SAPBEXstdItemX 2 3 2 2 2" xfId="35974" xr:uid="{00000000-0005-0000-0000-000012B60000}"/>
    <cellStyle name="SAPBEXstdItemX 2 3 2 3" xfId="30159" xr:uid="{00000000-0005-0000-0000-000013B60000}"/>
    <cellStyle name="SAPBEXstdItemX 2 3 2_Balance sheet - Parent" xfId="41878" xr:uid="{00000000-0005-0000-0000-000014B60000}"/>
    <cellStyle name="SAPBEXstdItemX 2 3 3" xfId="9352" xr:uid="{00000000-0005-0000-0000-000015B60000}"/>
    <cellStyle name="SAPBEXstdItemX 2 3 3 2" xfId="17671" xr:uid="{00000000-0005-0000-0000-000016B60000}"/>
    <cellStyle name="SAPBEXstdItemX 2 3 3 2 2" xfId="36155" xr:uid="{00000000-0005-0000-0000-000017B60000}"/>
    <cellStyle name="SAPBEXstdItemX 2 3 3 3" xfId="30160" xr:uid="{00000000-0005-0000-0000-000018B60000}"/>
    <cellStyle name="SAPBEXstdItemX 2 3 3_Balance sheet - Parent" xfId="41879" xr:uid="{00000000-0005-0000-0000-000019B60000}"/>
    <cellStyle name="SAPBEXstdItemX 2 3 4" xfId="13640" xr:uid="{00000000-0005-0000-0000-00001AB60000}"/>
    <cellStyle name="SAPBEXstdItemX 2 3 4 2" xfId="33071" xr:uid="{00000000-0005-0000-0000-00001BB60000}"/>
    <cellStyle name="SAPBEXstdItemX 2 3 5" xfId="30158" xr:uid="{00000000-0005-0000-0000-00001CB60000}"/>
    <cellStyle name="SAPBEXstdItemX 2 3 6" xfId="21731" xr:uid="{00000000-0005-0000-0000-00001DB60000}"/>
    <cellStyle name="SAPBEXstdItemX 2 3_Balance sheet - Parent" xfId="41877" xr:uid="{00000000-0005-0000-0000-00001EB60000}"/>
    <cellStyle name="SAPBEXstdItemX 2 4" xfId="12749" xr:uid="{00000000-0005-0000-0000-00001FB60000}"/>
    <cellStyle name="SAPBEXstdItemX 2 4 2" xfId="32810" xr:uid="{00000000-0005-0000-0000-000020B60000}"/>
    <cellStyle name="SAPBEXstdItemX 2 5" xfId="30153" xr:uid="{00000000-0005-0000-0000-000021B60000}"/>
    <cellStyle name="SAPBEXstdItemX 2 6" xfId="21433" xr:uid="{00000000-0005-0000-0000-000022B60000}"/>
    <cellStyle name="SAPBEXstdItemX 2_Balance sheet - Parent" xfId="41872" xr:uid="{00000000-0005-0000-0000-000023B60000}"/>
    <cellStyle name="SAPBEXstdItemX 3" xfId="9353" xr:uid="{00000000-0005-0000-0000-000024B60000}"/>
    <cellStyle name="SAPBEXstdItemX 3 2" xfId="9354" xr:uid="{00000000-0005-0000-0000-000025B60000}"/>
    <cellStyle name="SAPBEXstdItemX 3 2 2" xfId="9355" xr:uid="{00000000-0005-0000-0000-000026B60000}"/>
    <cellStyle name="SAPBEXstdItemX 3 2 2 2" xfId="18081" xr:uid="{00000000-0005-0000-0000-000027B60000}"/>
    <cellStyle name="SAPBEXstdItemX 3 2 2 2 2" xfId="36341" xr:uid="{00000000-0005-0000-0000-000028B60000}"/>
    <cellStyle name="SAPBEXstdItemX 3 2 2 3" xfId="30163" xr:uid="{00000000-0005-0000-0000-000029B60000}"/>
    <cellStyle name="SAPBEXstdItemX 3 2 2_Balance sheet - Parent" xfId="41882" xr:uid="{00000000-0005-0000-0000-00002AB60000}"/>
    <cellStyle name="SAPBEXstdItemX 3 2 3" xfId="9356" xr:uid="{00000000-0005-0000-0000-00002BB60000}"/>
    <cellStyle name="SAPBEXstdItemX 3 2 3 2" xfId="19446" xr:uid="{00000000-0005-0000-0000-00002CB60000}"/>
    <cellStyle name="SAPBEXstdItemX 3 2 3 2 2" xfId="36930" xr:uid="{00000000-0005-0000-0000-00002DB60000}"/>
    <cellStyle name="SAPBEXstdItemX 3 2 3 3" xfId="30164" xr:uid="{00000000-0005-0000-0000-00002EB60000}"/>
    <cellStyle name="SAPBEXstdItemX 3 2 3_Balance sheet - Parent" xfId="41883" xr:uid="{00000000-0005-0000-0000-00002FB60000}"/>
    <cellStyle name="SAPBEXstdItemX 3 2 4" xfId="13642" xr:uid="{00000000-0005-0000-0000-000030B60000}"/>
    <cellStyle name="SAPBEXstdItemX 3 2 4 2" xfId="33073" xr:uid="{00000000-0005-0000-0000-000031B60000}"/>
    <cellStyle name="SAPBEXstdItemX 3 2 5" xfId="30162" xr:uid="{00000000-0005-0000-0000-000032B60000}"/>
    <cellStyle name="SAPBEXstdItemX 3 2 6" xfId="21733" xr:uid="{00000000-0005-0000-0000-000033B60000}"/>
    <cellStyle name="SAPBEXstdItemX 3 2_Balance sheet - Parent" xfId="41881" xr:uid="{00000000-0005-0000-0000-000034B60000}"/>
    <cellStyle name="SAPBEXstdItemX 3 3" xfId="12751" xr:uid="{00000000-0005-0000-0000-000035B60000}"/>
    <cellStyle name="SAPBEXstdItemX 3 3 2" xfId="32812" xr:uid="{00000000-0005-0000-0000-000036B60000}"/>
    <cellStyle name="SAPBEXstdItemX 3 4" xfId="30161" xr:uid="{00000000-0005-0000-0000-000037B60000}"/>
    <cellStyle name="SAPBEXstdItemX 3 5" xfId="21435" xr:uid="{00000000-0005-0000-0000-000038B60000}"/>
    <cellStyle name="SAPBEXstdItemX 3_Balance sheet - Parent" xfId="41880" xr:uid="{00000000-0005-0000-0000-000039B60000}"/>
    <cellStyle name="SAPBEXstdItemX 4" xfId="9357" xr:uid="{00000000-0005-0000-0000-00003AB60000}"/>
    <cellStyle name="SAPBEXstdItemX 4 2" xfId="9358" xr:uid="{00000000-0005-0000-0000-00003BB60000}"/>
    <cellStyle name="SAPBEXstdItemX 4 2 2" xfId="17826" xr:uid="{00000000-0005-0000-0000-00003CB60000}"/>
    <cellStyle name="SAPBEXstdItemX 4 2 2 2" xfId="36232" xr:uid="{00000000-0005-0000-0000-00003DB60000}"/>
    <cellStyle name="SAPBEXstdItemX 4 2 3" xfId="30166" xr:uid="{00000000-0005-0000-0000-00003EB60000}"/>
    <cellStyle name="SAPBEXstdItemX 4 2_Balance sheet - Parent" xfId="41885" xr:uid="{00000000-0005-0000-0000-00003FB60000}"/>
    <cellStyle name="SAPBEXstdItemX 4 3" xfId="9359" xr:uid="{00000000-0005-0000-0000-000040B60000}"/>
    <cellStyle name="SAPBEXstdItemX 4 3 2" xfId="18451" xr:uid="{00000000-0005-0000-0000-000041B60000}"/>
    <cellStyle name="SAPBEXstdItemX 4 3 2 2" xfId="36452" xr:uid="{00000000-0005-0000-0000-000042B60000}"/>
    <cellStyle name="SAPBEXstdItemX 4 3 3" xfId="30167" xr:uid="{00000000-0005-0000-0000-000043B60000}"/>
    <cellStyle name="SAPBEXstdItemX 4 3_Balance sheet - Parent" xfId="41886" xr:uid="{00000000-0005-0000-0000-000044B60000}"/>
    <cellStyle name="SAPBEXstdItemX 4 4" xfId="13639" xr:uid="{00000000-0005-0000-0000-000045B60000}"/>
    <cellStyle name="SAPBEXstdItemX 4 4 2" xfId="33070" xr:uid="{00000000-0005-0000-0000-000046B60000}"/>
    <cellStyle name="SAPBEXstdItemX 4 5" xfId="30165" xr:uid="{00000000-0005-0000-0000-000047B60000}"/>
    <cellStyle name="SAPBEXstdItemX 4 6" xfId="21730" xr:uid="{00000000-0005-0000-0000-000048B60000}"/>
    <cellStyle name="SAPBEXstdItemX 4_Balance sheet - Parent" xfId="41884" xr:uid="{00000000-0005-0000-0000-000049B60000}"/>
    <cellStyle name="SAPBEXstdItemX 5" xfId="12748" xr:uid="{00000000-0005-0000-0000-00004AB60000}"/>
    <cellStyle name="SAPBEXstdItemX 5 2" xfId="4493" xr:uid="{00000000-0005-0000-0000-00004BB60000}"/>
    <cellStyle name="SAPBEXstdItemX 5 3" xfId="32809" xr:uid="{00000000-0005-0000-0000-00004CB60000}"/>
    <cellStyle name="SAPBEXstdItemX 6" xfId="30152" xr:uid="{00000000-0005-0000-0000-00004DB60000}"/>
    <cellStyle name="SAPBEXstdItemX 7" xfId="21432" xr:uid="{00000000-0005-0000-0000-00004EB60000}"/>
    <cellStyle name="SAPBEXstdItemX_1" xfId="9360" xr:uid="{00000000-0005-0000-0000-00004FB60000}"/>
    <cellStyle name="SAPBEXtitle" xfId="9361" xr:uid="{00000000-0005-0000-0000-000050B60000}"/>
    <cellStyle name="SAPBEXtitle 2" xfId="9362" xr:uid="{00000000-0005-0000-0000-000051B60000}"/>
    <cellStyle name="SAPBEXtitle 2 2" xfId="12753" xr:uid="{00000000-0005-0000-0000-000052B60000}"/>
    <cellStyle name="SAPBEXtitle 2 3" xfId="30169" xr:uid="{00000000-0005-0000-0000-000053B60000}"/>
    <cellStyle name="SAPBEXtitle 2_Balance sheet - Parent" xfId="41887" xr:uid="{00000000-0005-0000-0000-000054B60000}"/>
    <cellStyle name="SAPBEXtitle 3" xfId="9363" xr:uid="{00000000-0005-0000-0000-000055B60000}"/>
    <cellStyle name="SAPBEXtitle 3 2" xfId="4998" xr:uid="{00000000-0005-0000-0000-000056B60000}"/>
    <cellStyle name="SAPBEXtitle 3 3" xfId="30170" xr:uid="{00000000-0005-0000-0000-000057B60000}"/>
    <cellStyle name="SAPBEXtitle 4" xfId="12752" xr:uid="{00000000-0005-0000-0000-000058B60000}"/>
    <cellStyle name="SAPBEXtitle 5" xfId="30168" xr:uid="{00000000-0005-0000-0000-000059B60000}"/>
    <cellStyle name="SAPBEXtitle_10 09 15 Analysis of PPI Outcomes" xfId="9364" xr:uid="{00000000-0005-0000-0000-00005AB60000}"/>
    <cellStyle name="SAPBEXundefined" xfId="9365" xr:uid="{00000000-0005-0000-0000-00005BB60000}"/>
    <cellStyle name="SAPBEXundefined 2" xfId="9366" xr:uid="{00000000-0005-0000-0000-00005CB60000}"/>
    <cellStyle name="SAPBEXundefined 2 2" xfId="9367" xr:uid="{00000000-0005-0000-0000-00005DB60000}"/>
    <cellStyle name="SAPBEXundefined 2 2 2" xfId="9368" xr:uid="{00000000-0005-0000-0000-00005EB60000}"/>
    <cellStyle name="SAPBEXundefined 2 2 2 2" xfId="17619" xr:uid="{00000000-0005-0000-0000-00005FB60000}"/>
    <cellStyle name="SAPBEXundefined 2 2 2 3" xfId="30174" xr:uid="{00000000-0005-0000-0000-000060B60000}"/>
    <cellStyle name="SAPBEXundefined 2 2 2_Balance sheet - Parent" xfId="41891" xr:uid="{00000000-0005-0000-0000-000061B60000}"/>
    <cellStyle name="SAPBEXundefined 2 2 3" xfId="9369" xr:uid="{00000000-0005-0000-0000-000062B60000}"/>
    <cellStyle name="SAPBEXundefined 2 2 3 2" xfId="19447" xr:uid="{00000000-0005-0000-0000-000063B60000}"/>
    <cellStyle name="SAPBEXundefined 2 2 3 3" xfId="30175" xr:uid="{00000000-0005-0000-0000-000064B60000}"/>
    <cellStyle name="SAPBEXundefined 2 2 3_Balance sheet - Parent" xfId="41892" xr:uid="{00000000-0005-0000-0000-000065B60000}"/>
    <cellStyle name="SAPBEXundefined 2 2 4" xfId="13644" xr:uid="{00000000-0005-0000-0000-000066B60000}"/>
    <cellStyle name="SAPBEXundefined 2 2 5" xfId="30173" xr:uid="{00000000-0005-0000-0000-000067B60000}"/>
    <cellStyle name="SAPBEXundefined 2 2_Balance sheet - Parent" xfId="41890" xr:uid="{00000000-0005-0000-0000-000068B60000}"/>
    <cellStyle name="SAPBEXundefined 2 3" xfId="12755" xr:uid="{00000000-0005-0000-0000-000069B60000}"/>
    <cellStyle name="SAPBEXundefined 2 4" xfId="30172" xr:uid="{00000000-0005-0000-0000-00006AB60000}"/>
    <cellStyle name="SAPBEXundefined 2_Balance sheet - Parent" xfId="41889" xr:uid="{00000000-0005-0000-0000-00006BB60000}"/>
    <cellStyle name="SAPBEXundefined 3" xfId="9370" xr:uid="{00000000-0005-0000-0000-00006CB60000}"/>
    <cellStyle name="SAPBEXundefined 3 2" xfId="9371" xr:uid="{00000000-0005-0000-0000-00006DB60000}"/>
    <cellStyle name="SAPBEXundefined 3 2 2" xfId="17007" xr:uid="{00000000-0005-0000-0000-00006EB60000}"/>
    <cellStyle name="SAPBEXundefined 3 2 3" xfId="30177" xr:uid="{00000000-0005-0000-0000-00006FB60000}"/>
    <cellStyle name="SAPBEXundefined 3 2_Balance sheet - Parent" xfId="41894" xr:uid="{00000000-0005-0000-0000-000070B60000}"/>
    <cellStyle name="SAPBEXundefined 3 3" xfId="9372" xr:uid="{00000000-0005-0000-0000-000071B60000}"/>
    <cellStyle name="SAPBEXundefined 3 3 2" xfId="17316" xr:uid="{00000000-0005-0000-0000-000072B60000}"/>
    <cellStyle name="SAPBEXundefined 3 3 3" xfId="30178" xr:uid="{00000000-0005-0000-0000-000073B60000}"/>
    <cellStyle name="SAPBEXundefined 3 3_Balance sheet - Parent" xfId="41895" xr:uid="{00000000-0005-0000-0000-000074B60000}"/>
    <cellStyle name="SAPBEXundefined 3 4" xfId="13643" xr:uid="{00000000-0005-0000-0000-000075B60000}"/>
    <cellStyle name="SAPBEXundefined 3 5" xfId="30176" xr:uid="{00000000-0005-0000-0000-000076B60000}"/>
    <cellStyle name="SAPBEXundefined 3_Balance sheet - Parent" xfId="41893" xr:uid="{00000000-0005-0000-0000-000077B60000}"/>
    <cellStyle name="SAPBEXundefined 4" xfId="12754" xr:uid="{00000000-0005-0000-0000-000078B60000}"/>
    <cellStyle name="SAPBEXundefined 4 2" xfId="4494" xr:uid="{00000000-0005-0000-0000-000079B60000}"/>
    <cellStyle name="SAPBEXundefined 5" xfId="30171" xr:uid="{00000000-0005-0000-0000-00007AB60000}"/>
    <cellStyle name="SAPBEXundefined_Balance sheet - Parent" xfId="41888" xr:uid="{00000000-0005-0000-0000-00007BB60000}"/>
    <cellStyle name="Schlecht" xfId="9373" xr:uid="{00000000-0005-0000-0000-00007CB60000}"/>
    <cellStyle name="Schlecht 2" xfId="12756" xr:uid="{00000000-0005-0000-0000-00007DB60000}"/>
    <cellStyle name="Schlecht 3" xfId="30179" xr:uid="{00000000-0005-0000-0000-00007EB60000}"/>
    <cellStyle name="Schlecht_Balance sheet - Parent" xfId="41896" xr:uid="{00000000-0005-0000-0000-00007FB60000}"/>
    <cellStyle name="SEB" xfId="9374" xr:uid="{00000000-0005-0000-0000-000080B60000}"/>
    <cellStyle name="SEB 2" xfId="4999" xr:uid="{00000000-0005-0000-0000-000081B60000}"/>
    <cellStyle name="SEB 3" xfId="30180" xr:uid="{00000000-0005-0000-0000-000082B60000}"/>
    <cellStyle name="SEB Green Background" xfId="9375" xr:uid="{00000000-0005-0000-0000-000083B60000}"/>
    <cellStyle name="SEB Green Background 2" xfId="5000" xr:uid="{00000000-0005-0000-0000-000084B60000}"/>
    <cellStyle name="SEB Green Background 3" xfId="30181" xr:uid="{00000000-0005-0000-0000-000085B60000}"/>
    <cellStyle name="SEB Header" xfId="9376" xr:uid="{00000000-0005-0000-0000-000086B60000}"/>
    <cellStyle name="SEB Header 2" xfId="5001" xr:uid="{00000000-0005-0000-0000-000087B60000}"/>
    <cellStyle name="SEB Header 3" xfId="30182" xr:uid="{00000000-0005-0000-0000-000088B60000}"/>
    <cellStyle name="SEB Normal" xfId="9377" xr:uid="{00000000-0005-0000-0000-000089B60000}"/>
    <cellStyle name="SEB Normal 2" xfId="5002" xr:uid="{00000000-0005-0000-0000-00008AB60000}"/>
    <cellStyle name="SEB Normal 3" xfId="30183" xr:uid="{00000000-0005-0000-0000-00008BB60000}"/>
    <cellStyle name="SEB Table Header Row" xfId="9378" xr:uid="{00000000-0005-0000-0000-00008CB60000}"/>
    <cellStyle name="SEB Table Header Row 2" xfId="5003" xr:uid="{00000000-0005-0000-0000-00008DB60000}"/>
    <cellStyle name="SEB Table Header Row 3" xfId="30184" xr:uid="{00000000-0005-0000-0000-00008EB60000}"/>
    <cellStyle name="SEB Table Row" xfId="9379" xr:uid="{00000000-0005-0000-0000-00008FB60000}"/>
    <cellStyle name="SEB Table Row 2" xfId="4470" xr:uid="{00000000-0005-0000-0000-000090B60000}"/>
    <cellStyle name="SEB Table Row 3" xfId="30185" xr:uid="{00000000-0005-0000-0000-000091B60000}"/>
    <cellStyle name="SectionTitle" xfId="9380" xr:uid="{00000000-0005-0000-0000-000092B60000}"/>
    <cellStyle name="SectionTitle 2" xfId="12757" xr:uid="{00000000-0005-0000-0000-000093B60000}"/>
    <cellStyle name="SectionTitle 3" xfId="30186" xr:uid="{00000000-0005-0000-0000-000094B60000}"/>
    <cellStyle name="SectionTitle_Balance sheet - Parent" xfId="41897" xr:uid="{00000000-0005-0000-0000-000095B60000}"/>
    <cellStyle name="SEM-BPS-head" xfId="9381" xr:uid="{00000000-0005-0000-0000-000096B60000}"/>
    <cellStyle name="SEM-BPS-head 2" xfId="4495" xr:uid="{00000000-0005-0000-0000-000097B60000}"/>
    <cellStyle name="SEM-BPS-head 3" xfId="30187" xr:uid="{00000000-0005-0000-0000-000098B60000}"/>
    <cellStyle name="SEM-BPS-headdata" xfId="9382" xr:uid="{00000000-0005-0000-0000-000099B60000}"/>
    <cellStyle name="SEM-BPS-headdata 2" xfId="5004" xr:uid="{00000000-0005-0000-0000-00009AB60000}"/>
    <cellStyle name="SEM-BPS-headdata 3" xfId="30188" xr:uid="{00000000-0005-0000-0000-00009BB60000}"/>
    <cellStyle name="SEM-BPS-headkey" xfId="9383" xr:uid="{00000000-0005-0000-0000-00009CB60000}"/>
    <cellStyle name="SEM-BPS-headkey 2" xfId="5005" xr:uid="{00000000-0005-0000-0000-00009DB60000}"/>
    <cellStyle name="SEM-BPS-headkey 3" xfId="30189" xr:uid="{00000000-0005-0000-0000-00009EB60000}"/>
    <cellStyle name="SEM-BPS-input-on" xfId="9384" xr:uid="{00000000-0005-0000-0000-00009FB60000}"/>
    <cellStyle name="SEM-BPS-input-on 2" xfId="5006" xr:uid="{00000000-0005-0000-0000-0000A0B60000}"/>
    <cellStyle name="SEM-BPS-input-on 3" xfId="30190" xr:uid="{00000000-0005-0000-0000-0000A1B60000}"/>
    <cellStyle name="SEM-BPS-key" xfId="9385" xr:uid="{00000000-0005-0000-0000-0000A2B60000}"/>
    <cellStyle name="SEM-BPS-key 2" xfId="4471" xr:uid="{00000000-0005-0000-0000-0000A3B60000}"/>
    <cellStyle name="SEM-BPS-key 3" xfId="30191" xr:uid="{00000000-0005-0000-0000-0000A4B60000}"/>
    <cellStyle name="showCheck" xfId="9386" xr:uid="{00000000-0005-0000-0000-0000A5B60000}"/>
    <cellStyle name="showCheck 2" xfId="5007" xr:uid="{00000000-0005-0000-0000-0000A6B60000}"/>
    <cellStyle name="showCheck 2 2" xfId="25983" xr:uid="{00000000-0005-0000-0000-0000A7B60000}"/>
    <cellStyle name="showCheck 3" xfId="30192" xr:uid="{00000000-0005-0000-0000-0000A8B60000}"/>
    <cellStyle name="showExposure" xfId="9387" xr:uid="{00000000-0005-0000-0000-0000A9B60000}"/>
    <cellStyle name="showExposure 2" xfId="4535" xr:uid="{00000000-0005-0000-0000-0000AAB60000}"/>
    <cellStyle name="showExposure 2 2" xfId="25826" xr:uid="{00000000-0005-0000-0000-0000ABB60000}"/>
    <cellStyle name="showExposure 3" xfId="30193" xr:uid="{00000000-0005-0000-0000-0000ACB60000}"/>
    <cellStyle name="showParameterE" xfId="9388" xr:uid="{00000000-0005-0000-0000-0000ADB60000}"/>
    <cellStyle name="showParameterE 2" xfId="5008" xr:uid="{00000000-0005-0000-0000-0000AEB60000}"/>
    <cellStyle name="showParameterE 2 2" xfId="25984" xr:uid="{00000000-0005-0000-0000-0000AFB60000}"/>
    <cellStyle name="showParameterE 3" xfId="30194" xr:uid="{00000000-0005-0000-0000-0000B0B60000}"/>
    <cellStyle name="showParameterS" xfId="9389" xr:uid="{00000000-0005-0000-0000-0000B1B60000}"/>
    <cellStyle name="showParameterS 2" xfId="5009" xr:uid="{00000000-0005-0000-0000-0000B2B60000}"/>
    <cellStyle name="showParameterS 2 2" xfId="25985" xr:uid="{00000000-0005-0000-0000-0000B3B60000}"/>
    <cellStyle name="showParameterS 3" xfId="30195" xr:uid="{00000000-0005-0000-0000-0000B4B60000}"/>
    <cellStyle name="showPD" xfId="9390" xr:uid="{00000000-0005-0000-0000-0000B5B60000}"/>
    <cellStyle name="showPD 2" xfId="5010" xr:uid="{00000000-0005-0000-0000-0000B6B60000}"/>
    <cellStyle name="showPD 2 2" xfId="25986" xr:uid="{00000000-0005-0000-0000-0000B7B60000}"/>
    <cellStyle name="showPD 3" xfId="30196" xr:uid="{00000000-0005-0000-0000-0000B8B60000}"/>
    <cellStyle name="showPercentage" xfId="9391" xr:uid="{00000000-0005-0000-0000-0000B9B60000}"/>
    <cellStyle name="showPercentage 2" xfId="5011" xr:uid="{00000000-0005-0000-0000-0000BAB60000}"/>
    <cellStyle name="showPercentage 2 2" xfId="25987" xr:uid="{00000000-0005-0000-0000-0000BBB60000}"/>
    <cellStyle name="showPercentage 3" xfId="30197" xr:uid="{00000000-0005-0000-0000-0000BCB60000}"/>
    <cellStyle name="showSelection" xfId="9392" xr:uid="{00000000-0005-0000-0000-0000BDB60000}"/>
    <cellStyle name="showSelection 2" xfId="5012" xr:uid="{00000000-0005-0000-0000-0000BEB60000}"/>
    <cellStyle name="showSelection 2 2" xfId="25988" xr:uid="{00000000-0005-0000-0000-0000BFB60000}"/>
    <cellStyle name="showSelection 3" xfId="30198" xr:uid="{00000000-0005-0000-0000-0000C0B60000}"/>
    <cellStyle name="Standaard 2" xfId="9393" xr:uid="{00000000-0005-0000-0000-0000C1B60000}"/>
    <cellStyle name="Standaard 2 2" xfId="9394" xr:uid="{00000000-0005-0000-0000-0000C2B60000}"/>
    <cellStyle name="Standaard 2 2 2" xfId="12759" xr:uid="{00000000-0005-0000-0000-0000C3B60000}"/>
    <cellStyle name="Standaard 2 2 2 2" xfId="32813" xr:uid="{00000000-0005-0000-0000-0000C4B60000}"/>
    <cellStyle name="Standaard 2 2 3" xfId="21436" xr:uid="{00000000-0005-0000-0000-0000C5B60000}"/>
    <cellStyle name="Standaard 2 2_Balance sheet - Parent" xfId="41899" xr:uid="{00000000-0005-0000-0000-0000C6B60000}"/>
    <cellStyle name="Standaard 2 3" xfId="12758" xr:uid="{00000000-0005-0000-0000-0000C7B60000}"/>
    <cellStyle name="Standaard 2 4" xfId="43382" xr:uid="{00000000-0005-0000-0000-0000C8B60000}"/>
    <cellStyle name="Standaard 2 5" xfId="43476" xr:uid="{00000000-0005-0000-0000-0000C9B60000}"/>
    <cellStyle name="Standaard 2 6" xfId="43480" xr:uid="{00000000-0005-0000-0000-0000CAB60000}"/>
    <cellStyle name="Standaard 2 7" xfId="43817" xr:uid="{00000000-0005-0000-0000-0000CBB60000}"/>
    <cellStyle name="Standaard 2 8" xfId="43481" xr:uid="{00000000-0005-0000-0000-0000CCB60000}"/>
    <cellStyle name="Standaard 2 9" xfId="43922" xr:uid="{00000000-0005-0000-0000-0000CDB60000}"/>
    <cellStyle name="Standaard 2_Balance sheet - Parent" xfId="41898" xr:uid="{00000000-0005-0000-0000-0000CEB60000}"/>
    <cellStyle name="Standaard 3" xfId="9395" xr:uid="{00000000-0005-0000-0000-0000CFB60000}"/>
    <cellStyle name="Standaard 3 2" xfId="12760" xr:uid="{00000000-0005-0000-0000-0000D0B60000}"/>
    <cellStyle name="Standaard 3 2 2" xfId="32814" xr:uid="{00000000-0005-0000-0000-0000D1B60000}"/>
    <cellStyle name="Standaard 3 3" xfId="21437" xr:uid="{00000000-0005-0000-0000-0000D2B60000}"/>
    <cellStyle name="Standaard 3_Balance sheet - Parent" xfId="41900" xr:uid="{00000000-0005-0000-0000-0000D3B60000}"/>
    <cellStyle name="Standard 10" xfId="9396" xr:uid="{00000000-0005-0000-0000-0000D4B60000}"/>
    <cellStyle name="Standard 10 10" xfId="38055" xr:uid="{00000000-0005-0000-0000-0000D5B60000}"/>
    <cellStyle name="Standard 10 11" xfId="38232" xr:uid="{00000000-0005-0000-0000-0000D6B60000}"/>
    <cellStyle name="Standard 10 12" xfId="38367" xr:uid="{00000000-0005-0000-0000-0000D7B60000}"/>
    <cellStyle name="Standard 10 13" xfId="38513" xr:uid="{00000000-0005-0000-0000-0000D8B60000}"/>
    <cellStyle name="Standard 10 14" xfId="43383" xr:uid="{00000000-0005-0000-0000-0000D9B60000}"/>
    <cellStyle name="Standard 10 15" xfId="43923" xr:uid="{00000000-0005-0000-0000-0000DAB60000}"/>
    <cellStyle name="Standard 10 2" xfId="9397" xr:uid="{00000000-0005-0000-0000-0000DBB60000}"/>
    <cellStyle name="Standard 10 2 2" xfId="9398" xr:uid="{00000000-0005-0000-0000-0000DCB60000}"/>
    <cellStyle name="Standard 10 2 2 2" xfId="5015" xr:uid="{00000000-0005-0000-0000-0000DDB60000}"/>
    <cellStyle name="Standard 10 2 2 2 2" xfId="25989" xr:uid="{00000000-0005-0000-0000-0000DEB60000}"/>
    <cellStyle name="Standard 10 2 2 3" xfId="30201" xr:uid="{00000000-0005-0000-0000-0000DFB60000}"/>
    <cellStyle name="Standard 10 2 3" xfId="12762" xr:uid="{00000000-0005-0000-0000-0000E0B60000}"/>
    <cellStyle name="Standard 10 2 3 2" xfId="32816" xr:uid="{00000000-0005-0000-0000-0000E1B60000}"/>
    <cellStyle name="Standard 10 2 4" xfId="5014" xr:uid="{00000000-0005-0000-0000-0000E2B60000}"/>
    <cellStyle name="Standard 10 2 5" xfId="20102" xr:uid="{00000000-0005-0000-0000-0000E3B60000}"/>
    <cellStyle name="Standard 10 2 5 2" xfId="37452" xr:uid="{00000000-0005-0000-0000-0000E4B60000}"/>
    <cellStyle name="Standard 10 2 6" xfId="30200" xr:uid="{00000000-0005-0000-0000-0000E5B60000}"/>
    <cellStyle name="Standard 10 2 7" xfId="21439" xr:uid="{00000000-0005-0000-0000-0000E6B60000}"/>
    <cellStyle name="Standard 10 2 8" xfId="43743" xr:uid="{00000000-0005-0000-0000-0000E7B60000}"/>
    <cellStyle name="Standard 10 2 9" xfId="44220" xr:uid="{00000000-0005-0000-0000-0000E8B60000}"/>
    <cellStyle name="Standard 10 3" xfId="9399" xr:uid="{00000000-0005-0000-0000-0000E9B60000}"/>
    <cellStyle name="Standard 10 3 2" xfId="5016" xr:uid="{00000000-0005-0000-0000-0000EAB60000}"/>
    <cellStyle name="Standard 10 3 2 2" xfId="25990" xr:uid="{00000000-0005-0000-0000-0000EBB60000}"/>
    <cellStyle name="Standard 10 3 3" xfId="30202" xr:uid="{00000000-0005-0000-0000-0000ECB60000}"/>
    <cellStyle name="Standard 10 4" xfId="9400" xr:uid="{00000000-0005-0000-0000-0000EDB60000}"/>
    <cellStyle name="Standard 10 4 2" xfId="30203" xr:uid="{00000000-0005-0000-0000-0000EEB60000}"/>
    <cellStyle name="Standard 10 5" xfId="12761" xr:uid="{00000000-0005-0000-0000-0000EFB60000}"/>
    <cellStyle name="Standard 10 5 2" xfId="32815" xr:uid="{00000000-0005-0000-0000-0000F0B60000}"/>
    <cellStyle name="Standard 10 6" xfId="5013" xr:uid="{00000000-0005-0000-0000-0000F1B60000}"/>
    <cellStyle name="Standard 10 7" xfId="15877" xr:uid="{00000000-0005-0000-0000-0000F2B60000}"/>
    <cellStyle name="Standard 10 7 2" xfId="35010" xr:uid="{00000000-0005-0000-0000-0000F3B60000}"/>
    <cellStyle name="Standard 10 8" xfId="30199" xr:uid="{00000000-0005-0000-0000-0000F4B60000}"/>
    <cellStyle name="Standard 10 9" xfId="21438" xr:uid="{00000000-0005-0000-0000-0000F5B60000}"/>
    <cellStyle name="Standard 10_Accounts" xfId="9401" xr:uid="{00000000-0005-0000-0000-0000F6B60000}"/>
    <cellStyle name="Standard 2" xfId="9402" xr:uid="{00000000-0005-0000-0000-0000F7B60000}"/>
    <cellStyle name="Standard 2 10" xfId="16722" xr:uid="{00000000-0005-0000-0000-0000F8B60000}"/>
    <cellStyle name="Standard 2 10 2" xfId="35664" xr:uid="{00000000-0005-0000-0000-0000F9B60000}"/>
    <cellStyle name="Standard 2 11" xfId="21440" xr:uid="{00000000-0005-0000-0000-0000FAB60000}"/>
    <cellStyle name="Standard 2 2" xfId="9403" xr:uid="{00000000-0005-0000-0000-0000FBB60000}"/>
    <cellStyle name="Standard 2 2 10" xfId="15879" xr:uid="{00000000-0005-0000-0000-0000FCB60000}"/>
    <cellStyle name="Standard 2 2 10 2" xfId="35012" xr:uid="{00000000-0005-0000-0000-0000FDB60000}"/>
    <cellStyle name="Standard 2 2 11" xfId="30204" xr:uid="{00000000-0005-0000-0000-0000FEB60000}"/>
    <cellStyle name="Standard 2 2 12" xfId="21441" xr:uid="{00000000-0005-0000-0000-0000FFB60000}"/>
    <cellStyle name="Standard 2 2 13" xfId="38056" xr:uid="{00000000-0005-0000-0000-000000B70000}"/>
    <cellStyle name="Standard 2 2 14" xfId="38233" xr:uid="{00000000-0005-0000-0000-000001B70000}"/>
    <cellStyle name="Standard 2 2 15" xfId="38368" xr:uid="{00000000-0005-0000-0000-000002B70000}"/>
    <cellStyle name="Standard 2 2 16" xfId="38514" xr:uid="{00000000-0005-0000-0000-000003B70000}"/>
    <cellStyle name="Standard 2 2 17" xfId="43384" xr:uid="{00000000-0005-0000-0000-000004B70000}"/>
    <cellStyle name="Standard 2 2 18" xfId="43924" xr:uid="{00000000-0005-0000-0000-000005B70000}"/>
    <cellStyle name="Standard 2 2 2" xfId="9404" xr:uid="{00000000-0005-0000-0000-000006B70000}"/>
    <cellStyle name="Standard 2 2 2 10" xfId="21442" xr:uid="{00000000-0005-0000-0000-000007B70000}"/>
    <cellStyle name="Standard 2 2 2 11" xfId="38096" xr:uid="{00000000-0005-0000-0000-000008B70000}"/>
    <cellStyle name="Standard 2 2 2 12" xfId="38271" xr:uid="{00000000-0005-0000-0000-000009B70000}"/>
    <cellStyle name="Standard 2 2 2 13" xfId="38408" xr:uid="{00000000-0005-0000-0000-00000AB70000}"/>
    <cellStyle name="Standard 2 2 2 14" xfId="38551" xr:uid="{00000000-0005-0000-0000-00000BB70000}"/>
    <cellStyle name="Standard 2 2 2 15" xfId="43426" xr:uid="{00000000-0005-0000-0000-00000CB70000}"/>
    <cellStyle name="Standard 2 2 2 16" xfId="44221" xr:uid="{00000000-0005-0000-0000-00000DB70000}"/>
    <cellStyle name="Standard 2 2 2 2" xfId="9405" xr:uid="{00000000-0005-0000-0000-00000EB70000}"/>
    <cellStyle name="Standard 2 2 2 2 2" xfId="9406" xr:uid="{00000000-0005-0000-0000-00000FB70000}"/>
    <cellStyle name="Standard 2 2 2 2 2 2" xfId="9407" xr:uid="{00000000-0005-0000-0000-000010B70000}"/>
    <cellStyle name="Standard 2 2 2 2 2 2 2" xfId="15438" xr:uid="{00000000-0005-0000-0000-000011B70000}"/>
    <cellStyle name="Standard 2 2 2 2 2 2 2 2" xfId="34580" xr:uid="{00000000-0005-0000-0000-000012B70000}"/>
    <cellStyle name="Standard 2 2 2 2 2 2 3" xfId="19761" xr:uid="{00000000-0005-0000-0000-000013B70000}"/>
    <cellStyle name="Standard 2 2 2 2 2 2 3 2" xfId="37118" xr:uid="{00000000-0005-0000-0000-000014B70000}"/>
    <cellStyle name="Standard 2 2 2 2 2 2 4" xfId="30208" xr:uid="{00000000-0005-0000-0000-000015B70000}"/>
    <cellStyle name="Standard 2 2 2 2 2 2 5" xfId="23389" xr:uid="{00000000-0005-0000-0000-000016B70000}"/>
    <cellStyle name="Standard 2 2 2 2 2 3" xfId="15437" xr:uid="{00000000-0005-0000-0000-000017B70000}"/>
    <cellStyle name="Standard 2 2 2 2 2 3 2" xfId="34579" xr:uid="{00000000-0005-0000-0000-000018B70000}"/>
    <cellStyle name="Standard 2 2 2 2 2 4" xfId="18548" xr:uid="{00000000-0005-0000-0000-000019B70000}"/>
    <cellStyle name="Standard 2 2 2 2 2 4 2" xfId="36487" xr:uid="{00000000-0005-0000-0000-00001AB70000}"/>
    <cellStyle name="Standard 2 2 2 2 2 5" xfId="30207" xr:uid="{00000000-0005-0000-0000-00001BB70000}"/>
    <cellStyle name="Standard 2 2 2 2 2 6" xfId="23388" xr:uid="{00000000-0005-0000-0000-00001CB70000}"/>
    <cellStyle name="Standard 2 2 2 2 3" xfId="9408" xr:uid="{00000000-0005-0000-0000-00001DB70000}"/>
    <cellStyle name="Standard 2 2 2 2 3 2" xfId="9409" xr:uid="{00000000-0005-0000-0000-00001EB70000}"/>
    <cellStyle name="Standard 2 2 2 2 3 2 2" xfId="15440" xr:uid="{00000000-0005-0000-0000-00001FB70000}"/>
    <cellStyle name="Standard 2 2 2 2 3 2 2 2" xfId="34582" xr:uid="{00000000-0005-0000-0000-000020B70000}"/>
    <cellStyle name="Standard 2 2 2 2 3 2 3" xfId="19634" xr:uid="{00000000-0005-0000-0000-000021B70000}"/>
    <cellStyle name="Standard 2 2 2 2 3 2 3 2" xfId="36992" xr:uid="{00000000-0005-0000-0000-000022B70000}"/>
    <cellStyle name="Standard 2 2 2 2 3 2 4" xfId="30210" xr:uid="{00000000-0005-0000-0000-000023B70000}"/>
    <cellStyle name="Standard 2 2 2 2 3 2 5" xfId="23391" xr:uid="{00000000-0005-0000-0000-000024B70000}"/>
    <cellStyle name="Standard 2 2 2 2 3 3" xfId="15439" xr:uid="{00000000-0005-0000-0000-000025B70000}"/>
    <cellStyle name="Standard 2 2 2 2 3 3 2" xfId="34581" xr:uid="{00000000-0005-0000-0000-000026B70000}"/>
    <cellStyle name="Standard 2 2 2 2 3 4" xfId="19729" xr:uid="{00000000-0005-0000-0000-000027B70000}"/>
    <cellStyle name="Standard 2 2 2 2 3 4 2" xfId="37086" xr:uid="{00000000-0005-0000-0000-000028B70000}"/>
    <cellStyle name="Standard 2 2 2 2 3 5" xfId="30209" xr:uid="{00000000-0005-0000-0000-000029B70000}"/>
    <cellStyle name="Standard 2 2 2 2 3 6" xfId="23390" xr:uid="{00000000-0005-0000-0000-00002AB70000}"/>
    <cellStyle name="Standard 2 2 2 2 4" xfId="9410" xr:uid="{00000000-0005-0000-0000-00002BB70000}"/>
    <cellStyle name="Standard 2 2 2 2 4 2" xfId="15441" xr:uid="{00000000-0005-0000-0000-00002CB70000}"/>
    <cellStyle name="Standard 2 2 2 2 4 2 2" xfId="34583" xr:uid="{00000000-0005-0000-0000-00002DB70000}"/>
    <cellStyle name="Standard 2 2 2 2 4 3" xfId="19599" xr:uid="{00000000-0005-0000-0000-00002EB70000}"/>
    <cellStyle name="Standard 2 2 2 2 4 3 2" xfId="36957" xr:uid="{00000000-0005-0000-0000-00002FB70000}"/>
    <cellStyle name="Standard 2 2 2 2 4 4" xfId="30211" xr:uid="{00000000-0005-0000-0000-000030B70000}"/>
    <cellStyle name="Standard 2 2 2 2 4 5" xfId="23392" xr:uid="{00000000-0005-0000-0000-000031B70000}"/>
    <cellStyle name="Standard 2 2 2 2 5" xfId="15436" xr:uid="{00000000-0005-0000-0000-000032B70000}"/>
    <cellStyle name="Standard 2 2 2 2 5 2" xfId="34578" xr:uid="{00000000-0005-0000-0000-000033B70000}"/>
    <cellStyle name="Standard 2 2 2 2 6" xfId="16704" xr:uid="{00000000-0005-0000-0000-000034B70000}"/>
    <cellStyle name="Standard 2 2 2 2 6 2" xfId="35649" xr:uid="{00000000-0005-0000-0000-000035B70000}"/>
    <cellStyle name="Standard 2 2 2 2 7" xfId="30206" xr:uid="{00000000-0005-0000-0000-000036B70000}"/>
    <cellStyle name="Standard 2 2 2 2 8" xfId="23387" xr:uid="{00000000-0005-0000-0000-000037B70000}"/>
    <cellStyle name="Standard 2 2 2 3" xfId="9411" xr:uid="{00000000-0005-0000-0000-000038B70000}"/>
    <cellStyle name="Standard 2 2 2 3 2" xfId="9412" xr:uid="{00000000-0005-0000-0000-000039B70000}"/>
    <cellStyle name="Standard 2 2 2 3 2 2" xfId="15443" xr:uid="{00000000-0005-0000-0000-00003AB70000}"/>
    <cellStyle name="Standard 2 2 2 3 2 2 2" xfId="34585" xr:uid="{00000000-0005-0000-0000-00003BB70000}"/>
    <cellStyle name="Standard 2 2 2 3 2 3" xfId="16123" xr:uid="{00000000-0005-0000-0000-00003CB70000}"/>
    <cellStyle name="Standard 2 2 2 3 2 3 2" xfId="35248" xr:uid="{00000000-0005-0000-0000-00003DB70000}"/>
    <cellStyle name="Standard 2 2 2 3 2 4" xfId="30213" xr:uid="{00000000-0005-0000-0000-00003EB70000}"/>
    <cellStyle name="Standard 2 2 2 3 2 5" xfId="23394" xr:uid="{00000000-0005-0000-0000-00003FB70000}"/>
    <cellStyle name="Standard 2 2 2 3 3" xfId="9413" xr:uid="{00000000-0005-0000-0000-000040B70000}"/>
    <cellStyle name="Standard 2 2 2 3 3 2" xfId="30214" xr:uid="{00000000-0005-0000-0000-000041B70000}"/>
    <cellStyle name="Standard 2 2 2 3 4" xfId="15442" xr:uid="{00000000-0005-0000-0000-000042B70000}"/>
    <cellStyle name="Standard 2 2 2 3 4 2" xfId="34584" xr:uid="{00000000-0005-0000-0000-000043B70000}"/>
    <cellStyle name="Standard 2 2 2 3 5" xfId="19824" xr:uid="{00000000-0005-0000-0000-000044B70000}"/>
    <cellStyle name="Standard 2 2 2 3 5 2" xfId="37179" xr:uid="{00000000-0005-0000-0000-000045B70000}"/>
    <cellStyle name="Standard 2 2 2 3 6" xfId="30212" xr:uid="{00000000-0005-0000-0000-000046B70000}"/>
    <cellStyle name="Standard 2 2 2 3 7" xfId="23393" xr:uid="{00000000-0005-0000-0000-000047B70000}"/>
    <cellStyle name="Standard 2 2 2 4" xfId="9414" xr:uid="{00000000-0005-0000-0000-000048B70000}"/>
    <cellStyle name="Standard 2 2 2 4 2" xfId="9415" xr:uid="{00000000-0005-0000-0000-000049B70000}"/>
    <cellStyle name="Standard 2 2 2 4 2 2" xfId="15445" xr:uid="{00000000-0005-0000-0000-00004AB70000}"/>
    <cellStyle name="Standard 2 2 2 4 2 2 2" xfId="34587" xr:uid="{00000000-0005-0000-0000-00004BB70000}"/>
    <cellStyle name="Standard 2 2 2 4 2 3" xfId="19879" xr:uid="{00000000-0005-0000-0000-00004CB70000}"/>
    <cellStyle name="Standard 2 2 2 4 2 3 2" xfId="37234" xr:uid="{00000000-0005-0000-0000-00004DB70000}"/>
    <cellStyle name="Standard 2 2 2 4 2 4" xfId="30216" xr:uid="{00000000-0005-0000-0000-00004EB70000}"/>
    <cellStyle name="Standard 2 2 2 4 2 5" xfId="23396" xr:uid="{00000000-0005-0000-0000-00004FB70000}"/>
    <cellStyle name="Standard 2 2 2 4 3" xfId="15444" xr:uid="{00000000-0005-0000-0000-000050B70000}"/>
    <cellStyle name="Standard 2 2 2 4 3 2" xfId="34586" xr:uid="{00000000-0005-0000-0000-000051B70000}"/>
    <cellStyle name="Standard 2 2 2 4 4" xfId="15947" xr:uid="{00000000-0005-0000-0000-000052B70000}"/>
    <cellStyle name="Standard 2 2 2 4 4 2" xfId="35079" xr:uid="{00000000-0005-0000-0000-000053B70000}"/>
    <cellStyle name="Standard 2 2 2 4 5" xfId="30215" xr:uid="{00000000-0005-0000-0000-000054B70000}"/>
    <cellStyle name="Standard 2 2 2 4 6" xfId="23395" xr:uid="{00000000-0005-0000-0000-000055B70000}"/>
    <cellStyle name="Standard 2 2 2 5" xfId="9416" xr:uid="{00000000-0005-0000-0000-000056B70000}"/>
    <cellStyle name="Standard 2 2 2 5 2" xfId="15446" xr:uid="{00000000-0005-0000-0000-000057B70000}"/>
    <cellStyle name="Standard 2 2 2 5 2 2" xfId="34588" xr:uid="{00000000-0005-0000-0000-000058B70000}"/>
    <cellStyle name="Standard 2 2 2 5 3" xfId="19833" xr:uid="{00000000-0005-0000-0000-000059B70000}"/>
    <cellStyle name="Standard 2 2 2 5 3 2" xfId="37188" xr:uid="{00000000-0005-0000-0000-00005AB70000}"/>
    <cellStyle name="Standard 2 2 2 5 4" xfId="30217" xr:uid="{00000000-0005-0000-0000-00005BB70000}"/>
    <cellStyle name="Standard 2 2 2 5 5" xfId="23397" xr:uid="{00000000-0005-0000-0000-00005CB70000}"/>
    <cellStyle name="Standard 2 2 2 6" xfId="12765" xr:uid="{00000000-0005-0000-0000-00005DB70000}"/>
    <cellStyle name="Standard 2 2 2 6 2" xfId="32819" xr:uid="{00000000-0005-0000-0000-00005EB70000}"/>
    <cellStyle name="Standard 2 2 2 7" xfId="4126" xr:uid="{00000000-0005-0000-0000-00005FB70000}"/>
    <cellStyle name="Standard 2 2 2 8" xfId="16083" xr:uid="{00000000-0005-0000-0000-000060B70000}"/>
    <cellStyle name="Standard 2 2 2 8 2" xfId="35209" xr:uid="{00000000-0005-0000-0000-000061B70000}"/>
    <cellStyle name="Standard 2 2 2 9" xfId="30205" xr:uid="{00000000-0005-0000-0000-000062B70000}"/>
    <cellStyle name="Standard 2 2 2_Balance sheet - Parent" xfId="41902" xr:uid="{00000000-0005-0000-0000-000063B70000}"/>
    <cellStyle name="Standard 2 2 3" xfId="9417" xr:uid="{00000000-0005-0000-0000-000064B70000}"/>
    <cellStyle name="Standard 2 2 3 2" xfId="9418" xr:uid="{00000000-0005-0000-0000-000065B70000}"/>
    <cellStyle name="Standard 2 2 3 2 2" xfId="9419" xr:uid="{00000000-0005-0000-0000-000066B70000}"/>
    <cellStyle name="Standard 2 2 3 2 2 2" xfId="15449" xr:uid="{00000000-0005-0000-0000-000067B70000}"/>
    <cellStyle name="Standard 2 2 3 2 2 2 2" xfId="34591" xr:uid="{00000000-0005-0000-0000-000068B70000}"/>
    <cellStyle name="Standard 2 2 3 2 2 3" xfId="20521" xr:uid="{00000000-0005-0000-0000-000069B70000}"/>
    <cellStyle name="Standard 2 2 3 2 2 3 2" xfId="37865" xr:uid="{00000000-0005-0000-0000-00006AB70000}"/>
    <cellStyle name="Standard 2 2 3 2 2 4" xfId="30220" xr:uid="{00000000-0005-0000-0000-00006BB70000}"/>
    <cellStyle name="Standard 2 2 3 2 2 5" xfId="23400" xr:uid="{00000000-0005-0000-0000-00006CB70000}"/>
    <cellStyle name="Standard 2 2 3 2 3" xfId="15448" xr:uid="{00000000-0005-0000-0000-00006DB70000}"/>
    <cellStyle name="Standard 2 2 3 2 3 2" xfId="34590" xr:uid="{00000000-0005-0000-0000-00006EB70000}"/>
    <cellStyle name="Standard 2 2 3 2 4" xfId="20194" xr:uid="{00000000-0005-0000-0000-00006FB70000}"/>
    <cellStyle name="Standard 2 2 3 2 4 2" xfId="37541" xr:uid="{00000000-0005-0000-0000-000070B70000}"/>
    <cellStyle name="Standard 2 2 3 2 5" xfId="30219" xr:uid="{00000000-0005-0000-0000-000071B70000}"/>
    <cellStyle name="Standard 2 2 3 2 6" xfId="23399" xr:uid="{00000000-0005-0000-0000-000072B70000}"/>
    <cellStyle name="Standard 2 2 3 3" xfId="9420" xr:uid="{00000000-0005-0000-0000-000073B70000}"/>
    <cellStyle name="Standard 2 2 3 3 2" xfId="9421" xr:uid="{00000000-0005-0000-0000-000074B70000}"/>
    <cellStyle name="Standard 2 2 3 3 2 2" xfId="15451" xr:uid="{00000000-0005-0000-0000-000075B70000}"/>
    <cellStyle name="Standard 2 2 3 3 2 2 2" xfId="34593" xr:uid="{00000000-0005-0000-0000-000076B70000}"/>
    <cellStyle name="Standard 2 2 3 3 2 3" xfId="16362" xr:uid="{00000000-0005-0000-0000-000077B70000}"/>
    <cellStyle name="Standard 2 2 3 3 2 3 2" xfId="35484" xr:uid="{00000000-0005-0000-0000-000078B70000}"/>
    <cellStyle name="Standard 2 2 3 3 2 4" xfId="30222" xr:uid="{00000000-0005-0000-0000-000079B70000}"/>
    <cellStyle name="Standard 2 2 3 3 2 5" xfId="23402" xr:uid="{00000000-0005-0000-0000-00007AB70000}"/>
    <cellStyle name="Standard 2 2 3 3 3" xfId="15450" xr:uid="{00000000-0005-0000-0000-00007BB70000}"/>
    <cellStyle name="Standard 2 2 3 3 3 2" xfId="34592" xr:uid="{00000000-0005-0000-0000-00007CB70000}"/>
    <cellStyle name="Standard 2 2 3 3 4" xfId="20031" xr:uid="{00000000-0005-0000-0000-00007DB70000}"/>
    <cellStyle name="Standard 2 2 3 3 4 2" xfId="37383" xr:uid="{00000000-0005-0000-0000-00007EB70000}"/>
    <cellStyle name="Standard 2 2 3 3 5" xfId="30221" xr:uid="{00000000-0005-0000-0000-00007FB70000}"/>
    <cellStyle name="Standard 2 2 3 3 6" xfId="23401" xr:uid="{00000000-0005-0000-0000-000080B70000}"/>
    <cellStyle name="Standard 2 2 3 4" xfId="9422" xr:uid="{00000000-0005-0000-0000-000081B70000}"/>
    <cellStyle name="Standard 2 2 3 4 2" xfId="15452" xr:uid="{00000000-0005-0000-0000-000082B70000}"/>
    <cellStyle name="Standard 2 2 3 4 2 2" xfId="34594" xr:uid="{00000000-0005-0000-0000-000083B70000}"/>
    <cellStyle name="Standard 2 2 3 4 3" xfId="16240" xr:uid="{00000000-0005-0000-0000-000084B70000}"/>
    <cellStyle name="Standard 2 2 3 4 3 2" xfId="35363" xr:uid="{00000000-0005-0000-0000-000085B70000}"/>
    <cellStyle name="Standard 2 2 3 4 4" xfId="30223" xr:uid="{00000000-0005-0000-0000-000086B70000}"/>
    <cellStyle name="Standard 2 2 3 4 5" xfId="23403" xr:uid="{00000000-0005-0000-0000-000087B70000}"/>
    <cellStyle name="Standard 2 2 3 5" xfId="15447" xr:uid="{00000000-0005-0000-0000-000088B70000}"/>
    <cellStyle name="Standard 2 2 3 5 2" xfId="34589" xr:uid="{00000000-0005-0000-0000-000089B70000}"/>
    <cellStyle name="Standard 2 2 3 6" xfId="19744" xr:uid="{00000000-0005-0000-0000-00008AB70000}"/>
    <cellStyle name="Standard 2 2 3 6 2" xfId="37101" xr:uid="{00000000-0005-0000-0000-00008BB70000}"/>
    <cellStyle name="Standard 2 2 3 7" xfId="30218" xr:uid="{00000000-0005-0000-0000-00008CB70000}"/>
    <cellStyle name="Standard 2 2 3 8" xfId="23398" xr:uid="{00000000-0005-0000-0000-00008DB70000}"/>
    <cellStyle name="Standard 2 2 4" xfId="9423" xr:uid="{00000000-0005-0000-0000-00008EB70000}"/>
    <cellStyle name="Standard 2 2 4 2" xfId="9424" xr:uid="{00000000-0005-0000-0000-00008FB70000}"/>
    <cellStyle name="Standard 2 2 4 2 2" xfId="9425" xr:uid="{00000000-0005-0000-0000-000090B70000}"/>
    <cellStyle name="Standard 2 2 4 2 2 2" xfId="15455" xr:uid="{00000000-0005-0000-0000-000091B70000}"/>
    <cellStyle name="Standard 2 2 4 2 2 2 2" xfId="34597" xr:uid="{00000000-0005-0000-0000-000092B70000}"/>
    <cellStyle name="Standard 2 2 4 2 2 3" xfId="15942" xr:uid="{00000000-0005-0000-0000-000093B70000}"/>
    <cellStyle name="Standard 2 2 4 2 2 3 2" xfId="35074" xr:uid="{00000000-0005-0000-0000-000094B70000}"/>
    <cellStyle name="Standard 2 2 4 2 2 4" xfId="30226" xr:uid="{00000000-0005-0000-0000-000095B70000}"/>
    <cellStyle name="Standard 2 2 4 2 2 5" xfId="23406" xr:uid="{00000000-0005-0000-0000-000096B70000}"/>
    <cellStyle name="Standard 2 2 4 2 3" xfId="15454" xr:uid="{00000000-0005-0000-0000-000097B70000}"/>
    <cellStyle name="Standard 2 2 4 2 3 2" xfId="34596" xr:uid="{00000000-0005-0000-0000-000098B70000}"/>
    <cellStyle name="Standard 2 2 4 2 4" xfId="16987" xr:uid="{00000000-0005-0000-0000-000099B70000}"/>
    <cellStyle name="Standard 2 2 4 2 4 2" xfId="35888" xr:uid="{00000000-0005-0000-0000-00009AB70000}"/>
    <cellStyle name="Standard 2 2 4 2 5" xfId="30225" xr:uid="{00000000-0005-0000-0000-00009BB70000}"/>
    <cellStyle name="Standard 2 2 4 2 6" xfId="23405" xr:uid="{00000000-0005-0000-0000-00009CB70000}"/>
    <cellStyle name="Standard 2 2 4 3" xfId="9426" xr:uid="{00000000-0005-0000-0000-00009DB70000}"/>
    <cellStyle name="Standard 2 2 4 3 2" xfId="9427" xr:uid="{00000000-0005-0000-0000-00009EB70000}"/>
    <cellStyle name="Standard 2 2 4 3 2 2" xfId="15457" xr:uid="{00000000-0005-0000-0000-00009FB70000}"/>
    <cellStyle name="Standard 2 2 4 3 2 2 2" xfId="34599" xr:uid="{00000000-0005-0000-0000-0000A0B70000}"/>
    <cellStyle name="Standard 2 2 4 3 2 3" xfId="16930" xr:uid="{00000000-0005-0000-0000-0000A1B70000}"/>
    <cellStyle name="Standard 2 2 4 3 2 3 2" xfId="35838" xr:uid="{00000000-0005-0000-0000-0000A2B70000}"/>
    <cellStyle name="Standard 2 2 4 3 2 4" xfId="30228" xr:uid="{00000000-0005-0000-0000-0000A3B70000}"/>
    <cellStyle name="Standard 2 2 4 3 2 5" xfId="23408" xr:uid="{00000000-0005-0000-0000-0000A4B70000}"/>
    <cellStyle name="Standard 2 2 4 3 3" xfId="15456" xr:uid="{00000000-0005-0000-0000-0000A5B70000}"/>
    <cellStyle name="Standard 2 2 4 3 3 2" xfId="34598" xr:uid="{00000000-0005-0000-0000-0000A6B70000}"/>
    <cellStyle name="Standard 2 2 4 3 4" xfId="16317" xr:uid="{00000000-0005-0000-0000-0000A7B70000}"/>
    <cellStyle name="Standard 2 2 4 3 4 2" xfId="35439" xr:uid="{00000000-0005-0000-0000-0000A8B70000}"/>
    <cellStyle name="Standard 2 2 4 3 5" xfId="30227" xr:uid="{00000000-0005-0000-0000-0000A9B70000}"/>
    <cellStyle name="Standard 2 2 4 3 6" xfId="23407" xr:uid="{00000000-0005-0000-0000-0000AAB70000}"/>
    <cellStyle name="Standard 2 2 4 4" xfId="9428" xr:uid="{00000000-0005-0000-0000-0000ABB70000}"/>
    <cellStyle name="Standard 2 2 4 4 2" xfId="15458" xr:uid="{00000000-0005-0000-0000-0000ACB70000}"/>
    <cellStyle name="Standard 2 2 4 4 2 2" xfId="34600" xr:uid="{00000000-0005-0000-0000-0000ADB70000}"/>
    <cellStyle name="Standard 2 2 4 4 3" xfId="20627" xr:uid="{00000000-0005-0000-0000-0000AEB70000}"/>
    <cellStyle name="Standard 2 2 4 4 3 2" xfId="37970" xr:uid="{00000000-0005-0000-0000-0000AFB70000}"/>
    <cellStyle name="Standard 2 2 4 4 4" xfId="30229" xr:uid="{00000000-0005-0000-0000-0000B0B70000}"/>
    <cellStyle name="Standard 2 2 4 4 5" xfId="23409" xr:uid="{00000000-0005-0000-0000-0000B1B70000}"/>
    <cellStyle name="Standard 2 2 4 5" xfId="9429" xr:uid="{00000000-0005-0000-0000-0000B2B70000}"/>
    <cellStyle name="Standard 2 2 4 5 2" xfId="30230" xr:uid="{00000000-0005-0000-0000-0000B3B70000}"/>
    <cellStyle name="Standard 2 2 4 6" xfId="15453" xr:uid="{00000000-0005-0000-0000-0000B4B70000}"/>
    <cellStyle name="Standard 2 2 4 6 2" xfId="34595" xr:uid="{00000000-0005-0000-0000-0000B5B70000}"/>
    <cellStyle name="Standard 2 2 4 7" xfId="19746" xr:uid="{00000000-0005-0000-0000-0000B6B70000}"/>
    <cellStyle name="Standard 2 2 4 7 2" xfId="37103" xr:uid="{00000000-0005-0000-0000-0000B7B70000}"/>
    <cellStyle name="Standard 2 2 4 8" xfId="30224" xr:uid="{00000000-0005-0000-0000-0000B8B70000}"/>
    <cellStyle name="Standard 2 2 4 9" xfId="23404" xr:uid="{00000000-0005-0000-0000-0000B9B70000}"/>
    <cellStyle name="Standard 2 2 5" xfId="9430" xr:uid="{00000000-0005-0000-0000-0000BAB70000}"/>
    <cellStyle name="Standard 2 2 5 2" xfId="9431" xr:uid="{00000000-0005-0000-0000-0000BBB70000}"/>
    <cellStyle name="Standard 2 2 5 2 2" xfId="15460" xr:uid="{00000000-0005-0000-0000-0000BCB70000}"/>
    <cellStyle name="Standard 2 2 5 2 2 2" xfId="34602" xr:uid="{00000000-0005-0000-0000-0000BDB70000}"/>
    <cellStyle name="Standard 2 2 5 2 3" xfId="19683" xr:uid="{00000000-0005-0000-0000-0000BEB70000}"/>
    <cellStyle name="Standard 2 2 5 2 3 2" xfId="37041" xr:uid="{00000000-0005-0000-0000-0000BFB70000}"/>
    <cellStyle name="Standard 2 2 5 2 4" xfId="30232" xr:uid="{00000000-0005-0000-0000-0000C0B70000}"/>
    <cellStyle name="Standard 2 2 5 2 5" xfId="23411" xr:uid="{00000000-0005-0000-0000-0000C1B70000}"/>
    <cellStyle name="Standard 2 2 5 3" xfId="15459" xr:uid="{00000000-0005-0000-0000-0000C2B70000}"/>
    <cellStyle name="Standard 2 2 5 3 2" xfId="34601" xr:uid="{00000000-0005-0000-0000-0000C3B70000}"/>
    <cellStyle name="Standard 2 2 5 4" xfId="20171" xr:uid="{00000000-0005-0000-0000-0000C4B70000}"/>
    <cellStyle name="Standard 2 2 5 4 2" xfId="37519" xr:uid="{00000000-0005-0000-0000-0000C5B70000}"/>
    <cellStyle name="Standard 2 2 5 5" xfId="30231" xr:uid="{00000000-0005-0000-0000-0000C6B70000}"/>
    <cellStyle name="Standard 2 2 5 6" xfId="23410" xr:uid="{00000000-0005-0000-0000-0000C7B70000}"/>
    <cellStyle name="Standard 2 2 6" xfId="9432" xr:uid="{00000000-0005-0000-0000-0000C8B70000}"/>
    <cellStyle name="Standard 2 2 6 2" xfId="9433" xr:uid="{00000000-0005-0000-0000-0000C9B70000}"/>
    <cellStyle name="Standard 2 2 6 2 2" xfId="15462" xr:uid="{00000000-0005-0000-0000-0000CAB70000}"/>
    <cellStyle name="Standard 2 2 6 2 2 2" xfId="34604" xr:uid="{00000000-0005-0000-0000-0000CBB70000}"/>
    <cellStyle name="Standard 2 2 6 2 3" xfId="19759" xr:uid="{00000000-0005-0000-0000-0000CCB70000}"/>
    <cellStyle name="Standard 2 2 6 2 3 2" xfId="37116" xr:uid="{00000000-0005-0000-0000-0000CDB70000}"/>
    <cellStyle name="Standard 2 2 6 2 4" xfId="30234" xr:uid="{00000000-0005-0000-0000-0000CEB70000}"/>
    <cellStyle name="Standard 2 2 6 2 5" xfId="23413" xr:uid="{00000000-0005-0000-0000-0000CFB70000}"/>
    <cellStyle name="Standard 2 2 6 3" xfId="15461" xr:uid="{00000000-0005-0000-0000-0000D0B70000}"/>
    <cellStyle name="Standard 2 2 6 3 2" xfId="34603" xr:uid="{00000000-0005-0000-0000-0000D1B70000}"/>
    <cellStyle name="Standard 2 2 6 4" xfId="16203" xr:uid="{00000000-0005-0000-0000-0000D2B70000}"/>
    <cellStyle name="Standard 2 2 6 4 2" xfId="35327" xr:uid="{00000000-0005-0000-0000-0000D3B70000}"/>
    <cellStyle name="Standard 2 2 6 5" xfId="30233" xr:uid="{00000000-0005-0000-0000-0000D4B70000}"/>
    <cellStyle name="Standard 2 2 6 6" xfId="23412" xr:uid="{00000000-0005-0000-0000-0000D5B70000}"/>
    <cellStyle name="Standard 2 2 7" xfId="9434" xr:uid="{00000000-0005-0000-0000-0000D6B70000}"/>
    <cellStyle name="Standard 2 2 7 2" xfId="15463" xr:uid="{00000000-0005-0000-0000-0000D7B70000}"/>
    <cellStyle name="Standard 2 2 7 2 2" xfId="34605" xr:uid="{00000000-0005-0000-0000-0000D8B70000}"/>
    <cellStyle name="Standard 2 2 7 3" xfId="19630" xr:uid="{00000000-0005-0000-0000-0000D9B70000}"/>
    <cellStyle name="Standard 2 2 7 3 2" xfId="36988" xr:uid="{00000000-0005-0000-0000-0000DAB70000}"/>
    <cellStyle name="Standard 2 2 7 4" xfId="30235" xr:uid="{00000000-0005-0000-0000-0000DBB70000}"/>
    <cellStyle name="Standard 2 2 7 5" xfId="23414" xr:uid="{00000000-0005-0000-0000-0000DCB70000}"/>
    <cellStyle name="Standard 2 2 8" xfId="12764" xr:uid="{00000000-0005-0000-0000-0000DDB70000}"/>
    <cellStyle name="Standard 2 2 8 2" xfId="32818" xr:uid="{00000000-0005-0000-0000-0000DEB70000}"/>
    <cellStyle name="Standard 2 2 9" xfId="4472" xr:uid="{00000000-0005-0000-0000-0000DFB70000}"/>
    <cellStyle name="Standard 2 2_Accounts" xfId="9435" xr:uid="{00000000-0005-0000-0000-0000E0B70000}"/>
    <cellStyle name="Standard 2 3" xfId="9436" xr:uid="{00000000-0005-0000-0000-0000E1B70000}"/>
    <cellStyle name="Standard 2 3 10" xfId="15880" xr:uid="{00000000-0005-0000-0000-0000E2B70000}"/>
    <cellStyle name="Standard 2 3 10 2" xfId="35013" xr:uid="{00000000-0005-0000-0000-0000E3B70000}"/>
    <cellStyle name="Standard 2 3 11" xfId="30236" xr:uid="{00000000-0005-0000-0000-0000E4B70000}"/>
    <cellStyle name="Standard 2 3 12" xfId="21443" xr:uid="{00000000-0005-0000-0000-0000E5B70000}"/>
    <cellStyle name="Standard 2 3 13" xfId="38057" xr:uid="{00000000-0005-0000-0000-0000E6B70000}"/>
    <cellStyle name="Standard 2 3 14" xfId="38234" xr:uid="{00000000-0005-0000-0000-0000E7B70000}"/>
    <cellStyle name="Standard 2 3 15" xfId="38369" xr:uid="{00000000-0005-0000-0000-0000E8B70000}"/>
    <cellStyle name="Standard 2 3 16" xfId="38515" xr:uid="{00000000-0005-0000-0000-0000E9B70000}"/>
    <cellStyle name="Standard 2 3 17" xfId="43385" xr:uid="{00000000-0005-0000-0000-0000EAB70000}"/>
    <cellStyle name="Standard 2 3 18" xfId="43925" xr:uid="{00000000-0005-0000-0000-0000EBB70000}"/>
    <cellStyle name="Standard 2 3 2" xfId="9437" xr:uid="{00000000-0005-0000-0000-0000ECB70000}"/>
    <cellStyle name="Standard 2 3 2 10" xfId="21444" xr:uid="{00000000-0005-0000-0000-0000EDB70000}"/>
    <cellStyle name="Standard 2 3 2 11" xfId="38097" xr:uid="{00000000-0005-0000-0000-0000EEB70000}"/>
    <cellStyle name="Standard 2 3 2 12" xfId="38272" xr:uid="{00000000-0005-0000-0000-0000EFB70000}"/>
    <cellStyle name="Standard 2 3 2 13" xfId="38409" xr:uid="{00000000-0005-0000-0000-0000F0B70000}"/>
    <cellStyle name="Standard 2 3 2 14" xfId="38552" xr:uid="{00000000-0005-0000-0000-0000F1B70000}"/>
    <cellStyle name="Standard 2 3 2 15" xfId="43427" xr:uid="{00000000-0005-0000-0000-0000F2B70000}"/>
    <cellStyle name="Standard 2 3 2 16" xfId="44222" xr:uid="{00000000-0005-0000-0000-0000F3B70000}"/>
    <cellStyle name="Standard 2 3 2 2" xfId="9438" xr:uid="{00000000-0005-0000-0000-0000F4B70000}"/>
    <cellStyle name="Standard 2 3 2 2 2" xfId="9439" xr:uid="{00000000-0005-0000-0000-0000F5B70000}"/>
    <cellStyle name="Standard 2 3 2 2 2 2" xfId="9440" xr:uid="{00000000-0005-0000-0000-0000F6B70000}"/>
    <cellStyle name="Standard 2 3 2 2 2 2 2" xfId="15466" xr:uid="{00000000-0005-0000-0000-0000F7B70000}"/>
    <cellStyle name="Standard 2 3 2 2 2 2 2 2" xfId="34608" xr:uid="{00000000-0005-0000-0000-0000F8B70000}"/>
    <cellStyle name="Standard 2 3 2 2 2 2 3" xfId="20532" xr:uid="{00000000-0005-0000-0000-0000F9B70000}"/>
    <cellStyle name="Standard 2 3 2 2 2 2 3 2" xfId="37876" xr:uid="{00000000-0005-0000-0000-0000FAB70000}"/>
    <cellStyle name="Standard 2 3 2 2 2 2 4" xfId="30240" xr:uid="{00000000-0005-0000-0000-0000FBB70000}"/>
    <cellStyle name="Standard 2 3 2 2 2 2 5" xfId="23417" xr:uid="{00000000-0005-0000-0000-0000FCB70000}"/>
    <cellStyle name="Standard 2 3 2 2 2 3" xfId="15465" xr:uid="{00000000-0005-0000-0000-0000FDB70000}"/>
    <cellStyle name="Standard 2 3 2 2 2 3 2" xfId="34607" xr:uid="{00000000-0005-0000-0000-0000FEB70000}"/>
    <cellStyle name="Standard 2 3 2 2 2 4" xfId="19272" xr:uid="{00000000-0005-0000-0000-0000FFB70000}"/>
    <cellStyle name="Standard 2 3 2 2 2 4 2" xfId="36820" xr:uid="{00000000-0005-0000-0000-000000B80000}"/>
    <cellStyle name="Standard 2 3 2 2 2 5" xfId="30239" xr:uid="{00000000-0005-0000-0000-000001B80000}"/>
    <cellStyle name="Standard 2 3 2 2 2 6" xfId="23416" xr:uid="{00000000-0005-0000-0000-000002B80000}"/>
    <cellStyle name="Standard 2 3 2 2 3" xfId="9441" xr:uid="{00000000-0005-0000-0000-000003B80000}"/>
    <cellStyle name="Standard 2 3 2 2 3 2" xfId="9442" xr:uid="{00000000-0005-0000-0000-000004B80000}"/>
    <cellStyle name="Standard 2 3 2 2 3 2 2" xfId="15468" xr:uid="{00000000-0005-0000-0000-000005B80000}"/>
    <cellStyle name="Standard 2 3 2 2 3 2 2 2" xfId="34610" xr:uid="{00000000-0005-0000-0000-000006B80000}"/>
    <cellStyle name="Standard 2 3 2 2 3 2 3" xfId="16234" xr:uid="{00000000-0005-0000-0000-000007B80000}"/>
    <cellStyle name="Standard 2 3 2 2 3 2 3 2" xfId="35357" xr:uid="{00000000-0005-0000-0000-000008B80000}"/>
    <cellStyle name="Standard 2 3 2 2 3 2 4" xfId="30242" xr:uid="{00000000-0005-0000-0000-000009B80000}"/>
    <cellStyle name="Standard 2 3 2 2 3 2 5" xfId="23419" xr:uid="{00000000-0005-0000-0000-00000AB80000}"/>
    <cellStyle name="Standard 2 3 2 2 3 3" xfId="15467" xr:uid="{00000000-0005-0000-0000-00000BB80000}"/>
    <cellStyle name="Standard 2 3 2 2 3 3 2" xfId="34609" xr:uid="{00000000-0005-0000-0000-00000CB80000}"/>
    <cellStyle name="Standard 2 3 2 2 3 4" xfId="20345" xr:uid="{00000000-0005-0000-0000-00000DB80000}"/>
    <cellStyle name="Standard 2 3 2 2 3 4 2" xfId="37692" xr:uid="{00000000-0005-0000-0000-00000EB80000}"/>
    <cellStyle name="Standard 2 3 2 2 3 5" xfId="30241" xr:uid="{00000000-0005-0000-0000-00000FB80000}"/>
    <cellStyle name="Standard 2 3 2 2 3 6" xfId="23418" xr:uid="{00000000-0005-0000-0000-000010B80000}"/>
    <cellStyle name="Standard 2 3 2 2 4" xfId="9443" xr:uid="{00000000-0005-0000-0000-000011B80000}"/>
    <cellStyle name="Standard 2 3 2 2 4 2" xfId="15469" xr:uid="{00000000-0005-0000-0000-000012B80000}"/>
    <cellStyle name="Standard 2 3 2 2 4 2 2" xfId="34611" xr:uid="{00000000-0005-0000-0000-000013B80000}"/>
    <cellStyle name="Standard 2 3 2 2 4 3" xfId="16931" xr:uid="{00000000-0005-0000-0000-000014B80000}"/>
    <cellStyle name="Standard 2 3 2 2 4 3 2" xfId="35839" xr:uid="{00000000-0005-0000-0000-000015B80000}"/>
    <cellStyle name="Standard 2 3 2 2 4 4" xfId="30243" xr:uid="{00000000-0005-0000-0000-000016B80000}"/>
    <cellStyle name="Standard 2 3 2 2 4 5" xfId="23420" xr:uid="{00000000-0005-0000-0000-000017B80000}"/>
    <cellStyle name="Standard 2 3 2 2 5" xfId="15464" xr:uid="{00000000-0005-0000-0000-000018B80000}"/>
    <cellStyle name="Standard 2 3 2 2 5 2" xfId="34606" xr:uid="{00000000-0005-0000-0000-000019B80000}"/>
    <cellStyle name="Standard 2 3 2 2 6" xfId="20509" xr:uid="{00000000-0005-0000-0000-00001AB80000}"/>
    <cellStyle name="Standard 2 3 2 2 6 2" xfId="37853" xr:uid="{00000000-0005-0000-0000-00001BB80000}"/>
    <cellStyle name="Standard 2 3 2 2 7" xfId="30238" xr:uid="{00000000-0005-0000-0000-00001CB80000}"/>
    <cellStyle name="Standard 2 3 2 2 8" xfId="23415" xr:uid="{00000000-0005-0000-0000-00001DB80000}"/>
    <cellStyle name="Standard 2 3 2 3" xfId="9444" xr:uid="{00000000-0005-0000-0000-00001EB80000}"/>
    <cellStyle name="Standard 2 3 2 3 2" xfId="9445" xr:uid="{00000000-0005-0000-0000-00001FB80000}"/>
    <cellStyle name="Standard 2 3 2 3 2 2" xfId="15471" xr:uid="{00000000-0005-0000-0000-000020B80000}"/>
    <cellStyle name="Standard 2 3 2 3 2 2 2" xfId="34613" xr:uid="{00000000-0005-0000-0000-000021B80000}"/>
    <cellStyle name="Standard 2 3 2 3 2 3" xfId="20228" xr:uid="{00000000-0005-0000-0000-000022B80000}"/>
    <cellStyle name="Standard 2 3 2 3 2 3 2" xfId="37575" xr:uid="{00000000-0005-0000-0000-000023B80000}"/>
    <cellStyle name="Standard 2 3 2 3 2 4" xfId="30245" xr:uid="{00000000-0005-0000-0000-000024B80000}"/>
    <cellStyle name="Standard 2 3 2 3 2 5" xfId="23422" xr:uid="{00000000-0005-0000-0000-000025B80000}"/>
    <cellStyle name="Standard 2 3 2 3 3" xfId="9446" xr:uid="{00000000-0005-0000-0000-000026B80000}"/>
    <cellStyle name="Standard 2 3 2 3 3 2" xfId="30246" xr:uid="{00000000-0005-0000-0000-000027B80000}"/>
    <cellStyle name="Standard 2 3 2 3 4" xfId="15470" xr:uid="{00000000-0005-0000-0000-000028B80000}"/>
    <cellStyle name="Standard 2 3 2 3 4 2" xfId="34612" xr:uid="{00000000-0005-0000-0000-000029B80000}"/>
    <cellStyle name="Standard 2 3 2 3 5" xfId="16276" xr:uid="{00000000-0005-0000-0000-00002AB80000}"/>
    <cellStyle name="Standard 2 3 2 3 5 2" xfId="35399" xr:uid="{00000000-0005-0000-0000-00002BB80000}"/>
    <cellStyle name="Standard 2 3 2 3 6" xfId="30244" xr:uid="{00000000-0005-0000-0000-00002CB80000}"/>
    <cellStyle name="Standard 2 3 2 3 7" xfId="23421" xr:uid="{00000000-0005-0000-0000-00002DB80000}"/>
    <cellStyle name="Standard 2 3 2 4" xfId="9447" xr:uid="{00000000-0005-0000-0000-00002EB80000}"/>
    <cellStyle name="Standard 2 3 2 4 2" xfId="9448" xr:uid="{00000000-0005-0000-0000-00002FB80000}"/>
    <cellStyle name="Standard 2 3 2 4 2 2" xfId="15473" xr:uid="{00000000-0005-0000-0000-000030B80000}"/>
    <cellStyle name="Standard 2 3 2 4 2 2 2" xfId="34615" xr:uid="{00000000-0005-0000-0000-000031B80000}"/>
    <cellStyle name="Standard 2 3 2 4 2 3" xfId="20606" xr:uid="{00000000-0005-0000-0000-000032B80000}"/>
    <cellStyle name="Standard 2 3 2 4 2 3 2" xfId="37949" xr:uid="{00000000-0005-0000-0000-000033B80000}"/>
    <cellStyle name="Standard 2 3 2 4 2 4" xfId="30248" xr:uid="{00000000-0005-0000-0000-000034B80000}"/>
    <cellStyle name="Standard 2 3 2 4 2 5" xfId="23424" xr:uid="{00000000-0005-0000-0000-000035B80000}"/>
    <cellStyle name="Standard 2 3 2 4 3" xfId="15472" xr:uid="{00000000-0005-0000-0000-000036B80000}"/>
    <cellStyle name="Standard 2 3 2 4 3 2" xfId="34614" xr:uid="{00000000-0005-0000-0000-000037B80000}"/>
    <cellStyle name="Standard 2 3 2 4 4" xfId="16781" xr:uid="{00000000-0005-0000-0000-000038B80000}"/>
    <cellStyle name="Standard 2 3 2 4 4 2" xfId="35710" xr:uid="{00000000-0005-0000-0000-000039B80000}"/>
    <cellStyle name="Standard 2 3 2 4 5" xfId="30247" xr:uid="{00000000-0005-0000-0000-00003AB80000}"/>
    <cellStyle name="Standard 2 3 2 4 6" xfId="23423" xr:uid="{00000000-0005-0000-0000-00003BB80000}"/>
    <cellStyle name="Standard 2 3 2 5" xfId="9449" xr:uid="{00000000-0005-0000-0000-00003CB80000}"/>
    <cellStyle name="Standard 2 3 2 5 2" xfId="15474" xr:uid="{00000000-0005-0000-0000-00003DB80000}"/>
    <cellStyle name="Standard 2 3 2 5 2 2" xfId="34616" xr:uid="{00000000-0005-0000-0000-00003EB80000}"/>
    <cellStyle name="Standard 2 3 2 5 3" xfId="16813" xr:uid="{00000000-0005-0000-0000-00003FB80000}"/>
    <cellStyle name="Standard 2 3 2 5 3 2" xfId="35740" xr:uid="{00000000-0005-0000-0000-000040B80000}"/>
    <cellStyle name="Standard 2 3 2 5 4" xfId="30249" xr:uid="{00000000-0005-0000-0000-000041B80000}"/>
    <cellStyle name="Standard 2 3 2 5 5" xfId="23425" xr:uid="{00000000-0005-0000-0000-000042B80000}"/>
    <cellStyle name="Standard 2 3 2 6" xfId="12767" xr:uid="{00000000-0005-0000-0000-000043B80000}"/>
    <cellStyle name="Standard 2 3 2 6 2" xfId="32821" xr:uid="{00000000-0005-0000-0000-000044B80000}"/>
    <cellStyle name="Standard 2 3 2 7" xfId="5019" xr:uid="{00000000-0005-0000-0000-000045B80000}"/>
    <cellStyle name="Standard 2 3 2 8" xfId="16084" xr:uid="{00000000-0005-0000-0000-000046B80000}"/>
    <cellStyle name="Standard 2 3 2 8 2" xfId="35210" xr:uid="{00000000-0005-0000-0000-000047B80000}"/>
    <cellStyle name="Standard 2 3 2 9" xfId="30237" xr:uid="{00000000-0005-0000-0000-000048B80000}"/>
    <cellStyle name="Standard 2 3 2_Balance sheet - Parent" xfId="41903" xr:uid="{00000000-0005-0000-0000-000049B80000}"/>
    <cellStyle name="Standard 2 3 3" xfId="9450" xr:uid="{00000000-0005-0000-0000-00004AB80000}"/>
    <cellStyle name="Standard 2 3 3 2" xfId="9451" xr:uid="{00000000-0005-0000-0000-00004BB80000}"/>
    <cellStyle name="Standard 2 3 3 2 2" xfId="9452" xr:uid="{00000000-0005-0000-0000-00004CB80000}"/>
    <cellStyle name="Standard 2 3 3 2 2 2" xfId="15477" xr:uid="{00000000-0005-0000-0000-00004DB80000}"/>
    <cellStyle name="Standard 2 3 3 2 2 2 2" xfId="34619" xr:uid="{00000000-0005-0000-0000-00004EB80000}"/>
    <cellStyle name="Standard 2 3 3 2 2 3" xfId="19712" xr:uid="{00000000-0005-0000-0000-00004FB80000}"/>
    <cellStyle name="Standard 2 3 3 2 2 3 2" xfId="37069" xr:uid="{00000000-0005-0000-0000-000050B80000}"/>
    <cellStyle name="Standard 2 3 3 2 2 4" xfId="30252" xr:uid="{00000000-0005-0000-0000-000051B80000}"/>
    <cellStyle name="Standard 2 3 3 2 2 5" xfId="23428" xr:uid="{00000000-0005-0000-0000-000052B80000}"/>
    <cellStyle name="Standard 2 3 3 2 3" xfId="15476" xr:uid="{00000000-0005-0000-0000-000053B80000}"/>
    <cellStyle name="Standard 2 3 3 2 3 2" xfId="34618" xr:uid="{00000000-0005-0000-0000-000054B80000}"/>
    <cellStyle name="Standard 2 3 3 2 4" xfId="16853" xr:uid="{00000000-0005-0000-0000-000055B80000}"/>
    <cellStyle name="Standard 2 3 3 2 4 2" xfId="35777" xr:uid="{00000000-0005-0000-0000-000056B80000}"/>
    <cellStyle name="Standard 2 3 3 2 5" xfId="30251" xr:uid="{00000000-0005-0000-0000-000057B80000}"/>
    <cellStyle name="Standard 2 3 3 2 6" xfId="23427" xr:uid="{00000000-0005-0000-0000-000058B80000}"/>
    <cellStyle name="Standard 2 3 3 3" xfId="9453" xr:uid="{00000000-0005-0000-0000-000059B80000}"/>
    <cellStyle name="Standard 2 3 3 3 2" xfId="9454" xr:uid="{00000000-0005-0000-0000-00005AB80000}"/>
    <cellStyle name="Standard 2 3 3 3 2 2" xfId="15479" xr:uid="{00000000-0005-0000-0000-00005BB80000}"/>
    <cellStyle name="Standard 2 3 3 3 2 2 2" xfId="34621" xr:uid="{00000000-0005-0000-0000-00005CB80000}"/>
    <cellStyle name="Standard 2 3 3 3 2 3" xfId="18469" xr:uid="{00000000-0005-0000-0000-00005DB80000}"/>
    <cellStyle name="Standard 2 3 3 3 2 3 2" xfId="36460" xr:uid="{00000000-0005-0000-0000-00005EB80000}"/>
    <cellStyle name="Standard 2 3 3 3 2 4" xfId="30254" xr:uid="{00000000-0005-0000-0000-00005FB80000}"/>
    <cellStyle name="Standard 2 3 3 3 2 5" xfId="23430" xr:uid="{00000000-0005-0000-0000-000060B80000}"/>
    <cellStyle name="Standard 2 3 3 3 3" xfId="15478" xr:uid="{00000000-0005-0000-0000-000061B80000}"/>
    <cellStyle name="Standard 2 3 3 3 3 2" xfId="34620" xr:uid="{00000000-0005-0000-0000-000062B80000}"/>
    <cellStyle name="Standard 2 3 3 3 4" xfId="16202" xr:uid="{00000000-0005-0000-0000-000063B80000}"/>
    <cellStyle name="Standard 2 3 3 3 4 2" xfId="35326" xr:uid="{00000000-0005-0000-0000-000064B80000}"/>
    <cellStyle name="Standard 2 3 3 3 5" xfId="30253" xr:uid="{00000000-0005-0000-0000-000065B80000}"/>
    <cellStyle name="Standard 2 3 3 3 6" xfId="23429" xr:uid="{00000000-0005-0000-0000-000066B80000}"/>
    <cellStyle name="Standard 2 3 3 4" xfId="9455" xr:uid="{00000000-0005-0000-0000-000067B80000}"/>
    <cellStyle name="Standard 2 3 3 4 2" xfId="15480" xr:uid="{00000000-0005-0000-0000-000068B80000}"/>
    <cellStyle name="Standard 2 3 3 4 2 2" xfId="34622" xr:uid="{00000000-0005-0000-0000-000069B80000}"/>
    <cellStyle name="Standard 2 3 3 4 3" xfId="16922" xr:uid="{00000000-0005-0000-0000-00006AB80000}"/>
    <cellStyle name="Standard 2 3 3 4 3 2" xfId="35831" xr:uid="{00000000-0005-0000-0000-00006BB80000}"/>
    <cellStyle name="Standard 2 3 3 4 4" xfId="30255" xr:uid="{00000000-0005-0000-0000-00006CB80000}"/>
    <cellStyle name="Standard 2 3 3 4 5" xfId="23431" xr:uid="{00000000-0005-0000-0000-00006DB80000}"/>
    <cellStyle name="Standard 2 3 3 5" xfId="15475" xr:uid="{00000000-0005-0000-0000-00006EB80000}"/>
    <cellStyle name="Standard 2 3 3 5 2" xfId="34617" xr:uid="{00000000-0005-0000-0000-00006FB80000}"/>
    <cellStyle name="Standard 2 3 3 6" xfId="18620" xr:uid="{00000000-0005-0000-0000-000070B80000}"/>
    <cellStyle name="Standard 2 3 3 6 2" xfId="36518" xr:uid="{00000000-0005-0000-0000-000071B80000}"/>
    <cellStyle name="Standard 2 3 3 7" xfId="30250" xr:uid="{00000000-0005-0000-0000-000072B80000}"/>
    <cellStyle name="Standard 2 3 3 8" xfId="23426" xr:uid="{00000000-0005-0000-0000-000073B80000}"/>
    <cellStyle name="Standard 2 3 4" xfId="9456" xr:uid="{00000000-0005-0000-0000-000074B80000}"/>
    <cellStyle name="Standard 2 3 4 2" xfId="9457" xr:uid="{00000000-0005-0000-0000-000075B80000}"/>
    <cellStyle name="Standard 2 3 4 2 2" xfId="9458" xr:uid="{00000000-0005-0000-0000-000076B80000}"/>
    <cellStyle name="Standard 2 3 4 2 2 2" xfId="15483" xr:uid="{00000000-0005-0000-0000-000077B80000}"/>
    <cellStyle name="Standard 2 3 4 2 2 2 2" xfId="34625" xr:uid="{00000000-0005-0000-0000-000078B80000}"/>
    <cellStyle name="Standard 2 3 4 2 2 3" xfId="16900" xr:uid="{00000000-0005-0000-0000-000079B80000}"/>
    <cellStyle name="Standard 2 3 4 2 2 3 2" xfId="35809" xr:uid="{00000000-0005-0000-0000-00007AB80000}"/>
    <cellStyle name="Standard 2 3 4 2 2 4" xfId="30258" xr:uid="{00000000-0005-0000-0000-00007BB80000}"/>
    <cellStyle name="Standard 2 3 4 2 2 5" xfId="23434" xr:uid="{00000000-0005-0000-0000-00007CB80000}"/>
    <cellStyle name="Standard 2 3 4 2 3" xfId="15482" xr:uid="{00000000-0005-0000-0000-00007DB80000}"/>
    <cellStyle name="Standard 2 3 4 2 3 2" xfId="34624" xr:uid="{00000000-0005-0000-0000-00007EB80000}"/>
    <cellStyle name="Standard 2 3 4 2 4" xfId="16385" xr:uid="{00000000-0005-0000-0000-00007FB80000}"/>
    <cellStyle name="Standard 2 3 4 2 4 2" xfId="35507" xr:uid="{00000000-0005-0000-0000-000080B80000}"/>
    <cellStyle name="Standard 2 3 4 2 5" xfId="30257" xr:uid="{00000000-0005-0000-0000-000081B80000}"/>
    <cellStyle name="Standard 2 3 4 2 6" xfId="23433" xr:uid="{00000000-0005-0000-0000-000082B80000}"/>
    <cellStyle name="Standard 2 3 4 3" xfId="9459" xr:uid="{00000000-0005-0000-0000-000083B80000}"/>
    <cellStyle name="Standard 2 3 4 3 2" xfId="9460" xr:uid="{00000000-0005-0000-0000-000084B80000}"/>
    <cellStyle name="Standard 2 3 4 3 2 2" xfId="15485" xr:uid="{00000000-0005-0000-0000-000085B80000}"/>
    <cellStyle name="Standard 2 3 4 3 2 2 2" xfId="34627" xr:uid="{00000000-0005-0000-0000-000086B80000}"/>
    <cellStyle name="Standard 2 3 4 3 2 3" xfId="18201" xr:uid="{00000000-0005-0000-0000-000087B80000}"/>
    <cellStyle name="Standard 2 3 4 3 2 3 2" xfId="36374" xr:uid="{00000000-0005-0000-0000-000088B80000}"/>
    <cellStyle name="Standard 2 3 4 3 2 4" xfId="30260" xr:uid="{00000000-0005-0000-0000-000089B80000}"/>
    <cellStyle name="Standard 2 3 4 3 2 5" xfId="23436" xr:uid="{00000000-0005-0000-0000-00008AB80000}"/>
    <cellStyle name="Standard 2 3 4 3 3" xfId="15484" xr:uid="{00000000-0005-0000-0000-00008BB80000}"/>
    <cellStyle name="Standard 2 3 4 3 3 2" xfId="34626" xr:uid="{00000000-0005-0000-0000-00008CB80000}"/>
    <cellStyle name="Standard 2 3 4 3 4" xfId="15972" xr:uid="{00000000-0005-0000-0000-00008DB80000}"/>
    <cellStyle name="Standard 2 3 4 3 4 2" xfId="35104" xr:uid="{00000000-0005-0000-0000-00008EB80000}"/>
    <cellStyle name="Standard 2 3 4 3 5" xfId="30259" xr:uid="{00000000-0005-0000-0000-00008FB80000}"/>
    <cellStyle name="Standard 2 3 4 3 6" xfId="23435" xr:uid="{00000000-0005-0000-0000-000090B80000}"/>
    <cellStyle name="Standard 2 3 4 4" xfId="9461" xr:uid="{00000000-0005-0000-0000-000091B80000}"/>
    <cellStyle name="Standard 2 3 4 4 2" xfId="15486" xr:uid="{00000000-0005-0000-0000-000092B80000}"/>
    <cellStyle name="Standard 2 3 4 4 2 2" xfId="34628" xr:uid="{00000000-0005-0000-0000-000093B80000}"/>
    <cellStyle name="Standard 2 3 4 4 3" xfId="15987" xr:uid="{00000000-0005-0000-0000-000094B80000}"/>
    <cellStyle name="Standard 2 3 4 4 3 2" xfId="35119" xr:uid="{00000000-0005-0000-0000-000095B80000}"/>
    <cellStyle name="Standard 2 3 4 4 4" xfId="30261" xr:uid="{00000000-0005-0000-0000-000096B80000}"/>
    <cellStyle name="Standard 2 3 4 4 5" xfId="23437" xr:uid="{00000000-0005-0000-0000-000097B80000}"/>
    <cellStyle name="Standard 2 3 4 5" xfId="9462" xr:uid="{00000000-0005-0000-0000-000098B80000}"/>
    <cellStyle name="Standard 2 3 4 5 2" xfId="30262" xr:uid="{00000000-0005-0000-0000-000099B80000}"/>
    <cellStyle name="Standard 2 3 4 6" xfId="15481" xr:uid="{00000000-0005-0000-0000-00009AB80000}"/>
    <cellStyle name="Standard 2 3 4 6 2" xfId="34623" xr:uid="{00000000-0005-0000-0000-00009BB80000}"/>
    <cellStyle name="Standard 2 3 4 7" xfId="20434" xr:uid="{00000000-0005-0000-0000-00009CB80000}"/>
    <cellStyle name="Standard 2 3 4 7 2" xfId="37780" xr:uid="{00000000-0005-0000-0000-00009DB80000}"/>
    <cellStyle name="Standard 2 3 4 8" xfId="30256" xr:uid="{00000000-0005-0000-0000-00009EB80000}"/>
    <cellStyle name="Standard 2 3 4 9" xfId="23432" xr:uid="{00000000-0005-0000-0000-00009FB80000}"/>
    <cellStyle name="Standard 2 3 5" xfId="9463" xr:uid="{00000000-0005-0000-0000-0000A0B80000}"/>
    <cellStyle name="Standard 2 3 5 2" xfId="9464" xr:uid="{00000000-0005-0000-0000-0000A1B80000}"/>
    <cellStyle name="Standard 2 3 5 2 2" xfId="15488" xr:uid="{00000000-0005-0000-0000-0000A2B80000}"/>
    <cellStyle name="Standard 2 3 5 2 2 2" xfId="34630" xr:uid="{00000000-0005-0000-0000-0000A3B80000}"/>
    <cellStyle name="Standard 2 3 5 2 3" xfId="16050" xr:uid="{00000000-0005-0000-0000-0000A4B80000}"/>
    <cellStyle name="Standard 2 3 5 2 3 2" xfId="35179" xr:uid="{00000000-0005-0000-0000-0000A5B80000}"/>
    <cellStyle name="Standard 2 3 5 2 4" xfId="30264" xr:uid="{00000000-0005-0000-0000-0000A6B80000}"/>
    <cellStyle name="Standard 2 3 5 2 5" xfId="23439" xr:uid="{00000000-0005-0000-0000-0000A7B80000}"/>
    <cellStyle name="Standard 2 3 5 3" xfId="15487" xr:uid="{00000000-0005-0000-0000-0000A8B80000}"/>
    <cellStyle name="Standard 2 3 5 3 2" xfId="34629" xr:uid="{00000000-0005-0000-0000-0000A9B80000}"/>
    <cellStyle name="Standard 2 3 5 4" xfId="18408" xr:uid="{00000000-0005-0000-0000-0000AAB80000}"/>
    <cellStyle name="Standard 2 3 5 4 2" xfId="36438" xr:uid="{00000000-0005-0000-0000-0000ABB80000}"/>
    <cellStyle name="Standard 2 3 5 5" xfId="30263" xr:uid="{00000000-0005-0000-0000-0000ACB80000}"/>
    <cellStyle name="Standard 2 3 5 6" xfId="23438" xr:uid="{00000000-0005-0000-0000-0000ADB80000}"/>
    <cellStyle name="Standard 2 3 6" xfId="9465" xr:uid="{00000000-0005-0000-0000-0000AEB80000}"/>
    <cellStyle name="Standard 2 3 6 2" xfId="9466" xr:uid="{00000000-0005-0000-0000-0000AFB80000}"/>
    <cellStyle name="Standard 2 3 6 2 2" xfId="15490" xr:uid="{00000000-0005-0000-0000-0000B0B80000}"/>
    <cellStyle name="Standard 2 3 6 2 2 2" xfId="34632" xr:uid="{00000000-0005-0000-0000-0000B1B80000}"/>
    <cellStyle name="Standard 2 3 6 2 3" xfId="18510" xr:uid="{00000000-0005-0000-0000-0000B2B80000}"/>
    <cellStyle name="Standard 2 3 6 2 3 2" xfId="36472" xr:uid="{00000000-0005-0000-0000-0000B3B80000}"/>
    <cellStyle name="Standard 2 3 6 2 4" xfId="30266" xr:uid="{00000000-0005-0000-0000-0000B4B80000}"/>
    <cellStyle name="Standard 2 3 6 2 5" xfId="23441" xr:uid="{00000000-0005-0000-0000-0000B5B80000}"/>
    <cellStyle name="Standard 2 3 6 3" xfId="15489" xr:uid="{00000000-0005-0000-0000-0000B6B80000}"/>
    <cellStyle name="Standard 2 3 6 3 2" xfId="34631" xr:uid="{00000000-0005-0000-0000-0000B7B80000}"/>
    <cellStyle name="Standard 2 3 6 4" xfId="20146" xr:uid="{00000000-0005-0000-0000-0000B8B80000}"/>
    <cellStyle name="Standard 2 3 6 4 2" xfId="37495" xr:uid="{00000000-0005-0000-0000-0000B9B80000}"/>
    <cellStyle name="Standard 2 3 6 5" xfId="30265" xr:uid="{00000000-0005-0000-0000-0000BAB80000}"/>
    <cellStyle name="Standard 2 3 6 6" xfId="23440" xr:uid="{00000000-0005-0000-0000-0000BBB80000}"/>
    <cellStyle name="Standard 2 3 7" xfId="9467" xr:uid="{00000000-0005-0000-0000-0000BCB80000}"/>
    <cellStyle name="Standard 2 3 7 2" xfId="15491" xr:uid="{00000000-0005-0000-0000-0000BDB80000}"/>
    <cellStyle name="Standard 2 3 7 2 2" xfId="34633" xr:uid="{00000000-0005-0000-0000-0000BEB80000}"/>
    <cellStyle name="Standard 2 3 7 3" xfId="15832" xr:uid="{00000000-0005-0000-0000-0000BFB80000}"/>
    <cellStyle name="Standard 2 3 7 3 2" xfId="34967" xr:uid="{00000000-0005-0000-0000-0000C0B80000}"/>
    <cellStyle name="Standard 2 3 7 4" xfId="30267" xr:uid="{00000000-0005-0000-0000-0000C1B80000}"/>
    <cellStyle name="Standard 2 3 7 5" xfId="23442" xr:uid="{00000000-0005-0000-0000-0000C2B80000}"/>
    <cellStyle name="Standard 2 3 8" xfId="12766" xr:uid="{00000000-0005-0000-0000-0000C3B80000}"/>
    <cellStyle name="Standard 2 3 8 2" xfId="32820" xr:uid="{00000000-0005-0000-0000-0000C4B80000}"/>
    <cellStyle name="Standard 2 3 9" xfId="5018" xr:uid="{00000000-0005-0000-0000-0000C5B80000}"/>
    <cellStyle name="Standard 2 3_Accounts" xfId="9468" xr:uid="{00000000-0005-0000-0000-0000C6B80000}"/>
    <cellStyle name="Standard 2 4" xfId="9469" xr:uid="{00000000-0005-0000-0000-0000C7B80000}"/>
    <cellStyle name="Standard 2 4 10" xfId="15881" xr:uid="{00000000-0005-0000-0000-0000C8B80000}"/>
    <cellStyle name="Standard 2 4 10 2" xfId="35014" xr:uid="{00000000-0005-0000-0000-0000C9B80000}"/>
    <cellStyle name="Standard 2 4 11" xfId="30268" xr:uid="{00000000-0005-0000-0000-0000CAB80000}"/>
    <cellStyle name="Standard 2 4 12" xfId="21445" xr:uid="{00000000-0005-0000-0000-0000CBB80000}"/>
    <cellStyle name="Standard 2 4 13" xfId="38058" xr:uid="{00000000-0005-0000-0000-0000CCB80000}"/>
    <cellStyle name="Standard 2 4 14" xfId="38235" xr:uid="{00000000-0005-0000-0000-0000CDB80000}"/>
    <cellStyle name="Standard 2 4 15" xfId="38370" xr:uid="{00000000-0005-0000-0000-0000CEB80000}"/>
    <cellStyle name="Standard 2 4 16" xfId="38516" xr:uid="{00000000-0005-0000-0000-0000CFB80000}"/>
    <cellStyle name="Standard 2 4 17" xfId="43386" xr:uid="{00000000-0005-0000-0000-0000D0B80000}"/>
    <cellStyle name="Standard 2 4 18" xfId="43926" xr:uid="{00000000-0005-0000-0000-0000D1B80000}"/>
    <cellStyle name="Standard 2 4 2" xfId="9470" xr:uid="{00000000-0005-0000-0000-0000D2B80000}"/>
    <cellStyle name="Standard 2 4 2 10" xfId="21446" xr:uid="{00000000-0005-0000-0000-0000D3B80000}"/>
    <cellStyle name="Standard 2 4 2 11" xfId="38098" xr:uid="{00000000-0005-0000-0000-0000D4B80000}"/>
    <cellStyle name="Standard 2 4 2 12" xfId="38273" xr:uid="{00000000-0005-0000-0000-0000D5B80000}"/>
    <cellStyle name="Standard 2 4 2 13" xfId="38410" xr:uid="{00000000-0005-0000-0000-0000D6B80000}"/>
    <cellStyle name="Standard 2 4 2 14" xfId="38553" xr:uid="{00000000-0005-0000-0000-0000D7B80000}"/>
    <cellStyle name="Standard 2 4 2 15" xfId="43428" xr:uid="{00000000-0005-0000-0000-0000D8B80000}"/>
    <cellStyle name="Standard 2 4 2 16" xfId="44223" xr:uid="{00000000-0005-0000-0000-0000D9B80000}"/>
    <cellStyle name="Standard 2 4 2 2" xfId="9471" xr:uid="{00000000-0005-0000-0000-0000DAB80000}"/>
    <cellStyle name="Standard 2 4 2 2 2" xfId="9472" xr:uid="{00000000-0005-0000-0000-0000DBB80000}"/>
    <cellStyle name="Standard 2 4 2 2 2 2" xfId="9473" xr:uid="{00000000-0005-0000-0000-0000DCB80000}"/>
    <cellStyle name="Standard 2 4 2 2 2 2 2" xfId="15494" xr:uid="{00000000-0005-0000-0000-0000DDB80000}"/>
    <cellStyle name="Standard 2 4 2 2 2 2 2 2" xfId="34636" xr:uid="{00000000-0005-0000-0000-0000DEB80000}"/>
    <cellStyle name="Standard 2 4 2 2 2 2 3" xfId="19947" xr:uid="{00000000-0005-0000-0000-0000DFB80000}"/>
    <cellStyle name="Standard 2 4 2 2 2 2 3 2" xfId="37301" xr:uid="{00000000-0005-0000-0000-0000E0B80000}"/>
    <cellStyle name="Standard 2 4 2 2 2 2 4" xfId="30272" xr:uid="{00000000-0005-0000-0000-0000E1B80000}"/>
    <cellStyle name="Standard 2 4 2 2 2 2 5" xfId="23445" xr:uid="{00000000-0005-0000-0000-0000E2B80000}"/>
    <cellStyle name="Standard 2 4 2 2 2 3" xfId="15493" xr:uid="{00000000-0005-0000-0000-0000E3B80000}"/>
    <cellStyle name="Standard 2 4 2 2 2 3 2" xfId="34635" xr:uid="{00000000-0005-0000-0000-0000E4B80000}"/>
    <cellStyle name="Standard 2 4 2 2 2 4" xfId="16870" xr:uid="{00000000-0005-0000-0000-0000E5B80000}"/>
    <cellStyle name="Standard 2 4 2 2 2 4 2" xfId="35791" xr:uid="{00000000-0005-0000-0000-0000E6B80000}"/>
    <cellStyle name="Standard 2 4 2 2 2 5" xfId="30271" xr:uid="{00000000-0005-0000-0000-0000E7B80000}"/>
    <cellStyle name="Standard 2 4 2 2 2 6" xfId="23444" xr:uid="{00000000-0005-0000-0000-0000E8B80000}"/>
    <cellStyle name="Standard 2 4 2 2 3" xfId="9474" xr:uid="{00000000-0005-0000-0000-0000E9B80000}"/>
    <cellStyle name="Standard 2 4 2 2 3 2" xfId="9475" xr:uid="{00000000-0005-0000-0000-0000EAB80000}"/>
    <cellStyle name="Standard 2 4 2 2 3 2 2" xfId="15496" xr:uid="{00000000-0005-0000-0000-0000EBB80000}"/>
    <cellStyle name="Standard 2 4 2 2 3 2 2 2" xfId="34638" xr:uid="{00000000-0005-0000-0000-0000ECB80000}"/>
    <cellStyle name="Standard 2 4 2 2 3 2 3" xfId="16427" xr:uid="{00000000-0005-0000-0000-0000EDB80000}"/>
    <cellStyle name="Standard 2 4 2 2 3 2 3 2" xfId="35539" xr:uid="{00000000-0005-0000-0000-0000EEB80000}"/>
    <cellStyle name="Standard 2 4 2 2 3 2 4" xfId="30274" xr:uid="{00000000-0005-0000-0000-0000EFB80000}"/>
    <cellStyle name="Standard 2 4 2 2 3 2 5" xfId="23447" xr:uid="{00000000-0005-0000-0000-0000F0B80000}"/>
    <cellStyle name="Standard 2 4 2 2 3 3" xfId="15495" xr:uid="{00000000-0005-0000-0000-0000F1B80000}"/>
    <cellStyle name="Standard 2 4 2 2 3 3 2" xfId="34637" xr:uid="{00000000-0005-0000-0000-0000F2B80000}"/>
    <cellStyle name="Standard 2 4 2 2 3 4" xfId="19989" xr:uid="{00000000-0005-0000-0000-0000F3B80000}"/>
    <cellStyle name="Standard 2 4 2 2 3 4 2" xfId="37342" xr:uid="{00000000-0005-0000-0000-0000F4B80000}"/>
    <cellStyle name="Standard 2 4 2 2 3 5" xfId="30273" xr:uid="{00000000-0005-0000-0000-0000F5B80000}"/>
    <cellStyle name="Standard 2 4 2 2 3 6" xfId="23446" xr:uid="{00000000-0005-0000-0000-0000F6B80000}"/>
    <cellStyle name="Standard 2 4 2 2 4" xfId="9476" xr:uid="{00000000-0005-0000-0000-0000F7B80000}"/>
    <cellStyle name="Standard 2 4 2 2 4 2" xfId="15497" xr:uid="{00000000-0005-0000-0000-0000F8B80000}"/>
    <cellStyle name="Standard 2 4 2 2 4 2 2" xfId="34639" xr:uid="{00000000-0005-0000-0000-0000F9B80000}"/>
    <cellStyle name="Standard 2 4 2 2 4 3" xfId="20632" xr:uid="{00000000-0005-0000-0000-0000FAB80000}"/>
    <cellStyle name="Standard 2 4 2 2 4 3 2" xfId="37974" xr:uid="{00000000-0005-0000-0000-0000FBB80000}"/>
    <cellStyle name="Standard 2 4 2 2 4 4" xfId="30275" xr:uid="{00000000-0005-0000-0000-0000FCB80000}"/>
    <cellStyle name="Standard 2 4 2 2 4 5" xfId="23448" xr:uid="{00000000-0005-0000-0000-0000FDB80000}"/>
    <cellStyle name="Standard 2 4 2 2 5" xfId="15492" xr:uid="{00000000-0005-0000-0000-0000FEB80000}"/>
    <cellStyle name="Standard 2 4 2 2 5 2" xfId="34634" xr:uid="{00000000-0005-0000-0000-0000FFB80000}"/>
    <cellStyle name="Standard 2 4 2 2 6" xfId="20421" xr:uid="{00000000-0005-0000-0000-000000B90000}"/>
    <cellStyle name="Standard 2 4 2 2 6 2" xfId="37767" xr:uid="{00000000-0005-0000-0000-000001B90000}"/>
    <cellStyle name="Standard 2 4 2 2 7" xfId="30270" xr:uid="{00000000-0005-0000-0000-000002B90000}"/>
    <cellStyle name="Standard 2 4 2 2 8" xfId="23443" xr:uid="{00000000-0005-0000-0000-000003B90000}"/>
    <cellStyle name="Standard 2 4 2 3" xfId="9477" xr:uid="{00000000-0005-0000-0000-000004B90000}"/>
    <cellStyle name="Standard 2 4 2 3 2" xfId="9478" xr:uid="{00000000-0005-0000-0000-000005B90000}"/>
    <cellStyle name="Standard 2 4 2 3 2 2" xfId="15499" xr:uid="{00000000-0005-0000-0000-000006B90000}"/>
    <cellStyle name="Standard 2 4 2 3 2 2 2" xfId="34641" xr:uid="{00000000-0005-0000-0000-000007B90000}"/>
    <cellStyle name="Standard 2 4 2 3 2 3" xfId="15945" xr:uid="{00000000-0005-0000-0000-000008B90000}"/>
    <cellStyle name="Standard 2 4 2 3 2 3 2" xfId="35077" xr:uid="{00000000-0005-0000-0000-000009B90000}"/>
    <cellStyle name="Standard 2 4 2 3 2 4" xfId="30277" xr:uid="{00000000-0005-0000-0000-00000AB90000}"/>
    <cellStyle name="Standard 2 4 2 3 2 5" xfId="23450" xr:uid="{00000000-0005-0000-0000-00000BB90000}"/>
    <cellStyle name="Standard 2 4 2 3 3" xfId="9479" xr:uid="{00000000-0005-0000-0000-00000CB90000}"/>
    <cellStyle name="Standard 2 4 2 3 3 2" xfId="30278" xr:uid="{00000000-0005-0000-0000-00000DB90000}"/>
    <cellStyle name="Standard 2 4 2 3 4" xfId="15498" xr:uid="{00000000-0005-0000-0000-00000EB90000}"/>
    <cellStyle name="Standard 2 4 2 3 4 2" xfId="34640" xr:uid="{00000000-0005-0000-0000-00000FB90000}"/>
    <cellStyle name="Standard 2 4 2 3 5" xfId="19650" xr:uid="{00000000-0005-0000-0000-000010B90000}"/>
    <cellStyle name="Standard 2 4 2 3 5 2" xfId="37008" xr:uid="{00000000-0005-0000-0000-000011B90000}"/>
    <cellStyle name="Standard 2 4 2 3 6" xfId="30276" xr:uid="{00000000-0005-0000-0000-000012B90000}"/>
    <cellStyle name="Standard 2 4 2 3 7" xfId="23449" xr:uid="{00000000-0005-0000-0000-000013B90000}"/>
    <cellStyle name="Standard 2 4 2 4" xfId="9480" xr:uid="{00000000-0005-0000-0000-000014B90000}"/>
    <cellStyle name="Standard 2 4 2 4 2" xfId="9481" xr:uid="{00000000-0005-0000-0000-000015B90000}"/>
    <cellStyle name="Standard 2 4 2 4 2 2" xfId="15501" xr:uid="{00000000-0005-0000-0000-000016B90000}"/>
    <cellStyle name="Standard 2 4 2 4 2 2 2" xfId="34643" xr:uid="{00000000-0005-0000-0000-000017B90000}"/>
    <cellStyle name="Standard 2 4 2 4 2 3" xfId="17125" xr:uid="{00000000-0005-0000-0000-000018B90000}"/>
    <cellStyle name="Standard 2 4 2 4 2 3 2" xfId="35944" xr:uid="{00000000-0005-0000-0000-000019B90000}"/>
    <cellStyle name="Standard 2 4 2 4 2 4" xfId="30280" xr:uid="{00000000-0005-0000-0000-00001AB90000}"/>
    <cellStyle name="Standard 2 4 2 4 2 5" xfId="23452" xr:uid="{00000000-0005-0000-0000-00001BB90000}"/>
    <cellStyle name="Standard 2 4 2 4 3" xfId="15500" xr:uid="{00000000-0005-0000-0000-00001CB90000}"/>
    <cellStyle name="Standard 2 4 2 4 3 2" xfId="34642" xr:uid="{00000000-0005-0000-0000-00001DB90000}"/>
    <cellStyle name="Standard 2 4 2 4 4" xfId="20326" xr:uid="{00000000-0005-0000-0000-00001EB90000}"/>
    <cellStyle name="Standard 2 4 2 4 4 2" xfId="37673" xr:uid="{00000000-0005-0000-0000-00001FB90000}"/>
    <cellStyle name="Standard 2 4 2 4 5" xfId="30279" xr:uid="{00000000-0005-0000-0000-000020B90000}"/>
    <cellStyle name="Standard 2 4 2 4 6" xfId="23451" xr:uid="{00000000-0005-0000-0000-000021B90000}"/>
    <cellStyle name="Standard 2 4 2 5" xfId="9482" xr:uid="{00000000-0005-0000-0000-000022B90000}"/>
    <cellStyle name="Standard 2 4 2 5 2" xfId="15502" xr:uid="{00000000-0005-0000-0000-000023B90000}"/>
    <cellStyle name="Standard 2 4 2 5 2 2" xfId="34644" xr:uid="{00000000-0005-0000-0000-000024B90000}"/>
    <cellStyle name="Standard 2 4 2 5 3" xfId="17787" xr:uid="{00000000-0005-0000-0000-000025B90000}"/>
    <cellStyle name="Standard 2 4 2 5 3 2" xfId="36221" xr:uid="{00000000-0005-0000-0000-000026B90000}"/>
    <cellStyle name="Standard 2 4 2 5 4" xfId="30281" xr:uid="{00000000-0005-0000-0000-000027B90000}"/>
    <cellStyle name="Standard 2 4 2 5 5" xfId="23453" xr:uid="{00000000-0005-0000-0000-000028B90000}"/>
    <cellStyle name="Standard 2 4 2 6" xfId="12769" xr:uid="{00000000-0005-0000-0000-000029B90000}"/>
    <cellStyle name="Standard 2 4 2 6 2" xfId="32823" xr:uid="{00000000-0005-0000-0000-00002AB90000}"/>
    <cellStyle name="Standard 2 4 2 7" xfId="5021" xr:uid="{00000000-0005-0000-0000-00002BB90000}"/>
    <cellStyle name="Standard 2 4 2 8" xfId="16085" xr:uid="{00000000-0005-0000-0000-00002CB90000}"/>
    <cellStyle name="Standard 2 4 2 8 2" xfId="35211" xr:uid="{00000000-0005-0000-0000-00002DB90000}"/>
    <cellStyle name="Standard 2 4 2 9" xfId="30269" xr:uid="{00000000-0005-0000-0000-00002EB90000}"/>
    <cellStyle name="Standard 2 4 2_Balance sheet - Parent" xfId="41904" xr:uid="{00000000-0005-0000-0000-00002FB90000}"/>
    <cellStyle name="Standard 2 4 3" xfId="9483" xr:uid="{00000000-0005-0000-0000-000030B90000}"/>
    <cellStyle name="Standard 2 4 3 2" xfId="9484" xr:uid="{00000000-0005-0000-0000-000031B90000}"/>
    <cellStyle name="Standard 2 4 3 2 2" xfId="9485" xr:uid="{00000000-0005-0000-0000-000032B90000}"/>
    <cellStyle name="Standard 2 4 3 2 2 2" xfId="15505" xr:uid="{00000000-0005-0000-0000-000033B90000}"/>
    <cellStyle name="Standard 2 4 3 2 2 2 2" xfId="34647" xr:uid="{00000000-0005-0000-0000-000034B90000}"/>
    <cellStyle name="Standard 2 4 3 2 2 3" xfId="17465" xr:uid="{00000000-0005-0000-0000-000035B90000}"/>
    <cellStyle name="Standard 2 4 3 2 2 3 2" xfId="36068" xr:uid="{00000000-0005-0000-0000-000036B90000}"/>
    <cellStyle name="Standard 2 4 3 2 2 4" xfId="30284" xr:uid="{00000000-0005-0000-0000-000037B90000}"/>
    <cellStyle name="Standard 2 4 3 2 2 5" xfId="23456" xr:uid="{00000000-0005-0000-0000-000038B90000}"/>
    <cellStyle name="Standard 2 4 3 2 3" xfId="15504" xr:uid="{00000000-0005-0000-0000-000039B90000}"/>
    <cellStyle name="Standard 2 4 3 2 3 2" xfId="34646" xr:uid="{00000000-0005-0000-0000-00003AB90000}"/>
    <cellStyle name="Standard 2 4 3 2 4" xfId="17999" xr:uid="{00000000-0005-0000-0000-00003BB90000}"/>
    <cellStyle name="Standard 2 4 3 2 4 2" xfId="36299" xr:uid="{00000000-0005-0000-0000-00003CB90000}"/>
    <cellStyle name="Standard 2 4 3 2 5" xfId="30283" xr:uid="{00000000-0005-0000-0000-00003DB90000}"/>
    <cellStyle name="Standard 2 4 3 2 6" xfId="23455" xr:uid="{00000000-0005-0000-0000-00003EB90000}"/>
    <cellStyle name="Standard 2 4 3 3" xfId="9486" xr:uid="{00000000-0005-0000-0000-00003FB90000}"/>
    <cellStyle name="Standard 2 4 3 3 2" xfId="9487" xr:uid="{00000000-0005-0000-0000-000040B90000}"/>
    <cellStyle name="Standard 2 4 3 3 2 2" xfId="15507" xr:uid="{00000000-0005-0000-0000-000041B90000}"/>
    <cellStyle name="Standard 2 4 3 3 2 2 2" xfId="34649" xr:uid="{00000000-0005-0000-0000-000042B90000}"/>
    <cellStyle name="Standard 2 4 3 3 2 3" xfId="19646" xr:uid="{00000000-0005-0000-0000-000043B90000}"/>
    <cellStyle name="Standard 2 4 3 3 2 3 2" xfId="37004" xr:uid="{00000000-0005-0000-0000-000044B90000}"/>
    <cellStyle name="Standard 2 4 3 3 2 4" xfId="30286" xr:uid="{00000000-0005-0000-0000-000045B90000}"/>
    <cellStyle name="Standard 2 4 3 3 2 5" xfId="23458" xr:uid="{00000000-0005-0000-0000-000046B90000}"/>
    <cellStyle name="Standard 2 4 3 3 3" xfId="15506" xr:uid="{00000000-0005-0000-0000-000047B90000}"/>
    <cellStyle name="Standard 2 4 3 3 3 2" xfId="34648" xr:uid="{00000000-0005-0000-0000-000048B90000}"/>
    <cellStyle name="Standard 2 4 3 3 4" xfId="15811" xr:uid="{00000000-0005-0000-0000-000049B90000}"/>
    <cellStyle name="Standard 2 4 3 3 4 2" xfId="34946" xr:uid="{00000000-0005-0000-0000-00004AB90000}"/>
    <cellStyle name="Standard 2 4 3 3 5" xfId="30285" xr:uid="{00000000-0005-0000-0000-00004BB90000}"/>
    <cellStyle name="Standard 2 4 3 3 6" xfId="23457" xr:uid="{00000000-0005-0000-0000-00004CB90000}"/>
    <cellStyle name="Standard 2 4 3 4" xfId="9488" xr:uid="{00000000-0005-0000-0000-00004DB90000}"/>
    <cellStyle name="Standard 2 4 3 4 2" xfId="15508" xr:uid="{00000000-0005-0000-0000-00004EB90000}"/>
    <cellStyle name="Standard 2 4 3 4 2 2" xfId="34650" xr:uid="{00000000-0005-0000-0000-00004FB90000}"/>
    <cellStyle name="Standard 2 4 3 4 3" xfId="20585" xr:uid="{00000000-0005-0000-0000-000050B90000}"/>
    <cellStyle name="Standard 2 4 3 4 3 2" xfId="37929" xr:uid="{00000000-0005-0000-0000-000051B90000}"/>
    <cellStyle name="Standard 2 4 3 4 4" xfId="30287" xr:uid="{00000000-0005-0000-0000-000052B90000}"/>
    <cellStyle name="Standard 2 4 3 4 5" xfId="23459" xr:uid="{00000000-0005-0000-0000-000053B90000}"/>
    <cellStyle name="Standard 2 4 3 5" xfId="15503" xr:uid="{00000000-0005-0000-0000-000054B90000}"/>
    <cellStyle name="Standard 2 4 3 5 2" xfId="34645" xr:uid="{00000000-0005-0000-0000-000055B90000}"/>
    <cellStyle name="Standard 2 4 3 6" xfId="20479" xr:uid="{00000000-0005-0000-0000-000056B90000}"/>
    <cellStyle name="Standard 2 4 3 6 2" xfId="37824" xr:uid="{00000000-0005-0000-0000-000057B90000}"/>
    <cellStyle name="Standard 2 4 3 7" xfId="30282" xr:uid="{00000000-0005-0000-0000-000058B90000}"/>
    <cellStyle name="Standard 2 4 3 8" xfId="23454" xr:uid="{00000000-0005-0000-0000-000059B90000}"/>
    <cellStyle name="Standard 2 4 4" xfId="9489" xr:uid="{00000000-0005-0000-0000-00005AB90000}"/>
    <cellStyle name="Standard 2 4 4 2" xfId="9490" xr:uid="{00000000-0005-0000-0000-00005BB90000}"/>
    <cellStyle name="Standard 2 4 4 2 2" xfId="9491" xr:uid="{00000000-0005-0000-0000-00005CB90000}"/>
    <cellStyle name="Standard 2 4 4 2 2 2" xfId="15511" xr:uid="{00000000-0005-0000-0000-00005DB90000}"/>
    <cellStyle name="Standard 2 4 4 2 2 2 2" xfId="34653" xr:uid="{00000000-0005-0000-0000-00005EB90000}"/>
    <cellStyle name="Standard 2 4 4 2 2 3" xfId="19596" xr:uid="{00000000-0005-0000-0000-00005FB90000}"/>
    <cellStyle name="Standard 2 4 4 2 2 3 2" xfId="36954" xr:uid="{00000000-0005-0000-0000-000060B90000}"/>
    <cellStyle name="Standard 2 4 4 2 2 4" xfId="30290" xr:uid="{00000000-0005-0000-0000-000061B90000}"/>
    <cellStyle name="Standard 2 4 4 2 2 5" xfId="23462" xr:uid="{00000000-0005-0000-0000-000062B90000}"/>
    <cellStyle name="Standard 2 4 4 2 3" xfId="15510" xr:uid="{00000000-0005-0000-0000-000063B90000}"/>
    <cellStyle name="Standard 2 4 4 2 3 2" xfId="34652" xr:uid="{00000000-0005-0000-0000-000064B90000}"/>
    <cellStyle name="Standard 2 4 4 2 4" xfId="19611" xr:uid="{00000000-0005-0000-0000-000065B90000}"/>
    <cellStyle name="Standard 2 4 4 2 4 2" xfId="36969" xr:uid="{00000000-0005-0000-0000-000066B90000}"/>
    <cellStyle name="Standard 2 4 4 2 5" xfId="30289" xr:uid="{00000000-0005-0000-0000-000067B90000}"/>
    <cellStyle name="Standard 2 4 4 2 6" xfId="23461" xr:uid="{00000000-0005-0000-0000-000068B90000}"/>
    <cellStyle name="Standard 2 4 4 3" xfId="9492" xr:uid="{00000000-0005-0000-0000-000069B90000}"/>
    <cellStyle name="Standard 2 4 4 3 2" xfId="9493" xr:uid="{00000000-0005-0000-0000-00006AB90000}"/>
    <cellStyle name="Standard 2 4 4 3 2 2" xfId="15513" xr:uid="{00000000-0005-0000-0000-00006BB90000}"/>
    <cellStyle name="Standard 2 4 4 3 2 2 2" xfId="34655" xr:uid="{00000000-0005-0000-0000-00006CB90000}"/>
    <cellStyle name="Standard 2 4 4 3 2 3" xfId="16482" xr:uid="{00000000-0005-0000-0000-00006DB90000}"/>
    <cellStyle name="Standard 2 4 4 3 2 3 2" xfId="35574" xr:uid="{00000000-0005-0000-0000-00006EB90000}"/>
    <cellStyle name="Standard 2 4 4 3 2 4" xfId="30292" xr:uid="{00000000-0005-0000-0000-00006FB90000}"/>
    <cellStyle name="Standard 2 4 4 3 2 5" xfId="23464" xr:uid="{00000000-0005-0000-0000-000070B90000}"/>
    <cellStyle name="Standard 2 4 4 3 3" xfId="15512" xr:uid="{00000000-0005-0000-0000-000071B90000}"/>
    <cellStyle name="Standard 2 4 4 3 3 2" xfId="34654" xr:uid="{00000000-0005-0000-0000-000072B90000}"/>
    <cellStyle name="Standard 2 4 4 3 4" xfId="20157" xr:uid="{00000000-0005-0000-0000-000073B90000}"/>
    <cellStyle name="Standard 2 4 4 3 4 2" xfId="37505" xr:uid="{00000000-0005-0000-0000-000074B90000}"/>
    <cellStyle name="Standard 2 4 4 3 5" xfId="30291" xr:uid="{00000000-0005-0000-0000-000075B90000}"/>
    <cellStyle name="Standard 2 4 4 3 6" xfId="23463" xr:uid="{00000000-0005-0000-0000-000076B90000}"/>
    <cellStyle name="Standard 2 4 4 4" xfId="9494" xr:uid="{00000000-0005-0000-0000-000077B90000}"/>
    <cellStyle name="Standard 2 4 4 4 2" xfId="15514" xr:uid="{00000000-0005-0000-0000-000078B90000}"/>
    <cellStyle name="Standard 2 4 4 4 2 2" xfId="34656" xr:uid="{00000000-0005-0000-0000-000079B90000}"/>
    <cellStyle name="Standard 2 4 4 4 3" xfId="19074" xr:uid="{00000000-0005-0000-0000-00007AB90000}"/>
    <cellStyle name="Standard 2 4 4 4 3 2" xfId="36731" xr:uid="{00000000-0005-0000-0000-00007BB90000}"/>
    <cellStyle name="Standard 2 4 4 4 4" xfId="30293" xr:uid="{00000000-0005-0000-0000-00007CB90000}"/>
    <cellStyle name="Standard 2 4 4 4 5" xfId="23465" xr:uid="{00000000-0005-0000-0000-00007DB90000}"/>
    <cellStyle name="Standard 2 4 4 5" xfId="9495" xr:uid="{00000000-0005-0000-0000-00007EB90000}"/>
    <cellStyle name="Standard 2 4 4 5 2" xfId="30294" xr:uid="{00000000-0005-0000-0000-00007FB90000}"/>
    <cellStyle name="Standard 2 4 4 6" xfId="15509" xr:uid="{00000000-0005-0000-0000-000080B90000}"/>
    <cellStyle name="Standard 2 4 4 6 2" xfId="34651" xr:uid="{00000000-0005-0000-0000-000081B90000}"/>
    <cellStyle name="Standard 2 4 4 7" xfId="20153" xr:uid="{00000000-0005-0000-0000-000082B90000}"/>
    <cellStyle name="Standard 2 4 4 7 2" xfId="37501" xr:uid="{00000000-0005-0000-0000-000083B90000}"/>
    <cellStyle name="Standard 2 4 4 8" xfId="30288" xr:uid="{00000000-0005-0000-0000-000084B90000}"/>
    <cellStyle name="Standard 2 4 4 9" xfId="23460" xr:uid="{00000000-0005-0000-0000-000085B90000}"/>
    <cellStyle name="Standard 2 4 5" xfId="9496" xr:uid="{00000000-0005-0000-0000-000086B90000}"/>
    <cellStyle name="Standard 2 4 5 2" xfId="9497" xr:uid="{00000000-0005-0000-0000-000087B90000}"/>
    <cellStyle name="Standard 2 4 5 2 2" xfId="15516" xr:uid="{00000000-0005-0000-0000-000088B90000}"/>
    <cellStyle name="Standard 2 4 5 2 2 2" xfId="34658" xr:uid="{00000000-0005-0000-0000-000089B90000}"/>
    <cellStyle name="Standard 2 4 5 2 3" xfId="18430" xr:uid="{00000000-0005-0000-0000-00008AB90000}"/>
    <cellStyle name="Standard 2 4 5 2 3 2" xfId="36445" xr:uid="{00000000-0005-0000-0000-00008BB90000}"/>
    <cellStyle name="Standard 2 4 5 2 4" xfId="30296" xr:uid="{00000000-0005-0000-0000-00008CB90000}"/>
    <cellStyle name="Standard 2 4 5 2 5" xfId="23467" xr:uid="{00000000-0005-0000-0000-00008DB90000}"/>
    <cellStyle name="Standard 2 4 5 3" xfId="15515" xr:uid="{00000000-0005-0000-0000-00008EB90000}"/>
    <cellStyle name="Standard 2 4 5 3 2" xfId="34657" xr:uid="{00000000-0005-0000-0000-00008FB90000}"/>
    <cellStyle name="Standard 2 4 5 4" xfId="19829" xr:uid="{00000000-0005-0000-0000-000090B90000}"/>
    <cellStyle name="Standard 2 4 5 4 2" xfId="37184" xr:uid="{00000000-0005-0000-0000-000091B90000}"/>
    <cellStyle name="Standard 2 4 5 5" xfId="30295" xr:uid="{00000000-0005-0000-0000-000092B90000}"/>
    <cellStyle name="Standard 2 4 5 6" xfId="23466" xr:uid="{00000000-0005-0000-0000-000093B90000}"/>
    <cellStyle name="Standard 2 4 6" xfId="9498" xr:uid="{00000000-0005-0000-0000-000094B90000}"/>
    <cellStyle name="Standard 2 4 6 2" xfId="9499" xr:uid="{00000000-0005-0000-0000-000095B90000}"/>
    <cellStyle name="Standard 2 4 6 2 2" xfId="15518" xr:uid="{00000000-0005-0000-0000-000096B90000}"/>
    <cellStyle name="Standard 2 4 6 2 2 2" xfId="34660" xr:uid="{00000000-0005-0000-0000-000097B90000}"/>
    <cellStyle name="Standard 2 4 6 2 3" xfId="16895" xr:uid="{00000000-0005-0000-0000-000098B90000}"/>
    <cellStyle name="Standard 2 4 6 2 3 2" xfId="35804" xr:uid="{00000000-0005-0000-0000-000099B90000}"/>
    <cellStyle name="Standard 2 4 6 2 4" xfId="30298" xr:uid="{00000000-0005-0000-0000-00009AB90000}"/>
    <cellStyle name="Standard 2 4 6 2 5" xfId="23469" xr:uid="{00000000-0005-0000-0000-00009BB90000}"/>
    <cellStyle name="Standard 2 4 6 3" xfId="15517" xr:uid="{00000000-0005-0000-0000-00009CB90000}"/>
    <cellStyle name="Standard 2 4 6 3 2" xfId="34659" xr:uid="{00000000-0005-0000-0000-00009DB90000}"/>
    <cellStyle name="Standard 2 4 6 4" xfId="19968" xr:uid="{00000000-0005-0000-0000-00009EB90000}"/>
    <cellStyle name="Standard 2 4 6 4 2" xfId="37322" xr:uid="{00000000-0005-0000-0000-00009FB90000}"/>
    <cellStyle name="Standard 2 4 6 5" xfId="30297" xr:uid="{00000000-0005-0000-0000-0000A0B90000}"/>
    <cellStyle name="Standard 2 4 6 6" xfId="23468" xr:uid="{00000000-0005-0000-0000-0000A1B90000}"/>
    <cellStyle name="Standard 2 4 7" xfId="9500" xr:uid="{00000000-0005-0000-0000-0000A2B90000}"/>
    <cellStyle name="Standard 2 4 7 2" xfId="15519" xr:uid="{00000000-0005-0000-0000-0000A3B90000}"/>
    <cellStyle name="Standard 2 4 7 2 2" xfId="34661" xr:uid="{00000000-0005-0000-0000-0000A4B90000}"/>
    <cellStyle name="Standard 2 4 7 3" xfId="19708" xr:uid="{00000000-0005-0000-0000-0000A5B90000}"/>
    <cellStyle name="Standard 2 4 7 3 2" xfId="37065" xr:uid="{00000000-0005-0000-0000-0000A6B90000}"/>
    <cellStyle name="Standard 2 4 7 4" xfId="30299" xr:uid="{00000000-0005-0000-0000-0000A7B90000}"/>
    <cellStyle name="Standard 2 4 7 5" xfId="23470" xr:uid="{00000000-0005-0000-0000-0000A8B90000}"/>
    <cellStyle name="Standard 2 4 8" xfId="12768" xr:uid="{00000000-0005-0000-0000-0000A9B90000}"/>
    <cellStyle name="Standard 2 4 8 2" xfId="32822" xr:uid="{00000000-0005-0000-0000-0000AAB90000}"/>
    <cellStyle name="Standard 2 4 9" xfId="5020" xr:uid="{00000000-0005-0000-0000-0000ABB90000}"/>
    <cellStyle name="Standard 2 4_Accounts" xfId="9501" xr:uid="{00000000-0005-0000-0000-0000ACB90000}"/>
    <cellStyle name="Standard 2 5" xfId="9502" xr:uid="{00000000-0005-0000-0000-0000ADB90000}"/>
    <cellStyle name="Standard 2 5 2" xfId="12770" xr:uid="{00000000-0005-0000-0000-0000AEB90000}"/>
    <cellStyle name="Standard 2 5 2 2" xfId="32824" xr:uid="{00000000-0005-0000-0000-0000AFB90000}"/>
    <cellStyle name="Standard 2 5 3" xfId="30300" xr:uid="{00000000-0005-0000-0000-0000B0B90000}"/>
    <cellStyle name="Standard 2 5 4" xfId="21447" xr:uid="{00000000-0005-0000-0000-0000B1B90000}"/>
    <cellStyle name="Standard 2 5_Balance sheet - Parent" xfId="41905" xr:uid="{00000000-0005-0000-0000-0000B2B90000}"/>
    <cellStyle name="Standard 2 6" xfId="12763" xr:uid="{00000000-0005-0000-0000-0000B3B90000}"/>
    <cellStyle name="Standard 2 6 2" xfId="32817" xr:uid="{00000000-0005-0000-0000-0000B4B90000}"/>
    <cellStyle name="Standard 2 6 3" xfId="44587" xr:uid="{00000000-0005-0000-0000-0000B5B90000}"/>
    <cellStyle name="Standard 2 7" xfId="4717" xr:uid="{00000000-0005-0000-0000-0000B6B90000}"/>
    <cellStyle name="Standard 2 7 2" xfId="25897" xr:uid="{00000000-0005-0000-0000-0000B7B90000}"/>
    <cellStyle name="Standard 2 8" xfId="5017" xr:uid="{00000000-0005-0000-0000-0000B8B90000}"/>
    <cellStyle name="Standard 2 8 2" xfId="25991" xr:uid="{00000000-0005-0000-0000-0000B9B90000}"/>
    <cellStyle name="Standard 2 9" xfId="15878" xr:uid="{00000000-0005-0000-0000-0000BAB90000}"/>
    <cellStyle name="Standard 2 9 2" xfId="35011" xr:uid="{00000000-0005-0000-0000-0000BBB90000}"/>
    <cellStyle name="Standard 2_Balance sheet - Parent" xfId="41901" xr:uid="{00000000-0005-0000-0000-0000BCB90000}"/>
    <cellStyle name="Standard 3" xfId="9503" xr:uid="{00000000-0005-0000-0000-0000BDB90000}"/>
    <cellStyle name="Standard 3 10" xfId="15883" xr:uid="{00000000-0005-0000-0000-0000BEB90000}"/>
    <cellStyle name="Standard 3 10 2" xfId="35016" xr:uid="{00000000-0005-0000-0000-0000BFB90000}"/>
    <cellStyle name="Standard 3 11" xfId="30301" xr:uid="{00000000-0005-0000-0000-0000C0B90000}"/>
    <cellStyle name="Standard 3 12" xfId="21448" xr:uid="{00000000-0005-0000-0000-0000C1B90000}"/>
    <cellStyle name="Standard 3 13" xfId="38059" xr:uid="{00000000-0005-0000-0000-0000C2B90000}"/>
    <cellStyle name="Standard 3 14" xfId="38236" xr:uid="{00000000-0005-0000-0000-0000C3B90000}"/>
    <cellStyle name="Standard 3 15" xfId="38371" xr:uid="{00000000-0005-0000-0000-0000C4B90000}"/>
    <cellStyle name="Standard 3 16" xfId="38517" xr:uid="{00000000-0005-0000-0000-0000C5B90000}"/>
    <cellStyle name="Standard 3 17" xfId="43387" xr:uid="{00000000-0005-0000-0000-0000C6B90000}"/>
    <cellStyle name="Standard 3 18" xfId="43927" xr:uid="{00000000-0005-0000-0000-0000C7B90000}"/>
    <cellStyle name="Standard 3 2" xfId="9504" xr:uid="{00000000-0005-0000-0000-0000C8B90000}"/>
    <cellStyle name="Standard 3 2 10" xfId="16485" xr:uid="{00000000-0005-0000-0000-0000C9B90000}"/>
    <cellStyle name="Standard 3 2 11" xfId="30302" xr:uid="{00000000-0005-0000-0000-0000CAB90000}"/>
    <cellStyle name="Standard 3 2 12" xfId="43953" xr:uid="{00000000-0005-0000-0000-0000CBB90000}"/>
    <cellStyle name="Standard 3 2 2" xfId="9505" xr:uid="{00000000-0005-0000-0000-0000CCB90000}"/>
    <cellStyle name="Standard 3 2 2 10" xfId="43744" xr:uid="{00000000-0005-0000-0000-0000CDB90000}"/>
    <cellStyle name="Standard 3 2 2 11" xfId="44224" xr:uid="{00000000-0005-0000-0000-0000CEB90000}"/>
    <cellStyle name="Standard 3 2 2 2" xfId="9506" xr:uid="{00000000-0005-0000-0000-0000CFB90000}"/>
    <cellStyle name="Standard 3 2 2 2 2" xfId="9507" xr:uid="{00000000-0005-0000-0000-0000D0B90000}"/>
    <cellStyle name="Standard 3 2 2 2 2 2" xfId="15520" xr:uid="{00000000-0005-0000-0000-0000D1B90000}"/>
    <cellStyle name="Standard 3 2 2 2 2 2 2" xfId="34662" xr:uid="{00000000-0005-0000-0000-0000D2B90000}"/>
    <cellStyle name="Standard 3 2 2 2 2 3" xfId="20250" xr:uid="{00000000-0005-0000-0000-0000D3B90000}"/>
    <cellStyle name="Standard 3 2 2 2 2 3 2" xfId="37597" xr:uid="{00000000-0005-0000-0000-0000D4B90000}"/>
    <cellStyle name="Standard 3 2 2 2 2 4" xfId="30305" xr:uid="{00000000-0005-0000-0000-0000D5B90000}"/>
    <cellStyle name="Standard 3 2 2 2 2 5" xfId="23471" xr:uid="{00000000-0005-0000-0000-0000D6B90000}"/>
    <cellStyle name="Standard 3 2 2 2 3" xfId="12774" xr:uid="{00000000-0005-0000-0000-0000D7B90000}"/>
    <cellStyle name="Standard 3 2 2 2 3 2" xfId="32827" xr:uid="{00000000-0005-0000-0000-0000D8B90000}"/>
    <cellStyle name="Standard 3 2 2 2 4" xfId="5025" xr:uid="{00000000-0005-0000-0000-0000D9B90000}"/>
    <cellStyle name="Standard 3 2 2 2 5" xfId="20118" xr:uid="{00000000-0005-0000-0000-0000DAB90000}"/>
    <cellStyle name="Standard 3 2 2 2 5 2" xfId="37468" xr:uid="{00000000-0005-0000-0000-0000DBB90000}"/>
    <cellStyle name="Standard 3 2 2 2 6" xfId="30304" xr:uid="{00000000-0005-0000-0000-0000DCB90000}"/>
    <cellStyle name="Standard 3 2 2 2 7" xfId="21450" xr:uid="{00000000-0005-0000-0000-0000DDB90000}"/>
    <cellStyle name="Standard 3 2 2 2 8" xfId="43745" xr:uid="{00000000-0005-0000-0000-0000DEB90000}"/>
    <cellStyle name="Standard 3 2 2 2 9" xfId="44225" xr:uid="{00000000-0005-0000-0000-0000DFB90000}"/>
    <cellStyle name="Standard 3 2 2 3" xfId="9508" xr:uid="{00000000-0005-0000-0000-0000E0B90000}"/>
    <cellStyle name="Standard 3 2 2 3 2" xfId="9509" xr:uid="{00000000-0005-0000-0000-0000E1B90000}"/>
    <cellStyle name="Standard 3 2 2 3 2 2" xfId="15522" xr:uid="{00000000-0005-0000-0000-0000E2B90000}"/>
    <cellStyle name="Standard 3 2 2 3 2 2 2" xfId="34664" xr:uid="{00000000-0005-0000-0000-0000E3B90000}"/>
    <cellStyle name="Standard 3 2 2 3 2 3" xfId="20430" xr:uid="{00000000-0005-0000-0000-0000E4B90000}"/>
    <cellStyle name="Standard 3 2 2 3 2 3 2" xfId="37776" xr:uid="{00000000-0005-0000-0000-0000E5B90000}"/>
    <cellStyle name="Standard 3 2 2 3 2 4" xfId="30307" xr:uid="{00000000-0005-0000-0000-0000E6B90000}"/>
    <cellStyle name="Standard 3 2 2 3 2 5" xfId="23473" xr:uid="{00000000-0005-0000-0000-0000E7B90000}"/>
    <cellStyle name="Standard 3 2 2 3 3" xfId="15521" xr:uid="{00000000-0005-0000-0000-0000E8B90000}"/>
    <cellStyle name="Standard 3 2 2 3 3 2" xfId="34663" xr:uid="{00000000-0005-0000-0000-0000E9B90000}"/>
    <cellStyle name="Standard 3 2 2 3 4" xfId="20131" xr:uid="{00000000-0005-0000-0000-0000EAB90000}"/>
    <cellStyle name="Standard 3 2 2 3 4 2" xfId="37480" xr:uid="{00000000-0005-0000-0000-0000EBB90000}"/>
    <cellStyle name="Standard 3 2 2 3 5" xfId="30306" xr:uid="{00000000-0005-0000-0000-0000ECB90000}"/>
    <cellStyle name="Standard 3 2 2 3 6" xfId="23472" xr:uid="{00000000-0005-0000-0000-0000EDB90000}"/>
    <cellStyle name="Standard 3 2 2 4" xfId="9510" xr:uid="{00000000-0005-0000-0000-0000EEB90000}"/>
    <cellStyle name="Standard 3 2 2 4 2" xfId="15523" xr:uid="{00000000-0005-0000-0000-0000EFB90000}"/>
    <cellStyle name="Standard 3 2 2 4 2 2" xfId="34665" xr:uid="{00000000-0005-0000-0000-0000F0B90000}"/>
    <cellStyle name="Standard 3 2 2 4 3" xfId="20229" xr:uid="{00000000-0005-0000-0000-0000F1B90000}"/>
    <cellStyle name="Standard 3 2 2 4 3 2" xfId="37576" xr:uid="{00000000-0005-0000-0000-0000F2B90000}"/>
    <cellStyle name="Standard 3 2 2 4 4" xfId="30308" xr:uid="{00000000-0005-0000-0000-0000F3B90000}"/>
    <cellStyle name="Standard 3 2 2 4 5" xfId="23474" xr:uid="{00000000-0005-0000-0000-0000F4B90000}"/>
    <cellStyle name="Standard 3 2 2 5" xfId="12773" xr:uid="{00000000-0005-0000-0000-0000F5B90000}"/>
    <cellStyle name="Standard 3 2 2 5 2" xfId="32826" xr:uid="{00000000-0005-0000-0000-0000F6B90000}"/>
    <cellStyle name="Standard 3 2 2 6" xfId="5024" xr:uid="{00000000-0005-0000-0000-0000F7B90000}"/>
    <cellStyle name="Standard 3 2 2 7" xfId="17024" xr:uid="{00000000-0005-0000-0000-0000F8B90000}"/>
    <cellStyle name="Standard 3 2 2 7 2" xfId="35905" xr:uid="{00000000-0005-0000-0000-0000F9B90000}"/>
    <cellStyle name="Standard 3 2 2 8" xfId="30303" xr:uid="{00000000-0005-0000-0000-0000FAB90000}"/>
    <cellStyle name="Standard 3 2 2 9" xfId="21449" xr:uid="{00000000-0005-0000-0000-0000FBB90000}"/>
    <cellStyle name="Standard 3 2 2_Brygga Q" xfId="9511" xr:uid="{00000000-0005-0000-0000-0000FCB90000}"/>
    <cellStyle name="Standard 3 2 3" xfId="9512" xr:uid="{00000000-0005-0000-0000-0000FDB90000}"/>
    <cellStyle name="Standard 3 2 3 2" xfId="9513" xr:uid="{00000000-0005-0000-0000-0000FEB90000}"/>
    <cellStyle name="Standard 3 2 3 2 2" xfId="15524" xr:uid="{00000000-0005-0000-0000-0000FFB90000}"/>
    <cellStyle name="Standard 3 2 3 2 2 2" xfId="34666" xr:uid="{00000000-0005-0000-0000-000000BA0000}"/>
    <cellStyle name="Standard 3 2 3 2 3" xfId="20393" xr:uid="{00000000-0005-0000-0000-000001BA0000}"/>
    <cellStyle name="Standard 3 2 3 2 3 2" xfId="37739" xr:uid="{00000000-0005-0000-0000-000002BA0000}"/>
    <cellStyle name="Standard 3 2 3 2 4" xfId="30310" xr:uid="{00000000-0005-0000-0000-000003BA0000}"/>
    <cellStyle name="Standard 3 2 3 2 5" xfId="23475" xr:uid="{00000000-0005-0000-0000-000004BA0000}"/>
    <cellStyle name="Standard 3 2 3 3" xfId="12775" xr:uid="{00000000-0005-0000-0000-000005BA0000}"/>
    <cellStyle name="Standard 3 2 3 3 2" xfId="32828" xr:uid="{00000000-0005-0000-0000-000006BA0000}"/>
    <cellStyle name="Standard 3 2 3 4" xfId="5026" xr:uid="{00000000-0005-0000-0000-000007BA0000}"/>
    <cellStyle name="Standard 3 2 3 5" xfId="20215" xr:uid="{00000000-0005-0000-0000-000008BA0000}"/>
    <cellStyle name="Standard 3 2 3 5 2" xfId="37562" xr:uid="{00000000-0005-0000-0000-000009BA0000}"/>
    <cellStyle name="Standard 3 2 3 6" xfId="30309" xr:uid="{00000000-0005-0000-0000-00000ABA0000}"/>
    <cellStyle name="Standard 3 2 3 7" xfId="21451" xr:uid="{00000000-0005-0000-0000-00000BBA0000}"/>
    <cellStyle name="Standard 3 2 3 8" xfId="43746" xr:uid="{00000000-0005-0000-0000-00000CBA0000}"/>
    <cellStyle name="Standard 3 2 3 9" xfId="44226" xr:uid="{00000000-0005-0000-0000-00000DBA0000}"/>
    <cellStyle name="Standard 3 2 4" xfId="9514" xr:uid="{00000000-0005-0000-0000-00000EBA0000}"/>
    <cellStyle name="Standard 3 2 4 2" xfId="9515" xr:uid="{00000000-0005-0000-0000-00000FBA0000}"/>
    <cellStyle name="Standard 3 2 4 2 2" xfId="15525" xr:uid="{00000000-0005-0000-0000-000010BA0000}"/>
    <cellStyle name="Standard 3 2 4 2 2 2" xfId="34667" xr:uid="{00000000-0005-0000-0000-000011BA0000}"/>
    <cellStyle name="Standard 3 2 4 2 3" xfId="16867" xr:uid="{00000000-0005-0000-0000-000012BA0000}"/>
    <cellStyle name="Standard 3 2 4 2 3 2" xfId="35788" xr:uid="{00000000-0005-0000-0000-000013BA0000}"/>
    <cellStyle name="Standard 3 2 4 2 4" xfId="30312" xr:uid="{00000000-0005-0000-0000-000014BA0000}"/>
    <cellStyle name="Standard 3 2 4 2 5" xfId="23476" xr:uid="{00000000-0005-0000-0000-000015BA0000}"/>
    <cellStyle name="Standard 3 2 4 3" xfId="12776" xr:uid="{00000000-0005-0000-0000-000016BA0000}"/>
    <cellStyle name="Standard 3 2 4 3 2" xfId="32829" xr:uid="{00000000-0005-0000-0000-000017BA0000}"/>
    <cellStyle name="Standard 3 2 4 4" xfId="5027" xr:uid="{00000000-0005-0000-0000-000018BA0000}"/>
    <cellStyle name="Standard 3 2 4 5" xfId="20281" xr:uid="{00000000-0005-0000-0000-000019BA0000}"/>
    <cellStyle name="Standard 3 2 4 5 2" xfId="37628" xr:uid="{00000000-0005-0000-0000-00001ABA0000}"/>
    <cellStyle name="Standard 3 2 4 6" xfId="30311" xr:uid="{00000000-0005-0000-0000-00001BBA0000}"/>
    <cellStyle name="Standard 3 2 4 7" xfId="21452" xr:uid="{00000000-0005-0000-0000-00001CBA0000}"/>
    <cellStyle name="Standard 3 2 4 8" xfId="43747" xr:uid="{00000000-0005-0000-0000-00001DBA0000}"/>
    <cellStyle name="Standard 3 2 4 9" xfId="44227" xr:uid="{00000000-0005-0000-0000-00001EBA0000}"/>
    <cellStyle name="Standard 3 2 5" xfId="9516" xr:uid="{00000000-0005-0000-0000-00001FBA0000}"/>
    <cellStyle name="Standard 3 2 5 2" xfId="9517" xr:uid="{00000000-0005-0000-0000-000020BA0000}"/>
    <cellStyle name="Standard 3 2 5 2 2" xfId="15526" xr:uid="{00000000-0005-0000-0000-000021BA0000}"/>
    <cellStyle name="Standard 3 2 5 2 2 2" xfId="34668" xr:uid="{00000000-0005-0000-0000-000022BA0000}"/>
    <cellStyle name="Standard 3 2 5 2 3" xfId="20427" xr:uid="{00000000-0005-0000-0000-000023BA0000}"/>
    <cellStyle name="Standard 3 2 5 2 3 2" xfId="37773" xr:uid="{00000000-0005-0000-0000-000024BA0000}"/>
    <cellStyle name="Standard 3 2 5 2 4" xfId="30314" xr:uid="{00000000-0005-0000-0000-000025BA0000}"/>
    <cellStyle name="Standard 3 2 5 2 5" xfId="23477" xr:uid="{00000000-0005-0000-0000-000026BA0000}"/>
    <cellStyle name="Standard 3 2 5 3" xfId="12777" xr:uid="{00000000-0005-0000-0000-000027BA0000}"/>
    <cellStyle name="Standard 3 2 5 4" xfId="30313" xr:uid="{00000000-0005-0000-0000-000028BA0000}"/>
    <cellStyle name="Standard 3 2 6" xfId="12772" xr:uid="{00000000-0005-0000-0000-000029BA0000}"/>
    <cellStyle name="Standard 3 2 7" xfId="4714" xr:uid="{00000000-0005-0000-0000-00002ABA0000}"/>
    <cellStyle name="Standard 3 2 8" xfId="5023" xr:uid="{00000000-0005-0000-0000-00002BBA0000}"/>
    <cellStyle name="Standard 3 2 9" xfId="16053" xr:uid="{00000000-0005-0000-0000-00002CBA0000}"/>
    <cellStyle name="Standard 3 2_Accounts" xfId="9518" xr:uid="{00000000-0005-0000-0000-00002DBA0000}"/>
    <cellStyle name="Standard 3 3" xfId="9519" xr:uid="{00000000-0005-0000-0000-00002EBA0000}"/>
    <cellStyle name="Standard 3 3 10" xfId="38076" xr:uid="{00000000-0005-0000-0000-00002FBA0000}"/>
    <cellStyle name="Standard 3 3 11" xfId="38251" xr:uid="{00000000-0005-0000-0000-000030BA0000}"/>
    <cellStyle name="Standard 3 3 12" xfId="38388" xr:uid="{00000000-0005-0000-0000-000031BA0000}"/>
    <cellStyle name="Standard 3 3 13" xfId="38531" xr:uid="{00000000-0005-0000-0000-000032BA0000}"/>
    <cellStyle name="Standard 3 3 14" xfId="43406" xr:uid="{00000000-0005-0000-0000-000033BA0000}"/>
    <cellStyle name="Standard 3 3 15" xfId="43969" xr:uid="{00000000-0005-0000-0000-000034BA0000}"/>
    <cellStyle name="Standard 3 3 2" xfId="9520" xr:uid="{00000000-0005-0000-0000-000035BA0000}"/>
    <cellStyle name="Standard 3 3 2 2" xfId="9521" xr:uid="{00000000-0005-0000-0000-000036BA0000}"/>
    <cellStyle name="Standard 3 3 2 2 2" xfId="15527" xr:uid="{00000000-0005-0000-0000-000037BA0000}"/>
    <cellStyle name="Standard 3 3 2 2 2 2" xfId="34669" xr:uid="{00000000-0005-0000-0000-000038BA0000}"/>
    <cellStyle name="Standard 3 3 2 2 3" xfId="15723" xr:uid="{00000000-0005-0000-0000-000039BA0000}"/>
    <cellStyle name="Standard 3 3 2 2 3 2" xfId="34860" xr:uid="{00000000-0005-0000-0000-00003ABA0000}"/>
    <cellStyle name="Standard 3 3 2 2 4" xfId="30317" xr:uid="{00000000-0005-0000-0000-00003BBA0000}"/>
    <cellStyle name="Standard 3 3 2 2 5" xfId="23478" xr:uid="{00000000-0005-0000-0000-00003CBA0000}"/>
    <cellStyle name="Standard 3 3 2 3" xfId="12779" xr:uid="{00000000-0005-0000-0000-00003DBA0000}"/>
    <cellStyle name="Standard 3 3 2 3 2" xfId="32831" xr:uid="{00000000-0005-0000-0000-00003EBA0000}"/>
    <cellStyle name="Standard 3 3 2 4" xfId="5029" xr:uid="{00000000-0005-0000-0000-00003FBA0000}"/>
    <cellStyle name="Standard 3 3 2 5" xfId="20460" xr:uid="{00000000-0005-0000-0000-000040BA0000}"/>
    <cellStyle name="Standard 3 3 2 5 2" xfId="37806" xr:uid="{00000000-0005-0000-0000-000041BA0000}"/>
    <cellStyle name="Standard 3 3 2 6" xfId="30316" xr:uid="{00000000-0005-0000-0000-000042BA0000}"/>
    <cellStyle name="Standard 3 3 2 7" xfId="21454" xr:uid="{00000000-0005-0000-0000-000043BA0000}"/>
    <cellStyle name="Standard 3 3 2 8" xfId="43748" xr:uid="{00000000-0005-0000-0000-000044BA0000}"/>
    <cellStyle name="Standard 3 3 2 9" xfId="44228" xr:uid="{00000000-0005-0000-0000-000045BA0000}"/>
    <cellStyle name="Standard 3 3 3" xfId="9522" xr:uid="{00000000-0005-0000-0000-000046BA0000}"/>
    <cellStyle name="Standard 3 3 3 2" xfId="9523" xr:uid="{00000000-0005-0000-0000-000047BA0000}"/>
    <cellStyle name="Standard 3 3 3 2 2" xfId="15529" xr:uid="{00000000-0005-0000-0000-000048BA0000}"/>
    <cellStyle name="Standard 3 3 3 2 2 2" xfId="34671" xr:uid="{00000000-0005-0000-0000-000049BA0000}"/>
    <cellStyle name="Standard 3 3 3 2 3" xfId="20645" xr:uid="{00000000-0005-0000-0000-00004ABA0000}"/>
    <cellStyle name="Standard 3 3 3 2 3 2" xfId="37987" xr:uid="{00000000-0005-0000-0000-00004BBA0000}"/>
    <cellStyle name="Standard 3 3 3 2 4" xfId="30319" xr:uid="{00000000-0005-0000-0000-00004CBA0000}"/>
    <cellStyle name="Standard 3 3 3 2 5" xfId="23480" xr:uid="{00000000-0005-0000-0000-00004DBA0000}"/>
    <cellStyle name="Standard 3 3 3 3" xfId="15528" xr:uid="{00000000-0005-0000-0000-00004EBA0000}"/>
    <cellStyle name="Standard 3 3 3 3 2" xfId="34670" xr:uid="{00000000-0005-0000-0000-00004FBA0000}"/>
    <cellStyle name="Standard 3 3 3 4" xfId="15787" xr:uid="{00000000-0005-0000-0000-000050BA0000}"/>
    <cellStyle name="Standard 3 3 3 4 2" xfId="34923" xr:uid="{00000000-0005-0000-0000-000051BA0000}"/>
    <cellStyle name="Standard 3 3 3 5" xfId="30318" xr:uid="{00000000-0005-0000-0000-000052BA0000}"/>
    <cellStyle name="Standard 3 3 3 6" xfId="23479" xr:uid="{00000000-0005-0000-0000-000053BA0000}"/>
    <cellStyle name="Standard 3 3 4" xfId="9524" xr:uid="{00000000-0005-0000-0000-000054BA0000}"/>
    <cellStyle name="Standard 3 3 4 2" xfId="9525" xr:uid="{00000000-0005-0000-0000-000055BA0000}"/>
    <cellStyle name="Standard 3 3 4 2 2" xfId="30321" xr:uid="{00000000-0005-0000-0000-000056BA0000}"/>
    <cellStyle name="Standard 3 3 4 3" xfId="15530" xr:uid="{00000000-0005-0000-0000-000057BA0000}"/>
    <cellStyle name="Standard 3 3 4 3 2" xfId="34672" xr:uid="{00000000-0005-0000-0000-000058BA0000}"/>
    <cellStyle name="Standard 3 3 4 4" xfId="16844" xr:uid="{00000000-0005-0000-0000-000059BA0000}"/>
    <cellStyle name="Standard 3 3 4 4 2" xfId="35769" xr:uid="{00000000-0005-0000-0000-00005ABA0000}"/>
    <cellStyle name="Standard 3 3 4 5" xfId="30320" xr:uid="{00000000-0005-0000-0000-00005BBA0000}"/>
    <cellStyle name="Standard 3 3 4 6" xfId="23481" xr:uid="{00000000-0005-0000-0000-00005CBA0000}"/>
    <cellStyle name="Standard 3 3 5" xfId="12778" xr:uid="{00000000-0005-0000-0000-00005DBA0000}"/>
    <cellStyle name="Standard 3 3 5 2" xfId="32830" xr:uid="{00000000-0005-0000-0000-00005EBA0000}"/>
    <cellStyle name="Standard 3 3 6" xfId="5028" xr:uid="{00000000-0005-0000-0000-00005FBA0000}"/>
    <cellStyle name="Standard 3 3 7" xfId="16054" xr:uid="{00000000-0005-0000-0000-000060BA0000}"/>
    <cellStyle name="Standard 3 3 7 2" xfId="35182" xr:uid="{00000000-0005-0000-0000-000061BA0000}"/>
    <cellStyle name="Standard 3 3 8" xfId="30315" xr:uid="{00000000-0005-0000-0000-000062BA0000}"/>
    <cellStyle name="Standard 3 3 9" xfId="21453" xr:uid="{00000000-0005-0000-0000-000063BA0000}"/>
    <cellStyle name="Standard 3 3_Balance sheet - Parent" xfId="41906" xr:uid="{00000000-0005-0000-0000-000064BA0000}"/>
    <cellStyle name="Standard 3 4" xfId="9526" xr:uid="{00000000-0005-0000-0000-000065BA0000}"/>
    <cellStyle name="Standard 3 4 10" xfId="43749" xr:uid="{00000000-0005-0000-0000-000066BA0000}"/>
    <cellStyle name="Standard 3 4 11" xfId="44229" xr:uid="{00000000-0005-0000-0000-000067BA0000}"/>
    <cellStyle name="Standard 3 4 2" xfId="9527" xr:uid="{00000000-0005-0000-0000-000068BA0000}"/>
    <cellStyle name="Standard 3 4 2 2" xfId="9528" xr:uid="{00000000-0005-0000-0000-000069BA0000}"/>
    <cellStyle name="Standard 3 4 2 2 2" xfId="15532" xr:uid="{00000000-0005-0000-0000-00006ABA0000}"/>
    <cellStyle name="Standard 3 4 2 2 2 2" xfId="34674" xr:uid="{00000000-0005-0000-0000-00006BBA0000}"/>
    <cellStyle name="Standard 3 4 2 2 3" xfId="15780" xr:uid="{00000000-0005-0000-0000-00006CBA0000}"/>
    <cellStyle name="Standard 3 4 2 2 3 2" xfId="34916" xr:uid="{00000000-0005-0000-0000-00006DBA0000}"/>
    <cellStyle name="Standard 3 4 2 2 4" xfId="30324" xr:uid="{00000000-0005-0000-0000-00006EBA0000}"/>
    <cellStyle name="Standard 3 4 2 2 5" xfId="23483" xr:uid="{00000000-0005-0000-0000-00006FBA0000}"/>
    <cellStyle name="Standard 3 4 2 3" xfId="15531" xr:uid="{00000000-0005-0000-0000-000070BA0000}"/>
    <cellStyle name="Standard 3 4 2 3 2" xfId="34673" xr:uid="{00000000-0005-0000-0000-000071BA0000}"/>
    <cellStyle name="Standard 3 4 2 4" xfId="16409" xr:uid="{00000000-0005-0000-0000-000072BA0000}"/>
    <cellStyle name="Standard 3 4 2 4 2" xfId="35530" xr:uid="{00000000-0005-0000-0000-000073BA0000}"/>
    <cellStyle name="Standard 3 4 2 5" xfId="30323" xr:uid="{00000000-0005-0000-0000-000074BA0000}"/>
    <cellStyle name="Standard 3 4 2 6" xfId="23482" xr:uid="{00000000-0005-0000-0000-000075BA0000}"/>
    <cellStyle name="Standard 3 4 3" xfId="9529" xr:uid="{00000000-0005-0000-0000-000076BA0000}"/>
    <cellStyle name="Standard 3 4 3 2" xfId="9530" xr:uid="{00000000-0005-0000-0000-000077BA0000}"/>
    <cellStyle name="Standard 3 4 3 2 2" xfId="15534" xr:uid="{00000000-0005-0000-0000-000078BA0000}"/>
    <cellStyle name="Standard 3 4 3 2 2 2" xfId="34676" xr:uid="{00000000-0005-0000-0000-000079BA0000}"/>
    <cellStyle name="Standard 3 4 3 2 3" xfId="20583" xr:uid="{00000000-0005-0000-0000-00007ABA0000}"/>
    <cellStyle name="Standard 3 4 3 2 3 2" xfId="37927" xr:uid="{00000000-0005-0000-0000-00007BBA0000}"/>
    <cellStyle name="Standard 3 4 3 2 4" xfId="30326" xr:uid="{00000000-0005-0000-0000-00007CBA0000}"/>
    <cellStyle name="Standard 3 4 3 2 5" xfId="23485" xr:uid="{00000000-0005-0000-0000-00007DBA0000}"/>
    <cellStyle name="Standard 3 4 3 3" xfId="15533" xr:uid="{00000000-0005-0000-0000-00007EBA0000}"/>
    <cellStyle name="Standard 3 4 3 3 2" xfId="34675" xr:uid="{00000000-0005-0000-0000-00007FBA0000}"/>
    <cellStyle name="Standard 3 4 3 4" xfId="19996" xr:uid="{00000000-0005-0000-0000-000080BA0000}"/>
    <cellStyle name="Standard 3 4 3 4 2" xfId="37349" xr:uid="{00000000-0005-0000-0000-000081BA0000}"/>
    <cellStyle name="Standard 3 4 3 5" xfId="30325" xr:uid="{00000000-0005-0000-0000-000082BA0000}"/>
    <cellStyle name="Standard 3 4 3 6" xfId="23484" xr:uid="{00000000-0005-0000-0000-000083BA0000}"/>
    <cellStyle name="Standard 3 4 4" xfId="9531" xr:uid="{00000000-0005-0000-0000-000084BA0000}"/>
    <cellStyle name="Standard 3 4 4 2" xfId="15535" xr:uid="{00000000-0005-0000-0000-000085BA0000}"/>
    <cellStyle name="Standard 3 4 4 2 2" xfId="34677" xr:uid="{00000000-0005-0000-0000-000086BA0000}"/>
    <cellStyle name="Standard 3 4 4 3" xfId="20011" xr:uid="{00000000-0005-0000-0000-000087BA0000}"/>
    <cellStyle name="Standard 3 4 4 3 2" xfId="37364" xr:uid="{00000000-0005-0000-0000-000088BA0000}"/>
    <cellStyle name="Standard 3 4 4 4" xfId="30327" xr:uid="{00000000-0005-0000-0000-000089BA0000}"/>
    <cellStyle name="Standard 3 4 4 5" xfId="23486" xr:uid="{00000000-0005-0000-0000-00008ABA0000}"/>
    <cellStyle name="Standard 3 4 5" xfId="12780" xr:uid="{00000000-0005-0000-0000-00008BBA0000}"/>
    <cellStyle name="Standard 3 4 5 2" xfId="32832" xr:uid="{00000000-0005-0000-0000-00008CBA0000}"/>
    <cellStyle name="Standard 3 4 6" xfId="4473" xr:uid="{00000000-0005-0000-0000-00008DBA0000}"/>
    <cellStyle name="Standard 3 4 7" xfId="20356" xr:uid="{00000000-0005-0000-0000-00008EBA0000}"/>
    <cellStyle name="Standard 3 4 7 2" xfId="37702" xr:uid="{00000000-0005-0000-0000-00008FBA0000}"/>
    <cellStyle name="Standard 3 4 8" xfId="30322" xr:uid="{00000000-0005-0000-0000-000090BA0000}"/>
    <cellStyle name="Standard 3 4 9" xfId="21455" xr:uid="{00000000-0005-0000-0000-000091BA0000}"/>
    <cellStyle name="Standard 3 5" xfId="9532" xr:uid="{00000000-0005-0000-0000-000092BA0000}"/>
    <cellStyle name="Standard 3 5 2" xfId="9533" xr:uid="{00000000-0005-0000-0000-000093BA0000}"/>
    <cellStyle name="Standard 3 5 2 2" xfId="15536" xr:uid="{00000000-0005-0000-0000-000094BA0000}"/>
    <cellStyle name="Standard 3 5 2 2 2" xfId="34678" xr:uid="{00000000-0005-0000-0000-000095BA0000}"/>
    <cellStyle name="Standard 3 5 2 3" xfId="19743" xr:uid="{00000000-0005-0000-0000-000096BA0000}"/>
    <cellStyle name="Standard 3 5 2 3 2" xfId="37100" xr:uid="{00000000-0005-0000-0000-000097BA0000}"/>
    <cellStyle name="Standard 3 5 2 4" xfId="30329" xr:uid="{00000000-0005-0000-0000-000098BA0000}"/>
    <cellStyle name="Standard 3 5 2 5" xfId="23487" xr:uid="{00000000-0005-0000-0000-000099BA0000}"/>
    <cellStyle name="Standard 3 5 3" xfId="12781" xr:uid="{00000000-0005-0000-0000-00009ABA0000}"/>
    <cellStyle name="Standard 3 5 3 2" xfId="32833" xr:uid="{00000000-0005-0000-0000-00009BBA0000}"/>
    <cellStyle name="Standard 3 5 4" xfId="5030" xr:uid="{00000000-0005-0000-0000-00009CBA0000}"/>
    <cellStyle name="Standard 3 5 5" xfId="20634" xr:uid="{00000000-0005-0000-0000-00009DBA0000}"/>
    <cellStyle name="Standard 3 5 5 2" xfId="37976" xr:uid="{00000000-0005-0000-0000-00009EBA0000}"/>
    <cellStyle name="Standard 3 5 6" xfId="30328" xr:uid="{00000000-0005-0000-0000-00009FBA0000}"/>
    <cellStyle name="Standard 3 5 7" xfId="21456" xr:uid="{00000000-0005-0000-0000-0000A0BA0000}"/>
    <cellStyle name="Standard 3 5 8" xfId="43750" xr:uid="{00000000-0005-0000-0000-0000A1BA0000}"/>
    <cellStyle name="Standard 3 5 9" xfId="44230" xr:uid="{00000000-0005-0000-0000-0000A2BA0000}"/>
    <cellStyle name="Standard 3 6" xfId="9534" xr:uid="{00000000-0005-0000-0000-0000A3BA0000}"/>
    <cellStyle name="Standard 3 6 2" xfId="9535" xr:uid="{00000000-0005-0000-0000-0000A4BA0000}"/>
    <cellStyle name="Standard 3 6 2 2" xfId="15538" xr:uid="{00000000-0005-0000-0000-0000A5BA0000}"/>
    <cellStyle name="Standard 3 6 2 2 2" xfId="34680" xr:uid="{00000000-0005-0000-0000-0000A6BA0000}"/>
    <cellStyle name="Standard 3 6 2 3" xfId="20378" xr:uid="{00000000-0005-0000-0000-0000A7BA0000}"/>
    <cellStyle name="Standard 3 6 2 3 2" xfId="37724" xr:uid="{00000000-0005-0000-0000-0000A8BA0000}"/>
    <cellStyle name="Standard 3 6 2 4" xfId="30331" xr:uid="{00000000-0005-0000-0000-0000A9BA0000}"/>
    <cellStyle name="Standard 3 6 2 5" xfId="23489" xr:uid="{00000000-0005-0000-0000-0000AABA0000}"/>
    <cellStyle name="Standard 3 6 3" xfId="15537" xr:uid="{00000000-0005-0000-0000-0000ABBA0000}"/>
    <cellStyle name="Standard 3 6 3 2" xfId="34679" xr:uid="{00000000-0005-0000-0000-0000ACBA0000}"/>
    <cellStyle name="Standard 3 6 4" xfId="16371" xr:uid="{00000000-0005-0000-0000-0000ADBA0000}"/>
    <cellStyle name="Standard 3 6 4 2" xfId="35493" xr:uid="{00000000-0005-0000-0000-0000AEBA0000}"/>
    <cellStyle name="Standard 3 6 5" xfId="30330" xr:uid="{00000000-0005-0000-0000-0000AFBA0000}"/>
    <cellStyle name="Standard 3 6 6" xfId="23488" xr:uid="{00000000-0005-0000-0000-0000B0BA0000}"/>
    <cellStyle name="Standard 3 7" xfId="9536" xr:uid="{00000000-0005-0000-0000-0000B1BA0000}"/>
    <cellStyle name="Standard 3 7 2" xfId="9537" xr:uid="{00000000-0005-0000-0000-0000B2BA0000}"/>
    <cellStyle name="Standard 3 7 2 2" xfId="30333" xr:uid="{00000000-0005-0000-0000-0000B3BA0000}"/>
    <cellStyle name="Standard 3 7 3" xfId="15539" xr:uid="{00000000-0005-0000-0000-0000B4BA0000}"/>
    <cellStyle name="Standard 3 7 3 2" xfId="34681" xr:uid="{00000000-0005-0000-0000-0000B5BA0000}"/>
    <cellStyle name="Standard 3 7 4" xfId="15993" xr:uid="{00000000-0005-0000-0000-0000B6BA0000}"/>
    <cellStyle name="Standard 3 7 4 2" xfId="35124" xr:uid="{00000000-0005-0000-0000-0000B7BA0000}"/>
    <cellStyle name="Standard 3 7 5" xfId="30332" xr:uid="{00000000-0005-0000-0000-0000B8BA0000}"/>
    <cellStyle name="Standard 3 7 6" xfId="23490" xr:uid="{00000000-0005-0000-0000-0000B9BA0000}"/>
    <cellStyle name="Standard 3 8" xfId="12771" xr:uid="{00000000-0005-0000-0000-0000BABA0000}"/>
    <cellStyle name="Standard 3 8 2" xfId="32825" xr:uid="{00000000-0005-0000-0000-0000BBBA0000}"/>
    <cellStyle name="Standard 3 9" xfId="5022" xr:uid="{00000000-0005-0000-0000-0000BCBA0000}"/>
    <cellStyle name="Standard 3_2013 Acq." xfId="9538" xr:uid="{00000000-0005-0000-0000-0000BDBA0000}"/>
    <cellStyle name="Standard 4" xfId="9539" xr:uid="{00000000-0005-0000-0000-0000BEBA0000}"/>
    <cellStyle name="Standard 4 2" xfId="9540" xr:uid="{00000000-0005-0000-0000-0000BFBA0000}"/>
    <cellStyle name="Standard 4 2 10" xfId="38252" xr:uid="{00000000-0005-0000-0000-0000C0BA0000}"/>
    <cellStyle name="Standard 4 2 11" xfId="38389" xr:uid="{00000000-0005-0000-0000-0000C1BA0000}"/>
    <cellStyle name="Standard 4 2 12" xfId="38532" xr:uid="{00000000-0005-0000-0000-0000C2BA0000}"/>
    <cellStyle name="Standard 4 2 13" xfId="43407" xr:uid="{00000000-0005-0000-0000-0000C3BA0000}"/>
    <cellStyle name="Standard 4 2 14" xfId="44231" xr:uid="{00000000-0005-0000-0000-0000C4BA0000}"/>
    <cellStyle name="Standard 4 2 2" xfId="9541" xr:uid="{00000000-0005-0000-0000-0000C5BA0000}"/>
    <cellStyle name="Standard 4 2 2 2" xfId="5031" xr:uid="{00000000-0005-0000-0000-0000C6BA0000}"/>
    <cellStyle name="Standard 4 2 2 2 2" xfId="25992" xr:uid="{00000000-0005-0000-0000-0000C7BA0000}"/>
    <cellStyle name="Standard 4 2 2 3" xfId="30336" xr:uid="{00000000-0005-0000-0000-0000C8BA0000}"/>
    <cellStyle name="Standard 4 2 3" xfId="9542" xr:uid="{00000000-0005-0000-0000-0000C9BA0000}"/>
    <cellStyle name="Standard 4 2 3 2" xfId="30337" xr:uid="{00000000-0005-0000-0000-0000CABA0000}"/>
    <cellStyle name="Standard 4 2 4" xfId="12783" xr:uid="{00000000-0005-0000-0000-0000CBBA0000}"/>
    <cellStyle name="Standard 4 2 4 2" xfId="32834" xr:uid="{00000000-0005-0000-0000-0000CCBA0000}"/>
    <cellStyle name="Standard 4 2 5" xfId="4474" xr:uid="{00000000-0005-0000-0000-0000CDBA0000}"/>
    <cellStyle name="Standard 4 2 6" xfId="16055" xr:uid="{00000000-0005-0000-0000-0000CEBA0000}"/>
    <cellStyle name="Standard 4 2 6 2" xfId="35183" xr:uid="{00000000-0005-0000-0000-0000CFBA0000}"/>
    <cellStyle name="Standard 4 2 7" xfId="30335" xr:uid="{00000000-0005-0000-0000-0000D0BA0000}"/>
    <cellStyle name="Standard 4 2 8" xfId="21457" xr:uid="{00000000-0005-0000-0000-0000D1BA0000}"/>
    <cellStyle name="Standard 4 2 9" xfId="38077" xr:uid="{00000000-0005-0000-0000-0000D2BA0000}"/>
    <cellStyle name="Standard 4 2_Balance sheet - Parent" xfId="41908" xr:uid="{00000000-0005-0000-0000-0000D3BA0000}"/>
    <cellStyle name="Standard 4 3" xfId="12782" xr:uid="{00000000-0005-0000-0000-0000D4BA0000}"/>
    <cellStyle name="Standard 4 4" xfId="30334" xr:uid="{00000000-0005-0000-0000-0000D5BA0000}"/>
    <cellStyle name="Standard 4_Balance sheet - Parent" xfId="41907" xr:uid="{00000000-0005-0000-0000-0000D6BA0000}"/>
    <cellStyle name="Standard 5" xfId="9543" xr:uid="{00000000-0005-0000-0000-0000D7BA0000}"/>
    <cellStyle name="Standard 5 10" xfId="15885" xr:uid="{00000000-0005-0000-0000-0000D8BA0000}"/>
    <cellStyle name="Standard 5 10 2" xfId="35018" xr:uid="{00000000-0005-0000-0000-0000D9BA0000}"/>
    <cellStyle name="Standard 5 11" xfId="30338" xr:uid="{00000000-0005-0000-0000-0000DABA0000}"/>
    <cellStyle name="Standard 5 12" xfId="21458" xr:uid="{00000000-0005-0000-0000-0000DBBA0000}"/>
    <cellStyle name="Standard 5 13" xfId="38060" xr:uid="{00000000-0005-0000-0000-0000DCBA0000}"/>
    <cellStyle name="Standard 5 14" xfId="38237" xr:uid="{00000000-0005-0000-0000-0000DDBA0000}"/>
    <cellStyle name="Standard 5 15" xfId="38372" xr:uid="{00000000-0005-0000-0000-0000DEBA0000}"/>
    <cellStyle name="Standard 5 16" xfId="38518" xr:uid="{00000000-0005-0000-0000-0000DFBA0000}"/>
    <cellStyle name="Standard 5 17" xfId="43388" xr:uid="{00000000-0005-0000-0000-0000E0BA0000}"/>
    <cellStyle name="Standard 5 18" xfId="43928" xr:uid="{00000000-0005-0000-0000-0000E1BA0000}"/>
    <cellStyle name="Standard 5 2" xfId="9544" xr:uid="{00000000-0005-0000-0000-0000E2BA0000}"/>
    <cellStyle name="Standard 5 2 10" xfId="21459" xr:uid="{00000000-0005-0000-0000-0000E3BA0000}"/>
    <cellStyle name="Standard 5 2 11" xfId="38099" xr:uid="{00000000-0005-0000-0000-0000E4BA0000}"/>
    <cellStyle name="Standard 5 2 12" xfId="38274" xr:uid="{00000000-0005-0000-0000-0000E5BA0000}"/>
    <cellStyle name="Standard 5 2 13" xfId="38411" xr:uid="{00000000-0005-0000-0000-0000E6BA0000}"/>
    <cellStyle name="Standard 5 2 14" xfId="38554" xr:uid="{00000000-0005-0000-0000-0000E7BA0000}"/>
    <cellStyle name="Standard 5 2 15" xfId="43429" xr:uid="{00000000-0005-0000-0000-0000E8BA0000}"/>
    <cellStyle name="Standard 5 2 2" xfId="9545" xr:uid="{00000000-0005-0000-0000-0000E9BA0000}"/>
    <cellStyle name="Standard 5 2 2 10" xfId="43751" xr:uid="{00000000-0005-0000-0000-0000EABA0000}"/>
    <cellStyle name="Standard 5 2 2 11" xfId="55986" xr:uid="{00000000-0005-0000-0000-0000EBBA0000}"/>
    <cellStyle name="Standard 5 2 2 2" xfId="9546" xr:uid="{00000000-0005-0000-0000-0000ECBA0000}"/>
    <cellStyle name="Standard 5 2 2 2 2" xfId="9547" xr:uid="{00000000-0005-0000-0000-0000EDBA0000}"/>
    <cellStyle name="Standard 5 2 2 2 2 2" xfId="15541" xr:uid="{00000000-0005-0000-0000-0000EEBA0000}"/>
    <cellStyle name="Standard 5 2 2 2 2 2 2" xfId="34683" xr:uid="{00000000-0005-0000-0000-0000EFBA0000}"/>
    <cellStyle name="Standard 5 2 2 2 2 3" xfId="18480" xr:uid="{00000000-0005-0000-0000-0000F0BA0000}"/>
    <cellStyle name="Standard 5 2 2 2 2 3 2" xfId="36465" xr:uid="{00000000-0005-0000-0000-0000F1BA0000}"/>
    <cellStyle name="Standard 5 2 2 2 2 4" xfId="30342" xr:uid="{00000000-0005-0000-0000-0000F2BA0000}"/>
    <cellStyle name="Standard 5 2 2 2 2 5" xfId="23492" xr:uid="{00000000-0005-0000-0000-0000F3BA0000}"/>
    <cellStyle name="Standard 5 2 2 2 3" xfId="15540" xr:uid="{00000000-0005-0000-0000-0000F4BA0000}"/>
    <cellStyle name="Standard 5 2 2 2 3 2" xfId="34682" xr:uid="{00000000-0005-0000-0000-0000F5BA0000}"/>
    <cellStyle name="Standard 5 2 2 2 4" xfId="20271" xr:uid="{00000000-0005-0000-0000-0000F6BA0000}"/>
    <cellStyle name="Standard 5 2 2 2 4 2" xfId="37618" xr:uid="{00000000-0005-0000-0000-0000F7BA0000}"/>
    <cellStyle name="Standard 5 2 2 2 5" xfId="30341" xr:uid="{00000000-0005-0000-0000-0000F8BA0000}"/>
    <cellStyle name="Standard 5 2 2 2 6" xfId="23491" xr:uid="{00000000-0005-0000-0000-0000F9BA0000}"/>
    <cellStyle name="Standard 5 2 2 3" xfId="9548" xr:uid="{00000000-0005-0000-0000-0000FABA0000}"/>
    <cellStyle name="Standard 5 2 2 3 2" xfId="9549" xr:uid="{00000000-0005-0000-0000-0000FBBA0000}"/>
    <cellStyle name="Standard 5 2 2 3 2 2" xfId="15543" xr:uid="{00000000-0005-0000-0000-0000FCBA0000}"/>
    <cellStyle name="Standard 5 2 2 3 2 2 2" xfId="34685" xr:uid="{00000000-0005-0000-0000-0000FDBA0000}"/>
    <cellStyle name="Standard 5 2 2 3 2 3" xfId="16280" xr:uid="{00000000-0005-0000-0000-0000FEBA0000}"/>
    <cellStyle name="Standard 5 2 2 3 2 3 2" xfId="35403" xr:uid="{00000000-0005-0000-0000-0000FFBA0000}"/>
    <cellStyle name="Standard 5 2 2 3 2 4" xfId="30344" xr:uid="{00000000-0005-0000-0000-000000BB0000}"/>
    <cellStyle name="Standard 5 2 2 3 2 5" xfId="23494" xr:uid="{00000000-0005-0000-0000-000001BB0000}"/>
    <cellStyle name="Standard 5 2 2 3 3" xfId="15542" xr:uid="{00000000-0005-0000-0000-000002BB0000}"/>
    <cellStyle name="Standard 5 2 2 3 3 2" xfId="34684" xr:uid="{00000000-0005-0000-0000-000003BB0000}"/>
    <cellStyle name="Standard 5 2 2 3 4" xfId="16346" xr:uid="{00000000-0005-0000-0000-000004BB0000}"/>
    <cellStyle name="Standard 5 2 2 3 4 2" xfId="35468" xr:uid="{00000000-0005-0000-0000-000005BB0000}"/>
    <cellStyle name="Standard 5 2 2 3 5" xfId="30343" xr:uid="{00000000-0005-0000-0000-000006BB0000}"/>
    <cellStyle name="Standard 5 2 2 3 6" xfId="23493" xr:uid="{00000000-0005-0000-0000-000007BB0000}"/>
    <cellStyle name="Standard 5 2 2 4" xfId="9550" xr:uid="{00000000-0005-0000-0000-000008BB0000}"/>
    <cellStyle name="Standard 5 2 2 4 2" xfId="15544" xr:uid="{00000000-0005-0000-0000-000009BB0000}"/>
    <cellStyle name="Standard 5 2 2 4 2 2" xfId="34686" xr:uid="{00000000-0005-0000-0000-00000ABB0000}"/>
    <cellStyle name="Standard 5 2 2 4 3" xfId="16933" xr:uid="{00000000-0005-0000-0000-00000BBB0000}"/>
    <cellStyle name="Standard 5 2 2 4 3 2" xfId="35841" xr:uid="{00000000-0005-0000-0000-00000CBB0000}"/>
    <cellStyle name="Standard 5 2 2 4 4" xfId="30345" xr:uid="{00000000-0005-0000-0000-00000DBB0000}"/>
    <cellStyle name="Standard 5 2 2 4 5" xfId="23495" xr:uid="{00000000-0005-0000-0000-00000EBB0000}"/>
    <cellStyle name="Standard 5 2 2 5" xfId="12786" xr:uid="{00000000-0005-0000-0000-00000FBB0000}"/>
    <cellStyle name="Standard 5 2 2 5 2" xfId="32837" xr:uid="{00000000-0005-0000-0000-000010BB0000}"/>
    <cellStyle name="Standard 5 2 2 6" xfId="5034" xr:uid="{00000000-0005-0000-0000-000011BB0000}"/>
    <cellStyle name="Standard 5 2 2 7" xfId="16260" xr:uid="{00000000-0005-0000-0000-000012BB0000}"/>
    <cellStyle name="Standard 5 2 2 7 2" xfId="35383" xr:uid="{00000000-0005-0000-0000-000013BB0000}"/>
    <cellStyle name="Standard 5 2 2 8" xfId="30340" xr:uid="{00000000-0005-0000-0000-000014BB0000}"/>
    <cellStyle name="Standard 5 2 2 9" xfId="21460" xr:uid="{00000000-0005-0000-0000-000015BB0000}"/>
    <cellStyle name="Standard 5 2 3" xfId="9551" xr:uid="{00000000-0005-0000-0000-000016BB0000}"/>
    <cellStyle name="Standard 5 2 3 2" xfId="9552" xr:uid="{00000000-0005-0000-0000-000017BB0000}"/>
    <cellStyle name="Standard 5 2 3 2 2" xfId="15546" xr:uid="{00000000-0005-0000-0000-000018BB0000}"/>
    <cellStyle name="Standard 5 2 3 2 2 2" xfId="34688" xr:uid="{00000000-0005-0000-0000-000019BB0000}"/>
    <cellStyle name="Standard 5 2 3 2 3" xfId="20186" xr:uid="{00000000-0005-0000-0000-00001ABB0000}"/>
    <cellStyle name="Standard 5 2 3 2 3 2" xfId="37533" xr:uid="{00000000-0005-0000-0000-00001BBB0000}"/>
    <cellStyle name="Standard 5 2 3 2 4" xfId="30347" xr:uid="{00000000-0005-0000-0000-00001CBB0000}"/>
    <cellStyle name="Standard 5 2 3 2 5" xfId="23497" xr:uid="{00000000-0005-0000-0000-00001DBB0000}"/>
    <cellStyle name="Standard 5 2 3 3" xfId="15545" xr:uid="{00000000-0005-0000-0000-00001EBB0000}"/>
    <cellStyle name="Standard 5 2 3 3 2" xfId="34687" xr:uid="{00000000-0005-0000-0000-00001FBB0000}"/>
    <cellStyle name="Standard 5 2 3 4" xfId="19893" xr:uid="{00000000-0005-0000-0000-000020BB0000}"/>
    <cellStyle name="Standard 5 2 3 4 2" xfId="37248" xr:uid="{00000000-0005-0000-0000-000021BB0000}"/>
    <cellStyle name="Standard 5 2 3 5" xfId="30346" xr:uid="{00000000-0005-0000-0000-000022BB0000}"/>
    <cellStyle name="Standard 5 2 3 6" xfId="23496" xr:uid="{00000000-0005-0000-0000-000023BB0000}"/>
    <cellStyle name="Standard 5 2 4" xfId="9553" xr:uid="{00000000-0005-0000-0000-000024BB0000}"/>
    <cellStyle name="Standard 5 2 4 2" xfId="9554" xr:uid="{00000000-0005-0000-0000-000025BB0000}"/>
    <cellStyle name="Standard 5 2 4 2 2" xfId="15548" xr:uid="{00000000-0005-0000-0000-000026BB0000}"/>
    <cellStyle name="Standard 5 2 4 2 2 2" xfId="34690" xr:uid="{00000000-0005-0000-0000-000027BB0000}"/>
    <cellStyle name="Standard 5 2 4 2 3" xfId="16147" xr:uid="{00000000-0005-0000-0000-000028BB0000}"/>
    <cellStyle name="Standard 5 2 4 2 3 2" xfId="35271" xr:uid="{00000000-0005-0000-0000-000029BB0000}"/>
    <cellStyle name="Standard 5 2 4 2 4" xfId="30349" xr:uid="{00000000-0005-0000-0000-00002ABB0000}"/>
    <cellStyle name="Standard 5 2 4 2 5" xfId="23499" xr:uid="{00000000-0005-0000-0000-00002BBB0000}"/>
    <cellStyle name="Standard 5 2 4 3" xfId="9555" xr:uid="{00000000-0005-0000-0000-00002CBB0000}"/>
    <cellStyle name="Standard 5 2 4 3 2" xfId="30350" xr:uid="{00000000-0005-0000-0000-00002DBB0000}"/>
    <cellStyle name="Standard 5 2 4 4" xfId="15547" xr:uid="{00000000-0005-0000-0000-00002EBB0000}"/>
    <cellStyle name="Standard 5 2 4 4 2" xfId="34689" xr:uid="{00000000-0005-0000-0000-00002FBB0000}"/>
    <cellStyle name="Standard 5 2 4 5" xfId="16774" xr:uid="{00000000-0005-0000-0000-000030BB0000}"/>
    <cellStyle name="Standard 5 2 4 5 2" xfId="35703" xr:uid="{00000000-0005-0000-0000-000031BB0000}"/>
    <cellStyle name="Standard 5 2 4 6" xfId="30348" xr:uid="{00000000-0005-0000-0000-000032BB0000}"/>
    <cellStyle name="Standard 5 2 4 7" xfId="23498" xr:uid="{00000000-0005-0000-0000-000033BB0000}"/>
    <cellStyle name="Standard 5 2 5" xfId="9556" xr:uid="{00000000-0005-0000-0000-000034BB0000}"/>
    <cellStyle name="Standard 5 2 5 2" xfId="15549" xr:uid="{00000000-0005-0000-0000-000035BB0000}"/>
    <cellStyle name="Standard 5 2 5 2 2" xfId="34691" xr:uid="{00000000-0005-0000-0000-000036BB0000}"/>
    <cellStyle name="Standard 5 2 5 3" xfId="17661" xr:uid="{00000000-0005-0000-0000-000037BB0000}"/>
    <cellStyle name="Standard 5 2 5 3 2" xfId="36150" xr:uid="{00000000-0005-0000-0000-000038BB0000}"/>
    <cellStyle name="Standard 5 2 5 4" xfId="30351" xr:uid="{00000000-0005-0000-0000-000039BB0000}"/>
    <cellStyle name="Standard 5 2 5 5" xfId="23500" xr:uid="{00000000-0005-0000-0000-00003ABB0000}"/>
    <cellStyle name="Standard 5 2 6" xfId="12785" xr:uid="{00000000-0005-0000-0000-00003BBB0000}"/>
    <cellStyle name="Standard 5 2 6 2" xfId="32836" xr:uid="{00000000-0005-0000-0000-00003CBB0000}"/>
    <cellStyle name="Standard 5 2 7" xfId="5033" xr:uid="{00000000-0005-0000-0000-00003DBB0000}"/>
    <cellStyle name="Standard 5 2 8" xfId="16086" xr:uid="{00000000-0005-0000-0000-00003EBB0000}"/>
    <cellStyle name="Standard 5 2 8 2" xfId="35212" xr:uid="{00000000-0005-0000-0000-00003FBB0000}"/>
    <cellStyle name="Standard 5 2 9" xfId="30339" xr:uid="{00000000-0005-0000-0000-000040BB0000}"/>
    <cellStyle name="Standard 5 2_Balance sheet - Parent" xfId="41910" xr:uid="{00000000-0005-0000-0000-000041BB0000}"/>
    <cellStyle name="Standard 5 3" xfId="9557" xr:uid="{00000000-0005-0000-0000-000042BB0000}"/>
    <cellStyle name="Standard 5 3 2" xfId="9558" xr:uid="{00000000-0005-0000-0000-000043BB0000}"/>
    <cellStyle name="Standard 5 3 2 2" xfId="9559" xr:uid="{00000000-0005-0000-0000-000044BB0000}"/>
    <cellStyle name="Standard 5 3 2 2 2" xfId="15552" xr:uid="{00000000-0005-0000-0000-000045BB0000}"/>
    <cellStyle name="Standard 5 3 2 2 2 2" xfId="34694" xr:uid="{00000000-0005-0000-0000-000046BB0000}"/>
    <cellStyle name="Standard 5 3 2 2 3" xfId="20572" xr:uid="{00000000-0005-0000-0000-000047BB0000}"/>
    <cellStyle name="Standard 5 3 2 2 3 2" xfId="37916" xr:uid="{00000000-0005-0000-0000-000048BB0000}"/>
    <cellStyle name="Standard 5 3 2 2 4" xfId="30354" xr:uid="{00000000-0005-0000-0000-000049BB0000}"/>
    <cellStyle name="Standard 5 3 2 2 5" xfId="23503" xr:uid="{00000000-0005-0000-0000-00004ABB0000}"/>
    <cellStyle name="Standard 5 3 2 3" xfId="15551" xr:uid="{00000000-0005-0000-0000-00004BBB0000}"/>
    <cellStyle name="Standard 5 3 2 3 2" xfId="34693" xr:uid="{00000000-0005-0000-0000-00004CBB0000}"/>
    <cellStyle name="Standard 5 3 2 4" xfId="16816" xr:uid="{00000000-0005-0000-0000-00004DBB0000}"/>
    <cellStyle name="Standard 5 3 2 4 2" xfId="35743" xr:uid="{00000000-0005-0000-0000-00004EBB0000}"/>
    <cellStyle name="Standard 5 3 2 5" xfId="30353" xr:uid="{00000000-0005-0000-0000-00004FBB0000}"/>
    <cellStyle name="Standard 5 3 2 6" xfId="23502" xr:uid="{00000000-0005-0000-0000-000050BB0000}"/>
    <cellStyle name="Standard 5 3 3" xfId="9560" xr:uid="{00000000-0005-0000-0000-000051BB0000}"/>
    <cellStyle name="Standard 5 3 3 2" xfId="9561" xr:uid="{00000000-0005-0000-0000-000052BB0000}"/>
    <cellStyle name="Standard 5 3 3 2 2" xfId="15554" xr:uid="{00000000-0005-0000-0000-000053BB0000}"/>
    <cellStyle name="Standard 5 3 3 2 2 2" xfId="34696" xr:uid="{00000000-0005-0000-0000-000054BB0000}"/>
    <cellStyle name="Standard 5 3 3 2 3" xfId="19895" xr:uid="{00000000-0005-0000-0000-000055BB0000}"/>
    <cellStyle name="Standard 5 3 3 2 3 2" xfId="37250" xr:uid="{00000000-0005-0000-0000-000056BB0000}"/>
    <cellStyle name="Standard 5 3 3 2 4" xfId="30356" xr:uid="{00000000-0005-0000-0000-000057BB0000}"/>
    <cellStyle name="Standard 5 3 3 2 5" xfId="23505" xr:uid="{00000000-0005-0000-0000-000058BB0000}"/>
    <cellStyle name="Standard 5 3 3 3" xfId="15553" xr:uid="{00000000-0005-0000-0000-000059BB0000}"/>
    <cellStyle name="Standard 5 3 3 3 2" xfId="34695" xr:uid="{00000000-0005-0000-0000-00005ABB0000}"/>
    <cellStyle name="Standard 5 3 3 4" xfId="15736" xr:uid="{00000000-0005-0000-0000-00005BBB0000}"/>
    <cellStyle name="Standard 5 3 3 4 2" xfId="34873" xr:uid="{00000000-0005-0000-0000-00005CBB0000}"/>
    <cellStyle name="Standard 5 3 3 5" xfId="30355" xr:uid="{00000000-0005-0000-0000-00005DBB0000}"/>
    <cellStyle name="Standard 5 3 3 6" xfId="23504" xr:uid="{00000000-0005-0000-0000-00005EBB0000}"/>
    <cellStyle name="Standard 5 3 4" xfId="9562" xr:uid="{00000000-0005-0000-0000-00005FBB0000}"/>
    <cellStyle name="Standard 5 3 4 2" xfId="15555" xr:uid="{00000000-0005-0000-0000-000060BB0000}"/>
    <cellStyle name="Standard 5 3 4 2 2" xfId="34697" xr:uid="{00000000-0005-0000-0000-000061BB0000}"/>
    <cellStyle name="Standard 5 3 4 3" xfId="15868" xr:uid="{00000000-0005-0000-0000-000062BB0000}"/>
    <cellStyle name="Standard 5 3 4 3 2" xfId="35001" xr:uid="{00000000-0005-0000-0000-000063BB0000}"/>
    <cellStyle name="Standard 5 3 4 4" xfId="30357" xr:uid="{00000000-0005-0000-0000-000064BB0000}"/>
    <cellStyle name="Standard 5 3 4 5" xfId="23506" xr:uid="{00000000-0005-0000-0000-000065BB0000}"/>
    <cellStyle name="Standard 5 3 5" xfId="15550" xr:uid="{00000000-0005-0000-0000-000066BB0000}"/>
    <cellStyle name="Standard 5 3 5 2" xfId="34692" xr:uid="{00000000-0005-0000-0000-000067BB0000}"/>
    <cellStyle name="Standard 5 3 6" xfId="16379" xr:uid="{00000000-0005-0000-0000-000068BB0000}"/>
    <cellStyle name="Standard 5 3 6 2" xfId="35501" xr:uid="{00000000-0005-0000-0000-000069BB0000}"/>
    <cellStyle name="Standard 5 3 7" xfId="30352" xr:uid="{00000000-0005-0000-0000-00006ABB0000}"/>
    <cellStyle name="Standard 5 3 8" xfId="23501" xr:uid="{00000000-0005-0000-0000-00006BBB0000}"/>
    <cellStyle name="Standard 5 4" xfId="9563" xr:uid="{00000000-0005-0000-0000-00006CBB0000}"/>
    <cellStyle name="Standard 5 4 2" xfId="9564" xr:uid="{00000000-0005-0000-0000-00006DBB0000}"/>
    <cellStyle name="Standard 5 4 2 2" xfId="9565" xr:uid="{00000000-0005-0000-0000-00006EBB0000}"/>
    <cellStyle name="Standard 5 4 2 2 2" xfId="15558" xr:uid="{00000000-0005-0000-0000-00006FBB0000}"/>
    <cellStyle name="Standard 5 4 2 2 2 2" xfId="34700" xr:uid="{00000000-0005-0000-0000-000070BB0000}"/>
    <cellStyle name="Standard 5 4 2 2 3" xfId="16926" xr:uid="{00000000-0005-0000-0000-000071BB0000}"/>
    <cellStyle name="Standard 5 4 2 2 3 2" xfId="35834" xr:uid="{00000000-0005-0000-0000-000072BB0000}"/>
    <cellStyle name="Standard 5 4 2 2 4" xfId="30360" xr:uid="{00000000-0005-0000-0000-000073BB0000}"/>
    <cellStyle name="Standard 5 4 2 2 5" xfId="23509" xr:uid="{00000000-0005-0000-0000-000074BB0000}"/>
    <cellStyle name="Standard 5 4 2 3" xfId="15557" xr:uid="{00000000-0005-0000-0000-000075BB0000}"/>
    <cellStyle name="Standard 5 4 2 3 2" xfId="34699" xr:uid="{00000000-0005-0000-0000-000076BB0000}"/>
    <cellStyle name="Standard 5 4 2 4" xfId="20384" xr:uid="{00000000-0005-0000-0000-000077BB0000}"/>
    <cellStyle name="Standard 5 4 2 4 2" xfId="37730" xr:uid="{00000000-0005-0000-0000-000078BB0000}"/>
    <cellStyle name="Standard 5 4 2 5" xfId="30359" xr:uid="{00000000-0005-0000-0000-000079BB0000}"/>
    <cellStyle name="Standard 5 4 2 6" xfId="23508" xr:uid="{00000000-0005-0000-0000-00007ABB0000}"/>
    <cellStyle name="Standard 5 4 3" xfId="9566" xr:uid="{00000000-0005-0000-0000-00007BBB0000}"/>
    <cellStyle name="Standard 5 4 3 2" xfId="9567" xr:uid="{00000000-0005-0000-0000-00007CBB0000}"/>
    <cellStyle name="Standard 5 4 3 2 2" xfId="15560" xr:uid="{00000000-0005-0000-0000-00007DBB0000}"/>
    <cellStyle name="Standard 5 4 3 2 2 2" xfId="34702" xr:uid="{00000000-0005-0000-0000-00007EBB0000}"/>
    <cellStyle name="Standard 5 4 3 2 3" xfId="16752" xr:uid="{00000000-0005-0000-0000-00007FBB0000}"/>
    <cellStyle name="Standard 5 4 3 2 3 2" xfId="35687" xr:uid="{00000000-0005-0000-0000-000080BB0000}"/>
    <cellStyle name="Standard 5 4 3 2 4" xfId="30362" xr:uid="{00000000-0005-0000-0000-000081BB0000}"/>
    <cellStyle name="Standard 5 4 3 2 5" xfId="23511" xr:uid="{00000000-0005-0000-0000-000082BB0000}"/>
    <cellStyle name="Standard 5 4 3 3" xfId="15559" xr:uid="{00000000-0005-0000-0000-000083BB0000}"/>
    <cellStyle name="Standard 5 4 3 3 2" xfId="34701" xr:uid="{00000000-0005-0000-0000-000084BB0000}"/>
    <cellStyle name="Standard 5 4 3 4" xfId="15929" xr:uid="{00000000-0005-0000-0000-000085BB0000}"/>
    <cellStyle name="Standard 5 4 3 4 2" xfId="35061" xr:uid="{00000000-0005-0000-0000-000086BB0000}"/>
    <cellStyle name="Standard 5 4 3 5" xfId="30361" xr:uid="{00000000-0005-0000-0000-000087BB0000}"/>
    <cellStyle name="Standard 5 4 3 6" xfId="23510" xr:uid="{00000000-0005-0000-0000-000088BB0000}"/>
    <cellStyle name="Standard 5 4 4" xfId="9568" xr:uid="{00000000-0005-0000-0000-000089BB0000}"/>
    <cellStyle name="Standard 5 4 4 2" xfId="15561" xr:uid="{00000000-0005-0000-0000-00008ABB0000}"/>
    <cellStyle name="Standard 5 4 4 2 2" xfId="34703" xr:uid="{00000000-0005-0000-0000-00008BBB0000}"/>
    <cellStyle name="Standard 5 4 4 3" xfId="16384" xr:uid="{00000000-0005-0000-0000-00008CBB0000}"/>
    <cellStyle name="Standard 5 4 4 3 2" xfId="35506" xr:uid="{00000000-0005-0000-0000-00008DBB0000}"/>
    <cellStyle name="Standard 5 4 4 4" xfId="30363" xr:uid="{00000000-0005-0000-0000-00008EBB0000}"/>
    <cellStyle name="Standard 5 4 4 5" xfId="23512" xr:uid="{00000000-0005-0000-0000-00008FBB0000}"/>
    <cellStyle name="Standard 5 4 5" xfId="9569" xr:uid="{00000000-0005-0000-0000-000090BB0000}"/>
    <cellStyle name="Standard 5 4 5 2" xfId="30364" xr:uid="{00000000-0005-0000-0000-000091BB0000}"/>
    <cellStyle name="Standard 5 4 6" xfId="15556" xr:uid="{00000000-0005-0000-0000-000092BB0000}"/>
    <cellStyle name="Standard 5 4 6 2" xfId="34698" xr:uid="{00000000-0005-0000-0000-000093BB0000}"/>
    <cellStyle name="Standard 5 4 7" xfId="20308" xr:uid="{00000000-0005-0000-0000-000094BB0000}"/>
    <cellStyle name="Standard 5 4 7 2" xfId="37655" xr:uid="{00000000-0005-0000-0000-000095BB0000}"/>
    <cellStyle name="Standard 5 4 8" xfId="30358" xr:uid="{00000000-0005-0000-0000-000096BB0000}"/>
    <cellStyle name="Standard 5 4 9" xfId="23507" xr:uid="{00000000-0005-0000-0000-000097BB0000}"/>
    <cellStyle name="Standard 5 5" xfId="9570" xr:uid="{00000000-0005-0000-0000-000098BB0000}"/>
    <cellStyle name="Standard 5 5 2" xfId="9571" xr:uid="{00000000-0005-0000-0000-000099BB0000}"/>
    <cellStyle name="Standard 5 5 2 2" xfId="15563" xr:uid="{00000000-0005-0000-0000-00009ABB0000}"/>
    <cellStyle name="Standard 5 5 2 2 2" xfId="34705" xr:uid="{00000000-0005-0000-0000-00009BBB0000}"/>
    <cellStyle name="Standard 5 5 2 3" xfId="20100" xr:uid="{00000000-0005-0000-0000-00009CBB0000}"/>
    <cellStyle name="Standard 5 5 2 3 2" xfId="37450" xr:uid="{00000000-0005-0000-0000-00009DBB0000}"/>
    <cellStyle name="Standard 5 5 2 4" xfId="30366" xr:uid="{00000000-0005-0000-0000-00009EBB0000}"/>
    <cellStyle name="Standard 5 5 2 5" xfId="23514" xr:uid="{00000000-0005-0000-0000-00009FBB0000}"/>
    <cellStyle name="Standard 5 5 3" xfId="15562" xr:uid="{00000000-0005-0000-0000-0000A0BB0000}"/>
    <cellStyle name="Standard 5 5 3 2" xfId="34704" xr:uid="{00000000-0005-0000-0000-0000A1BB0000}"/>
    <cellStyle name="Standard 5 5 4" xfId="20373" xr:uid="{00000000-0005-0000-0000-0000A2BB0000}"/>
    <cellStyle name="Standard 5 5 4 2" xfId="37719" xr:uid="{00000000-0005-0000-0000-0000A3BB0000}"/>
    <cellStyle name="Standard 5 5 5" xfId="30365" xr:uid="{00000000-0005-0000-0000-0000A4BB0000}"/>
    <cellStyle name="Standard 5 5 6" xfId="23513" xr:uid="{00000000-0005-0000-0000-0000A5BB0000}"/>
    <cellStyle name="Standard 5 6" xfId="9572" xr:uid="{00000000-0005-0000-0000-0000A6BB0000}"/>
    <cellStyle name="Standard 5 6 2" xfId="9573" xr:uid="{00000000-0005-0000-0000-0000A7BB0000}"/>
    <cellStyle name="Standard 5 6 2 2" xfId="15565" xr:uid="{00000000-0005-0000-0000-0000A8BB0000}"/>
    <cellStyle name="Standard 5 6 2 2 2" xfId="34707" xr:uid="{00000000-0005-0000-0000-0000A9BB0000}"/>
    <cellStyle name="Standard 5 6 2 3" xfId="16339" xr:uid="{00000000-0005-0000-0000-0000AABB0000}"/>
    <cellStyle name="Standard 5 6 2 3 2" xfId="35461" xr:uid="{00000000-0005-0000-0000-0000ABBB0000}"/>
    <cellStyle name="Standard 5 6 2 4" xfId="30368" xr:uid="{00000000-0005-0000-0000-0000ACBB0000}"/>
    <cellStyle name="Standard 5 6 2 5" xfId="23516" xr:uid="{00000000-0005-0000-0000-0000ADBB0000}"/>
    <cellStyle name="Standard 5 6 3" xfId="15564" xr:uid="{00000000-0005-0000-0000-0000AEBB0000}"/>
    <cellStyle name="Standard 5 6 3 2" xfId="34706" xr:uid="{00000000-0005-0000-0000-0000AFBB0000}"/>
    <cellStyle name="Standard 5 6 4" xfId="20516" xr:uid="{00000000-0005-0000-0000-0000B0BB0000}"/>
    <cellStyle name="Standard 5 6 4 2" xfId="37860" xr:uid="{00000000-0005-0000-0000-0000B1BB0000}"/>
    <cellStyle name="Standard 5 6 5" xfId="30367" xr:uid="{00000000-0005-0000-0000-0000B2BB0000}"/>
    <cellStyle name="Standard 5 6 6" xfId="23515" xr:uid="{00000000-0005-0000-0000-0000B3BB0000}"/>
    <cellStyle name="Standard 5 7" xfId="9574" xr:uid="{00000000-0005-0000-0000-0000B4BB0000}"/>
    <cellStyle name="Standard 5 7 2" xfId="15566" xr:uid="{00000000-0005-0000-0000-0000B5BB0000}"/>
    <cellStyle name="Standard 5 7 2 2" xfId="34708" xr:uid="{00000000-0005-0000-0000-0000B6BB0000}"/>
    <cellStyle name="Standard 5 7 3" xfId="16113" xr:uid="{00000000-0005-0000-0000-0000B7BB0000}"/>
    <cellStyle name="Standard 5 7 3 2" xfId="35238" xr:uid="{00000000-0005-0000-0000-0000B8BB0000}"/>
    <cellStyle name="Standard 5 7 4" xfId="30369" xr:uid="{00000000-0005-0000-0000-0000B9BB0000}"/>
    <cellStyle name="Standard 5 7 5" xfId="23517" xr:uid="{00000000-0005-0000-0000-0000BABB0000}"/>
    <cellStyle name="Standard 5 8" xfId="12784" xr:uid="{00000000-0005-0000-0000-0000BBBB0000}"/>
    <cellStyle name="Standard 5 8 2" xfId="32835" xr:uid="{00000000-0005-0000-0000-0000BCBB0000}"/>
    <cellStyle name="Standard 5 9" xfId="5032" xr:uid="{00000000-0005-0000-0000-0000BDBB0000}"/>
    <cellStyle name="Standard 5_Balance sheet - Parent" xfId="41909" xr:uid="{00000000-0005-0000-0000-0000BEBB0000}"/>
    <cellStyle name="Standard 6" xfId="9575" xr:uid="{00000000-0005-0000-0000-0000BFBB0000}"/>
    <cellStyle name="Standard 6 10" xfId="15886" xr:uid="{00000000-0005-0000-0000-0000C0BB0000}"/>
    <cellStyle name="Standard 6 10 2" xfId="35019" xr:uid="{00000000-0005-0000-0000-0000C1BB0000}"/>
    <cellStyle name="Standard 6 11" xfId="30370" xr:uid="{00000000-0005-0000-0000-0000C2BB0000}"/>
    <cellStyle name="Standard 6 12" xfId="21461" xr:uid="{00000000-0005-0000-0000-0000C3BB0000}"/>
    <cellStyle name="Standard 6 13" xfId="38061" xr:uid="{00000000-0005-0000-0000-0000C4BB0000}"/>
    <cellStyle name="Standard 6 14" xfId="38238" xr:uid="{00000000-0005-0000-0000-0000C5BB0000}"/>
    <cellStyle name="Standard 6 15" xfId="38373" xr:uid="{00000000-0005-0000-0000-0000C6BB0000}"/>
    <cellStyle name="Standard 6 16" xfId="38519" xr:uid="{00000000-0005-0000-0000-0000C7BB0000}"/>
    <cellStyle name="Standard 6 17" xfId="43389" xr:uid="{00000000-0005-0000-0000-0000C8BB0000}"/>
    <cellStyle name="Standard 6 18" xfId="43929" xr:uid="{00000000-0005-0000-0000-0000C9BB0000}"/>
    <cellStyle name="Standard 6 2" xfId="9576" xr:uid="{00000000-0005-0000-0000-0000CABB0000}"/>
    <cellStyle name="Standard 6 2 10" xfId="21462" xr:uid="{00000000-0005-0000-0000-0000CBBB0000}"/>
    <cellStyle name="Standard 6 2 11" xfId="38100" xr:uid="{00000000-0005-0000-0000-0000CCBB0000}"/>
    <cellStyle name="Standard 6 2 12" xfId="38275" xr:uid="{00000000-0005-0000-0000-0000CDBB0000}"/>
    <cellStyle name="Standard 6 2 13" xfId="38412" xr:uid="{00000000-0005-0000-0000-0000CEBB0000}"/>
    <cellStyle name="Standard 6 2 14" xfId="38555" xr:uid="{00000000-0005-0000-0000-0000CFBB0000}"/>
    <cellStyle name="Standard 6 2 15" xfId="43430" xr:uid="{00000000-0005-0000-0000-0000D0BB0000}"/>
    <cellStyle name="Standard 6 2 16" xfId="44232" xr:uid="{00000000-0005-0000-0000-0000D1BB0000}"/>
    <cellStyle name="Standard 6 2 2" xfId="9577" xr:uid="{00000000-0005-0000-0000-0000D2BB0000}"/>
    <cellStyle name="Standard 6 2 2 2" xfId="9578" xr:uid="{00000000-0005-0000-0000-0000D3BB0000}"/>
    <cellStyle name="Standard 6 2 2 2 2" xfId="9579" xr:uid="{00000000-0005-0000-0000-0000D4BB0000}"/>
    <cellStyle name="Standard 6 2 2 2 2 2" xfId="15569" xr:uid="{00000000-0005-0000-0000-0000D5BB0000}"/>
    <cellStyle name="Standard 6 2 2 2 2 2 2" xfId="34711" xr:uid="{00000000-0005-0000-0000-0000D6BB0000}"/>
    <cellStyle name="Standard 6 2 2 2 2 3" xfId="20082" xr:uid="{00000000-0005-0000-0000-0000D7BB0000}"/>
    <cellStyle name="Standard 6 2 2 2 2 3 2" xfId="37432" xr:uid="{00000000-0005-0000-0000-0000D8BB0000}"/>
    <cellStyle name="Standard 6 2 2 2 2 4" xfId="30374" xr:uid="{00000000-0005-0000-0000-0000D9BB0000}"/>
    <cellStyle name="Standard 6 2 2 2 2 5" xfId="23520" xr:uid="{00000000-0005-0000-0000-0000DABB0000}"/>
    <cellStyle name="Standard 6 2 2 2 3" xfId="15568" xr:uid="{00000000-0005-0000-0000-0000DBBB0000}"/>
    <cellStyle name="Standard 6 2 2 2 3 2" xfId="34710" xr:uid="{00000000-0005-0000-0000-0000DCBB0000}"/>
    <cellStyle name="Standard 6 2 2 2 4" xfId="20570" xr:uid="{00000000-0005-0000-0000-0000DDBB0000}"/>
    <cellStyle name="Standard 6 2 2 2 4 2" xfId="37914" xr:uid="{00000000-0005-0000-0000-0000DEBB0000}"/>
    <cellStyle name="Standard 6 2 2 2 5" xfId="30373" xr:uid="{00000000-0005-0000-0000-0000DFBB0000}"/>
    <cellStyle name="Standard 6 2 2 2 6" xfId="23519" xr:uid="{00000000-0005-0000-0000-0000E0BB0000}"/>
    <cellStyle name="Standard 6 2 2 3" xfId="9580" xr:uid="{00000000-0005-0000-0000-0000E1BB0000}"/>
    <cellStyle name="Standard 6 2 2 3 2" xfId="9581" xr:uid="{00000000-0005-0000-0000-0000E2BB0000}"/>
    <cellStyle name="Standard 6 2 2 3 2 2" xfId="15571" xr:uid="{00000000-0005-0000-0000-0000E3BB0000}"/>
    <cellStyle name="Standard 6 2 2 3 2 2 2" xfId="34713" xr:uid="{00000000-0005-0000-0000-0000E4BB0000}"/>
    <cellStyle name="Standard 6 2 2 3 2 3" xfId="19756" xr:uid="{00000000-0005-0000-0000-0000E5BB0000}"/>
    <cellStyle name="Standard 6 2 2 3 2 3 2" xfId="37113" xr:uid="{00000000-0005-0000-0000-0000E6BB0000}"/>
    <cellStyle name="Standard 6 2 2 3 2 4" xfId="30376" xr:uid="{00000000-0005-0000-0000-0000E7BB0000}"/>
    <cellStyle name="Standard 6 2 2 3 2 5" xfId="23522" xr:uid="{00000000-0005-0000-0000-0000E8BB0000}"/>
    <cellStyle name="Standard 6 2 2 3 3" xfId="15570" xr:uid="{00000000-0005-0000-0000-0000E9BB0000}"/>
    <cellStyle name="Standard 6 2 2 3 3 2" xfId="34712" xr:uid="{00000000-0005-0000-0000-0000EABB0000}"/>
    <cellStyle name="Standard 6 2 2 3 4" xfId="20379" xr:uid="{00000000-0005-0000-0000-0000EBBB0000}"/>
    <cellStyle name="Standard 6 2 2 3 4 2" xfId="37725" xr:uid="{00000000-0005-0000-0000-0000ECBB0000}"/>
    <cellStyle name="Standard 6 2 2 3 5" xfId="30375" xr:uid="{00000000-0005-0000-0000-0000EDBB0000}"/>
    <cellStyle name="Standard 6 2 2 3 6" xfId="23521" xr:uid="{00000000-0005-0000-0000-0000EEBB0000}"/>
    <cellStyle name="Standard 6 2 2 4" xfId="9582" xr:uid="{00000000-0005-0000-0000-0000EFBB0000}"/>
    <cellStyle name="Standard 6 2 2 4 2" xfId="15572" xr:uid="{00000000-0005-0000-0000-0000F0BB0000}"/>
    <cellStyle name="Standard 6 2 2 4 2 2" xfId="34714" xr:uid="{00000000-0005-0000-0000-0000F1BB0000}"/>
    <cellStyle name="Standard 6 2 2 4 3" xfId="16744" xr:uid="{00000000-0005-0000-0000-0000F2BB0000}"/>
    <cellStyle name="Standard 6 2 2 4 3 2" xfId="35680" xr:uid="{00000000-0005-0000-0000-0000F3BB0000}"/>
    <cellStyle name="Standard 6 2 2 4 4" xfId="30377" xr:uid="{00000000-0005-0000-0000-0000F4BB0000}"/>
    <cellStyle name="Standard 6 2 2 4 5" xfId="23523" xr:uid="{00000000-0005-0000-0000-0000F5BB0000}"/>
    <cellStyle name="Standard 6 2 2 5" xfId="15567" xr:uid="{00000000-0005-0000-0000-0000F6BB0000}"/>
    <cellStyle name="Standard 6 2 2 5 2" xfId="34709" xr:uid="{00000000-0005-0000-0000-0000F7BB0000}"/>
    <cellStyle name="Standard 6 2 2 6" xfId="18444" xr:uid="{00000000-0005-0000-0000-0000F8BB0000}"/>
    <cellStyle name="Standard 6 2 2 6 2" xfId="36450" xr:uid="{00000000-0005-0000-0000-0000F9BB0000}"/>
    <cellStyle name="Standard 6 2 2 7" xfId="30372" xr:uid="{00000000-0005-0000-0000-0000FABB0000}"/>
    <cellStyle name="Standard 6 2 2 8" xfId="23518" xr:uid="{00000000-0005-0000-0000-0000FBBB0000}"/>
    <cellStyle name="Standard 6 2 3" xfId="9583" xr:uid="{00000000-0005-0000-0000-0000FCBB0000}"/>
    <cellStyle name="Standard 6 2 3 2" xfId="9584" xr:uid="{00000000-0005-0000-0000-0000FDBB0000}"/>
    <cellStyle name="Standard 6 2 3 2 2" xfId="15574" xr:uid="{00000000-0005-0000-0000-0000FEBB0000}"/>
    <cellStyle name="Standard 6 2 3 2 2 2" xfId="34716" xr:uid="{00000000-0005-0000-0000-0000FFBB0000}"/>
    <cellStyle name="Standard 6 2 3 2 3" xfId="19990" xr:uid="{00000000-0005-0000-0000-000000BC0000}"/>
    <cellStyle name="Standard 6 2 3 2 3 2" xfId="37343" xr:uid="{00000000-0005-0000-0000-000001BC0000}"/>
    <cellStyle name="Standard 6 2 3 2 4" xfId="30379" xr:uid="{00000000-0005-0000-0000-000002BC0000}"/>
    <cellStyle name="Standard 6 2 3 2 5" xfId="23525" xr:uid="{00000000-0005-0000-0000-000003BC0000}"/>
    <cellStyle name="Standard 6 2 3 3" xfId="9585" xr:uid="{00000000-0005-0000-0000-000004BC0000}"/>
    <cellStyle name="Standard 6 2 3 3 2" xfId="30380" xr:uid="{00000000-0005-0000-0000-000005BC0000}"/>
    <cellStyle name="Standard 6 2 3 4" xfId="15573" xr:uid="{00000000-0005-0000-0000-000006BC0000}"/>
    <cellStyle name="Standard 6 2 3 4 2" xfId="34715" xr:uid="{00000000-0005-0000-0000-000007BC0000}"/>
    <cellStyle name="Standard 6 2 3 5" xfId="19885" xr:uid="{00000000-0005-0000-0000-000008BC0000}"/>
    <cellStyle name="Standard 6 2 3 5 2" xfId="37240" xr:uid="{00000000-0005-0000-0000-000009BC0000}"/>
    <cellStyle name="Standard 6 2 3 6" xfId="30378" xr:uid="{00000000-0005-0000-0000-00000ABC0000}"/>
    <cellStyle name="Standard 6 2 3 7" xfId="23524" xr:uid="{00000000-0005-0000-0000-00000BBC0000}"/>
    <cellStyle name="Standard 6 2 4" xfId="9586" xr:uid="{00000000-0005-0000-0000-00000CBC0000}"/>
    <cellStyle name="Standard 6 2 4 2" xfId="9587" xr:uid="{00000000-0005-0000-0000-00000DBC0000}"/>
    <cellStyle name="Standard 6 2 4 2 2" xfId="15576" xr:uid="{00000000-0005-0000-0000-00000EBC0000}"/>
    <cellStyle name="Standard 6 2 4 2 2 2" xfId="34718" xr:uid="{00000000-0005-0000-0000-00000FBC0000}"/>
    <cellStyle name="Standard 6 2 4 2 3" xfId="20448" xr:uid="{00000000-0005-0000-0000-000010BC0000}"/>
    <cellStyle name="Standard 6 2 4 2 3 2" xfId="37794" xr:uid="{00000000-0005-0000-0000-000011BC0000}"/>
    <cellStyle name="Standard 6 2 4 2 4" xfId="30382" xr:uid="{00000000-0005-0000-0000-000012BC0000}"/>
    <cellStyle name="Standard 6 2 4 2 5" xfId="23527" xr:uid="{00000000-0005-0000-0000-000013BC0000}"/>
    <cellStyle name="Standard 6 2 4 3" xfId="15575" xr:uid="{00000000-0005-0000-0000-000014BC0000}"/>
    <cellStyle name="Standard 6 2 4 3 2" xfId="34717" xr:uid="{00000000-0005-0000-0000-000015BC0000}"/>
    <cellStyle name="Standard 6 2 4 4" xfId="15934" xr:uid="{00000000-0005-0000-0000-000016BC0000}"/>
    <cellStyle name="Standard 6 2 4 4 2" xfId="35066" xr:uid="{00000000-0005-0000-0000-000017BC0000}"/>
    <cellStyle name="Standard 6 2 4 5" xfId="30381" xr:uid="{00000000-0005-0000-0000-000018BC0000}"/>
    <cellStyle name="Standard 6 2 4 6" xfId="23526" xr:uid="{00000000-0005-0000-0000-000019BC0000}"/>
    <cellStyle name="Standard 6 2 5" xfId="9588" xr:uid="{00000000-0005-0000-0000-00001ABC0000}"/>
    <cellStyle name="Standard 6 2 5 2" xfId="15577" xr:uid="{00000000-0005-0000-0000-00001BBC0000}"/>
    <cellStyle name="Standard 6 2 5 2 2" xfId="34719" xr:uid="{00000000-0005-0000-0000-00001CBC0000}"/>
    <cellStyle name="Standard 6 2 5 3" xfId="17982" xr:uid="{00000000-0005-0000-0000-00001DBC0000}"/>
    <cellStyle name="Standard 6 2 5 3 2" xfId="36294" xr:uid="{00000000-0005-0000-0000-00001EBC0000}"/>
    <cellStyle name="Standard 6 2 5 4" xfId="30383" xr:uid="{00000000-0005-0000-0000-00001FBC0000}"/>
    <cellStyle name="Standard 6 2 5 5" xfId="23528" xr:uid="{00000000-0005-0000-0000-000020BC0000}"/>
    <cellStyle name="Standard 6 2 6" xfId="12788" xr:uid="{00000000-0005-0000-0000-000021BC0000}"/>
    <cellStyle name="Standard 6 2 6 2" xfId="32839" xr:uid="{00000000-0005-0000-0000-000022BC0000}"/>
    <cellStyle name="Standard 6 2 7" xfId="5036" xr:uid="{00000000-0005-0000-0000-000023BC0000}"/>
    <cellStyle name="Standard 6 2 8" xfId="16087" xr:uid="{00000000-0005-0000-0000-000024BC0000}"/>
    <cellStyle name="Standard 6 2 8 2" xfId="35213" xr:uid="{00000000-0005-0000-0000-000025BC0000}"/>
    <cellStyle name="Standard 6 2 9" xfId="30371" xr:uid="{00000000-0005-0000-0000-000026BC0000}"/>
    <cellStyle name="Standard 6 2_Balance sheet - Parent" xfId="41911" xr:uid="{00000000-0005-0000-0000-000027BC0000}"/>
    <cellStyle name="Standard 6 3" xfId="9589" xr:uid="{00000000-0005-0000-0000-000028BC0000}"/>
    <cellStyle name="Standard 6 3 2" xfId="9590" xr:uid="{00000000-0005-0000-0000-000029BC0000}"/>
    <cellStyle name="Standard 6 3 2 2" xfId="9591" xr:uid="{00000000-0005-0000-0000-00002ABC0000}"/>
    <cellStyle name="Standard 6 3 2 2 2" xfId="15580" xr:uid="{00000000-0005-0000-0000-00002BBC0000}"/>
    <cellStyle name="Standard 6 3 2 2 2 2" xfId="34722" xr:uid="{00000000-0005-0000-0000-00002CBC0000}"/>
    <cellStyle name="Standard 6 3 2 2 3" xfId="19769" xr:uid="{00000000-0005-0000-0000-00002DBC0000}"/>
    <cellStyle name="Standard 6 3 2 2 3 2" xfId="37126" xr:uid="{00000000-0005-0000-0000-00002EBC0000}"/>
    <cellStyle name="Standard 6 3 2 2 4" xfId="30386" xr:uid="{00000000-0005-0000-0000-00002FBC0000}"/>
    <cellStyle name="Standard 6 3 2 2 5" xfId="23531" xr:uid="{00000000-0005-0000-0000-000030BC0000}"/>
    <cellStyle name="Standard 6 3 2 3" xfId="15579" xr:uid="{00000000-0005-0000-0000-000031BC0000}"/>
    <cellStyle name="Standard 6 3 2 3 2" xfId="34721" xr:uid="{00000000-0005-0000-0000-000032BC0000}"/>
    <cellStyle name="Standard 6 3 2 4" xfId="20571" xr:uid="{00000000-0005-0000-0000-000033BC0000}"/>
    <cellStyle name="Standard 6 3 2 4 2" xfId="37915" xr:uid="{00000000-0005-0000-0000-000034BC0000}"/>
    <cellStyle name="Standard 6 3 2 5" xfId="30385" xr:uid="{00000000-0005-0000-0000-000035BC0000}"/>
    <cellStyle name="Standard 6 3 2 6" xfId="23530" xr:uid="{00000000-0005-0000-0000-000036BC0000}"/>
    <cellStyle name="Standard 6 3 3" xfId="9592" xr:uid="{00000000-0005-0000-0000-000037BC0000}"/>
    <cellStyle name="Standard 6 3 3 2" xfId="9593" xr:uid="{00000000-0005-0000-0000-000038BC0000}"/>
    <cellStyle name="Standard 6 3 3 2 2" xfId="15582" xr:uid="{00000000-0005-0000-0000-000039BC0000}"/>
    <cellStyle name="Standard 6 3 3 2 2 2" xfId="34724" xr:uid="{00000000-0005-0000-0000-00003ABC0000}"/>
    <cellStyle name="Standard 6 3 3 2 3" xfId="20363" xr:uid="{00000000-0005-0000-0000-00003BBC0000}"/>
    <cellStyle name="Standard 6 3 3 2 3 2" xfId="37709" xr:uid="{00000000-0005-0000-0000-00003CBC0000}"/>
    <cellStyle name="Standard 6 3 3 2 4" xfId="30388" xr:uid="{00000000-0005-0000-0000-00003DBC0000}"/>
    <cellStyle name="Standard 6 3 3 2 5" xfId="23533" xr:uid="{00000000-0005-0000-0000-00003EBC0000}"/>
    <cellStyle name="Standard 6 3 3 3" xfId="15581" xr:uid="{00000000-0005-0000-0000-00003FBC0000}"/>
    <cellStyle name="Standard 6 3 3 3 2" xfId="34723" xr:uid="{00000000-0005-0000-0000-000040BC0000}"/>
    <cellStyle name="Standard 6 3 3 4" xfId="16247" xr:uid="{00000000-0005-0000-0000-000041BC0000}"/>
    <cellStyle name="Standard 6 3 3 4 2" xfId="35370" xr:uid="{00000000-0005-0000-0000-000042BC0000}"/>
    <cellStyle name="Standard 6 3 3 5" xfId="30387" xr:uid="{00000000-0005-0000-0000-000043BC0000}"/>
    <cellStyle name="Standard 6 3 3 6" xfId="23532" xr:uid="{00000000-0005-0000-0000-000044BC0000}"/>
    <cellStyle name="Standard 6 3 4" xfId="9594" xr:uid="{00000000-0005-0000-0000-000045BC0000}"/>
    <cellStyle name="Standard 6 3 4 2" xfId="15583" xr:uid="{00000000-0005-0000-0000-000046BC0000}"/>
    <cellStyle name="Standard 6 3 4 2 2" xfId="34725" xr:uid="{00000000-0005-0000-0000-000047BC0000}"/>
    <cellStyle name="Standard 6 3 4 3" xfId="19890" xr:uid="{00000000-0005-0000-0000-000048BC0000}"/>
    <cellStyle name="Standard 6 3 4 3 2" xfId="37245" xr:uid="{00000000-0005-0000-0000-000049BC0000}"/>
    <cellStyle name="Standard 6 3 4 4" xfId="30389" xr:uid="{00000000-0005-0000-0000-00004ABC0000}"/>
    <cellStyle name="Standard 6 3 4 5" xfId="23534" xr:uid="{00000000-0005-0000-0000-00004BBC0000}"/>
    <cellStyle name="Standard 6 3 5" xfId="15578" xr:uid="{00000000-0005-0000-0000-00004CBC0000}"/>
    <cellStyle name="Standard 6 3 5 2" xfId="34720" xr:uid="{00000000-0005-0000-0000-00004DBC0000}"/>
    <cellStyle name="Standard 6 3 6" xfId="20267" xr:uid="{00000000-0005-0000-0000-00004EBC0000}"/>
    <cellStyle name="Standard 6 3 6 2" xfId="37614" xr:uid="{00000000-0005-0000-0000-00004FBC0000}"/>
    <cellStyle name="Standard 6 3 7" xfId="30384" xr:uid="{00000000-0005-0000-0000-000050BC0000}"/>
    <cellStyle name="Standard 6 3 8" xfId="23529" xr:uid="{00000000-0005-0000-0000-000051BC0000}"/>
    <cellStyle name="Standard 6 4" xfId="9595" xr:uid="{00000000-0005-0000-0000-000052BC0000}"/>
    <cellStyle name="Standard 6 4 2" xfId="9596" xr:uid="{00000000-0005-0000-0000-000053BC0000}"/>
    <cellStyle name="Standard 6 4 2 2" xfId="9597" xr:uid="{00000000-0005-0000-0000-000054BC0000}"/>
    <cellStyle name="Standard 6 4 2 2 2" xfId="15586" xr:uid="{00000000-0005-0000-0000-000055BC0000}"/>
    <cellStyle name="Standard 6 4 2 2 2 2" xfId="34728" xr:uid="{00000000-0005-0000-0000-000056BC0000}"/>
    <cellStyle name="Standard 6 4 2 2 3" xfId="16185" xr:uid="{00000000-0005-0000-0000-000057BC0000}"/>
    <cellStyle name="Standard 6 4 2 2 3 2" xfId="35309" xr:uid="{00000000-0005-0000-0000-000058BC0000}"/>
    <cellStyle name="Standard 6 4 2 2 4" xfId="30392" xr:uid="{00000000-0005-0000-0000-000059BC0000}"/>
    <cellStyle name="Standard 6 4 2 2 5" xfId="23537" xr:uid="{00000000-0005-0000-0000-00005ABC0000}"/>
    <cellStyle name="Standard 6 4 2 3" xfId="15585" xr:uid="{00000000-0005-0000-0000-00005BBC0000}"/>
    <cellStyle name="Standard 6 4 2 3 2" xfId="34727" xr:uid="{00000000-0005-0000-0000-00005CBC0000}"/>
    <cellStyle name="Standard 6 4 2 4" xfId="16965" xr:uid="{00000000-0005-0000-0000-00005DBC0000}"/>
    <cellStyle name="Standard 6 4 2 4 2" xfId="35866" xr:uid="{00000000-0005-0000-0000-00005EBC0000}"/>
    <cellStyle name="Standard 6 4 2 5" xfId="30391" xr:uid="{00000000-0005-0000-0000-00005FBC0000}"/>
    <cellStyle name="Standard 6 4 2 6" xfId="23536" xr:uid="{00000000-0005-0000-0000-000060BC0000}"/>
    <cellStyle name="Standard 6 4 3" xfId="9598" xr:uid="{00000000-0005-0000-0000-000061BC0000}"/>
    <cellStyle name="Standard 6 4 3 2" xfId="9599" xr:uid="{00000000-0005-0000-0000-000062BC0000}"/>
    <cellStyle name="Standard 6 4 3 2 2" xfId="15588" xr:uid="{00000000-0005-0000-0000-000063BC0000}"/>
    <cellStyle name="Standard 6 4 3 2 2 2" xfId="34730" xr:uid="{00000000-0005-0000-0000-000064BC0000}"/>
    <cellStyle name="Standard 6 4 3 2 3" xfId="19682" xr:uid="{00000000-0005-0000-0000-000065BC0000}"/>
    <cellStyle name="Standard 6 4 3 2 3 2" xfId="37040" xr:uid="{00000000-0005-0000-0000-000066BC0000}"/>
    <cellStyle name="Standard 6 4 3 2 4" xfId="30394" xr:uid="{00000000-0005-0000-0000-000067BC0000}"/>
    <cellStyle name="Standard 6 4 3 2 5" xfId="23539" xr:uid="{00000000-0005-0000-0000-000068BC0000}"/>
    <cellStyle name="Standard 6 4 3 3" xfId="15587" xr:uid="{00000000-0005-0000-0000-000069BC0000}"/>
    <cellStyle name="Standard 6 4 3 3 2" xfId="34729" xr:uid="{00000000-0005-0000-0000-00006ABC0000}"/>
    <cellStyle name="Standard 6 4 3 4" xfId="16319" xr:uid="{00000000-0005-0000-0000-00006BBC0000}"/>
    <cellStyle name="Standard 6 4 3 4 2" xfId="35441" xr:uid="{00000000-0005-0000-0000-00006CBC0000}"/>
    <cellStyle name="Standard 6 4 3 5" xfId="30393" xr:uid="{00000000-0005-0000-0000-00006DBC0000}"/>
    <cellStyle name="Standard 6 4 3 6" xfId="23538" xr:uid="{00000000-0005-0000-0000-00006EBC0000}"/>
    <cellStyle name="Standard 6 4 4" xfId="9600" xr:uid="{00000000-0005-0000-0000-00006FBC0000}"/>
    <cellStyle name="Standard 6 4 4 2" xfId="15589" xr:uid="{00000000-0005-0000-0000-000070BC0000}"/>
    <cellStyle name="Standard 6 4 4 2 2" xfId="34731" xr:uid="{00000000-0005-0000-0000-000071BC0000}"/>
    <cellStyle name="Standard 6 4 4 3" xfId="20465" xr:uid="{00000000-0005-0000-0000-000072BC0000}"/>
    <cellStyle name="Standard 6 4 4 3 2" xfId="37811" xr:uid="{00000000-0005-0000-0000-000073BC0000}"/>
    <cellStyle name="Standard 6 4 4 4" xfId="30395" xr:uid="{00000000-0005-0000-0000-000074BC0000}"/>
    <cellStyle name="Standard 6 4 4 5" xfId="23540" xr:uid="{00000000-0005-0000-0000-000075BC0000}"/>
    <cellStyle name="Standard 6 4 5" xfId="9601" xr:uid="{00000000-0005-0000-0000-000076BC0000}"/>
    <cellStyle name="Standard 6 4 5 2" xfId="30396" xr:uid="{00000000-0005-0000-0000-000077BC0000}"/>
    <cellStyle name="Standard 6 4 6" xfId="15584" xr:uid="{00000000-0005-0000-0000-000078BC0000}"/>
    <cellStyle name="Standard 6 4 6 2" xfId="34726" xr:uid="{00000000-0005-0000-0000-000079BC0000}"/>
    <cellStyle name="Standard 6 4 7" xfId="19935" xr:uid="{00000000-0005-0000-0000-00007ABC0000}"/>
    <cellStyle name="Standard 6 4 7 2" xfId="37289" xr:uid="{00000000-0005-0000-0000-00007BBC0000}"/>
    <cellStyle name="Standard 6 4 8" xfId="30390" xr:uid="{00000000-0005-0000-0000-00007CBC0000}"/>
    <cellStyle name="Standard 6 4 9" xfId="23535" xr:uid="{00000000-0005-0000-0000-00007DBC0000}"/>
    <cellStyle name="Standard 6 5" xfId="9602" xr:uid="{00000000-0005-0000-0000-00007EBC0000}"/>
    <cellStyle name="Standard 6 5 2" xfId="9603" xr:uid="{00000000-0005-0000-0000-00007FBC0000}"/>
    <cellStyle name="Standard 6 5 2 2" xfId="15591" xr:uid="{00000000-0005-0000-0000-000080BC0000}"/>
    <cellStyle name="Standard 6 5 2 2 2" xfId="34733" xr:uid="{00000000-0005-0000-0000-000081BC0000}"/>
    <cellStyle name="Standard 6 5 2 3" xfId="20568" xr:uid="{00000000-0005-0000-0000-000082BC0000}"/>
    <cellStyle name="Standard 6 5 2 3 2" xfId="37912" xr:uid="{00000000-0005-0000-0000-000083BC0000}"/>
    <cellStyle name="Standard 6 5 2 4" xfId="30398" xr:uid="{00000000-0005-0000-0000-000084BC0000}"/>
    <cellStyle name="Standard 6 5 2 5" xfId="23542" xr:uid="{00000000-0005-0000-0000-000085BC0000}"/>
    <cellStyle name="Standard 6 5 3" xfId="15590" xr:uid="{00000000-0005-0000-0000-000086BC0000}"/>
    <cellStyle name="Standard 6 5 3 2" xfId="34732" xr:uid="{00000000-0005-0000-0000-000087BC0000}"/>
    <cellStyle name="Standard 6 5 4" xfId="20235" xr:uid="{00000000-0005-0000-0000-000088BC0000}"/>
    <cellStyle name="Standard 6 5 4 2" xfId="37582" xr:uid="{00000000-0005-0000-0000-000089BC0000}"/>
    <cellStyle name="Standard 6 5 5" xfId="30397" xr:uid="{00000000-0005-0000-0000-00008ABC0000}"/>
    <cellStyle name="Standard 6 5 6" xfId="23541" xr:uid="{00000000-0005-0000-0000-00008BBC0000}"/>
    <cellStyle name="Standard 6 6" xfId="9604" xr:uid="{00000000-0005-0000-0000-00008CBC0000}"/>
    <cellStyle name="Standard 6 6 2" xfId="9605" xr:uid="{00000000-0005-0000-0000-00008DBC0000}"/>
    <cellStyle name="Standard 6 6 2 2" xfId="15593" xr:uid="{00000000-0005-0000-0000-00008EBC0000}"/>
    <cellStyle name="Standard 6 6 2 2 2" xfId="34735" xr:uid="{00000000-0005-0000-0000-00008FBC0000}"/>
    <cellStyle name="Standard 6 6 2 3" xfId="20647" xr:uid="{00000000-0005-0000-0000-000090BC0000}"/>
    <cellStyle name="Standard 6 6 2 3 2" xfId="37989" xr:uid="{00000000-0005-0000-0000-000091BC0000}"/>
    <cellStyle name="Standard 6 6 2 4" xfId="30400" xr:uid="{00000000-0005-0000-0000-000092BC0000}"/>
    <cellStyle name="Standard 6 6 2 5" xfId="23544" xr:uid="{00000000-0005-0000-0000-000093BC0000}"/>
    <cellStyle name="Standard 6 6 3" xfId="15592" xr:uid="{00000000-0005-0000-0000-000094BC0000}"/>
    <cellStyle name="Standard 6 6 3 2" xfId="34734" xr:uid="{00000000-0005-0000-0000-000095BC0000}"/>
    <cellStyle name="Standard 6 6 4" xfId="16152" xr:uid="{00000000-0005-0000-0000-000096BC0000}"/>
    <cellStyle name="Standard 6 6 4 2" xfId="35276" xr:uid="{00000000-0005-0000-0000-000097BC0000}"/>
    <cellStyle name="Standard 6 6 5" xfId="30399" xr:uid="{00000000-0005-0000-0000-000098BC0000}"/>
    <cellStyle name="Standard 6 6 6" xfId="23543" xr:uid="{00000000-0005-0000-0000-000099BC0000}"/>
    <cellStyle name="Standard 6 7" xfId="9606" xr:uid="{00000000-0005-0000-0000-00009ABC0000}"/>
    <cellStyle name="Standard 6 7 2" xfId="15594" xr:uid="{00000000-0005-0000-0000-00009BBC0000}"/>
    <cellStyle name="Standard 6 7 2 2" xfId="34736" xr:uid="{00000000-0005-0000-0000-00009CBC0000}"/>
    <cellStyle name="Standard 6 7 3" xfId="15712" xr:uid="{00000000-0005-0000-0000-00009DBC0000}"/>
    <cellStyle name="Standard 6 7 3 2" xfId="34849" xr:uid="{00000000-0005-0000-0000-00009EBC0000}"/>
    <cellStyle name="Standard 6 7 4" xfId="30401" xr:uid="{00000000-0005-0000-0000-00009FBC0000}"/>
    <cellStyle name="Standard 6 7 5" xfId="23545" xr:uid="{00000000-0005-0000-0000-0000A0BC0000}"/>
    <cellStyle name="Standard 6 8" xfId="12787" xr:uid="{00000000-0005-0000-0000-0000A1BC0000}"/>
    <cellStyle name="Standard 6 8 2" xfId="32838" xr:uid="{00000000-0005-0000-0000-0000A2BC0000}"/>
    <cellStyle name="Standard 6 9" xfId="5035" xr:uid="{00000000-0005-0000-0000-0000A3BC0000}"/>
    <cellStyle name="Standard 6_Accounts" xfId="9607" xr:uid="{00000000-0005-0000-0000-0000A4BC0000}"/>
    <cellStyle name="Standard 7" xfId="9608" xr:uid="{00000000-0005-0000-0000-0000A5BC0000}"/>
    <cellStyle name="Standard 7 2" xfId="12789" xr:uid="{00000000-0005-0000-0000-0000A6BC0000}"/>
    <cellStyle name="Standard 7 3" xfId="30402" xr:uid="{00000000-0005-0000-0000-0000A7BC0000}"/>
    <cellStyle name="Standard 7_Balance sheet - Parent" xfId="41912" xr:uid="{00000000-0005-0000-0000-0000A8BC0000}"/>
    <cellStyle name="Standard 8" xfId="9609" xr:uid="{00000000-0005-0000-0000-0000A9BC0000}"/>
    <cellStyle name="Standard 8 10" xfId="38062" xr:uid="{00000000-0005-0000-0000-0000AABC0000}"/>
    <cellStyle name="Standard 8 11" xfId="38239" xr:uid="{00000000-0005-0000-0000-0000ABBC0000}"/>
    <cellStyle name="Standard 8 12" xfId="38374" xr:uid="{00000000-0005-0000-0000-0000ACBC0000}"/>
    <cellStyle name="Standard 8 13" xfId="38520" xr:uid="{00000000-0005-0000-0000-0000ADBC0000}"/>
    <cellStyle name="Standard 8 14" xfId="43390" xr:uid="{00000000-0005-0000-0000-0000AEBC0000}"/>
    <cellStyle name="Standard 8 15" xfId="43930" xr:uid="{00000000-0005-0000-0000-0000AFBC0000}"/>
    <cellStyle name="Standard 8 2" xfId="9610" xr:uid="{00000000-0005-0000-0000-0000B0BC0000}"/>
    <cellStyle name="Standard 8 2 2" xfId="9611" xr:uid="{00000000-0005-0000-0000-0000B1BC0000}"/>
    <cellStyle name="Standard 8 2 2 2" xfId="5038" xr:uid="{00000000-0005-0000-0000-0000B2BC0000}"/>
    <cellStyle name="Standard 8 2 2 2 2" xfId="25993" xr:uid="{00000000-0005-0000-0000-0000B3BC0000}"/>
    <cellStyle name="Standard 8 2 2 3" xfId="30405" xr:uid="{00000000-0005-0000-0000-0000B4BC0000}"/>
    <cellStyle name="Standard 8 2 3" xfId="12791" xr:uid="{00000000-0005-0000-0000-0000B5BC0000}"/>
    <cellStyle name="Standard 8 2 3 2" xfId="32841" xr:uid="{00000000-0005-0000-0000-0000B6BC0000}"/>
    <cellStyle name="Standard 8 2 4" xfId="5037" xr:uid="{00000000-0005-0000-0000-0000B7BC0000}"/>
    <cellStyle name="Standard 8 2 5" xfId="16749" xr:uid="{00000000-0005-0000-0000-0000B8BC0000}"/>
    <cellStyle name="Standard 8 2 5 2" xfId="35685" xr:uid="{00000000-0005-0000-0000-0000B9BC0000}"/>
    <cellStyle name="Standard 8 2 6" xfId="30404" xr:uid="{00000000-0005-0000-0000-0000BABC0000}"/>
    <cellStyle name="Standard 8 2 7" xfId="21464" xr:uid="{00000000-0005-0000-0000-0000BBBC0000}"/>
    <cellStyle name="Standard 8 2 8" xfId="43752" xr:uid="{00000000-0005-0000-0000-0000BCBC0000}"/>
    <cellStyle name="Standard 8 2 9" xfId="44233" xr:uid="{00000000-0005-0000-0000-0000BDBC0000}"/>
    <cellStyle name="Standard 8 3" xfId="9612" xr:uid="{00000000-0005-0000-0000-0000BEBC0000}"/>
    <cellStyle name="Standard 8 3 2" xfId="5039" xr:uid="{00000000-0005-0000-0000-0000BFBC0000}"/>
    <cellStyle name="Standard 8 3 2 2" xfId="25994" xr:uid="{00000000-0005-0000-0000-0000C0BC0000}"/>
    <cellStyle name="Standard 8 3 3" xfId="30406" xr:uid="{00000000-0005-0000-0000-0000C1BC0000}"/>
    <cellStyle name="Standard 8 4" xfId="9613" xr:uid="{00000000-0005-0000-0000-0000C2BC0000}"/>
    <cellStyle name="Standard 8 4 2" xfId="30407" xr:uid="{00000000-0005-0000-0000-0000C3BC0000}"/>
    <cellStyle name="Standard 8 5" xfId="12790" xr:uid="{00000000-0005-0000-0000-0000C4BC0000}"/>
    <cellStyle name="Standard 8 5 2" xfId="32840" xr:uid="{00000000-0005-0000-0000-0000C5BC0000}"/>
    <cellStyle name="Standard 8 6" xfId="4496" xr:uid="{00000000-0005-0000-0000-0000C6BC0000}"/>
    <cellStyle name="Standard 8 7" xfId="15887" xr:uid="{00000000-0005-0000-0000-0000C7BC0000}"/>
    <cellStyle name="Standard 8 7 2" xfId="35020" xr:uid="{00000000-0005-0000-0000-0000C8BC0000}"/>
    <cellStyle name="Standard 8 8" xfId="30403" xr:uid="{00000000-0005-0000-0000-0000C9BC0000}"/>
    <cellStyle name="Standard 8 9" xfId="21463" xr:uid="{00000000-0005-0000-0000-0000CABC0000}"/>
    <cellStyle name="Standard 8_Accounts" xfId="9614" xr:uid="{00000000-0005-0000-0000-0000CBBC0000}"/>
    <cellStyle name="Standard 9" xfId="9615" xr:uid="{00000000-0005-0000-0000-0000CCBC0000}"/>
    <cellStyle name="Standard 9 10" xfId="38063" xr:uid="{00000000-0005-0000-0000-0000CDBC0000}"/>
    <cellStyle name="Standard 9 11" xfId="38240" xr:uid="{00000000-0005-0000-0000-0000CEBC0000}"/>
    <cellStyle name="Standard 9 12" xfId="38375" xr:uid="{00000000-0005-0000-0000-0000CFBC0000}"/>
    <cellStyle name="Standard 9 13" xfId="38521" xr:uid="{00000000-0005-0000-0000-0000D0BC0000}"/>
    <cellStyle name="Standard 9 14" xfId="43391" xr:uid="{00000000-0005-0000-0000-0000D1BC0000}"/>
    <cellStyle name="Standard 9 15" xfId="43931" xr:uid="{00000000-0005-0000-0000-0000D2BC0000}"/>
    <cellStyle name="Standard 9 2" xfId="9616" xr:uid="{00000000-0005-0000-0000-0000D3BC0000}"/>
    <cellStyle name="Standard 9 2 2" xfId="9617" xr:uid="{00000000-0005-0000-0000-0000D4BC0000}"/>
    <cellStyle name="Standard 9 2 2 2" xfId="4475" xr:uid="{00000000-0005-0000-0000-0000D5BC0000}"/>
    <cellStyle name="Standard 9 2 2 2 2" xfId="25798" xr:uid="{00000000-0005-0000-0000-0000D6BC0000}"/>
    <cellStyle name="Standard 9 2 2 3" xfId="30410" xr:uid="{00000000-0005-0000-0000-0000D7BC0000}"/>
    <cellStyle name="Standard 9 2 3" xfId="12793" xr:uid="{00000000-0005-0000-0000-0000D8BC0000}"/>
    <cellStyle name="Standard 9 2 3 2" xfId="32843" xr:uid="{00000000-0005-0000-0000-0000D9BC0000}"/>
    <cellStyle name="Standard 9 2 4" xfId="5041" xr:uid="{00000000-0005-0000-0000-0000DABC0000}"/>
    <cellStyle name="Standard 9 2 5" xfId="15776" xr:uid="{00000000-0005-0000-0000-0000DBBC0000}"/>
    <cellStyle name="Standard 9 2 5 2" xfId="34912" xr:uid="{00000000-0005-0000-0000-0000DCBC0000}"/>
    <cellStyle name="Standard 9 2 6" xfId="30409" xr:uid="{00000000-0005-0000-0000-0000DDBC0000}"/>
    <cellStyle name="Standard 9 2 7" xfId="21466" xr:uid="{00000000-0005-0000-0000-0000DEBC0000}"/>
    <cellStyle name="Standard 9 2 8" xfId="43753" xr:uid="{00000000-0005-0000-0000-0000DFBC0000}"/>
    <cellStyle name="Standard 9 2 9" xfId="44234" xr:uid="{00000000-0005-0000-0000-0000E0BC0000}"/>
    <cellStyle name="Standard 9 3" xfId="9618" xr:uid="{00000000-0005-0000-0000-0000E1BC0000}"/>
    <cellStyle name="Standard 9 3 2" xfId="4127" xr:uid="{00000000-0005-0000-0000-0000E2BC0000}"/>
    <cellStyle name="Standard 9 3 2 2" xfId="25644" xr:uid="{00000000-0005-0000-0000-0000E3BC0000}"/>
    <cellStyle name="Standard 9 3 3" xfId="30411" xr:uid="{00000000-0005-0000-0000-0000E4BC0000}"/>
    <cellStyle name="Standard 9 4" xfId="9619" xr:uid="{00000000-0005-0000-0000-0000E5BC0000}"/>
    <cellStyle name="Standard 9 4 2" xfId="30412" xr:uid="{00000000-0005-0000-0000-0000E6BC0000}"/>
    <cellStyle name="Standard 9 5" xfId="12792" xr:uid="{00000000-0005-0000-0000-0000E7BC0000}"/>
    <cellStyle name="Standard 9 5 2" xfId="32842" xr:uid="{00000000-0005-0000-0000-0000E8BC0000}"/>
    <cellStyle name="Standard 9 6" xfId="5040" xr:uid="{00000000-0005-0000-0000-0000E9BC0000}"/>
    <cellStyle name="Standard 9 7" xfId="15888" xr:uid="{00000000-0005-0000-0000-0000EABC0000}"/>
    <cellStyle name="Standard 9 7 2" xfId="35021" xr:uid="{00000000-0005-0000-0000-0000EBBC0000}"/>
    <cellStyle name="Standard 9 8" xfId="30408" xr:uid="{00000000-0005-0000-0000-0000ECBC0000}"/>
    <cellStyle name="Standard 9 9" xfId="21465" xr:uid="{00000000-0005-0000-0000-0000EDBC0000}"/>
    <cellStyle name="Standard 9_Accounts" xfId="9620" xr:uid="{00000000-0005-0000-0000-0000EEBC0000}"/>
    <cellStyle name="Standard_ASCIIausD" xfId="9621" xr:uid="{00000000-0005-0000-0000-0000EFBC0000}"/>
    <cellStyle name="Stil 1" xfId="9622" xr:uid="{00000000-0005-0000-0000-0000F0BC0000}"/>
    <cellStyle name="Stil 1 2" xfId="12794" xr:uid="{00000000-0005-0000-0000-0000F1BC0000}"/>
    <cellStyle name="Stil 1 2 2" xfId="32844" xr:uid="{00000000-0005-0000-0000-0000F2BC0000}"/>
    <cellStyle name="Stil 1 3" xfId="21467" xr:uid="{00000000-0005-0000-0000-0000F3BC0000}"/>
    <cellStyle name="Style 1" xfId="9623" xr:uid="{00000000-0005-0000-0000-0000F4BC0000}"/>
    <cellStyle name="Style 1 2" xfId="9624" xr:uid="{00000000-0005-0000-0000-0000F5BC0000}"/>
    <cellStyle name="Style 1 2 2" xfId="5042" xr:uid="{00000000-0005-0000-0000-0000F6BC0000}"/>
    <cellStyle name="Style 1 2 2 2" xfId="25995" xr:uid="{00000000-0005-0000-0000-0000F7BC0000}"/>
    <cellStyle name="Style 1 2 3" xfId="30414" xr:uid="{00000000-0005-0000-0000-0000F8BC0000}"/>
    <cellStyle name="Style 1 3" xfId="12795" xr:uid="{00000000-0005-0000-0000-0000F9BC0000}"/>
    <cellStyle name="Style 1 4" xfId="30413" xr:uid="{00000000-0005-0000-0000-0000FABC0000}"/>
    <cellStyle name="Style 1_Balance sheet - Parent" xfId="41913" xr:uid="{00000000-0005-0000-0000-0000FBBC0000}"/>
    <cellStyle name="Subtotal" xfId="9625" xr:uid="{00000000-0005-0000-0000-0000FCBC0000}"/>
    <cellStyle name="Subtotal 2" xfId="9626" xr:uid="{00000000-0005-0000-0000-0000FDBC0000}"/>
    <cellStyle name="Subtotal 2 2" xfId="5044" xr:uid="{00000000-0005-0000-0000-0000FEBC0000}"/>
    <cellStyle name="Subtotal 2 3" xfId="30416" xr:uid="{00000000-0005-0000-0000-0000FFBC0000}"/>
    <cellStyle name="Subtotal 3" xfId="9627" xr:uid="{00000000-0005-0000-0000-000000BD0000}"/>
    <cellStyle name="Subtotal 3 2" xfId="30417" xr:uid="{00000000-0005-0000-0000-000001BD0000}"/>
    <cellStyle name="Subtotal 4" xfId="12796" xr:uid="{00000000-0005-0000-0000-000002BD0000}"/>
    <cellStyle name="Subtotal 5" xfId="5043" xr:uid="{00000000-0005-0000-0000-000003BD0000}"/>
    <cellStyle name="Subtotal 6" xfId="30415" xr:uid="{00000000-0005-0000-0000-000004BD0000}"/>
    <cellStyle name="Subtotal_Balance sheet - Parent" xfId="41914" xr:uid="{00000000-0005-0000-0000-000005BD0000}"/>
    <cellStyle name="Summa" xfId="10356" xr:uid="{00000000-0005-0000-0000-000006BD0000}"/>
    <cellStyle name="Summa 10" xfId="9628" xr:uid="{00000000-0005-0000-0000-000007BD0000}"/>
    <cellStyle name="Summa 10 2" xfId="9629" xr:uid="{00000000-0005-0000-0000-000008BD0000}"/>
    <cellStyle name="Summa 10 2 2" xfId="4497" xr:uid="{00000000-0005-0000-0000-000009BD0000}"/>
    <cellStyle name="Summa 10 2 3" xfId="30420" xr:uid="{00000000-0005-0000-0000-00000ABD0000}"/>
    <cellStyle name="Summa 10 3" xfId="9630" xr:uid="{00000000-0005-0000-0000-00000BBD0000}"/>
    <cellStyle name="Summa 10 3 2" xfId="30421" xr:uid="{00000000-0005-0000-0000-00000CBD0000}"/>
    <cellStyle name="Summa 10 4" xfId="13648" xr:uid="{00000000-0005-0000-0000-00000DBD0000}"/>
    <cellStyle name="Summa 10 5" xfId="4128" xr:uid="{00000000-0005-0000-0000-00000EBD0000}"/>
    <cellStyle name="Summa 10 6" xfId="30419" xr:uid="{00000000-0005-0000-0000-00000FBD0000}"/>
    <cellStyle name="Summa 10_Balance sheet - Parent" xfId="41916" xr:uid="{00000000-0005-0000-0000-000010BD0000}"/>
    <cellStyle name="Summa 11" xfId="9631" xr:uid="{00000000-0005-0000-0000-000011BD0000}"/>
    <cellStyle name="Summa 11 2" xfId="9632" xr:uid="{00000000-0005-0000-0000-000012BD0000}"/>
    <cellStyle name="Summa 11 2 2" xfId="30423" xr:uid="{00000000-0005-0000-0000-000013BD0000}"/>
    <cellStyle name="Summa 11 3" xfId="5045" xr:uid="{00000000-0005-0000-0000-000014BD0000}"/>
    <cellStyle name="Summa 11 4" xfId="30422" xr:uid="{00000000-0005-0000-0000-000015BD0000}"/>
    <cellStyle name="Summa 12" xfId="4476" xr:uid="{00000000-0005-0000-0000-000016BD0000}"/>
    <cellStyle name="Summa 13" xfId="30418" xr:uid="{00000000-0005-0000-0000-000017BD0000}"/>
    <cellStyle name="Summa 14" xfId="44273" xr:uid="{00000000-0005-0000-0000-000018BD0000}"/>
    <cellStyle name="Summa 2" xfId="9633" xr:uid="{00000000-0005-0000-0000-000019BD0000}"/>
    <cellStyle name="Summa 2 2" xfId="9634" xr:uid="{00000000-0005-0000-0000-00001ABD0000}"/>
    <cellStyle name="Summa 2 2 2" xfId="5047" xr:uid="{00000000-0005-0000-0000-00001BBD0000}"/>
    <cellStyle name="Summa 2 2 3" xfId="30425" xr:uid="{00000000-0005-0000-0000-00001CBD0000}"/>
    <cellStyle name="Summa 2 3" xfId="9635" xr:uid="{00000000-0005-0000-0000-00001DBD0000}"/>
    <cellStyle name="Summa 2 3 2" xfId="30426" xr:uid="{00000000-0005-0000-0000-00001EBD0000}"/>
    <cellStyle name="Summa 2 4" xfId="12797" xr:uid="{00000000-0005-0000-0000-00001FBD0000}"/>
    <cellStyle name="Summa 2 5" xfId="5046" xr:uid="{00000000-0005-0000-0000-000020BD0000}"/>
    <cellStyle name="Summa 2 6" xfId="30424" xr:uid="{00000000-0005-0000-0000-000021BD0000}"/>
    <cellStyle name="Summa 2_Balance sheet - Parent" xfId="41917" xr:uid="{00000000-0005-0000-0000-000022BD0000}"/>
    <cellStyle name="Summa 3" xfId="9636" xr:uid="{00000000-0005-0000-0000-000023BD0000}"/>
    <cellStyle name="Summa 3 10" xfId="9637" xr:uid="{00000000-0005-0000-0000-000024BD0000}"/>
    <cellStyle name="Summa 3 10 2" xfId="19275" xr:uid="{00000000-0005-0000-0000-000025BD0000}"/>
    <cellStyle name="Summa 3 10 3" xfId="30428" xr:uid="{00000000-0005-0000-0000-000026BD0000}"/>
    <cellStyle name="Summa 3 10_Balance sheet - Parent" xfId="41919" xr:uid="{00000000-0005-0000-0000-000027BD0000}"/>
    <cellStyle name="Summa 3 11" xfId="12798" xr:uid="{00000000-0005-0000-0000-000028BD0000}"/>
    <cellStyle name="Summa 3 12" xfId="5048" xr:uid="{00000000-0005-0000-0000-000029BD0000}"/>
    <cellStyle name="Summa 3 13" xfId="30427" xr:uid="{00000000-0005-0000-0000-00002ABD0000}"/>
    <cellStyle name="Summa 3 2" xfId="9638" xr:uid="{00000000-0005-0000-0000-00002BBD0000}"/>
    <cellStyle name="Summa 3 2 10" xfId="9639" xr:uid="{00000000-0005-0000-0000-00002CBD0000}"/>
    <cellStyle name="Summa 3 2 10 2" xfId="9640" xr:uid="{00000000-0005-0000-0000-00002DBD0000}"/>
    <cellStyle name="Summa 3 2 10 2 2" xfId="18157" xr:uid="{00000000-0005-0000-0000-00002EBD0000}"/>
    <cellStyle name="Summa 3 2 10 2 3" xfId="30431" xr:uid="{00000000-0005-0000-0000-00002FBD0000}"/>
    <cellStyle name="Summa 3 2 10 2_Balance sheet - Parent" xfId="41922" xr:uid="{00000000-0005-0000-0000-000030BD0000}"/>
    <cellStyle name="Summa 3 2 10 3" xfId="9641" xr:uid="{00000000-0005-0000-0000-000031BD0000}"/>
    <cellStyle name="Summa 3 2 10 3 2" xfId="19051" xr:uid="{00000000-0005-0000-0000-000032BD0000}"/>
    <cellStyle name="Summa 3 2 10 3 3" xfId="30432" xr:uid="{00000000-0005-0000-0000-000033BD0000}"/>
    <cellStyle name="Summa 3 2 10 3_Balance sheet - Parent" xfId="41923" xr:uid="{00000000-0005-0000-0000-000034BD0000}"/>
    <cellStyle name="Summa 3 2 10 4" xfId="9642" xr:uid="{00000000-0005-0000-0000-000035BD0000}"/>
    <cellStyle name="Summa 3 2 10 4 2" xfId="18422" xr:uid="{00000000-0005-0000-0000-000036BD0000}"/>
    <cellStyle name="Summa 3 2 10 4 3" xfId="30433" xr:uid="{00000000-0005-0000-0000-000037BD0000}"/>
    <cellStyle name="Summa 3 2 10 4_Balance sheet - Parent" xfId="41924" xr:uid="{00000000-0005-0000-0000-000038BD0000}"/>
    <cellStyle name="Summa 3 2 10 5" xfId="16620" xr:uid="{00000000-0005-0000-0000-000039BD0000}"/>
    <cellStyle name="Summa 3 2 10 6" xfId="30430" xr:uid="{00000000-0005-0000-0000-00003ABD0000}"/>
    <cellStyle name="Summa 3 2 10_Balance sheet - Parent" xfId="41921" xr:uid="{00000000-0005-0000-0000-00003BBD0000}"/>
    <cellStyle name="Summa 3 2 11" xfId="9643" xr:uid="{00000000-0005-0000-0000-00003CBD0000}"/>
    <cellStyle name="Summa 3 2 11 2" xfId="9644" xr:uid="{00000000-0005-0000-0000-00003DBD0000}"/>
    <cellStyle name="Summa 3 2 11 2 2" xfId="18825" xr:uid="{00000000-0005-0000-0000-00003EBD0000}"/>
    <cellStyle name="Summa 3 2 11 2 3" xfId="30435" xr:uid="{00000000-0005-0000-0000-00003FBD0000}"/>
    <cellStyle name="Summa 3 2 11 2_Balance sheet - Parent" xfId="41926" xr:uid="{00000000-0005-0000-0000-000040BD0000}"/>
    <cellStyle name="Summa 3 2 11 3" xfId="9645" xr:uid="{00000000-0005-0000-0000-000041BD0000}"/>
    <cellStyle name="Summa 3 2 11 3 2" xfId="18992" xr:uid="{00000000-0005-0000-0000-000042BD0000}"/>
    <cellStyle name="Summa 3 2 11 3 3" xfId="30436" xr:uid="{00000000-0005-0000-0000-000043BD0000}"/>
    <cellStyle name="Summa 3 2 11 3_Balance sheet - Parent" xfId="41927" xr:uid="{00000000-0005-0000-0000-000044BD0000}"/>
    <cellStyle name="Summa 3 2 11 4" xfId="16670" xr:uid="{00000000-0005-0000-0000-000045BD0000}"/>
    <cellStyle name="Summa 3 2 11 5" xfId="30434" xr:uid="{00000000-0005-0000-0000-000046BD0000}"/>
    <cellStyle name="Summa 3 2 11_Balance sheet - Parent" xfId="41925" xr:uid="{00000000-0005-0000-0000-000047BD0000}"/>
    <cellStyle name="Summa 3 2 12" xfId="9646" xr:uid="{00000000-0005-0000-0000-000048BD0000}"/>
    <cellStyle name="Summa 3 2 12 2" xfId="9647" xr:uid="{00000000-0005-0000-0000-000049BD0000}"/>
    <cellStyle name="Summa 3 2 12 2 2" xfId="30438" xr:uid="{00000000-0005-0000-0000-00004ABD0000}"/>
    <cellStyle name="Summa 3 2 12 2 3" xfId="43805" xr:uid="{00000000-0005-0000-0000-00004BBD0000}"/>
    <cellStyle name="Summa 3 2 12 3" xfId="18589" xr:uid="{00000000-0005-0000-0000-00004CBD0000}"/>
    <cellStyle name="Summa 3 2 12 4" xfId="30437" xr:uid="{00000000-0005-0000-0000-00004DBD0000}"/>
    <cellStyle name="Summa 3 2 12_Balance sheet - Parent" xfId="41928" xr:uid="{00000000-0005-0000-0000-00004EBD0000}"/>
    <cellStyle name="Summa 3 2 13" xfId="9648" xr:uid="{00000000-0005-0000-0000-00004FBD0000}"/>
    <cellStyle name="Summa 3 2 13 2" xfId="19269" xr:uid="{00000000-0005-0000-0000-000050BD0000}"/>
    <cellStyle name="Summa 3 2 13 3" xfId="30439" xr:uid="{00000000-0005-0000-0000-000051BD0000}"/>
    <cellStyle name="Summa 3 2 13_Balance sheet - Parent" xfId="41929" xr:uid="{00000000-0005-0000-0000-000052BD0000}"/>
    <cellStyle name="Summa 3 2 14" xfId="12799" xr:uid="{00000000-0005-0000-0000-000053BD0000}"/>
    <cellStyle name="Summa 3 2 15" xfId="5049" xr:uid="{00000000-0005-0000-0000-000054BD0000}"/>
    <cellStyle name="Summa 3 2 16" xfId="30429" xr:uid="{00000000-0005-0000-0000-000055BD0000}"/>
    <cellStyle name="Summa 3 2 2" xfId="9649" xr:uid="{00000000-0005-0000-0000-000056BD0000}"/>
    <cellStyle name="Summa 3 2 2 2" xfId="9650" xr:uid="{00000000-0005-0000-0000-000057BD0000}"/>
    <cellStyle name="Summa 3 2 2 2 2" xfId="9651" xr:uid="{00000000-0005-0000-0000-000058BD0000}"/>
    <cellStyle name="Summa 3 2 2 2 2 2" xfId="9652" xr:uid="{00000000-0005-0000-0000-000059BD0000}"/>
    <cellStyle name="Summa 3 2 2 2 2 2 2" xfId="5052" xr:uid="{00000000-0005-0000-0000-00005ABD0000}"/>
    <cellStyle name="Summa 3 2 2 2 2 2 3" xfId="30443" xr:uid="{00000000-0005-0000-0000-00005BBD0000}"/>
    <cellStyle name="Summa 3 2 2 2 2 2_Balance sheet - Parent" xfId="41933" xr:uid="{00000000-0005-0000-0000-00005CBD0000}"/>
    <cellStyle name="Summa 3 2 2 2 2 3" xfId="9653" xr:uid="{00000000-0005-0000-0000-00005DBD0000}"/>
    <cellStyle name="Summa 3 2 2 2 2 3 2" xfId="19448" xr:uid="{00000000-0005-0000-0000-00005EBD0000}"/>
    <cellStyle name="Summa 3 2 2 2 2 3 3" xfId="30444" xr:uid="{00000000-0005-0000-0000-00005FBD0000}"/>
    <cellStyle name="Summa 3 2 2 2 2 3_Balance sheet - Parent" xfId="41934" xr:uid="{00000000-0005-0000-0000-000060BD0000}"/>
    <cellStyle name="Summa 3 2 2 2 2 4" xfId="13652" xr:uid="{00000000-0005-0000-0000-000061BD0000}"/>
    <cellStyle name="Summa 3 2 2 2 2 5" xfId="5051" xr:uid="{00000000-0005-0000-0000-000062BD0000}"/>
    <cellStyle name="Summa 3 2 2 2 2 6" xfId="30442" xr:uid="{00000000-0005-0000-0000-000063BD0000}"/>
    <cellStyle name="Summa 3 2 2 2 2_Balance sheet - Parent" xfId="41932" xr:uid="{00000000-0005-0000-0000-000064BD0000}"/>
    <cellStyle name="Summa 3 2 2 2 3" xfId="9654" xr:uid="{00000000-0005-0000-0000-000065BD0000}"/>
    <cellStyle name="Summa 3 2 2 2 3 2" xfId="5053" xr:uid="{00000000-0005-0000-0000-000066BD0000}"/>
    <cellStyle name="Summa 3 2 2 2 3 3" xfId="30445" xr:uid="{00000000-0005-0000-0000-000067BD0000}"/>
    <cellStyle name="Summa 3 2 2 2 3_Balance sheet - Parent" xfId="41935" xr:uid="{00000000-0005-0000-0000-000068BD0000}"/>
    <cellStyle name="Summa 3 2 2 2 4" xfId="9655" xr:uid="{00000000-0005-0000-0000-000069BD0000}"/>
    <cellStyle name="Summa 3 2 2 2 4 2" xfId="9656" xr:uid="{00000000-0005-0000-0000-00006ABD0000}"/>
    <cellStyle name="Summa 3 2 2 2 4 2 2" xfId="30447" xr:uid="{00000000-0005-0000-0000-00006BBD0000}"/>
    <cellStyle name="Summa 3 2 2 2 4 2 3" xfId="43814" xr:uid="{00000000-0005-0000-0000-00006CBD0000}"/>
    <cellStyle name="Summa 3 2 2 2 4 3" xfId="19239" xr:uid="{00000000-0005-0000-0000-00006DBD0000}"/>
    <cellStyle name="Summa 3 2 2 2 4 4" xfId="30446" xr:uid="{00000000-0005-0000-0000-00006EBD0000}"/>
    <cellStyle name="Summa 3 2 2 2 4_Balance sheet - Parent" xfId="41936" xr:uid="{00000000-0005-0000-0000-00006FBD0000}"/>
    <cellStyle name="Summa 3 2 2 2 5" xfId="12801" xr:uid="{00000000-0005-0000-0000-000070BD0000}"/>
    <cellStyle name="Summa 3 2 2 2 6" xfId="4129" xr:uid="{00000000-0005-0000-0000-000071BD0000}"/>
    <cellStyle name="Summa 3 2 2 2 7" xfId="30441" xr:uid="{00000000-0005-0000-0000-000072BD0000}"/>
    <cellStyle name="Summa 3 2 2 2_Balance sheet - Parent" xfId="41931" xr:uid="{00000000-0005-0000-0000-000073BD0000}"/>
    <cellStyle name="Summa 3 2 2 3" xfId="9657" xr:uid="{00000000-0005-0000-0000-000074BD0000}"/>
    <cellStyle name="Summa 3 2 2 3 2" xfId="9658" xr:uid="{00000000-0005-0000-0000-000075BD0000}"/>
    <cellStyle name="Summa 3 2 2 3 2 2" xfId="5055" xr:uid="{00000000-0005-0000-0000-000076BD0000}"/>
    <cellStyle name="Summa 3 2 2 3 2 3" xfId="30449" xr:uid="{00000000-0005-0000-0000-000077BD0000}"/>
    <cellStyle name="Summa 3 2 2 3 2_Balance sheet - Parent" xfId="41938" xr:uid="{00000000-0005-0000-0000-000078BD0000}"/>
    <cellStyle name="Summa 3 2 2 3 3" xfId="9659" xr:uid="{00000000-0005-0000-0000-000079BD0000}"/>
    <cellStyle name="Summa 3 2 2 3 3 2" xfId="16990" xr:uid="{00000000-0005-0000-0000-00007ABD0000}"/>
    <cellStyle name="Summa 3 2 2 3 3 3" xfId="30450" xr:uid="{00000000-0005-0000-0000-00007BBD0000}"/>
    <cellStyle name="Summa 3 2 2 3 3_Balance sheet - Parent" xfId="41939" xr:uid="{00000000-0005-0000-0000-00007CBD0000}"/>
    <cellStyle name="Summa 3 2 2 3 4" xfId="13651" xr:uid="{00000000-0005-0000-0000-00007DBD0000}"/>
    <cellStyle name="Summa 3 2 2 3 5" xfId="5054" xr:uid="{00000000-0005-0000-0000-00007EBD0000}"/>
    <cellStyle name="Summa 3 2 2 3 6" xfId="30448" xr:uid="{00000000-0005-0000-0000-00007FBD0000}"/>
    <cellStyle name="Summa 3 2 2 3_Balance sheet - Parent" xfId="41937" xr:uid="{00000000-0005-0000-0000-000080BD0000}"/>
    <cellStyle name="Summa 3 2 2 4" xfId="9660" xr:uid="{00000000-0005-0000-0000-000081BD0000}"/>
    <cellStyle name="Summa 3 2 2 4 2" xfId="4130" xr:uid="{00000000-0005-0000-0000-000082BD0000}"/>
    <cellStyle name="Summa 3 2 2 4 3" xfId="30451" xr:uid="{00000000-0005-0000-0000-000083BD0000}"/>
    <cellStyle name="Summa 3 2 2 4_Balance sheet - Parent" xfId="41940" xr:uid="{00000000-0005-0000-0000-000084BD0000}"/>
    <cellStyle name="Summa 3 2 2 5" xfId="9661" xr:uid="{00000000-0005-0000-0000-000085BD0000}"/>
    <cellStyle name="Summa 3 2 2 5 2" xfId="9662" xr:uid="{00000000-0005-0000-0000-000086BD0000}"/>
    <cellStyle name="Summa 3 2 2 5 2 2" xfId="30453" xr:uid="{00000000-0005-0000-0000-000087BD0000}"/>
    <cellStyle name="Summa 3 2 2 5 2 3" xfId="43810" xr:uid="{00000000-0005-0000-0000-000088BD0000}"/>
    <cellStyle name="Summa 3 2 2 5 3" xfId="19117" xr:uid="{00000000-0005-0000-0000-000089BD0000}"/>
    <cellStyle name="Summa 3 2 2 5 4" xfId="30452" xr:uid="{00000000-0005-0000-0000-00008ABD0000}"/>
    <cellStyle name="Summa 3 2 2 5_Balance sheet - Parent" xfId="41941" xr:uid="{00000000-0005-0000-0000-00008BBD0000}"/>
    <cellStyle name="Summa 3 2 2 6" xfId="12800" xr:uid="{00000000-0005-0000-0000-00008CBD0000}"/>
    <cellStyle name="Summa 3 2 2 7" xfId="5050" xr:uid="{00000000-0005-0000-0000-00008DBD0000}"/>
    <cellStyle name="Summa 3 2 2 8" xfId="30440" xr:uid="{00000000-0005-0000-0000-00008EBD0000}"/>
    <cellStyle name="Summa 3 2 2_Balance sheet - Parent" xfId="41930" xr:uid="{00000000-0005-0000-0000-00008FBD0000}"/>
    <cellStyle name="Summa 3 2 3" xfId="9663" xr:uid="{00000000-0005-0000-0000-000090BD0000}"/>
    <cellStyle name="Summa 3 2 3 2" xfId="9664" xr:uid="{00000000-0005-0000-0000-000091BD0000}"/>
    <cellStyle name="Summa 3 2 3 2 2" xfId="9665" xr:uid="{00000000-0005-0000-0000-000092BD0000}"/>
    <cellStyle name="Summa 3 2 3 2 2 2" xfId="9666" xr:uid="{00000000-0005-0000-0000-000093BD0000}"/>
    <cellStyle name="Summa 3 2 3 2 2 2 2" xfId="5059" xr:uid="{00000000-0005-0000-0000-000094BD0000}"/>
    <cellStyle name="Summa 3 2 3 2 2 2 3" xfId="30457" xr:uid="{00000000-0005-0000-0000-000095BD0000}"/>
    <cellStyle name="Summa 3 2 3 2 2 2_Balance sheet - Parent" xfId="41945" xr:uid="{00000000-0005-0000-0000-000096BD0000}"/>
    <cellStyle name="Summa 3 2 3 2 2 3" xfId="9667" xr:uid="{00000000-0005-0000-0000-000097BD0000}"/>
    <cellStyle name="Summa 3 2 3 2 2 3 2" xfId="19450" xr:uid="{00000000-0005-0000-0000-000098BD0000}"/>
    <cellStyle name="Summa 3 2 3 2 2 3 3" xfId="30458" xr:uid="{00000000-0005-0000-0000-000099BD0000}"/>
    <cellStyle name="Summa 3 2 3 2 2 3_Balance sheet - Parent" xfId="41946" xr:uid="{00000000-0005-0000-0000-00009ABD0000}"/>
    <cellStyle name="Summa 3 2 3 2 2 4" xfId="13654" xr:uid="{00000000-0005-0000-0000-00009BBD0000}"/>
    <cellStyle name="Summa 3 2 3 2 2 5" xfId="5058" xr:uid="{00000000-0005-0000-0000-00009CBD0000}"/>
    <cellStyle name="Summa 3 2 3 2 2 6" xfId="30456" xr:uid="{00000000-0005-0000-0000-00009DBD0000}"/>
    <cellStyle name="Summa 3 2 3 2 2_Balance sheet - Parent" xfId="41944" xr:uid="{00000000-0005-0000-0000-00009EBD0000}"/>
    <cellStyle name="Summa 3 2 3 2 3" xfId="9668" xr:uid="{00000000-0005-0000-0000-00009FBD0000}"/>
    <cellStyle name="Summa 3 2 3 2 3 2" xfId="5060" xr:uid="{00000000-0005-0000-0000-0000A0BD0000}"/>
    <cellStyle name="Summa 3 2 3 2 3 3" xfId="30459" xr:uid="{00000000-0005-0000-0000-0000A1BD0000}"/>
    <cellStyle name="Summa 3 2 3 2 3_Balance sheet - Parent" xfId="41947" xr:uid="{00000000-0005-0000-0000-0000A2BD0000}"/>
    <cellStyle name="Summa 3 2 3 2 4" xfId="9669" xr:uid="{00000000-0005-0000-0000-0000A3BD0000}"/>
    <cellStyle name="Summa 3 2 3 2 4 2" xfId="9670" xr:uid="{00000000-0005-0000-0000-0000A4BD0000}"/>
    <cellStyle name="Summa 3 2 3 2 4 2 2" xfId="30461" xr:uid="{00000000-0005-0000-0000-0000A5BD0000}"/>
    <cellStyle name="Summa 3 2 3 2 4 2 3" xfId="43813" xr:uid="{00000000-0005-0000-0000-0000A6BD0000}"/>
    <cellStyle name="Summa 3 2 3 2 4 3" xfId="19238" xr:uid="{00000000-0005-0000-0000-0000A7BD0000}"/>
    <cellStyle name="Summa 3 2 3 2 4 4" xfId="30460" xr:uid="{00000000-0005-0000-0000-0000A8BD0000}"/>
    <cellStyle name="Summa 3 2 3 2 4_Balance sheet - Parent" xfId="41948" xr:uid="{00000000-0005-0000-0000-0000A9BD0000}"/>
    <cellStyle name="Summa 3 2 3 2 5" xfId="12803" xr:uid="{00000000-0005-0000-0000-0000AABD0000}"/>
    <cellStyle name="Summa 3 2 3 2 6" xfId="5057" xr:uid="{00000000-0005-0000-0000-0000ABBD0000}"/>
    <cellStyle name="Summa 3 2 3 2 7" xfId="30455" xr:uid="{00000000-0005-0000-0000-0000ACBD0000}"/>
    <cellStyle name="Summa 3 2 3 2_Balance sheet - Parent" xfId="41943" xr:uid="{00000000-0005-0000-0000-0000ADBD0000}"/>
    <cellStyle name="Summa 3 2 3 3" xfId="9671" xr:uid="{00000000-0005-0000-0000-0000AEBD0000}"/>
    <cellStyle name="Summa 3 2 3 3 2" xfId="9672" xr:uid="{00000000-0005-0000-0000-0000AFBD0000}"/>
    <cellStyle name="Summa 3 2 3 3 2 2" xfId="4498" xr:uid="{00000000-0005-0000-0000-0000B0BD0000}"/>
    <cellStyle name="Summa 3 2 3 3 2 3" xfId="30463" xr:uid="{00000000-0005-0000-0000-0000B1BD0000}"/>
    <cellStyle name="Summa 3 2 3 3 2_Balance sheet - Parent" xfId="41950" xr:uid="{00000000-0005-0000-0000-0000B2BD0000}"/>
    <cellStyle name="Summa 3 2 3 3 3" xfId="9673" xr:uid="{00000000-0005-0000-0000-0000B3BD0000}"/>
    <cellStyle name="Summa 3 2 3 3 3 2" xfId="19449" xr:uid="{00000000-0005-0000-0000-0000B4BD0000}"/>
    <cellStyle name="Summa 3 2 3 3 3 3" xfId="30464" xr:uid="{00000000-0005-0000-0000-0000B5BD0000}"/>
    <cellStyle name="Summa 3 2 3 3 3_Balance sheet - Parent" xfId="41951" xr:uid="{00000000-0005-0000-0000-0000B6BD0000}"/>
    <cellStyle name="Summa 3 2 3 3 4" xfId="13653" xr:uid="{00000000-0005-0000-0000-0000B7BD0000}"/>
    <cellStyle name="Summa 3 2 3 3 5" xfId="4131" xr:uid="{00000000-0005-0000-0000-0000B8BD0000}"/>
    <cellStyle name="Summa 3 2 3 3 6" xfId="30462" xr:uid="{00000000-0005-0000-0000-0000B9BD0000}"/>
    <cellStyle name="Summa 3 2 3 3_Balance sheet - Parent" xfId="41949" xr:uid="{00000000-0005-0000-0000-0000BABD0000}"/>
    <cellStyle name="Summa 3 2 3 4" xfId="9674" xr:uid="{00000000-0005-0000-0000-0000BBBD0000}"/>
    <cellStyle name="Summa 3 2 3 4 2" xfId="5061" xr:uid="{00000000-0005-0000-0000-0000BCBD0000}"/>
    <cellStyle name="Summa 3 2 3 4 3" xfId="30465" xr:uid="{00000000-0005-0000-0000-0000BDBD0000}"/>
    <cellStyle name="Summa 3 2 3 4_Balance sheet - Parent" xfId="41952" xr:uid="{00000000-0005-0000-0000-0000BEBD0000}"/>
    <cellStyle name="Summa 3 2 3 5" xfId="9675" xr:uid="{00000000-0005-0000-0000-0000BFBD0000}"/>
    <cellStyle name="Summa 3 2 3 5 2" xfId="9676" xr:uid="{00000000-0005-0000-0000-0000C0BD0000}"/>
    <cellStyle name="Summa 3 2 3 5 2 2" xfId="30467" xr:uid="{00000000-0005-0000-0000-0000C1BD0000}"/>
    <cellStyle name="Summa 3 2 3 5 2 3" xfId="43802" xr:uid="{00000000-0005-0000-0000-0000C2BD0000}"/>
    <cellStyle name="Summa 3 2 3 5 3" xfId="17712" xr:uid="{00000000-0005-0000-0000-0000C3BD0000}"/>
    <cellStyle name="Summa 3 2 3 5 4" xfId="30466" xr:uid="{00000000-0005-0000-0000-0000C4BD0000}"/>
    <cellStyle name="Summa 3 2 3 5_Balance sheet - Parent" xfId="41953" xr:uid="{00000000-0005-0000-0000-0000C5BD0000}"/>
    <cellStyle name="Summa 3 2 3 6" xfId="12802" xr:uid="{00000000-0005-0000-0000-0000C6BD0000}"/>
    <cellStyle name="Summa 3 2 3 7" xfId="5056" xr:uid="{00000000-0005-0000-0000-0000C7BD0000}"/>
    <cellStyle name="Summa 3 2 3 8" xfId="30454" xr:uid="{00000000-0005-0000-0000-0000C8BD0000}"/>
    <cellStyle name="Summa 3 2 3_Balance sheet - Parent" xfId="41942" xr:uid="{00000000-0005-0000-0000-0000C9BD0000}"/>
    <cellStyle name="Summa 3 2 4" xfId="9677" xr:uid="{00000000-0005-0000-0000-0000CABD0000}"/>
    <cellStyle name="Summa 3 2 4 2" xfId="9678" xr:uid="{00000000-0005-0000-0000-0000CBBD0000}"/>
    <cellStyle name="Summa 3 2 4 2 2" xfId="9679" xr:uid="{00000000-0005-0000-0000-0000CCBD0000}"/>
    <cellStyle name="Summa 3 2 4 2 2 2" xfId="9680" xr:uid="{00000000-0005-0000-0000-0000CDBD0000}"/>
    <cellStyle name="Summa 3 2 4 2 2 2 2" xfId="5065" xr:uid="{00000000-0005-0000-0000-0000CEBD0000}"/>
    <cellStyle name="Summa 3 2 4 2 2 2 3" xfId="30471" xr:uid="{00000000-0005-0000-0000-0000CFBD0000}"/>
    <cellStyle name="Summa 3 2 4 2 2 2_Balance sheet - Parent" xfId="41957" xr:uid="{00000000-0005-0000-0000-0000D0BD0000}"/>
    <cellStyle name="Summa 3 2 4 2 2 3" xfId="9681" xr:uid="{00000000-0005-0000-0000-0000D1BD0000}"/>
    <cellStyle name="Summa 3 2 4 2 2 3 2" xfId="19452" xr:uid="{00000000-0005-0000-0000-0000D2BD0000}"/>
    <cellStyle name="Summa 3 2 4 2 2 3 3" xfId="30472" xr:uid="{00000000-0005-0000-0000-0000D3BD0000}"/>
    <cellStyle name="Summa 3 2 4 2 2 3_Balance sheet - Parent" xfId="41958" xr:uid="{00000000-0005-0000-0000-0000D4BD0000}"/>
    <cellStyle name="Summa 3 2 4 2 2 4" xfId="13656" xr:uid="{00000000-0005-0000-0000-0000D5BD0000}"/>
    <cellStyle name="Summa 3 2 4 2 2 5" xfId="5064" xr:uid="{00000000-0005-0000-0000-0000D6BD0000}"/>
    <cellStyle name="Summa 3 2 4 2 2 6" xfId="30470" xr:uid="{00000000-0005-0000-0000-0000D7BD0000}"/>
    <cellStyle name="Summa 3 2 4 2 2_Balance sheet - Parent" xfId="41956" xr:uid="{00000000-0005-0000-0000-0000D8BD0000}"/>
    <cellStyle name="Summa 3 2 4 2 3" xfId="9682" xr:uid="{00000000-0005-0000-0000-0000D9BD0000}"/>
    <cellStyle name="Summa 3 2 4 2 3 2" xfId="5066" xr:uid="{00000000-0005-0000-0000-0000DABD0000}"/>
    <cellStyle name="Summa 3 2 4 2 3 3" xfId="30473" xr:uid="{00000000-0005-0000-0000-0000DBBD0000}"/>
    <cellStyle name="Summa 3 2 4 2 3_Balance sheet - Parent" xfId="41959" xr:uid="{00000000-0005-0000-0000-0000DCBD0000}"/>
    <cellStyle name="Summa 3 2 4 2 4" xfId="9683" xr:uid="{00000000-0005-0000-0000-0000DDBD0000}"/>
    <cellStyle name="Summa 3 2 4 2 4 2" xfId="9684" xr:uid="{00000000-0005-0000-0000-0000DEBD0000}"/>
    <cellStyle name="Summa 3 2 4 2 4 2 2" xfId="30475" xr:uid="{00000000-0005-0000-0000-0000DFBD0000}"/>
    <cellStyle name="Summa 3 2 4 2 4 2 3" xfId="43806" xr:uid="{00000000-0005-0000-0000-0000E0BD0000}"/>
    <cellStyle name="Summa 3 2 4 2 4 3" xfId="18724" xr:uid="{00000000-0005-0000-0000-0000E1BD0000}"/>
    <cellStyle name="Summa 3 2 4 2 4 4" xfId="30474" xr:uid="{00000000-0005-0000-0000-0000E2BD0000}"/>
    <cellStyle name="Summa 3 2 4 2 4_Balance sheet - Parent" xfId="41960" xr:uid="{00000000-0005-0000-0000-0000E3BD0000}"/>
    <cellStyle name="Summa 3 2 4 2 5" xfId="12805" xr:uid="{00000000-0005-0000-0000-0000E4BD0000}"/>
    <cellStyle name="Summa 3 2 4 2 6" xfId="5063" xr:uid="{00000000-0005-0000-0000-0000E5BD0000}"/>
    <cellStyle name="Summa 3 2 4 2 7" xfId="30469" xr:uid="{00000000-0005-0000-0000-0000E6BD0000}"/>
    <cellStyle name="Summa 3 2 4 2_Balance sheet - Parent" xfId="41955" xr:uid="{00000000-0005-0000-0000-0000E7BD0000}"/>
    <cellStyle name="Summa 3 2 4 3" xfId="9685" xr:uid="{00000000-0005-0000-0000-0000E8BD0000}"/>
    <cellStyle name="Summa 3 2 4 3 2" xfId="9686" xr:uid="{00000000-0005-0000-0000-0000E9BD0000}"/>
    <cellStyle name="Summa 3 2 4 3 2 2" xfId="5068" xr:uid="{00000000-0005-0000-0000-0000EABD0000}"/>
    <cellStyle name="Summa 3 2 4 3 2 3" xfId="30477" xr:uid="{00000000-0005-0000-0000-0000EBBD0000}"/>
    <cellStyle name="Summa 3 2 4 3 2_Balance sheet - Parent" xfId="41962" xr:uid="{00000000-0005-0000-0000-0000ECBD0000}"/>
    <cellStyle name="Summa 3 2 4 3 3" xfId="9687" xr:uid="{00000000-0005-0000-0000-0000EDBD0000}"/>
    <cellStyle name="Summa 3 2 4 3 3 2" xfId="19451" xr:uid="{00000000-0005-0000-0000-0000EEBD0000}"/>
    <cellStyle name="Summa 3 2 4 3 3 3" xfId="30478" xr:uid="{00000000-0005-0000-0000-0000EFBD0000}"/>
    <cellStyle name="Summa 3 2 4 3 3_Balance sheet - Parent" xfId="41963" xr:uid="{00000000-0005-0000-0000-0000F0BD0000}"/>
    <cellStyle name="Summa 3 2 4 3 4" xfId="13655" xr:uid="{00000000-0005-0000-0000-0000F1BD0000}"/>
    <cellStyle name="Summa 3 2 4 3 5" xfId="5067" xr:uid="{00000000-0005-0000-0000-0000F2BD0000}"/>
    <cellStyle name="Summa 3 2 4 3 6" xfId="30476" xr:uid="{00000000-0005-0000-0000-0000F3BD0000}"/>
    <cellStyle name="Summa 3 2 4 3_Balance sheet - Parent" xfId="41961" xr:uid="{00000000-0005-0000-0000-0000F4BD0000}"/>
    <cellStyle name="Summa 3 2 4 4" xfId="9688" xr:uid="{00000000-0005-0000-0000-0000F5BD0000}"/>
    <cellStyle name="Summa 3 2 4 4 2" xfId="5069" xr:uid="{00000000-0005-0000-0000-0000F6BD0000}"/>
    <cellStyle name="Summa 3 2 4 4 3" xfId="30479" xr:uid="{00000000-0005-0000-0000-0000F7BD0000}"/>
    <cellStyle name="Summa 3 2 4 4_Balance sheet - Parent" xfId="41964" xr:uid="{00000000-0005-0000-0000-0000F8BD0000}"/>
    <cellStyle name="Summa 3 2 4 5" xfId="9689" xr:uid="{00000000-0005-0000-0000-0000F9BD0000}"/>
    <cellStyle name="Summa 3 2 4 5 2" xfId="9690" xr:uid="{00000000-0005-0000-0000-0000FABD0000}"/>
    <cellStyle name="Summa 3 2 4 5 2 2" xfId="30481" xr:uid="{00000000-0005-0000-0000-0000FBBD0000}"/>
    <cellStyle name="Summa 3 2 4 5 2 3" xfId="43801" xr:uid="{00000000-0005-0000-0000-0000FCBD0000}"/>
    <cellStyle name="Summa 3 2 4 5 3" xfId="17629" xr:uid="{00000000-0005-0000-0000-0000FDBD0000}"/>
    <cellStyle name="Summa 3 2 4 5 4" xfId="30480" xr:uid="{00000000-0005-0000-0000-0000FEBD0000}"/>
    <cellStyle name="Summa 3 2 4 5_Balance sheet - Parent" xfId="41965" xr:uid="{00000000-0005-0000-0000-0000FFBD0000}"/>
    <cellStyle name="Summa 3 2 4 6" xfId="12804" xr:uid="{00000000-0005-0000-0000-000000BE0000}"/>
    <cellStyle name="Summa 3 2 4 7" xfId="5062" xr:uid="{00000000-0005-0000-0000-000001BE0000}"/>
    <cellStyle name="Summa 3 2 4 8" xfId="30468" xr:uid="{00000000-0005-0000-0000-000002BE0000}"/>
    <cellStyle name="Summa 3 2 4_Balance sheet - Parent" xfId="41954" xr:uid="{00000000-0005-0000-0000-000003BE0000}"/>
    <cellStyle name="Summa 3 2 5" xfId="9691" xr:uid="{00000000-0005-0000-0000-000004BE0000}"/>
    <cellStyle name="Summa 3 2 5 2" xfId="9692" xr:uid="{00000000-0005-0000-0000-000005BE0000}"/>
    <cellStyle name="Summa 3 2 5 2 2" xfId="9693" xr:uid="{00000000-0005-0000-0000-000006BE0000}"/>
    <cellStyle name="Summa 3 2 5 2 2 2" xfId="9694" xr:uid="{00000000-0005-0000-0000-000007BE0000}"/>
    <cellStyle name="Summa 3 2 5 2 2 2 2" xfId="5073" xr:uid="{00000000-0005-0000-0000-000008BE0000}"/>
    <cellStyle name="Summa 3 2 5 2 2 2 3" xfId="30485" xr:uid="{00000000-0005-0000-0000-000009BE0000}"/>
    <cellStyle name="Summa 3 2 5 2 2 2_Balance sheet - Parent" xfId="41969" xr:uid="{00000000-0005-0000-0000-00000ABE0000}"/>
    <cellStyle name="Summa 3 2 5 2 2 3" xfId="9695" xr:uid="{00000000-0005-0000-0000-00000BBE0000}"/>
    <cellStyle name="Summa 3 2 5 2 2 3 2" xfId="19454" xr:uid="{00000000-0005-0000-0000-00000CBE0000}"/>
    <cellStyle name="Summa 3 2 5 2 2 3 3" xfId="30486" xr:uid="{00000000-0005-0000-0000-00000DBE0000}"/>
    <cellStyle name="Summa 3 2 5 2 2 3_Balance sheet - Parent" xfId="41970" xr:uid="{00000000-0005-0000-0000-00000EBE0000}"/>
    <cellStyle name="Summa 3 2 5 2 2 4" xfId="13658" xr:uid="{00000000-0005-0000-0000-00000FBE0000}"/>
    <cellStyle name="Summa 3 2 5 2 2 5" xfId="5072" xr:uid="{00000000-0005-0000-0000-000010BE0000}"/>
    <cellStyle name="Summa 3 2 5 2 2 6" xfId="30484" xr:uid="{00000000-0005-0000-0000-000011BE0000}"/>
    <cellStyle name="Summa 3 2 5 2 2_Balance sheet - Parent" xfId="41968" xr:uid="{00000000-0005-0000-0000-000012BE0000}"/>
    <cellStyle name="Summa 3 2 5 2 3" xfId="9696" xr:uid="{00000000-0005-0000-0000-000013BE0000}"/>
    <cellStyle name="Summa 3 2 5 2 3 2" xfId="5074" xr:uid="{00000000-0005-0000-0000-000014BE0000}"/>
    <cellStyle name="Summa 3 2 5 2 3 3" xfId="30487" xr:uid="{00000000-0005-0000-0000-000015BE0000}"/>
    <cellStyle name="Summa 3 2 5 2 3_Balance sheet - Parent" xfId="41971" xr:uid="{00000000-0005-0000-0000-000016BE0000}"/>
    <cellStyle name="Summa 3 2 5 2 4" xfId="9697" xr:uid="{00000000-0005-0000-0000-000017BE0000}"/>
    <cellStyle name="Summa 3 2 5 2 4 2" xfId="9698" xr:uid="{00000000-0005-0000-0000-000018BE0000}"/>
    <cellStyle name="Summa 3 2 5 2 4 2 2" xfId="30489" xr:uid="{00000000-0005-0000-0000-000019BE0000}"/>
    <cellStyle name="Summa 3 2 5 2 4 2 3" xfId="43803" xr:uid="{00000000-0005-0000-0000-00001ABE0000}"/>
    <cellStyle name="Summa 3 2 5 2 4 3" xfId="17713" xr:uid="{00000000-0005-0000-0000-00001BBE0000}"/>
    <cellStyle name="Summa 3 2 5 2 4 4" xfId="30488" xr:uid="{00000000-0005-0000-0000-00001CBE0000}"/>
    <cellStyle name="Summa 3 2 5 2 4_Balance sheet - Parent" xfId="41972" xr:uid="{00000000-0005-0000-0000-00001DBE0000}"/>
    <cellStyle name="Summa 3 2 5 2 5" xfId="12807" xr:uid="{00000000-0005-0000-0000-00001EBE0000}"/>
    <cellStyle name="Summa 3 2 5 2 6" xfId="5071" xr:uid="{00000000-0005-0000-0000-00001FBE0000}"/>
    <cellStyle name="Summa 3 2 5 2 7" xfId="30483" xr:uid="{00000000-0005-0000-0000-000020BE0000}"/>
    <cellStyle name="Summa 3 2 5 2_Balance sheet - Parent" xfId="41967" xr:uid="{00000000-0005-0000-0000-000021BE0000}"/>
    <cellStyle name="Summa 3 2 5 3" xfId="9699" xr:uid="{00000000-0005-0000-0000-000022BE0000}"/>
    <cellStyle name="Summa 3 2 5 3 2" xfId="9700" xr:uid="{00000000-0005-0000-0000-000023BE0000}"/>
    <cellStyle name="Summa 3 2 5 3 2 2" xfId="5076" xr:uid="{00000000-0005-0000-0000-000024BE0000}"/>
    <cellStyle name="Summa 3 2 5 3 2 3" xfId="30491" xr:uid="{00000000-0005-0000-0000-000025BE0000}"/>
    <cellStyle name="Summa 3 2 5 3 2_Balance sheet - Parent" xfId="41974" xr:uid="{00000000-0005-0000-0000-000026BE0000}"/>
    <cellStyle name="Summa 3 2 5 3 3" xfId="9701" xr:uid="{00000000-0005-0000-0000-000027BE0000}"/>
    <cellStyle name="Summa 3 2 5 3 3 2" xfId="19453" xr:uid="{00000000-0005-0000-0000-000028BE0000}"/>
    <cellStyle name="Summa 3 2 5 3 3 3" xfId="30492" xr:uid="{00000000-0005-0000-0000-000029BE0000}"/>
    <cellStyle name="Summa 3 2 5 3 3_Balance sheet - Parent" xfId="41975" xr:uid="{00000000-0005-0000-0000-00002ABE0000}"/>
    <cellStyle name="Summa 3 2 5 3 4" xfId="13657" xr:uid="{00000000-0005-0000-0000-00002BBE0000}"/>
    <cellStyle name="Summa 3 2 5 3 5" xfId="5075" xr:uid="{00000000-0005-0000-0000-00002CBE0000}"/>
    <cellStyle name="Summa 3 2 5 3 6" xfId="30490" xr:uid="{00000000-0005-0000-0000-00002DBE0000}"/>
    <cellStyle name="Summa 3 2 5 3_Balance sheet - Parent" xfId="41973" xr:uid="{00000000-0005-0000-0000-00002EBE0000}"/>
    <cellStyle name="Summa 3 2 5 4" xfId="9702" xr:uid="{00000000-0005-0000-0000-00002FBE0000}"/>
    <cellStyle name="Summa 3 2 5 4 2" xfId="5077" xr:uid="{00000000-0005-0000-0000-000030BE0000}"/>
    <cellStyle name="Summa 3 2 5 4 3" xfId="30493" xr:uid="{00000000-0005-0000-0000-000031BE0000}"/>
    <cellStyle name="Summa 3 2 5 4_Balance sheet - Parent" xfId="41976" xr:uid="{00000000-0005-0000-0000-000032BE0000}"/>
    <cellStyle name="Summa 3 2 5 5" xfId="9703" xr:uid="{00000000-0005-0000-0000-000033BE0000}"/>
    <cellStyle name="Summa 3 2 5 5 2" xfId="9704" xr:uid="{00000000-0005-0000-0000-000034BE0000}"/>
    <cellStyle name="Summa 3 2 5 5 2 2" xfId="30495" xr:uid="{00000000-0005-0000-0000-000035BE0000}"/>
    <cellStyle name="Summa 3 2 5 5 2 3" xfId="43812" xr:uid="{00000000-0005-0000-0000-000036BE0000}"/>
    <cellStyle name="Summa 3 2 5 5 3" xfId="19237" xr:uid="{00000000-0005-0000-0000-000037BE0000}"/>
    <cellStyle name="Summa 3 2 5 5 4" xfId="30494" xr:uid="{00000000-0005-0000-0000-000038BE0000}"/>
    <cellStyle name="Summa 3 2 5 5_Balance sheet - Parent" xfId="41977" xr:uid="{00000000-0005-0000-0000-000039BE0000}"/>
    <cellStyle name="Summa 3 2 5 6" xfId="12806" xr:uid="{00000000-0005-0000-0000-00003ABE0000}"/>
    <cellStyle name="Summa 3 2 5 7" xfId="5070" xr:uid="{00000000-0005-0000-0000-00003BBE0000}"/>
    <cellStyle name="Summa 3 2 5 8" xfId="30482" xr:uid="{00000000-0005-0000-0000-00003CBE0000}"/>
    <cellStyle name="Summa 3 2 5_Balance sheet - Parent" xfId="41966" xr:uid="{00000000-0005-0000-0000-00003DBE0000}"/>
    <cellStyle name="Summa 3 2 6" xfId="9705" xr:uid="{00000000-0005-0000-0000-00003EBE0000}"/>
    <cellStyle name="Summa 3 2 6 2" xfId="9706" xr:uid="{00000000-0005-0000-0000-00003FBE0000}"/>
    <cellStyle name="Summa 3 2 6 2 2" xfId="9707" xr:uid="{00000000-0005-0000-0000-000040BE0000}"/>
    <cellStyle name="Summa 3 2 6 2 2 2" xfId="5080" xr:uid="{00000000-0005-0000-0000-000041BE0000}"/>
    <cellStyle name="Summa 3 2 6 2 2 3" xfId="30498" xr:uid="{00000000-0005-0000-0000-000042BE0000}"/>
    <cellStyle name="Summa 3 2 6 2 2_Balance sheet - Parent" xfId="41980" xr:uid="{00000000-0005-0000-0000-000043BE0000}"/>
    <cellStyle name="Summa 3 2 6 2 3" xfId="9708" xr:uid="{00000000-0005-0000-0000-000044BE0000}"/>
    <cellStyle name="Summa 3 2 6 2 3 2" xfId="19455" xr:uid="{00000000-0005-0000-0000-000045BE0000}"/>
    <cellStyle name="Summa 3 2 6 2 3 3" xfId="30499" xr:uid="{00000000-0005-0000-0000-000046BE0000}"/>
    <cellStyle name="Summa 3 2 6 2 3_Balance sheet - Parent" xfId="41981" xr:uid="{00000000-0005-0000-0000-000047BE0000}"/>
    <cellStyle name="Summa 3 2 6 2 4" xfId="13659" xr:uid="{00000000-0005-0000-0000-000048BE0000}"/>
    <cellStyle name="Summa 3 2 6 2 5" xfId="5079" xr:uid="{00000000-0005-0000-0000-000049BE0000}"/>
    <cellStyle name="Summa 3 2 6 2 6" xfId="30497" xr:uid="{00000000-0005-0000-0000-00004ABE0000}"/>
    <cellStyle name="Summa 3 2 6 2_Balance sheet - Parent" xfId="41979" xr:uid="{00000000-0005-0000-0000-00004BBE0000}"/>
    <cellStyle name="Summa 3 2 6 3" xfId="9709" xr:uid="{00000000-0005-0000-0000-00004CBE0000}"/>
    <cellStyle name="Summa 3 2 6 3 2" xfId="5081" xr:uid="{00000000-0005-0000-0000-00004DBE0000}"/>
    <cellStyle name="Summa 3 2 6 3 3" xfId="30500" xr:uid="{00000000-0005-0000-0000-00004EBE0000}"/>
    <cellStyle name="Summa 3 2 6 3_Balance sheet - Parent" xfId="41982" xr:uid="{00000000-0005-0000-0000-00004FBE0000}"/>
    <cellStyle name="Summa 3 2 6 4" xfId="9710" xr:uid="{00000000-0005-0000-0000-000050BE0000}"/>
    <cellStyle name="Summa 3 2 6 4 2" xfId="9711" xr:uid="{00000000-0005-0000-0000-000051BE0000}"/>
    <cellStyle name="Summa 3 2 6 4 2 2" xfId="30502" xr:uid="{00000000-0005-0000-0000-000052BE0000}"/>
    <cellStyle name="Summa 3 2 6 4 2 3" xfId="43809" xr:uid="{00000000-0005-0000-0000-000053BE0000}"/>
    <cellStyle name="Summa 3 2 6 4 3" xfId="19079" xr:uid="{00000000-0005-0000-0000-000054BE0000}"/>
    <cellStyle name="Summa 3 2 6 4 4" xfId="30501" xr:uid="{00000000-0005-0000-0000-000055BE0000}"/>
    <cellStyle name="Summa 3 2 6 4_Balance sheet - Parent" xfId="41983" xr:uid="{00000000-0005-0000-0000-000056BE0000}"/>
    <cellStyle name="Summa 3 2 6 5" xfId="12808" xr:uid="{00000000-0005-0000-0000-000057BE0000}"/>
    <cellStyle name="Summa 3 2 6 6" xfId="5078" xr:uid="{00000000-0005-0000-0000-000058BE0000}"/>
    <cellStyle name="Summa 3 2 6 7" xfId="30496" xr:uid="{00000000-0005-0000-0000-000059BE0000}"/>
    <cellStyle name="Summa 3 2 6_Balance sheet - Parent" xfId="41978" xr:uid="{00000000-0005-0000-0000-00005ABE0000}"/>
    <cellStyle name="Summa 3 2 7" xfId="9712" xr:uid="{00000000-0005-0000-0000-00005BBE0000}"/>
    <cellStyle name="Summa 3 2 7 2" xfId="9713" xr:uid="{00000000-0005-0000-0000-00005CBE0000}"/>
    <cellStyle name="Summa 3 2 7 2 2" xfId="5083" xr:uid="{00000000-0005-0000-0000-00005DBE0000}"/>
    <cellStyle name="Summa 3 2 7 2 3" xfId="30504" xr:uid="{00000000-0005-0000-0000-00005EBE0000}"/>
    <cellStyle name="Summa 3 2 7 2_Balance sheet - Parent" xfId="41985" xr:uid="{00000000-0005-0000-0000-00005FBE0000}"/>
    <cellStyle name="Summa 3 2 7 3" xfId="9714" xr:uid="{00000000-0005-0000-0000-000060BE0000}"/>
    <cellStyle name="Summa 3 2 7 3 2" xfId="9715" xr:uid="{00000000-0005-0000-0000-000061BE0000}"/>
    <cellStyle name="Summa 3 2 7 3 2 2" xfId="30506" xr:uid="{00000000-0005-0000-0000-000062BE0000}"/>
    <cellStyle name="Summa 3 2 7 3 2 3" xfId="43800" xr:uid="{00000000-0005-0000-0000-000063BE0000}"/>
    <cellStyle name="Summa 3 2 7 3 3" xfId="17612" xr:uid="{00000000-0005-0000-0000-000064BE0000}"/>
    <cellStyle name="Summa 3 2 7 3 4" xfId="30505" xr:uid="{00000000-0005-0000-0000-000065BE0000}"/>
    <cellStyle name="Summa 3 2 7 3_Balance sheet - Parent" xfId="41986" xr:uid="{00000000-0005-0000-0000-000066BE0000}"/>
    <cellStyle name="Summa 3 2 7 4" xfId="9716" xr:uid="{00000000-0005-0000-0000-000067BE0000}"/>
    <cellStyle name="Summa 3 2 7 4 2" xfId="18264" xr:uid="{00000000-0005-0000-0000-000068BE0000}"/>
    <cellStyle name="Summa 3 2 7 4 3" xfId="30507" xr:uid="{00000000-0005-0000-0000-000069BE0000}"/>
    <cellStyle name="Summa 3 2 7 4_Balance sheet - Parent" xfId="41987" xr:uid="{00000000-0005-0000-0000-00006ABE0000}"/>
    <cellStyle name="Summa 3 2 7 5" xfId="13650" xr:uid="{00000000-0005-0000-0000-00006BBE0000}"/>
    <cellStyle name="Summa 3 2 7 6" xfId="5082" xr:uid="{00000000-0005-0000-0000-00006CBE0000}"/>
    <cellStyle name="Summa 3 2 7 7" xfId="30503" xr:uid="{00000000-0005-0000-0000-00006DBE0000}"/>
    <cellStyle name="Summa 3 2 7_Balance sheet - Parent" xfId="41984" xr:uid="{00000000-0005-0000-0000-00006EBE0000}"/>
    <cellStyle name="Summa 3 2 8" xfId="9717" xr:uid="{00000000-0005-0000-0000-00006FBE0000}"/>
    <cellStyle name="Summa 3 2 8 2" xfId="9718" xr:uid="{00000000-0005-0000-0000-000070BE0000}"/>
    <cellStyle name="Summa 3 2 8 2 2" xfId="18056" xr:uid="{00000000-0005-0000-0000-000071BE0000}"/>
    <cellStyle name="Summa 3 2 8 2 3" xfId="30509" xr:uid="{00000000-0005-0000-0000-000072BE0000}"/>
    <cellStyle name="Summa 3 2 8 2_Balance sheet - Parent" xfId="41989" xr:uid="{00000000-0005-0000-0000-000073BE0000}"/>
    <cellStyle name="Summa 3 2 8 3" xfId="9719" xr:uid="{00000000-0005-0000-0000-000074BE0000}"/>
    <cellStyle name="Summa 3 2 8 3 2" xfId="17267" xr:uid="{00000000-0005-0000-0000-000075BE0000}"/>
    <cellStyle name="Summa 3 2 8 3 3" xfId="30510" xr:uid="{00000000-0005-0000-0000-000076BE0000}"/>
    <cellStyle name="Summa 3 2 8 3_Balance sheet - Parent" xfId="41990" xr:uid="{00000000-0005-0000-0000-000077BE0000}"/>
    <cellStyle name="Summa 3 2 8 4" xfId="9720" xr:uid="{00000000-0005-0000-0000-000078BE0000}"/>
    <cellStyle name="Summa 3 2 8 4 2" xfId="18315" xr:uid="{00000000-0005-0000-0000-000079BE0000}"/>
    <cellStyle name="Summa 3 2 8 4 3" xfId="30511" xr:uid="{00000000-0005-0000-0000-00007ABE0000}"/>
    <cellStyle name="Summa 3 2 8 4_Balance sheet - Parent" xfId="41991" xr:uid="{00000000-0005-0000-0000-00007BBE0000}"/>
    <cellStyle name="Summa 3 2 8 5" xfId="5084" xr:uid="{00000000-0005-0000-0000-00007CBE0000}"/>
    <cellStyle name="Summa 3 2 8 6" xfId="30508" xr:uid="{00000000-0005-0000-0000-00007DBE0000}"/>
    <cellStyle name="Summa 3 2 8_Balance sheet - Parent" xfId="41988" xr:uid="{00000000-0005-0000-0000-00007EBE0000}"/>
    <cellStyle name="Summa 3 2 9" xfId="9721" xr:uid="{00000000-0005-0000-0000-00007FBE0000}"/>
    <cellStyle name="Summa 3 2 9 2" xfId="9722" xr:uid="{00000000-0005-0000-0000-000080BE0000}"/>
    <cellStyle name="Summa 3 2 9 2 2" xfId="18841" xr:uid="{00000000-0005-0000-0000-000081BE0000}"/>
    <cellStyle name="Summa 3 2 9 2 3" xfId="30513" xr:uid="{00000000-0005-0000-0000-000082BE0000}"/>
    <cellStyle name="Summa 3 2 9 2_Balance sheet - Parent" xfId="41993" xr:uid="{00000000-0005-0000-0000-000083BE0000}"/>
    <cellStyle name="Summa 3 2 9 3" xfId="9723" xr:uid="{00000000-0005-0000-0000-000084BE0000}"/>
    <cellStyle name="Summa 3 2 9 3 2" xfId="19198" xr:uid="{00000000-0005-0000-0000-000085BE0000}"/>
    <cellStyle name="Summa 3 2 9 3 3" xfId="30514" xr:uid="{00000000-0005-0000-0000-000086BE0000}"/>
    <cellStyle name="Summa 3 2 9 3_Balance sheet - Parent" xfId="41994" xr:uid="{00000000-0005-0000-0000-000087BE0000}"/>
    <cellStyle name="Summa 3 2 9 4" xfId="9724" xr:uid="{00000000-0005-0000-0000-000088BE0000}"/>
    <cellStyle name="Summa 3 2 9 4 2" xfId="18370" xr:uid="{00000000-0005-0000-0000-000089BE0000}"/>
    <cellStyle name="Summa 3 2 9 4 3" xfId="30515" xr:uid="{00000000-0005-0000-0000-00008ABE0000}"/>
    <cellStyle name="Summa 3 2 9 4_Balance sheet - Parent" xfId="41995" xr:uid="{00000000-0005-0000-0000-00008BBE0000}"/>
    <cellStyle name="Summa 3 2 9 5" xfId="16567" xr:uid="{00000000-0005-0000-0000-00008CBE0000}"/>
    <cellStyle name="Summa 3 2 9 6" xfId="30512" xr:uid="{00000000-0005-0000-0000-00008DBE0000}"/>
    <cellStyle name="Summa 3 2 9_Balance sheet - Parent" xfId="41992" xr:uid="{00000000-0005-0000-0000-00008EBE0000}"/>
    <cellStyle name="Summa 3 2_Balance sheet - Parent" xfId="41920" xr:uid="{00000000-0005-0000-0000-00008FBE0000}"/>
    <cellStyle name="Summa 3 3" xfId="9725" xr:uid="{00000000-0005-0000-0000-000090BE0000}"/>
    <cellStyle name="Summa 3 3 2" xfId="9726" xr:uid="{00000000-0005-0000-0000-000091BE0000}"/>
    <cellStyle name="Summa 3 3 2 2" xfId="9727" xr:uid="{00000000-0005-0000-0000-000092BE0000}"/>
    <cellStyle name="Summa 3 3 2 2 2" xfId="9728" xr:uid="{00000000-0005-0000-0000-000093BE0000}"/>
    <cellStyle name="Summa 3 3 2 2 2 2" xfId="5087" xr:uid="{00000000-0005-0000-0000-000094BE0000}"/>
    <cellStyle name="Summa 3 3 2 2 2 3" xfId="30519" xr:uid="{00000000-0005-0000-0000-000095BE0000}"/>
    <cellStyle name="Summa 3 3 2 2 2_Balance sheet - Parent" xfId="41999" xr:uid="{00000000-0005-0000-0000-000096BE0000}"/>
    <cellStyle name="Summa 3 3 2 2 3" xfId="9729" xr:uid="{00000000-0005-0000-0000-000097BE0000}"/>
    <cellStyle name="Summa 3 3 2 2 3 2" xfId="18955" xr:uid="{00000000-0005-0000-0000-000098BE0000}"/>
    <cellStyle name="Summa 3 3 2 2 3 3" xfId="30520" xr:uid="{00000000-0005-0000-0000-000099BE0000}"/>
    <cellStyle name="Summa 3 3 2 2 3_Balance sheet - Parent" xfId="42000" xr:uid="{00000000-0005-0000-0000-00009ABE0000}"/>
    <cellStyle name="Summa 3 3 2 2 4" xfId="13661" xr:uid="{00000000-0005-0000-0000-00009BBE0000}"/>
    <cellStyle name="Summa 3 3 2 2 5" xfId="5086" xr:uid="{00000000-0005-0000-0000-00009CBE0000}"/>
    <cellStyle name="Summa 3 3 2 2 6" xfId="30518" xr:uid="{00000000-0005-0000-0000-00009DBE0000}"/>
    <cellStyle name="Summa 3 3 2 2_Balance sheet - Parent" xfId="41998" xr:uid="{00000000-0005-0000-0000-00009EBE0000}"/>
    <cellStyle name="Summa 3 3 2 3" xfId="9730" xr:uid="{00000000-0005-0000-0000-00009FBE0000}"/>
    <cellStyle name="Summa 3 3 2 3 2" xfId="4132" xr:uid="{00000000-0005-0000-0000-0000A0BE0000}"/>
    <cellStyle name="Summa 3 3 2 3 3" xfId="30521" xr:uid="{00000000-0005-0000-0000-0000A1BE0000}"/>
    <cellStyle name="Summa 3 3 2 3_Balance sheet - Parent" xfId="42001" xr:uid="{00000000-0005-0000-0000-0000A2BE0000}"/>
    <cellStyle name="Summa 3 3 2 4" xfId="9731" xr:uid="{00000000-0005-0000-0000-0000A3BE0000}"/>
    <cellStyle name="Summa 3 3 2 4 2" xfId="9732" xr:uid="{00000000-0005-0000-0000-0000A4BE0000}"/>
    <cellStyle name="Summa 3 3 2 4 2 2" xfId="30523" xr:uid="{00000000-0005-0000-0000-0000A5BE0000}"/>
    <cellStyle name="Summa 3 3 2 4 2 3" xfId="43807" xr:uid="{00000000-0005-0000-0000-0000A6BE0000}"/>
    <cellStyle name="Summa 3 3 2 4 3" xfId="18957" xr:uid="{00000000-0005-0000-0000-0000A7BE0000}"/>
    <cellStyle name="Summa 3 3 2 4 4" xfId="30522" xr:uid="{00000000-0005-0000-0000-0000A8BE0000}"/>
    <cellStyle name="Summa 3 3 2 4_Balance sheet - Parent" xfId="42002" xr:uid="{00000000-0005-0000-0000-0000A9BE0000}"/>
    <cellStyle name="Summa 3 3 2 5" xfId="12810" xr:uid="{00000000-0005-0000-0000-0000AABE0000}"/>
    <cellStyle name="Summa 3 3 2 6" xfId="5085" xr:uid="{00000000-0005-0000-0000-0000ABBE0000}"/>
    <cellStyle name="Summa 3 3 2 7" xfId="30517" xr:uid="{00000000-0005-0000-0000-0000ACBE0000}"/>
    <cellStyle name="Summa 3 3 2_Balance sheet - Parent" xfId="41997" xr:uid="{00000000-0005-0000-0000-0000ADBE0000}"/>
    <cellStyle name="Summa 3 3 3" xfId="9733" xr:uid="{00000000-0005-0000-0000-0000AEBE0000}"/>
    <cellStyle name="Summa 3 3 3 2" xfId="9734" xr:uid="{00000000-0005-0000-0000-0000AFBE0000}"/>
    <cellStyle name="Summa 3 3 3 2 2" xfId="5088" xr:uid="{00000000-0005-0000-0000-0000B0BE0000}"/>
    <cellStyle name="Summa 3 3 3 2 3" xfId="30525" xr:uid="{00000000-0005-0000-0000-0000B1BE0000}"/>
    <cellStyle name="Summa 3 3 3 2_Balance sheet - Parent" xfId="42004" xr:uid="{00000000-0005-0000-0000-0000B2BE0000}"/>
    <cellStyle name="Summa 3 3 3 3" xfId="9735" xr:uid="{00000000-0005-0000-0000-0000B3BE0000}"/>
    <cellStyle name="Summa 3 3 3 3 2" xfId="19166" xr:uid="{00000000-0005-0000-0000-0000B4BE0000}"/>
    <cellStyle name="Summa 3 3 3 3 3" xfId="30526" xr:uid="{00000000-0005-0000-0000-0000B5BE0000}"/>
    <cellStyle name="Summa 3 3 3 3_Balance sheet - Parent" xfId="42005" xr:uid="{00000000-0005-0000-0000-0000B6BE0000}"/>
    <cellStyle name="Summa 3 3 3 4" xfId="13660" xr:uid="{00000000-0005-0000-0000-0000B7BE0000}"/>
    <cellStyle name="Summa 3 3 3 5" xfId="4133" xr:uid="{00000000-0005-0000-0000-0000B8BE0000}"/>
    <cellStyle name="Summa 3 3 3 6" xfId="30524" xr:uid="{00000000-0005-0000-0000-0000B9BE0000}"/>
    <cellStyle name="Summa 3 3 3_Balance sheet - Parent" xfId="42003" xr:uid="{00000000-0005-0000-0000-0000BABE0000}"/>
    <cellStyle name="Summa 3 3 4" xfId="9736" xr:uid="{00000000-0005-0000-0000-0000BBBE0000}"/>
    <cellStyle name="Summa 3 3 4 2" xfId="4134" xr:uid="{00000000-0005-0000-0000-0000BCBE0000}"/>
    <cellStyle name="Summa 3 3 4 3" xfId="30527" xr:uid="{00000000-0005-0000-0000-0000BDBE0000}"/>
    <cellStyle name="Summa 3 3 4_Balance sheet - Parent" xfId="42006" xr:uid="{00000000-0005-0000-0000-0000BEBE0000}"/>
    <cellStyle name="Summa 3 3 5" xfId="9737" xr:uid="{00000000-0005-0000-0000-0000BFBE0000}"/>
    <cellStyle name="Summa 3 3 5 2" xfId="9738" xr:uid="{00000000-0005-0000-0000-0000C0BE0000}"/>
    <cellStyle name="Summa 3 3 5 2 2" xfId="30529" xr:uid="{00000000-0005-0000-0000-0000C1BE0000}"/>
    <cellStyle name="Summa 3 3 5 2 3" xfId="43799" xr:uid="{00000000-0005-0000-0000-0000C2BE0000}"/>
    <cellStyle name="Summa 3 3 5 3" xfId="17585" xr:uid="{00000000-0005-0000-0000-0000C3BE0000}"/>
    <cellStyle name="Summa 3 3 5 4" xfId="30528" xr:uid="{00000000-0005-0000-0000-0000C4BE0000}"/>
    <cellStyle name="Summa 3 3 5_Balance sheet - Parent" xfId="42007" xr:uid="{00000000-0005-0000-0000-0000C5BE0000}"/>
    <cellStyle name="Summa 3 3 6" xfId="12809" xr:uid="{00000000-0005-0000-0000-0000C6BE0000}"/>
    <cellStyle name="Summa 3 3 7" xfId="4477" xr:uid="{00000000-0005-0000-0000-0000C7BE0000}"/>
    <cellStyle name="Summa 3 3 8" xfId="30516" xr:uid="{00000000-0005-0000-0000-0000C8BE0000}"/>
    <cellStyle name="Summa 3 3_Balance sheet - Parent" xfId="41996" xr:uid="{00000000-0005-0000-0000-0000C9BE0000}"/>
    <cellStyle name="Summa 3 4" xfId="9739" xr:uid="{00000000-0005-0000-0000-0000CABE0000}"/>
    <cellStyle name="Summa 3 4 2" xfId="9740" xr:uid="{00000000-0005-0000-0000-0000CBBE0000}"/>
    <cellStyle name="Summa 3 4 2 2" xfId="9741" xr:uid="{00000000-0005-0000-0000-0000CCBE0000}"/>
    <cellStyle name="Summa 3 4 2 2 2" xfId="5090" xr:uid="{00000000-0005-0000-0000-0000CDBE0000}"/>
    <cellStyle name="Summa 3 4 2 2 3" xfId="30532" xr:uid="{00000000-0005-0000-0000-0000CEBE0000}"/>
    <cellStyle name="Summa 3 4 2 2_Balance sheet - Parent" xfId="42010" xr:uid="{00000000-0005-0000-0000-0000CFBE0000}"/>
    <cellStyle name="Summa 3 4 2 3" xfId="9742" xr:uid="{00000000-0005-0000-0000-0000D0BE0000}"/>
    <cellStyle name="Summa 3 4 2 3 2" xfId="17332" xr:uid="{00000000-0005-0000-0000-0000D1BE0000}"/>
    <cellStyle name="Summa 3 4 2 3 3" xfId="30533" xr:uid="{00000000-0005-0000-0000-0000D2BE0000}"/>
    <cellStyle name="Summa 3 4 2 3_Balance sheet - Parent" xfId="42011" xr:uid="{00000000-0005-0000-0000-0000D3BE0000}"/>
    <cellStyle name="Summa 3 4 2 4" xfId="13662" xr:uid="{00000000-0005-0000-0000-0000D4BE0000}"/>
    <cellStyle name="Summa 3 4 2 5" xfId="4478" xr:uid="{00000000-0005-0000-0000-0000D5BE0000}"/>
    <cellStyle name="Summa 3 4 2 6" xfId="30531" xr:uid="{00000000-0005-0000-0000-0000D6BE0000}"/>
    <cellStyle name="Summa 3 4 2_Balance sheet - Parent" xfId="42009" xr:uid="{00000000-0005-0000-0000-0000D7BE0000}"/>
    <cellStyle name="Summa 3 4 3" xfId="9743" xr:uid="{00000000-0005-0000-0000-0000D8BE0000}"/>
    <cellStyle name="Summa 3 4 3 2" xfId="5091" xr:uid="{00000000-0005-0000-0000-0000D9BE0000}"/>
    <cellStyle name="Summa 3 4 3 3" xfId="30534" xr:uid="{00000000-0005-0000-0000-0000DABE0000}"/>
    <cellStyle name="Summa 3 4 3_Balance sheet - Parent" xfId="42012" xr:uid="{00000000-0005-0000-0000-0000DBBE0000}"/>
    <cellStyle name="Summa 3 4 4" xfId="9744" xr:uid="{00000000-0005-0000-0000-0000DCBE0000}"/>
    <cellStyle name="Summa 3 4 4 2" xfId="9745" xr:uid="{00000000-0005-0000-0000-0000DDBE0000}"/>
    <cellStyle name="Summa 3 4 4 2 2" xfId="30536" xr:uid="{00000000-0005-0000-0000-0000DEBE0000}"/>
    <cellStyle name="Summa 3 4 4 2 3" xfId="43796" xr:uid="{00000000-0005-0000-0000-0000DFBE0000}"/>
    <cellStyle name="Summa 3 4 4 3" xfId="16994" xr:uid="{00000000-0005-0000-0000-0000E0BE0000}"/>
    <cellStyle name="Summa 3 4 4 4" xfId="30535" xr:uid="{00000000-0005-0000-0000-0000E1BE0000}"/>
    <cellStyle name="Summa 3 4 4_Balance sheet - Parent" xfId="42013" xr:uid="{00000000-0005-0000-0000-0000E2BE0000}"/>
    <cellStyle name="Summa 3 4 5" xfId="12811" xr:uid="{00000000-0005-0000-0000-0000E3BE0000}"/>
    <cellStyle name="Summa 3 4 6" xfId="5089" xr:uid="{00000000-0005-0000-0000-0000E4BE0000}"/>
    <cellStyle name="Summa 3 4 7" xfId="30530" xr:uid="{00000000-0005-0000-0000-0000E5BE0000}"/>
    <cellStyle name="Summa 3 4_Balance sheet - Parent" xfId="42008" xr:uid="{00000000-0005-0000-0000-0000E6BE0000}"/>
    <cellStyle name="Summa 3 5" xfId="9746" xr:uid="{00000000-0005-0000-0000-0000E7BE0000}"/>
    <cellStyle name="Summa 3 5 2" xfId="9747" xr:uid="{00000000-0005-0000-0000-0000E8BE0000}"/>
    <cellStyle name="Summa 3 5 2 2" xfId="9748" xr:uid="{00000000-0005-0000-0000-0000E9BE0000}"/>
    <cellStyle name="Summa 3 5 2 2 2" xfId="4135" xr:uid="{00000000-0005-0000-0000-0000EABE0000}"/>
    <cellStyle name="Summa 3 5 2 2 3" xfId="30539" xr:uid="{00000000-0005-0000-0000-0000EBBE0000}"/>
    <cellStyle name="Summa 3 5 2 2_Balance sheet - Parent" xfId="42016" xr:uid="{00000000-0005-0000-0000-0000ECBE0000}"/>
    <cellStyle name="Summa 3 5 2 3" xfId="9749" xr:uid="{00000000-0005-0000-0000-0000EDBE0000}"/>
    <cellStyle name="Summa 3 5 2 3 2" xfId="19165" xr:uid="{00000000-0005-0000-0000-0000EEBE0000}"/>
    <cellStyle name="Summa 3 5 2 3 3" xfId="30540" xr:uid="{00000000-0005-0000-0000-0000EFBE0000}"/>
    <cellStyle name="Summa 3 5 2 3_Balance sheet - Parent" xfId="42017" xr:uid="{00000000-0005-0000-0000-0000F0BE0000}"/>
    <cellStyle name="Summa 3 5 2 4" xfId="13663" xr:uid="{00000000-0005-0000-0000-0000F1BE0000}"/>
    <cellStyle name="Summa 3 5 2 5" xfId="5093" xr:uid="{00000000-0005-0000-0000-0000F2BE0000}"/>
    <cellStyle name="Summa 3 5 2 6" xfId="30538" xr:uid="{00000000-0005-0000-0000-0000F3BE0000}"/>
    <cellStyle name="Summa 3 5 2_Balance sheet - Parent" xfId="42015" xr:uid="{00000000-0005-0000-0000-0000F4BE0000}"/>
    <cellStyle name="Summa 3 5 3" xfId="9750" xr:uid="{00000000-0005-0000-0000-0000F5BE0000}"/>
    <cellStyle name="Summa 3 5 3 2" xfId="4136" xr:uid="{00000000-0005-0000-0000-0000F6BE0000}"/>
    <cellStyle name="Summa 3 5 3 3" xfId="30541" xr:uid="{00000000-0005-0000-0000-0000F7BE0000}"/>
    <cellStyle name="Summa 3 5 3_Balance sheet - Parent" xfId="42018" xr:uid="{00000000-0005-0000-0000-0000F8BE0000}"/>
    <cellStyle name="Summa 3 5 4" xfId="9751" xr:uid="{00000000-0005-0000-0000-0000F9BE0000}"/>
    <cellStyle name="Summa 3 5 4 2" xfId="9752" xr:uid="{00000000-0005-0000-0000-0000FABE0000}"/>
    <cellStyle name="Summa 3 5 4 2 2" xfId="30543" xr:uid="{00000000-0005-0000-0000-0000FBBE0000}"/>
    <cellStyle name="Summa 3 5 4 2 3" xfId="43798" xr:uid="{00000000-0005-0000-0000-0000FCBE0000}"/>
    <cellStyle name="Summa 3 5 4 3" xfId="17353" xr:uid="{00000000-0005-0000-0000-0000FDBE0000}"/>
    <cellStyle name="Summa 3 5 4 4" xfId="30542" xr:uid="{00000000-0005-0000-0000-0000FEBE0000}"/>
    <cellStyle name="Summa 3 5 4_Balance sheet - Parent" xfId="42019" xr:uid="{00000000-0005-0000-0000-0000FFBE0000}"/>
    <cellStyle name="Summa 3 5 5" xfId="12812" xr:uid="{00000000-0005-0000-0000-000000BF0000}"/>
    <cellStyle name="Summa 3 5 6" xfId="5092" xr:uid="{00000000-0005-0000-0000-000001BF0000}"/>
    <cellStyle name="Summa 3 5 7" xfId="30537" xr:uid="{00000000-0005-0000-0000-000002BF0000}"/>
    <cellStyle name="Summa 3 5_Balance sheet - Parent" xfId="42014" xr:uid="{00000000-0005-0000-0000-000003BF0000}"/>
    <cellStyle name="Summa 3 6" xfId="9753" xr:uid="{00000000-0005-0000-0000-000004BF0000}"/>
    <cellStyle name="Summa 3 6 2" xfId="9754" xr:uid="{00000000-0005-0000-0000-000005BF0000}"/>
    <cellStyle name="Summa 3 6 2 2" xfId="4138" xr:uid="{00000000-0005-0000-0000-000006BF0000}"/>
    <cellStyle name="Summa 3 6 2 3" xfId="30545" xr:uid="{00000000-0005-0000-0000-000007BF0000}"/>
    <cellStyle name="Summa 3 6 2_Balance sheet - Parent" xfId="42021" xr:uid="{00000000-0005-0000-0000-000008BF0000}"/>
    <cellStyle name="Summa 3 6 3" xfId="9755" xr:uid="{00000000-0005-0000-0000-000009BF0000}"/>
    <cellStyle name="Summa 3 6 3 2" xfId="9756" xr:uid="{00000000-0005-0000-0000-00000ABF0000}"/>
    <cellStyle name="Summa 3 6 3 2 2" xfId="30547" xr:uid="{00000000-0005-0000-0000-00000BBF0000}"/>
    <cellStyle name="Summa 3 6 3 2 3" xfId="43804" xr:uid="{00000000-0005-0000-0000-00000CBF0000}"/>
    <cellStyle name="Summa 3 6 3 3" xfId="18579" xr:uid="{00000000-0005-0000-0000-00000DBF0000}"/>
    <cellStyle name="Summa 3 6 3 4" xfId="30546" xr:uid="{00000000-0005-0000-0000-00000EBF0000}"/>
    <cellStyle name="Summa 3 6 3_Balance sheet - Parent" xfId="42022" xr:uid="{00000000-0005-0000-0000-00000FBF0000}"/>
    <cellStyle name="Summa 3 6 4" xfId="9757" xr:uid="{00000000-0005-0000-0000-000010BF0000}"/>
    <cellStyle name="Summa 3 6 4 2" xfId="18196" xr:uid="{00000000-0005-0000-0000-000011BF0000}"/>
    <cellStyle name="Summa 3 6 4 3" xfId="30548" xr:uid="{00000000-0005-0000-0000-000012BF0000}"/>
    <cellStyle name="Summa 3 6 4_Balance sheet - Parent" xfId="42023" xr:uid="{00000000-0005-0000-0000-000013BF0000}"/>
    <cellStyle name="Summa 3 6 5" xfId="13649" xr:uid="{00000000-0005-0000-0000-000014BF0000}"/>
    <cellStyle name="Summa 3 6 6" xfId="4137" xr:uid="{00000000-0005-0000-0000-000015BF0000}"/>
    <cellStyle name="Summa 3 6 7" xfId="30544" xr:uid="{00000000-0005-0000-0000-000016BF0000}"/>
    <cellStyle name="Summa 3 6_Balance sheet - Parent" xfId="42020" xr:uid="{00000000-0005-0000-0000-000017BF0000}"/>
    <cellStyle name="Summa 3 7" xfId="9758" xr:uid="{00000000-0005-0000-0000-000018BF0000}"/>
    <cellStyle name="Summa 3 7 2" xfId="9759" xr:uid="{00000000-0005-0000-0000-000019BF0000}"/>
    <cellStyle name="Summa 3 7 2 2" xfId="18503" xr:uid="{00000000-0005-0000-0000-00001ABF0000}"/>
    <cellStyle name="Summa 3 7 2 3" xfId="30550" xr:uid="{00000000-0005-0000-0000-00001BBF0000}"/>
    <cellStyle name="Summa 3 7 2_Balance sheet - Parent" xfId="42025" xr:uid="{00000000-0005-0000-0000-00001CBF0000}"/>
    <cellStyle name="Summa 3 7 3" xfId="9760" xr:uid="{00000000-0005-0000-0000-00001DBF0000}"/>
    <cellStyle name="Summa 3 7 3 2" xfId="17694" xr:uid="{00000000-0005-0000-0000-00001EBF0000}"/>
    <cellStyle name="Summa 3 7 3 3" xfId="30551" xr:uid="{00000000-0005-0000-0000-00001FBF0000}"/>
    <cellStyle name="Summa 3 7 3_Balance sheet - Parent" xfId="42026" xr:uid="{00000000-0005-0000-0000-000020BF0000}"/>
    <cellStyle name="Summa 3 7 4" xfId="9761" xr:uid="{00000000-0005-0000-0000-000021BF0000}"/>
    <cellStyle name="Summa 3 7 4 2" xfId="18211" xr:uid="{00000000-0005-0000-0000-000022BF0000}"/>
    <cellStyle name="Summa 3 7 4 3" xfId="30552" xr:uid="{00000000-0005-0000-0000-000023BF0000}"/>
    <cellStyle name="Summa 3 7 4_Balance sheet - Parent" xfId="42027" xr:uid="{00000000-0005-0000-0000-000024BF0000}"/>
    <cellStyle name="Summa 3 7 5" xfId="4139" xr:uid="{00000000-0005-0000-0000-000025BF0000}"/>
    <cellStyle name="Summa 3 7 6" xfId="30549" xr:uid="{00000000-0005-0000-0000-000026BF0000}"/>
    <cellStyle name="Summa 3 7_Balance sheet - Parent" xfId="42024" xr:uid="{00000000-0005-0000-0000-000027BF0000}"/>
    <cellStyle name="Summa 3 8" xfId="9762" xr:uid="{00000000-0005-0000-0000-000028BF0000}"/>
    <cellStyle name="Summa 3 8 2" xfId="9763" xr:uid="{00000000-0005-0000-0000-000029BF0000}"/>
    <cellStyle name="Summa 3 8 2 2" xfId="17366" xr:uid="{00000000-0005-0000-0000-00002ABF0000}"/>
    <cellStyle name="Summa 3 8 2 3" xfId="30554" xr:uid="{00000000-0005-0000-0000-00002BBF0000}"/>
    <cellStyle name="Summa 3 8 2_Balance sheet - Parent" xfId="42029" xr:uid="{00000000-0005-0000-0000-00002CBF0000}"/>
    <cellStyle name="Summa 3 8 3" xfId="9764" xr:uid="{00000000-0005-0000-0000-00002DBF0000}"/>
    <cellStyle name="Summa 3 8 3 2" xfId="19107" xr:uid="{00000000-0005-0000-0000-00002EBF0000}"/>
    <cellStyle name="Summa 3 8 3 3" xfId="30555" xr:uid="{00000000-0005-0000-0000-00002FBF0000}"/>
    <cellStyle name="Summa 3 8 3_Balance sheet - Parent" xfId="42030" xr:uid="{00000000-0005-0000-0000-000030BF0000}"/>
    <cellStyle name="Summa 3 8 4" xfId="9765" xr:uid="{00000000-0005-0000-0000-000031BF0000}"/>
    <cellStyle name="Summa 3 8 4 2" xfId="18173" xr:uid="{00000000-0005-0000-0000-000032BF0000}"/>
    <cellStyle name="Summa 3 8 4 3" xfId="30556" xr:uid="{00000000-0005-0000-0000-000033BF0000}"/>
    <cellStyle name="Summa 3 8 4_Balance sheet - Parent" xfId="42031" xr:uid="{00000000-0005-0000-0000-000034BF0000}"/>
    <cellStyle name="Summa 3 8 5" xfId="16414" xr:uid="{00000000-0005-0000-0000-000035BF0000}"/>
    <cellStyle name="Summa 3 8 6" xfId="30553" xr:uid="{00000000-0005-0000-0000-000036BF0000}"/>
    <cellStyle name="Summa 3 8_Balance sheet - Parent" xfId="42028" xr:uid="{00000000-0005-0000-0000-000037BF0000}"/>
    <cellStyle name="Summa 3 9" xfId="9766" xr:uid="{00000000-0005-0000-0000-000038BF0000}"/>
    <cellStyle name="Summa 3 9 2" xfId="9767" xr:uid="{00000000-0005-0000-0000-000039BF0000}"/>
    <cellStyle name="Summa 3 9 2 2" xfId="30558" xr:uid="{00000000-0005-0000-0000-00003ABF0000}"/>
    <cellStyle name="Summa 3 9 2 3" xfId="43808" xr:uid="{00000000-0005-0000-0000-00003BBF0000}"/>
    <cellStyle name="Summa 3 9 3" xfId="18959" xr:uid="{00000000-0005-0000-0000-00003CBF0000}"/>
    <cellStyle name="Summa 3 9 4" xfId="30557" xr:uid="{00000000-0005-0000-0000-00003DBF0000}"/>
    <cellStyle name="Summa 3 9_Balance sheet - Parent" xfId="42032" xr:uid="{00000000-0005-0000-0000-00003EBF0000}"/>
    <cellStyle name="Summa 3_Balance sheet - Parent" xfId="41918" xr:uid="{00000000-0005-0000-0000-00003FBF0000}"/>
    <cellStyle name="Summa 4" xfId="9768" xr:uid="{00000000-0005-0000-0000-000040BF0000}"/>
    <cellStyle name="Summa 4 10" xfId="9769" xr:uid="{00000000-0005-0000-0000-000041BF0000}"/>
    <cellStyle name="Summa 4 10 2" xfId="9770" xr:uid="{00000000-0005-0000-0000-000042BF0000}"/>
    <cellStyle name="Summa 4 10 2 2" xfId="9771" xr:uid="{00000000-0005-0000-0000-000043BF0000}"/>
    <cellStyle name="Summa 4 10 2 2 2" xfId="30562" xr:uid="{00000000-0005-0000-0000-000044BF0000}"/>
    <cellStyle name="Summa 4 10 2 3" xfId="18847" xr:uid="{00000000-0005-0000-0000-000045BF0000}"/>
    <cellStyle name="Summa 4 10 2 4" xfId="30561" xr:uid="{00000000-0005-0000-0000-000046BF0000}"/>
    <cellStyle name="Summa 4 10 2_Balance sheet - Parent" xfId="42035" xr:uid="{00000000-0005-0000-0000-000047BF0000}"/>
    <cellStyle name="Summa 4 10 3" xfId="9772" xr:uid="{00000000-0005-0000-0000-000048BF0000}"/>
    <cellStyle name="Summa 4 10 3 2" xfId="17293" xr:uid="{00000000-0005-0000-0000-000049BF0000}"/>
    <cellStyle name="Summa 4 10 3 3" xfId="30563" xr:uid="{00000000-0005-0000-0000-00004ABF0000}"/>
    <cellStyle name="Summa 4 10 3_Balance sheet - Parent" xfId="42036" xr:uid="{00000000-0005-0000-0000-00004BBF0000}"/>
    <cellStyle name="Summa 4 10 4" xfId="9773" xr:uid="{00000000-0005-0000-0000-00004CBF0000}"/>
    <cellStyle name="Summa 4 10 4 2" xfId="18215" xr:uid="{00000000-0005-0000-0000-00004DBF0000}"/>
    <cellStyle name="Summa 4 10 4 3" xfId="30564" xr:uid="{00000000-0005-0000-0000-00004EBF0000}"/>
    <cellStyle name="Summa 4 10 4_Balance sheet - Parent" xfId="42037" xr:uid="{00000000-0005-0000-0000-00004FBF0000}"/>
    <cellStyle name="Summa 4 10 5" xfId="4140" xr:uid="{00000000-0005-0000-0000-000050BF0000}"/>
    <cellStyle name="Summa 4 10 6" xfId="16449" xr:uid="{00000000-0005-0000-0000-000051BF0000}"/>
    <cellStyle name="Summa 4 10 7" xfId="30560" xr:uid="{00000000-0005-0000-0000-000052BF0000}"/>
    <cellStyle name="Summa 4 10_Balance sheet - Parent" xfId="42034" xr:uid="{00000000-0005-0000-0000-000053BF0000}"/>
    <cellStyle name="Summa 4 11" xfId="12813" xr:uid="{00000000-0005-0000-0000-000054BF0000}"/>
    <cellStyle name="Summa 4 12" xfId="30559" xr:uid="{00000000-0005-0000-0000-000055BF0000}"/>
    <cellStyle name="Summa 4 13" xfId="43869" xr:uid="{00000000-0005-0000-0000-000056BF0000}"/>
    <cellStyle name="Summa 4 2" xfId="9774" xr:uid="{00000000-0005-0000-0000-000057BF0000}"/>
    <cellStyle name="Summa 4 2 10" xfId="9775" xr:uid="{00000000-0005-0000-0000-000058BF0000}"/>
    <cellStyle name="Summa 4 2 10 2" xfId="9776" xr:uid="{00000000-0005-0000-0000-000059BF0000}"/>
    <cellStyle name="Summa 4 2 10 2 2" xfId="17868" xr:uid="{00000000-0005-0000-0000-00005ABF0000}"/>
    <cellStyle name="Summa 4 2 10 2 3" xfId="30567" xr:uid="{00000000-0005-0000-0000-00005BBF0000}"/>
    <cellStyle name="Summa 4 2 10 2_Balance sheet - Parent" xfId="42040" xr:uid="{00000000-0005-0000-0000-00005CBF0000}"/>
    <cellStyle name="Summa 4 2 10 3" xfId="9777" xr:uid="{00000000-0005-0000-0000-00005DBF0000}"/>
    <cellStyle name="Summa 4 2 10 3 2" xfId="19033" xr:uid="{00000000-0005-0000-0000-00005EBF0000}"/>
    <cellStyle name="Summa 4 2 10 3 3" xfId="30568" xr:uid="{00000000-0005-0000-0000-00005FBF0000}"/>
    <cellStyle name="Summa 4 2 10 3_Balance sheet - Parent" xfId="42041" xr:uid="{00000000-0005-0000-0000-000060BF0000}"/>
    <cellStyle name="Summa 4 2 10 4" xfId="9778" xr:uid="{00000000-0005-0000-0000-000061BF0000}"/>
    <cellStyle name="Summa 4 2 10 4 2" xfId="18423" xr:uid="{00000000-0005-0000-0000-000062BF0000}"/>
    <cellStyle name="Summa 4 2 10 4 3" xfId="30569" xr:uid="{00000000-0005-0000-0000-000063BF0000}"/>
    <cellStyle name="Summa 4 2 10 4_Balance sheet - Parent" xfId="42042" xr:uid="{00000000-0005-0000-0000-000064BF0000}"/>
    <cellStyle name="Summa 4 2 10 5" xfId="16621" xr:uid="{00000000-0005-0000-0000-000065BF0000}"/>
    <cellStyle name="Summa 4 2 10 6" xfId="30566" xr:uid="{00000000-0005-0000-0000-000066BF0000}"/>
    <cellStyle name="Summa 4 2 10_Balance sheet - Parent" xfId="42039" xr:uid="{00000000-0005-0000-0000-000067BF0000}"/>
    <cellStyle name="Summa 4 2 11" xfId="9779" xr:uid="{00000000-0005-0000-0000-000068BF0000}"/>
    <cellStyle name="Summa 4 2 11 2" xfId="9780" xr:uid="{00000000-0005-0000-0000-000069BF0000}"/>
    <cellStyle name="Summa 4 2 11 2 2" xfId="18826" xr:uid="{00000000-0005-0000-0000-00006ABF0000}"/>
    <cellStyle name="Summa 4 2 11 2 3" xfId="30571" xr:uid="{00000000-0005-0000-0000-00006BBF0000}"/>
    <cellStyle name="Summa 4 2 11 2_Balance sheet - Parent" xfId="42044" xr:uid="{00000000-0005-0000-0000-00006CBF0000}"/>
    <cellStyle name="Summa 4 2 11 3" xfId="9781" xr:uid="{00000000-0005-0000-0000-00006DBF0000}"/>
    <cellStyle name="Summa 4 2 11 3 2" xfId="19093" xr:uid="{00000000-0005-0000-0000-00006EBF0000}"/>
    <cellStyle name="Summa 4 2 11 3 3" xfId="30572" xr:uid="{00000000-0005-0000-0000-00006FBF0000}"/>
    <cellStyle name="Summa 4 2 11 3_Balance sheet - Parent" xfId="42045" xr:uid="{00000000-0005-0000-0000-000070BF0000}"/>
    <cellStyle name="Summa 4 2 11 4" xfId="16671" xr:uid="{00000000-0005-0000-0000-000071BF0000}"/>
    <cellStyle name="Summa 4 2 11 5" xfId="30570" xr:uid="{00000000-0005-0000-0000-000072BF0000}"/>
    <cellStyle name="Summa 4 2 11_Balance sheet - Parent" xfId="42043" xr:uid="{00000000-0005-0000-0000-000073BF0000}"/>
    <cellStyle name="Summa 4 2 12" xfId="12814" xr:uid="{00000000-0005-0000-0000-000074BF0000}"/>
    <cellStyle name="Summa 4 2 13" xfId="30565" xr:uid="{00000000-0005-0000-0000-000075BF0000}"/>
    <cellStyle name="Summa 4 2 2" xfId="9782" xr:uid="{00000000-0005-0000-0000-000076BF0000}"/>
    <cellStyle name="Summa 4 2 2 2" xfId="9783" xr:uid="{00000000-0005-0000-0000-000077BF0000}"/>
    <cellStyle name="Summa 4 2 2 2 2" xfId="9784" xr:uid="{00000000-0005-0000-0000-000078BF0000}"/>
    <cellStyle name="Summa 4 2 2 2 2 2" xfId="9785" xr:uid="{00000000-0005-0000-0000-000079BF0000}"/>
    <cellStyle name="Summa 4 2 2 2 2 2 2" xfId="17467" xr:uid="{00000000-0005-0000-0000-00007ABF0000}"/>
    <cellStyle name="Summa 4 2 2 2 2 2 3" xfId="30576" xr:uid="{00000000-0005-0000-0000-00007BBF0000}"/>
    <cellStyle name="Summa 4 2 2 2 2 2_Balance sheet - Parent" xfId="42049" xr:uid="{00000000-0005-0000-0000-00007CBF0000}"/>
    <cellStyle name="Summa 4 2 2 2 2 3" xfId="9786" xr:uid="{00000000-0005-0000-0000-00007DBF0000}"/>
    <cellStyle name="Summa 4 2 2 2 2 3 2" xfId="19456" xr:uid="{00000000-0005-0000-0000-00007EBF0000}"/>
    <cellStyle name="Summa 4 2 2 2 2 3 3" xfId="30577" xr:uid="{00000000-0005-0000-0000-00007FBF0000}"/>
    <cellStyle name="Summa 4 2 2 2 2 3_Balance sheet - Parent" xfId="42050" xr:uid="{00000000-0005-0000-0000-000080BF0000}"/>
    <cellStyle name="Summa 4 2 2 2 2 4" xfId="13666" xr:uid="{00000000-0005-0000-0000-000081BF0000}"/>
    <cellStyle name="Summa 4 2 2 2 2 5" xfId="30575" xr:uid="{00000000-0005-0000-0000-000082BF0000}"/>
    <cellStyle name="Summa 4 2 2 2 2_Balance sheet - Parent" xfId="42048" xr:uid="{00000000-0005-0000-0000-000083BF0000}"/>
    <cellStyle name="Summa 4 2 2 2 3" xfId="12816" xr:uid="{00000000-0005-0000-0000-000084BF0000}"/>
    <cellStyle name="Summa 4 2 2 2 4" xfId="30574" xr:uid="{00000000-0005-0000-0000-000085BF0000}"/>
    <cellStyle name="Summa 4 2 2 2_Balance sheet - Parent" xfId="42047" xr:uid="{00000000-0005-0000-0000-000086BF0000}"/>
    <cellStyle name="Summa 4 2 2 3" xfId="9787" xr:uid="{00000000-0005-0000-0000-000087BF0000}"/>
    <cellStyle name="Summa 4 2 2 3 2" xfId="9788" xr:uid="{00000000-0005-0000-0000-000088BF0000}"/>
    <cellStyle name="Summa 4 2 2 3 2 2" xfId="18472" xr:uid="{00000000-0005-0000-0000-000089BF0000}"/>
    <cellStyle name="Summa 4 2 2 3 2 3" xfId="30579" xr:uid="{00000000-0005-0000-0000-00008ABF0000}"/>
    <cellStyle name="Summa 4 2 2 3 2_Balance sheet - Parent" xfId="42052" xr:uid="{00000000-0005-0000-0000-00008BBF0000}"/>
    <cellStyle name="Summa 4 2 2 3 3" xfId="9789" xr:uid="{00000000-0005-0000-0000-00008CBF0000}"/>
    <cellStyle name="Summa 4 2 2 3 3 2" xfId="17228" xr:uid="{00000000-0005-0000-0000-00008DBF0000}"/>
    <cellStyle name="Summa 4 2 2 3 3 3" xfId="30580" xr:uid="{00000000-0005-0000-0000-00008EBF0000}"/>
    <cellStyle name="Summa 4 2 2 3 3_Balance sheet - Parent" xfId="42053" xr:uid="{00000000-0005-0000-0000-00008FBF0000}"/>
    <cellStyle name="Summa 4 2 2 3 4" xfId="13665" xr:uid="{00000000-0005-0000-0000-000090BF0000}"/>
    <cellStyle name="Summa 4 2 2 3 5" xfId="30578" xr:uid="{00000000-0005-0000-0000-000091BF0000}"/>
    <cellStyle name="Summa 4 2 2 3_Balance sheet - Parent" xfId="42051" xr:uid="{00000000-0005-0000-0000-000092BF0000}"/>
    <cellStyle name="Summa 4 2 2 4" xfId="12815" xr:uid="{00000000-0005-0000-0000-000093BF0000}"/>
    <cellStyle name="Summa 4 2 2 5" xfId="30573" xr:uid="{00000000-0005-0000-0000-000094BF0000}"/>
    <cellStyle name="Summa 4 2 2_Balance sheet - Parent" xfId="42046" xr:uid="{00000000-0005-0000-0000-000095BF0000}"/>
    <cellStyle name="Summa 4 2 3" xfId="9790" xr:uid="{00000000-0005-0000-0000-000096BF0000}"/>
    <cellStyle name="Summa 4 2 3 2" xfId="9791" xr:uid="{00000000-0005-0000-0000-000097BF0000}"/>
    <cellStyle name="Summa 4 2 3 2 2" xfId="9792" xr:uid="{00000000-0005-0000-0000-000098BF0000}"/>
    <cellStyle name="Summa 4 2 3 2 2 2" xfId="9793" xr:uid="{00000000-0005-0000-0000-000099BF0000}"/>
    <cellStyle name="Summa 4 2 3 2 2 2 2" xfId="18010" xr:uid="{00000000-0005-0000-0000-00009ABF0000}"/>
    <cellStyle name="Summa 4 2 3 2 2 2 3" xfId="30584" xr:uid="{00000000-0005-0000-0000-00009BBF0000}"/>
    <cellStyle name="Summa 4 2 3 2 2 2_Balance sheet - Parent" xfId="42057" xr:uid="{00000000-0005-0000-0000-00009CBF0000}"/>
    <cellStyle name="Summa 4 2 3 2 2 3" xfId="9794" xr:uid="{00000000-0005-0000-0000-00009DBF0000}"/>
    <cellStyle name="Summa 4 2 3 2 2 3 2" xfId="19458" xr:uid="{00000000-0005-0000-0000-00009EBF0000}"/>
    <cellStyle name="Summa 4 2 3 2 2 3 3" xfId="30585" xr:uid="{00000000-0005-0000-0000-00009FBF0000}"/>
    <cellStyle name="Summa 4 2 3 2 2 3_Balance sheet - Parent" xfId="42058" xr:uid="{00000000-0005-0000-0000-0000A0BF0000}"/>
    <cellStyle name="Summa 4 2 3 2 2 4" xfId="13668" xr:uid="{00000000-0005-0000-0000-0000A1BF0000}"/>
    <cellStyle name="Summa 4 2 3 2 2 5" xfId="30583" xr:uid="{00000000-0005-0000-0000-0000A2BF0000}"/>
    <cellStyle name="Summa 4 2 3 2 2_Balance sheet - Parent" xfId="42056" xr:uid="{00000000-0005-0000-0000-0000A3BF0000}"/>
    <cellStyle name="Summa 4 2 3 2 3" xfId="12818" xr:uid="{00000000-0005-0000-0000-0000A4BF0000}"/>
    <cellStyle name="Summa 4 2 3 2 4" xfId="30582" xr:uid="{00000000-0005-0000-0000-0000A5BF0000}"/>
    <cellStyle name="Summa 4 2 3 2_Balance sheet - Parent" xfId="42055" xr:uid="{00000000-0005-0000-0000-0000A6BF0000}"/>
    <cellStyle name="Summa 4 2 3 3" xfId="9795" xr:uid="{00000000-0005-0000-0000-0000A7BF0000}"/>
    <cellStyle name="Summa 4 2 3 3 2" xfId="9796" xr:uid="{00000000-0005-0000-0000-0000A8BF0000}"/>
    <cellStyle name="Summa 4 2 3 3 2 2" xfId="17468" xr:uid="{00000000-0005-0000-0000-0000A9BF0000}"/>
    <cellStyle name="Summa 4 2 3 3 2 3" xfId="30587" xr:uid="{00000000-0005-0000-0000-0000AABF0000}"/>
    <cellStyle name="Summa 4 2 3 3 2_Balance sheet - Parent" xfId="42060" xr:uid="{00000000-0005-0000-0000-0000ABBF0000}"/>
    <cellStyle name="Summa 4 2 3 3 3" xfId="9797" xr:uid="{00000000-0005-0000-0000-0000ACBF0000}"/>
    <cellStyle name="Summa 4 2 3 3 3 2" xfId="19457" xr:uid="{00000000-0005-0000-0000-0000ADBF0000}"/>
    <cellStyle name="Summa 4 2 3 3 3 3" xfId="30588" xr:uid="{00000000-0005-0000-0000-0000AEBF0000}"/>
    <cellStyle name="Summa 4 2 3 3 3_Balance sheet - Parent" xfId="42061" xr:uid="{00000000-0005-0000-0000-0000AFBF0000}"/>
    <cellStyle name="Summa 4 2 3 3 4" xfId="13667" xr:uid="{00000000-0005-0000-0000-0000B0BF0000}"/>
    <cellStyle name="Summa 4 2 3 3 5" xfId="30586" xr:uid="{00000000-0005-0000-0000-0000B1BF0000}"/>
    <cellStyle name="Summa 4 2 3 3_Balance sheet - Parent" xfId="42059" xr:uid="{00000000-0005-0000-0000-0000B2BF0000}"/>
    <cellStyle name="Summa 4 2 3 4" xfId="12817" xr:uid="{00000000-0005-0000-0000-0000B3BF0000}"/>
    <cellStyle name="Summa 4 2 3 5" xfId="30581" xr:uid="{00000000-0005-0000-0000-0000B4BF0000}"/>
    <cellStyle name="Summa 4 2 3_Balance sheet - Parent" xfId="42054" xr:uid="{00000000-0005-0000-0000-0000B5BF0000}"/>
    <cellStyle name="Summa 4 2 4" xfId="9798" xr:uid="{00000000-0005-0000-0000-0000B6BF0000}"/>
    <cellStyle name="Summa 4 2 4 2" xfId="9799" xr:uid="{00000000-0005-0000-0000-0000B7BF0000}"/>
    <cellStyle name="Summa 4 2 4 2 2" xfId="9800" xr:uid="{00000000-0005-0000-0000-0000B8BF0000}"/>
    <cellStyle name="Summa 4 2 4 2 2 2" xfId="9801" xr:uid="{00000000-0005-0000-0000-0000B9BF0000}"/>
    <cellStyle name="Summa 4 2 4 2 2 2 2" xfId="18084" xr:uid="{00000000-0005-0000-0000-0000BABF0000}"/>
    <cellStyle name="Summa 4 2 4 2 2 2 3" xfId="30592" xr:uid="{00000000-0005-0000-0000-0000BBBF0000}"/>
    <cellStyle name="Summa 4 2 4 2 2 2_Balance sheet - Parent" xfId="42065" xr:uid="{00000000-0005-0000-0000-0000BCBF0000}"/>
    <cellStyle name="Summa 4 2 4 2 2 3" xfId="9802" xr:uid="{00000000-0005-0000-0000-0000BDBF0000}"/>
    <cellStyle name="Summa 4 2 4 2 2 3 2" xfId="19460" xr:uid="{00000000-0005-0000-0000-0000BEBF0000}"/>
    <cellStyle name="Summa 4 2 4 2 2 3 3" xfId="30593" xr:uid="{00000000-0005-0000-0000-0000BFBF0000}"/>
    <cellStyle name="Summa 4 2 4 2 2 3_Balance sheet - Parent" xfId="42066" xr:uid="{00000000-0005-0000-0000-0000C0BF0000}"/>
    <cellStyle name="Summa 4 2 4 2 2 4" xfId="13670" xr:uid="{00000000-0005-0000-0000-0000C1BF0000}"/>
    <cellStyle name="Summa 4 2 4 2 2 5" xfId="30591" xr:uid="{00000000-0005-0000-0000-0000C2BF0000}"/>
    <cellStyle name="Summa 4 2 4 2 2_Balance sheet - Parent" xfId="42064" xr:uid="{00000000-0005-0000-0000-0000C3BF0000}"/>
    <cellStyle name="Summa 4 2 4 2 3" xfId="12820" xr:uid="{00000000-0005-0000-0000-0000C4BF0000}"/>
    <cellStyle name="Summa 4 2 4 2 4" xfId="30590" xr:uid="{00000000-0005-0000-0000-0000C5BF0000}"/>
    <cellStyle name="Summa 4 2 4 2_Balance sheet - Parent" xfId="42063" xr:uid="{00000000-0005-0000-0000-0000C6BF0000}"/>
    <cellStyle name="Summa 4 2 4 3" xfId="9803" xr:uid="{00000000-0005-0000-0000-0000C7BF0000}"/>
    <cellStyle name="Summa 4 2 4 3 2" xfId="9804" xr:uid="{00000000-0005-0000-0000-0000C8BF0000}"/>
    <cellStyle name="Summa 4 2 4 3 2 2" xfId="18125" xr:uid="{00000000-0005-0000-0000-0000C9BF0000}"/>
    <cellStyle name="Summa 4 2 4 3 2 3" xfId="30595" xr:uid="{00000000-0005-0000-0000-0000CABF0000}"/>
    <cellStyle name="Summa 4 2 4 3 2_Balance sheet - Parent" xfId="42068" xr:uid="{00000000-0005-0000-0000-0000CBBF0000}"/>
    <cellStyle name="Summa 4 2 4 3 3" xfId="9805" xr:uid="{00000000-0005-0000-0000-0000CCBF0000}"/>
    <cellStyle name="Summa 4 2 4 3 3 2" xfId="19459" xr:uid="{00000000-0005-0000-0000-0000CDBF0000}"/>
    <cellStyle name="Summa 4 2 4 3 3 3" xfId="30596" xr:uid="{00000000-0005-0000-0000-0000CEBF0000}"/>
    <cellStyle name="Summa 4 2 4 3 3_Balance sheet - Parent" xfId="42069" xr:uid="{00000000-0005-0000-0000-0000CFBF0000}"/>
    <cellStyle name="Summa 4 2 4 3 4" xfId="13669" xr:uid="{00000000-0005-0000-0000-0000D0BF0000}"/>
    <cellStyle name="Summa 4 2 4 3 5" xfId="30594" xr:uid="{00000000-0005-0000-0000-0000D1BF0000}"/>
    <cellStyle name="Summa 4 2 4 3_Balance sheet - Parent" xfId="42067" xr:uid="{00000000-0005-0000-0000-0000D2BF0000}"/>
    <cellStyle name="Summa 4 2 4 4" xfId="12819" xr:uid="{00000000-0005-0000-0000-0000D3BF0000}"/>
    <cellStyle name="Summa 4 2 4 5" xfId="30589" xr:uid="{00000000-0005-0000-0000-0000D4BF0000}"/>
    <cellStyle name="Summa 4 2 4_Balance sheet - Parent" xfId="42062" xr:uid="{00000000-0005-0000-0000-0000D5BF0000}"/>
    <cellStyle name="Summa 4 2 5" xfId="9806" xr:uid="{00000000-0005-0000-0000-0000D6BF0000}"/>
    <cellStyle name="Summa 4 2 5 2" xfId="9807" xr:uid="{00000000-0005-0000-0000-0000D7BF0000}"/>
    <cellStyle name="Summa 4 2 5 2 2" xfId="9808" xr:uid="{00000000-0005-0000-0000-0000D8BF0000}"/>
    <cellStyle name="Summa 4 2 5 2 2 2" xfId="17185" xr:uid="{00000000-0005-0000-0000-0000D9BF0000}"/>
    <cellStyle name="Summa 4 2 5 2 2 3" xfId="30599" xr:uid="{00000000-0005-0000-0000-0000DABF0000}"/>
    <cellStyle name="Summa 4 2 5 2 2_Balance sheet - Parent" xfId="42072" xr:uid="{00000000-0005-0000-0000-0000DBBF0000}"/>
    <cellStyle name="Summa 4 2 5 2 3" xfId="9809" xr:uid="{00000000-0005-0000-0000-0000DCBF0000}"/>
    <cellStyle name="Summa 4 2 5 2 3 2" xfId="19461" xr:uid="{00000000-0005-0000-0000-0000DDBF0000}"/>
    <cellStyle name="Summa 4 2 5 2 3 3" xfId="30600" xr:uid="{00000000-0005-0000-0000-0000DEBF0000}"/>
    <cellStyle name="Summa 4 2 5 2 3_Balance sheet - Parent" xfId="42073" xr:uid="{00000000-0005-0000-0000-0000DFBF0000}"/>
    <cellStyle name="Summa 4 2 5 2 4" xfId="13671" xr:uid="{00000000-0005-0000-0000-0000E0BF0000}"/>
    <cellStyle name="Summa 4 2 5 2 5" xfId="30598" xr:uid="{00000000-0005-0000-0000-0000E1BF0000}"/>
    <cellStyle name="Summa 4 2 5 2_Balance sheet - Parent" xfId="42071" xr:uid="{00000000-0005-0000-0000-0000E2BF0000}"/>
    <cellStyle name="Summa 4 2 5 3" xfId="12821" xr:uid="{00000000-0005-0000-0000-0000E3BF0000}"/>
    <cellStyle name="Summa 4 2 5 4" xfId="30597" xr:uid="{00000000-0005-0000-0000-0000E4BF0000}"/>
    <cellStyle name="Summa 4 2 5_Balance sheet - Parent" xfId="42070" xr:uid="{00000000-0005-0000-0000-0000E5BF0000}"/>
    <cellStyle name="Summa 4 2 6" xfId="9810" xr:uid="{00000000-0005-0000-0000-0000E6BF0000}"/>
    <cellStyle name="Summa 4 2 6 2" xfId="9811" xr:uid="{00000000-0005-0000-0000-0000E7BF0000}"/>
    <cellStyle name="Summa 4 2 6 2 2" xfId="9812" xr:uid="{00000000-0005-0000-0000-0000E8BF0000}"/>
    <cellStyle name="Summa 4 2 6 2 2 2" xfId="17975" xr:uid="{00000000-0005-0000-0000-0000E9BF0000}"/>
    <cellStyle name="Summa 4 2 6 2 2 3" xfId="30603" xr:uid="{00000000-0005-0000-0000-0000EABF0000}"/>
    <cellStyle name="Summa 4 2 6 2 2_Balance sheet - Parent" xfId="42076" xr:uid="{00000000-0005-0000-0000-0000EBBF0000}"/>
    <cellStyle name="Summa 4 2 6 2 3" xfId="9813" xr:uid="{00000000-0005-0000-0000-0000ECBF0000}"/>
    <cellStyle name="Summa 4 2 6 2 3 2" xfId="19462" xr:uid="{00000000-0005-0000-0000-0000EDBF0000}"/>
    <cellStyle name="Summa 4 2 6 2 3 3" xfId="30604" xr:uid="{00000000-0005-0000-0000-0000EEBF0000}"/>
    <cellStyle name="Summa 4 2 6 2 3_Balance sheet - Parent" xfId="42077" xr:uid="{00000000-0005-0000-0000-0000EFBF0000}"/>
    <cellStyle name="Summa 4 2 6 2 4" xfId="13672" xr:uid="{00000000-0005-0000-0000-0000F0BF0000}"/>
    <cellStyle name="Summa 4 2 6 2 5" xfId="30602" xr:uid="{00000000-0005-0000-0000-0000F1BF0000}"/>
    <cellStyle name="Summa 4 2 6 2_Balance sheet - Parent" xfId="42075" xr:uid="{00000000-0005-0000-0000-0000F2BF0000}"/>
    <cellStyle name="Summa 4 2 6 3" xfId="12822" xr:uid="{00000000-0005-0000-0000-0000F3BF0000}"/>
    <cellStyle name="Summa 4 2 6 4" xfId="30601" xr:uid="{00000000-0005-0000-0000-0000F4BF0000}"/>
    <cellStyle name="Summa 4 2 6_Balance sheet - Parent" xfId="42074" xr:uid="{00000000-0005-0000-0000-0000F5BF0000}"/>
    <cellStyle name="Summa 4 2 7" xfId="9814" xr:uid="{00000000-0005-0000-0000-0000F6BF0000}"/>
    <cellStyle name="Summa 4 2 7 2" xfId="9815" xr:uid="{00000000-0005-0000-0000-0000F7BF0000}"/>
    <cellStyle name="Summa 4 2 7 2 2" xfId="18154" xr:uid="{00000000-0005-0000-0000-0000F8BF0000}"/>
    <cellStyle name="Summa 4 2 7 2 3" xfId="30606" xr:uid="{00000000-0005-0000-0000-0000F9BF0000}"/>
    <cellStyle name="Summa 4 2 7 2_Balance sheet - Parent" xfId="42079" xr:uid="{00000000-0005-0000-0000-0000FABF0000}"/>
    <cellStyle name="Summa 4 2 7 3" xfId="9816" xr:uid="{00000000-0005-0000-0000-0000FBBF0000}"/>
    <cellStyle name="Summa 4 2 7 3 2" xfId="19222" xr:uid="{00000000-0005-0000-0000-0000FCBF0000}"/>
    <cellStyle name="Summa 4 2 7 3 3" xfId="30607" xr:uid="{00000000-0005-0000-0000-0000FDBF0000}"/>
    <cellStyle name="Summa 4 2 7 3_Balance sheet - Parent" xfId="42080" xr:uid="{00000000-0005-0000-0000-0000FEBF0000}"/>
    <cellStyle name="Summa 4 2 7 4" xfId="9817" xr:uid="{00000000-0005-0000-0000-0000FFBF0000}"/>
    <cellStyle name="Summa 4 2 7 4 2" xfId="18265" xr:uid="{00000000-0005-0000-0000-000000C00000}"/>
    <cellStyle name="Summa 4 2 7 4 3" xfId="30608" xr:uid="{00000000-0005-0000-0000-000001C00000}"/>
    <cellStyle name="Summa 4 2 7 4_Balance sheet - Parent" xfId="42081" xr:uid="{00000000-0005-0000-0000-000002C00000}"/>
    <cellStyle name="Summa 4 2 7 5" xfId="13664" xr:uid="{00000000-0005-0000-0000-000003C00000}"/>
    <cellStyle name="Summa 4 2 7 6" xfId="30605" xr:uid="{00000000-0005-0000-0000-000004C00000}"/>
    <cellStyle name="Summa 4 2 7_Balance sheet - Parent" xfId="42078" xr:uid="{00000000-0005-0000-0000-000005C00000}"/>
    <cellStyle name="Summa 4 2 8" xfId="9818" xr:uid="{00000000-0005-0000-0000-000006C00000}"/>
    <cellStyle name="Summa 4 2 8 2" xfId="9819" xr:uid="{00000000-0005-0000-0000-000007C00000}"/>
    <cellStyle name="Summa 4 2 8 2 2" xfId="18057" xr:uid="{00000000-0005-0000-0000-000008C00000}"/>
    <cellStyle name="Summa 4 2 8 2 3" xfId="30610" xr:uid="{00000000-0005-0000-0000-000009C00000}"/>
    <cellStyle name="Summa 4 2 8 2_Balance sheet - Parent" xfId="42083" xr:uid="{00000000-0005-0000-0000-00000AC00000}"/>
    <cellStyle name="Summa 4 2 8 3" xfId="9820" xr:uid="{00000000-0005-0000-0000-00000BC00000}"/>
    <cellStyle name="Summa 4 2 8 3 2" xfId="18028" xr:uid="{00000000-0005-0000-0000-00000CC00000}"/>
    <cellStyle name="Summa 4 2 8 3 3" xfId="30611" xr:uid="{00000000-0005-0000-0000-00000DC00000}"/>
    <cellStyle name="Summa 4 2 8 3_Balance sheet - Parent" xfId="42084" xr:uid="{00000000-0005-0000-0000-00000EC00000}"/>
    <cellStyle name="Summa 4 2 8 4" xfId="9821" xr:uid="{00000000-0005-0000-0000-00000FC00000}"/>
    <cellStyle name="Summa 4 2 8 4 2" xfId="18316" xr:uid="{00000000-0005-0000-0000-000010C00000}"/>
    <cellStyle name="Summa 4 2 8 4 3" xfId="30612" xr:uid="{00000000-0005-0000-0000-000011C00000}"/>
    <cellStyle name="Summa 4 2 8 4_Balance sheet - Parent" xfId="42085" xr:uid="{00000000-0005-0000-0000-000012C00000}"/>
    <cellStyle name="Summa 4 2 8 5" xfId="16519" xr:uid="{00000000-0005-0000-0000-000013C00000}"/>
    <cellStyle name="Summa 4 2 8 6" xfId="30609" xr:uid="{00000000-0005-0000-0000-000014C00000}"/>
    <cellStyle name="Summa 4 2 8_Balance sheet - Parent" xfId="42082" xr:uid="{00000000-0005-0000-0000-000015C00000}"/>
    <cellStyle name="Summa 4 2 9" xfId="9822" xr:uid="{00000000-0005-0000-0000-000016C00000}"/>
    <cellStyle name="Summa 4 2 9 2" xfId="9823" xr:uid="{00000000-0005-0000-0000-000017C00000}"/>
    <cellStyle name="Summa 4 2 9 2 2" xfId="17232" xr:uid="{00000000-0005-0000-0000-000018C00000}"/>
    <cellStyle name="Summa 4 2 9 2 3" xfId="30614" xr:uid="{00000000-0005-0000-0000-000019C00000}"/>
    <cellStyle name="Summa 4 2 9 2_Balance sheet - Parent" xfId="42087" xr:uid="{00000000-0005-0000-0000-00001AC00000}"/>
    <cellStyle name="Summa 4 2 9 3" xfId="9824" xr:uid="{00000000-0005-0000-0000-00001BC00000}"/>
    <cellStyle name="Summa 4 2 9 3 2" xfId="18594" xr:uid="{00000000-0005-0000-0000-00001CC00000}"/>
    <cellStyle name="Summa 4 2 9 3 3" xfId="30615" xr:uid="{00000000-0005-0000-0000-00001DC00000}"/>
    <cellStyle name="Summa 4 2 9 3_Balance sheet - Parent" xfId="42088" xr:uid="{00000000-0005-0000-0000-00001EC00000}"/>
    <cellStyle name="Summa 4 2 9 4" xfId="9825" xr:uid="{00000000-0005-0000-0000-00001FC00000}"/>
    <cellStyle name="Summa 4 2 9 4 2" xfId="18371" xr:uid="{00000000-0005-0000-0000-000020C00000}"/>
    <cellStyle name="Summa 4 2 9 4 3" xfId="30616" xr:uid="{00000000-0005-0000-0000-000021C00000}"/>
    <cellStyle name="Summa 4 2 9 4_Balance sheet - Parent" xfId="42089" xr:uid="{00000000-0005-0000-0000-000022C00000}"/>
    <cellStyle name="Summa 4 2 9 5" xfId="16568" xr:uid="{00000000-0005-0000-0000-000023C00000}"/>
    <cellStyle name="Summa 4 2 9 6" xfId="30613" xr:uid="{00000000-0005-0000-0000-000024C00000}"/>
    <cellStyle name="Summa 4 2 9_Balance sheet - Parent" xfId="42086" xr:uid="{00000000-0005-0000-0000-000025C00000}"/>
    <cellStyle name="Summa 4 2_Balance sheet - Parent" xfId="42038" xr:uid="{00000000-0005-0000-0000-000026C00000}"/>
    <cellStyle name="Summa 4 3" xfId="9826" xr:uid="{00000000-0005-0000-0000-000027C00000}"/>
    <cellStyle name="Summa 4 3 10" xfId="9827" xr:uid="{00000000-0005-0000-0000-000028C00000}"/>
    <cellStyle name="Summa 4 3 10 2" xfId="9828" xr:uid="{00000000-0005-0000-0000-000029C00000}"/>
    <cellStyle name="Summa 4 3 10 2 2" xfId="18735" xr:uid="{00000000-0005-0000-0000-00002AC00000}"/>
    <cellStyle name="Summa 4 3 10 2 3" xfId="30619" xr:uid="{00000000-0005-0000-0000-00002BC00000}"/>
    <cellStyle name="Summa 4 3 10 2_Balance sheet - Parent" xfId="42092" xr:uid="{00000000-0005-0000-0000-00002CC00000}"/>
    <cellStyle name="Summa 4 3 10 3" xfId="9829" xr:uid="{00000000-0005-0000-0000-00002DC00000}"/>
    <cellStyle name="Summa 4 3 10 3 2" xfId="18986" xr:uid="{00000000-0005-0000-0000-00002EC00000}"/>
    <cellStyle name="Summa 4 3 10 3 3" xfId="30620" xr:uid="{00000000-0005-0000-0000-00002FC00000}"/>
    <cellStyle name="Summa 4 3 10 3_Balance sheet - Parent" xfId="42093" xr:uid="{00000000-0005-0000-0000-000030C00000}"/>
    <cellStyle name="Summa 4 3 10 4" xfId="9830" xr:uid="{00000000-0005-0000-0000-000031C00000}"/>
    <cellStyle name="Summa 4 3 10 4 2" xfId="18404" xr:uid="{00000000-0005-0000-0000-000032C00000}"/>
    <cellStyle name="Summa 4 3 10 4 3" xfId="30621" xr:uid="{00000000-0005-0000-0000-000033C00000}"/>
    <cellStyle name="Summa 4 3 10 4_Balance sheet - Parent" xfId="42094" xr:uid="{00000000-0005-0000-0000-000034C00000}"/>
    <cellStyle name="Summa 4 3 10 5" xfId="16602" xr:uid="{00000000-0005-0000-0000-000035C00000}"/>
    <cellStyle name="Summa 4 3 10 6" xfId="30618" xr:uid="{00000000-0005-0000-0000-000036C00000}"/>
    <cellStyle name="Summa 4 3 10_Balance sheet - Parent" xfId="42091" xr:uid="{00000000-0005-0000-0000-000037C00000}"/>
    <cellStyle name="Summa 4 3 11" xfId="9831" xr:uid="{00000000-0005-0000-0000-000038C00000}"/>
    <cellStyle name="Summa 4 3 11 2" xfId="9832" xr:uid="{00000000-0005-0000-0000-000039C00000}"/>
    <cellStyle name="Summa 4 3 11 2 2" xfId="18712" xr:uid="{00000000-0005-0000-0000-00003AC00000}"/>
    <cellStyle name="Summa 4 3 11 2 3" xfId="30623" xr:uid="{00000000-0005-0000-0000-00003BC00000}"/>
    <cellStyle name="Summa 4 3 11 2_Balance sheet - Parent" xfId="42096" xr:uid="{00000000-0005-0000-0000-00003CC00000}"/>
    <cellStyle name="Summa 4 3 11 3" xfId="9833" xr:uid="{00000000-0005-0000-0000-00003DC00000}"/>
    <cellStyle name="Summa 4 3 11 3 2" xfId="17273" xr:uid="{00000000-0005-0000-0000-00003EC00000}"/>
    <cellStyle name="Summa 4 3 11 3 3" xfId="30624" xr:uid="{00000000-0005-0000-0000-00003FC00000}"/>
    <cellStyle name="Summa 4 3 11 3_Balance sheet - Parent" xfId="42097" xr:uid="{00000000-0005-0000-0000-000040C00000}"/>
    <cellStyle name="Summa 4 3 11 4" xfId="16652" xr:uid="{00000000-0005-0000-0000-000041C00000}"/>
    <cellStyle name="Summa 4 3 11 5" xfId="30622" xr:uid="{00000000-0005-0000-0000-000042C00000}"/>
    <cellStyle name="Summa 4 3 11_Balance sheet - Parent" xfId="42095" xr:uid="{00000000-0005-0000-0000-000043C00000}"/>
    <cellStyle name="Summa 4 3 12" xfId="12823" xr:uid="{00000000-0005-0000-0000-000044C00000}"/>
    <cellStyle name="Summa 4 3 13" xfId="30617" xr:uid="{00000000-0005-0000-0000-000045C00000}"/>
    <cellStyle name="Summa 4 3 2" xfId="9834" xr:uid="{00000000-0005-0000-0000-000046C00000}"/>
    <cellStyle name="Summa 4 3 2 2" xfId="9835" xr:uid="{00000000-0005-0000-0000-000047C00000}"/>
    <cellStyle name="Summa 4 3 2 2 2" xfId="9836" xr:uid="{00000000-0005-0000-0000-000048C00000}"/>
    <cellStyle name="Summa 4 3 2 2 2 2" xfId="9837" xr:uid="{00000000-0005-0000-0000-000049C00000}"/>
    <cellStyle name="Summa 4 3 2 2 2 2 2" xfId="17469" xr:uid="{00000000-0005-0000-0000-00004AC00000}"/>
    <cellStyle name="Summa 4 3 2 2 2 2 3" xfId="30628" xr:uid="{00000000-0005-0000-0000-00004BC00000}"/>
    <cellStyle name="Summa 4 3 2 2 2 2_Balance sheet - Parent" xfId="42101" xr:uid="{00000000-0005-0000-0000-00004CC00000}"/>
    <cellStyle name="Summa 4 3 2 2 2 3" xfId="9838" xr:uid="{00000000-0005-0000-0000-00004DC00000}"/>
    <cellStyle name="Summa 4 3 2 2 2 3 2" xfId="19463" xr:uid="{00000000-0005-0000-0000-00004EC00000}"/>
    <cellStyle name="Summa 4 3 2 2 2 3 3" xfId="30629" xr:uid="{00000000-0005-0000-0000-00004FC00000}"/>
    <cellStyle name="Summa 4 3 2 2 2 3_Balance sheet - Parent" xfId="42102" xr:uid="{00000000-0005-0000-0000-000050C00000}"/>
    <cellStyle name="Summa 4 3 2 2 2 4" xfId="13675" xr:uid="{00000000-0005-0000-0000-000051C00000}"/>
    <cellStyle name="Summa 4 3 2 2 2 5" xfId="30627" xr:uid="{00000000-0005-0000-0000-000052C00000}"/>
    <cellStyle name="Summa 4 3 2 2 2_Balance sheet - Parent" xfId="42100" xr:uid="{00000000-0005-0000-0000-000053C00000}"/>
    <cellStyle name="Summa 4 3 2 2 3" xfId="12825" xr:uid="{00000000-0005-0000-0000-000054C00000}"/>
    <cellStyle name="Summa 4 3 2 2 4" xfId="30626" xr:uid="{00000000-0005-0000-0000-000055C00000}"/>
    <cellStyle name="Summa 4 3 2 2_Balance sheet - Parent" xfId="42099" xr:uid="{00000000-0005-0000-0000-000056C00000}"/>
    <cellStyle name="Summa 4 3 2 3" xfId="9839" xr:uid="{00000000-0005-0000-0000-000057C00000}"/>
    <cellStyle name="Summa 4 3 2 3 2" xfId="9840" xr:uid="{00000000-0005-0000-0000-000058C00000}"/>
    <cellStyle name="Summa 4 3 2 3 2 2" xfId="18778" xr:uid="{00000000-0005-0000-0000-000059C00000}"/>
    <cellStyle name="Summa 4 3 2 3 2 3" xfId="30631" xr:uid="{00000000-0005-0000-0000-00005AC00000}"/>
    <cellStyle name="Summa 4 3 2 3 2_Balance sheet - Parent" xfId="42104" xr:uid="{00000000-0005-0000-0000-00005BC00000}"/>
    <cellStyle name="Summa 4 3 2 3 3" xfId="9841" xr:uid="{00000000-0005-0000-0000-00005CC00000}"/>
    <cellStyle name="Summa 4 3 2 3 3 2" xfId="17359" xr:uid="{00000000-0005-0000-0000-00005DC00000}"/>
    <cellStyle name="Summa 4 3 2 3 3 3" xfId="30632" xr:uid="{00000000-0005-0000-0000-00005EC00000}"/>
    <cellStyle name="Summa 4 3 2 3 3_Balance sheet - Parent" xfId="42105" xr:uid="{00000000-0005-0000-0000-00005FC00000}"/>
    <cellStyle name="Summa 4 3 2 3 4" xfId="13674" xr:uid="{00000000-0005-0000-0000-000060C00000}"/>
    <cellStyle name="Summa 4 3 2 3 5" xfId="30630" xr:uid="{00000000-0005-0000-0000-000061C00000}"/>
    <cellStyle name="Summa 4 3 2 3_Balance sheet - Parent" xfId="42103" xr:uid="{00000000-0005-0000-0000-000062C00000}"/>
    <cellStyle name="Summa 4 3 2 4" xfId="12824" xr:uid="{00000000-0005-0000-0000-000063C00000}"/>
    <cellStyle name="Summa 4 3 2 5" xfId="30625" xr:uid="{00000000-0005-0000-0000-000064C00000}"/>
    <cellStyle name="Summa 4 3 2_Balance sheet - Parent" xfId="42098" xr:uid="{00000000-0005-0000-0000-000065C00000}"/>
    <cellStyle name="Summa 4 3 3" xfId="9842" xr:uid="{00000000-0005-0000-0000-000066C00000}"/>
    <cellStyle name="Summa 4 3 3 2" xfId="9843" xr:uid="{00000000-0005-0000-0000-000067C00000}"/>
    <cellStyle name="Summa 4 3 3 2 2" xfId="9844" xr:uid="{00000000-0005-0000-0000-000068C00000}"/>
    <cellStyle name="Summa 4 3 3 2 2 2" xfId="9845" xr:uid="{00000000-0005-0000-0000-000069C00000}"/>
    <cellStyle name="Summa 4 3 3 2 2 2 2" xfId="17527" xr:uid="{00000000-0005-0000-0000-00006AC00000}"/>
    <cellStyle name="Summa 4 3 3 2 2 2 3" xfId="30636" xr:uid="{00000000-0005-0000-0000-00006BC00000}"/>
    <cellStyle name="Summa 4 3 3 2 2 2_Balance sheet - Parent" xfId="42109" xr:uid="{00000000-0005-0000-0000-00006CC00000}"/>
    <cellStyle name="Summa 4 3 3 2 2 3" xfId="9846" xr:uid="{00000000-0005-0000-0000-00006DC00000}"/>
    <cellStyle name="Summa 4 3 3 2 2 3 2" xfId="19465" xr:uid="{00000000-0005-0000-0000-00006EC00000}"/>
    <cellStyle name="Summa 4 3 3 2 2 3 3" xfId="30637" xr:uid="{00000000-0005-0000-0000-00006FC00000}"/>
    <cellStyle name="Summa 4 3 3 2 2 3_Balance sheet - Parent" xfId="42110" xr:uid="{00000000-0005-0000-0000-000070C00000}"/>
    <cellStyle name="Summa 4 3 3 2 2 4" xfId="13677" xr:uid="{00000000-0005-0000-0000-000071C00000}"/>
    <cellStyle name="Summa 4 3 3 2 2 5" xfId="30635" xr:uid="{00000000-0005-0000-0000-000072C00000}"/>
    <cellStyle name="Summa 4 3 3 2 2_Balance sheet - Parent" xfId="42108" xr:uid="{00000000-0005-0000-0000-000073C00000}"/>
    <cellStyle name="Summa 4 3 3 2 3" xfId="12827" xr:uid="{00000000-0005-0000-0000-000074C00000}"/>
    <cellStyle name="Summa 4 3 3 2 4" xfId="30634" xr:uid="{00000000-0005-0000-0000-000075C00000}"/>
    <cellStyle name="Summa 4 3 3 2_Balance sheet - Parent" xfId="42107" xr:uid="{00000000-0005-0000-0000-000076C00000}"/>
    <cellStyle name="Summa 4 3 3 3" xfId="9847" xr:uid="{00000000-0005-0000-0000-000077C00000}"/>
    <cellStyle name="Summa 4 3 3 3 2" xfId="9848" xr:uid="{00000000-0005-0000-0000-000078C00000}"/>
    <cellStyle name="Summa 4 3 3 3 2 2" xfId="17470" xr:uid="{00000000-0005-0000-0000-000079C00000}"/>
    <cellStyle name="Summa 4 3 3 3 2 3" xfId="30639" xr:uid="{00000000-0005-0000-0000-00007AC00000}"/>
    <cellStyle name="Summa 4 3 3 3 2_Balance sheet - Parent" xfId="42112" xr:uid="{00000000-0005-0000-0000-00007BC00000}"/>
    <cellStyle name="Summa 4 3 3 3 3" xfId="9849" xr:uid="{00000000-0005-0000-0000-00007CC00000}"/>
    <cellStyle name="Summa 4 3 3 3 3 2" xfId="19464" xr:uid="{00000000-0005-0000-0000-00007DC00000}"/>
    <cellStyle name="Summa 4 3 3 3 3 3" xfId="30640" xr:uid="{00000000-0005-0000-0000-00007EC00000}"/>
    <cellStyle name="Summa 4 3 3 3 3_Balance sheet - Parent" xfId="42113" xr:uid="{00000000-0005-0000-0000-00007FC00000}"/>
    <cellStyle name="Summa 4 3 3 3 4" xfId="13676" xr:uid="{00000000-0005-0000-0000-000080C00000}"/>
    <cellStyle name="Summa 4 3 3 3 5" xfId="30638" xr:uid="{00000000-0005-0000-0000-000081C00000}"/>
    <cellStyle name="Summa 4 3 3 3_Balance sheet - Parent" xfId="42111" xr:uid="{00000000-0005-0000-0000-000082C00000}"/>
    <cellStyle name="Summa 4 3 3 4" xfId="12826" xr:uid="{00000000-0005-0000-0000-000083C00000}"/>
    <cellStyle name="Summa 4 3 3 5" xfId="30633" xr:uid="{00000000-0005-0000-0000-000084C00000}"/>
    <cellStyle name="Summa 4 3 3_Balance sheet - Parent" xfId="42106" xr:uid="{00000000-0005-0000-0000-000085C00000}"/>
    <cellStyle name="Summa 4 3 4" xfId="9850" xr:uid="{00000000-0005-0000-0000-000086C00000}"/>
    <cellStyle name="Summa 4 3 4 2" xfId="9851" xr:uid="{00000000-0005-0000-0000-000087C00000}"/>
    <cellStyle name="Summa 4 3 4 2 2" xfId="9852" xr:uid="{00000000-0005-0000-0000-000088C00000}"/>
    <cellStyle name="Summa 4 3 4 2 2 2" xfId="9853" xr:uid="{00000000-0005-0000-0000-000089C00000}"/>
    <cellStyle name="Summa 4 3 4 2 2 2 2" xfId="17223" xr:uid="{00000000-0005-0000-0000-00008AC00000}"/>
    <cellStyle name="Summa 4 3 4 2 2 2 3" xfId="30644" xr:uid="{00000000-0005-0000-0000-00008BC00000}"/>
    <cellStyle name="Summa 4 3 4 2 2 2_Balance sheet - Parent" xfId="42117" xr:uid="{00000000-0005-0000-0000-00008CC00000}"/>
    <cellStyle name="Summa 4 3 4 2 2 3" xfId="9854" xr:uid="{00000000-0005-0000-0000-00008DC00000}"/>
    <cellStyle name="Summa 4 3 4 2 2 3 2" xfId="19467" xr:uid="{00000000-0005-0000-0000-00008EC00000}"/>
    <cellStyle name="Summa 4 3 4 2 2 3 3" xfId="30645" xr:uid="{00000000-0005-0000-0000-00008FC00000}"/>
    <cellStyle name="Summa 4 3 4 2 2 3_Balance sheet - Parent" xfId="42118" xr:uid="{00000000-0005-0000-0000-000090C00000}"/>
    <cellStyle name="Summa 4 3 4 2 2 4" xfId="13679" xr:uid="{00000000-0005-0000-0000-000091C00000}"/>
    <cellStyle name="Summa 4 3 4 2 2 5" xfId="30643" xr:uid="{00000000-0005-0000-0000-000092C00000}"/>
    <cellStyle name="Summa 4 3 4 2 2_Balance sheet - Parent" xfId="42116" xr:uid="{00000000-0005-0000-0000-000093C00000}"/>
    <cellStyle name="Summa 4 3 4 2 3" xfId="12829" xr:uid="{00000000-0005-0000-0000-000094C00000}"/>
    <cellStyle name="Summa 4 3 4 2 4" xfId="30642" xr:uid="{00000000-0005-0000-0000-000095C00000}"/>
    <cellStyle name="Summa 4 3 4 2_Balance sheet - Parent" xfId="42115" xr:uid="{00000000-0005-0000-0000-000096C00000}"/>
    <cellStyle name="Summa 4 3 4 3" xfId="9855" xr:uid="{00000000-0005-0000-0000-000097C00000}"/>
    <cellStyle name="Summa 4 3 4 3 2" xfId="9856" xr:uid="{00000000-0005-0000-0000-000098C00000}"/>
    <cellStyle name="Summa 4 3 4 3 2 2" xfId="18132" xr:uid="{00000000-0005-0000-0000-000099C00000}"/>
    <cellStyle name="Summa 4 3 4 3 2 3" xfId="30647" xr:uid="{00000000-0005-0000-0000-00009AC00000}"/>
    <cellStyle name="Summa 4 3 4 3 2_Balance sheet - Parent" xfId="42120" xr:uid="{00000000-0005-0000-0000-00009BC00000}"/>
    <cellStyle name="Summa 4 3 4 3 3" xfId="9857" xr:uid="{00000000-0005-0000-0000-00009CC00000}"/>
    <cellStyle name="Summa 4 3 4 3 3 2" xfId="19466" xr:uid="{00000000-0005-0000-0000-00009DC00000}"/>
    <cellStyle name="Summa 4 3 4 3 3 3" xfId="30648" xr:uid="{00000000-0005-0000-0000-00009EC00000}"/>
    <cellStyle name="Summa 4 3 4 3 3_Balance sheet - Parent" xfId="42121" xr:uid="{00000000-0005-0000-0000-00009FC00000}"/>
    <cellStyle name="Summa 4 3 4 3 4" xfId="13678" xr:uid="{00000000-0005-0000-0000-0000A0C00000}"/>
    <cellStyle name="Summa 4 3 4 3 5" xfId="30646" xr:uid="{00000000-0005-0000-0000-0000A1C00000}"/>
    <cellStyle name="Summa 4 3 4 3_Balance sheet - Parent" xfId="42119" xr:uid="{00000000-0005-0000-0000-0000A2C00000}"/>
    <cellStyle name="Summa 4 3 4 4" xfId="12828" xr:uid="{00000000-0005-0000-0000-0000A3C00000}"/>
    <cellStyle name="Summa 4 3 4 5" xfId="30641" xr:uid="{00000000-0005-0000-0000-0000A4C00000}"/>
    <cellStyle name="Summa 4 3 4_Balance sheet - Parent" xfId="42114" xr:uid="{00000000-0005-0000-0000-0000A5C00000}"/>
    <cellStyle name="Summa 4 3 5" xfId="9858" xr:uid="{00000000-0005-0000-0000-0000A6C00000}"/>
    <cellStyle name="Summa 4 3 5 2" xfId="9859" xr:uid="{00000000-0005-0000-0000-0000A7C00000}"/>
    <cellStyle name="Summa 4 3 5 2 2" xfId="9860" xr:uid="{00000000-0005-0000-0000-0000A8C00000}"/>
    <cellStyle name="Summa 4 3 5 2 2 2" xfId="17471" xr:uid="{00000000-0005-0000-0000-0000A9C00000}"/>
    <cellStyle name="Summa 4 3 5 2 2 3" xfId="30651" xr:uid="{00000000-0005-0000-0000-0000AAC00000}"/>
    <cellStyle name="Summa 4 3 5 2 2_Balance sheet - Parent" xfId="42124" xr:uid="{00000000-0005-0000-0000-0000ABC00000}"/>
    <cellStyle name="Summa 4 3 5 2 3" xfId="9861" xr:uid="{00000000-0005-0000-0000-0000ACC00000}"/>
    <cellStyle name="Summa 4 3 5 2 3 2" xfId="19468" xr:uid="{00000000-0005-0000-0000-0000ADC00000}"/>
    <cellStyle name="Summa 4 3 5 2 3 3" xfId="30652" xr:uid="{00000000-0005-0000-0000-0000AEC00000}"/>
    <cellStyle name="Summa 4 3 5 2 3_Balance sheet - Parent" xfId="42125" xr:uid="{00000000-0005-0000-0000-0000AFC00000}"/>
    <cellStyle name="Summa 4 3 5 2 4" xfId="13680" xr:uid="{00000000-0005-0000-0000-0000B0C00000}"/>
    <cellStyle name="Summa 4 3 5 2 5" xfId="30650" xr:uid="{00000000-0005-0000-0000-0000B1C00000}"/>
    <cellStyle name="Summa 4 3 5 2_Balance sheet - Parent" xfId="42123" xr:uid="{00000000-0005-0000-0000-0000B2C00000}"/>
    <cellStyle name="Summa 4 3 5 3" xfId="12830" xr:uid="{00000000-0005-0000-0000-0000B3C00000}"/>
    <cellStyle name="Summa 4 3 5 4" xfId="30649" xr:uid="{00000000-0005-0000-0000-0000B4C00000}"/>
    <cellStyle name="Summa 4 3 5_Balance sheet - Parent" xfId="42122" xr:uid="{00000000-0005-0000-0000-0000B5C00000}"/>
    <cellStyle name="Summa 4 3 6" xfId="9862" xr:uid="{00000000-0005-0000-0000-0000B6C00000}"/>
    <cellStyle name="Summa 4 3 6 2" xfId="9863" xr:uid="{00000000-0005-0000-0000-0000B7C00000}"/>
    <cellStyle name="Summa 4 3 6 2 2" xfId="9864" xr:uid="{00000000-0005-0000-0000-0000B8C00000}"/>
    <cellStyle name="Summa 4 3 6 2 2 2" xfId="17472" xr:uid="{00000000-0005-0000-0000-0000B9C00000}"/>
    <cellStyle name="Summa 4 3 6 2 2 3" xfId="30655" xr:uid="{00000000-0005-0000-0000-0000BAC00000}"/>
    <cellStyle name="Summa 4 3 6 2 2_Balance sheet - Parent" xfId="42128" xr:uid="{00000000-0005-0000-0000-0000BBC00000}"/>
    <cellStyle name="Summa 4 3 6 2 3" xfId="9865" xr:uid="{00000000-0005-0000-0000-0000BCC00000}"/>
    <cellStyle name="Summa 4 3 6 2 3 2" xfId="19469" xr:uid="{00000000-0005-0000-0000-0000BDC00000}"/>
    <cellStyle name="Summa 4 3 6 2 3 3" xfId="30656" xr:uid="{00000000-0005-0000-0000-0000BEC00000}"/>
    <cellStyle name="Summa 4 3 6 2 3_Balance sheet - Parent" xfId="42129" xr:uid="{00000000-0005-0000-0000-0000BFC00000}"/>
    <cellStyle name="Summa 4 3 6 2 4" xfId="13681" xr:uid="{00000000-0005-0000-0000-0000C0C00000}"/>
    <cellStyle name="Summa 4 3 6 2 5" xfId="30654" xr:uid="{00000000-0005-0000-0000-0000C1C00000}"/>
    <cellStyle name="Summa 4 3 6 2_Balance sheet - Parent" xfId="42127" xr:uid="{00000000-0005-0000-0000-0000C2C00000}"/>
    <cellStyle name="Summa 4 3 6 3" xfId="12831" xr:uid="{00000000-0005-0000-0000-0000C3C00000}"/>
    <cellStyle name="Summa 4 3 6 4" xfId="30653" xr:uid="{00000000-0005-0000-0000-0000C4C00000}"/>
    <cellStyle name="Summa 4 3 6_Balance sheet - Parent" xfId="42126" xr:uid="{00000000-0005-0000-0000-0000C5C00000}"/>
    <cellStyle name="Summa 4 3 7" xfId="9866" xr:uid="{00000000-0005-0000-0000-0000C6C00000}"/>
    <cellStyle name="Summa 4 3 7 2" xfId="9867" xr:uid="{00000000-0005-0000-0000-0000C7C00000}"/>
    <cellStyle name="Summa 4 3 7 2 2" xfId="17904" xr:uid="{00000000-0005-0000-0000-0000C8C00000}"/>
    <cellStyle name="Summa 4 3 7 2 3" xfId="30658" xr:uid="{00000000-0005-0000-0000-0000C9C00000}"/>
    <cellStyle name="Summa 4 3 7 2_Balance sheet - Parent" xfId="42131" xr:uid="{00000000-0005-0000-0000-0000CAC00000}"/>
    <cellStyle name="Summa 4 3 7 3" xfId="9868" xr:uid="{00000000-0005-0000-0000-0000CBC00000}"/>
    <cellStyle name="Summa 4 3 7 3 2" xfId="19046" xr:uid="{00000000-0005-0000-0000-0000CCC00000}"/>
    <cellStyle name="Summa 4 3 7 3 3" xfId="30659" xr:uid="{00000000-0005-0000-0000-0000CDC00000}"/>
    <cellStyle name="Summa 4 3 7 3_Balance sheet - Parent" xfId="42132" xr:uid="{00000000-0005-0000-0000-0000CEC00000}"/>
    <cellStyle name="Summa 4 3 7 4" xfId="9869" xr:uid="{00000000-0005-0000-0000-0000CFC00000}"/>
    <cellStyle name="Summa 4 3 7 4 2" xfId="18244" xr:uid="{00000000-0005-0000-0000-0000D0C00000}"/>
    <cellStyle name="Summa 4 3 7 4 3" xfId="30660" xr:uid="{00000000-0005-0000-0000-0000D1C00000}"/>
    <cellStyle name="Summa 4 3 7 4_Balance sheet - Parent" xfId="42133" xr:uid="{00000000-0005-0000-0000-0000D2C00000}"/>
    <cellStyle name="Summa 4 3 7 5" xfId="13673" xr:uid="{00000000-0005-0000-0000-0000D3C00000}"/>
    <cellStyle name="Summa 4 3 7 6" xfId="30657" xr:uid="{00000000-0005-0000-0000-0000D4C00000}"/>
    <cellStyle name="Summa 4 3 7_Balance sheet - Parent" xfId="42130" xr:uid="{00000000-0005-0000-0000-0000D5C00000}"/>
    <cellStyle name="Summa 4 3 8" xfId="9870" xr:uid="{00000000-0005-0000-0000-0000D6C00000}"/>
    <cellStyle name="Summa 4 3 8 2" xfId="9871" xr:uid="{00000000-0005-0000-0000-0000D7C00000}"/>
    <cellStyle name="Summa 4 3 8 2 2" xfId="18052" xr:uid="{00000000-0005-0000-0000-0000D8C00000}"/>
    <cellStyle name="Summa 4 3 8 2 3" xfId="30662" xr:uid="{00000000-0005-0000-0000-0000D9C00000}"/>
    <cellStyle name="Summa 4 3 8 2_Balance sheet - Parent" xfId="42135" xr:uid="{00000000-0005-0000-0000-0000DAC00000}"/>
    <cellStyle name="Summa 4 3 8 3" xfId="9872" xr:uid="{00000000-0005-0000-0000-0000DBC00000}"/>
    <cellStyle name="Summa 4 3 8 3 2" xfId="17745" xr:uid="{00000000-0005-0000-0000-0000DCC00000}"/>
    <cellStyle name="Summa 4 3 8 3 3" xfId="30663" xr:uid="{00000000-0005-0000-0000-0000DDC00000}"/>
    <cellStyle name="Summa 4 3 8 3_Balance sheet - Parent" xfId="42136" xr:uid="{00000000-0005-0000-0000-0000DEC00000}"/>
    <cellStyle name="Summa 4 3 8 4" xfId="9873" xr:uid="{00000000-0005-0000-0000-0000DFC00000}"/>
    <cellStyle name="Summa 4 3 8 4 2" xfId="18297" xr:uid="{00000000-0005-0000-0000-0000E0C00000}"/>
    <cellStyle name="Summa 4 3 8 4 3" xfId="30664" xr:uid="{00000000-0005-0000-0000-0000E1C00000}"/>
    <cellStyle name="Summa 4 3 8 4_Balance sheet - Parent" xfId="42137" xr:uid="{00000000-0005-0000-0000-0000E2C00000}"/>
    <cellStyle name="Summa 4 3 8 5" xfId="16502" xr:uid="{00000000-0005-0000-0000-0000E3C00000}"/>
    <cellStyle name="Summa 4 3 8 6" xfId="30661" xr:uid="{00000000-0005-0000-0000-0000E4C00000}"/>
    <cellStyle name="Summa 4 3 8_Balance sheet - Parent" xfId="42134" xr:uid="{00000000-0005-0000-0000-0000E5C00000}"/>
    <cellStyle name="Summa 4 3 9" xfId="9874" xr:uid="{00000000-0005-0000-0000-0000E6C00000}"/>
    <cellStyle name="Summa 4 3 9 2" xfId="9875" xr:uid="{00000000-0005-0000-0000-0000E7C00000}"/>
    <cellStyle name="Summa 4 3 9 2 2" xfId="18713" xr:uid="{00000000-0005-0000-0000-0000E8C00000}"/>
    <cellStyle name="Summa 4 3 9 2 3" xfId="30666" xr:uid="{00000000-0005-0000-0000-0000E9C00000}"/>
    <cellStyle name="Summa 4 3 9 2_Balance sheet - Parent" xfId="42139" xr:uid="{00000000-0005-0000-0000-0000EAC00000}"/>
    <cellStyle name="Summa 4 3 9 3" xfId="9876" xr:uid="{00000000-0005-0000-0000-0000EBC00000}"/>
    <cellStyle name="Summa 4 3 9 3 2" xfId="19098" xr:uid="{00000000-0005-0000-0000-0000ECC00000}"/>
    <cellStyle name="Summa 4 3 9 3 3" xfId="30667" xr:uid="{00000000-0005-0000-0000-0000EDC00000}"/>
    <cellStyle name="Summa 4 3 9 3_Balance sheet - Parent" xfId="42140" xr:uid="{00000000-0005-0000-0000-0000EEC00000}"/>
    <cellStyle name="Summa 4 3 9 4" xfId="9877" xr:uid="{00000000-0005-0000-0000-0000EFC00000}"/>
    <cellStyle name="Summa 4 3 9 4 2" xfId="18353" xr:uid="{00000000-0005-0000-0000-0000F0C00000}"/>
    <cellStyle name="Summa 4 3 9 4 3" xfId="30668" xr:uid="{00000000-0005-0000-0000-0000F1C00000}"/>
    <cellStyle name="Summa 4 3 9 4_Balance sheet - Parent" xfId="42141" xr:uid="{00000000-0005-0000-0000-0000F2C00000}"/>
    <cellStyle name="Summa 4 3 9 5" xfId="16551" xr:uid="{00000000-0005-0000-0000-0000F3C00000}"/>
    <cellStyle name="Summa 4 3 9 6" xfId="30665" xr:uid="{00000000-0005-0000-0000-0000F4C00000}"/>
    <cellStyle name="Summa 4 3 9_Balance sheet - Parent" xfId="42138" xr:uid="{00000000-0005-0000-0000-0000F5C00000}"/>
    <cellStyle name="Summa 4 3_Balance sheet - Parent" xfId="42090" xr:uid="{00000000-0005-0000-0000-0000F6C00000}"/>
    <cellStyle name="Summa 4 4" xfId="9878" xr:uid="{00000000-0005-0000-0000-0000F7C00000}"/>
    <cellStyle name="Summa 4 4 2" xfId="9879" xr:uid="{00000000-0005-0000-0000-0000F8C00000}"/>
    <cellStyle name="Summa 4 4 2 2" xfId="9880" xr:uid="{00000000-0005-0000-0000-0000F9C00000}"/>
    <cellStyle name="Summa 4 4 2 2 2" xfId="9881" xr:uid="{00000000-0005-0000-0000-0000FAC00000}"/>
    <cellStyle name="Summa 4 4 2 2 2 2" xfId="17777" xr:uid="{00000000-0005-0000-0000-0000FBC00000}"/>
    <cellStyle name="Summa 4 4 2 2 2 3" xfId="30672" xr:uid="{00000000-0005-0000-0000-0000FCC00000}"/>
    <cellStyle name="Summa 4 4 2 2 2_Balance sheet - Parent" xfId="42145" xr:uid="{00000000-0005-0000-0000-0000FDC00000}"/>
    <cellStyle name="Summa 4 4 2 2 3" xfId="9882" xr:uid="{00000000-0005-0000-0000-0000FEC00000}"/>
    <cellStyle name="Summa 4 4 2 2 3 2" xfId="18939" xr:uid="{00000000-0005-0000-0000-0000FFC00000}"/>
    <cellStyle name="Summa 4 4 2 2 3 3" xfId="30673" xr:uid="{00000000-0005-0000-0000-000000C10000}"/>
    <cellStyle name="Summa 4 4 2 2 3_Balance sheet - Parent" xfId="42146" xr:uid="{00000000-0005-0000-0000-000001C10000}"/>
    <cellStyle name="Summa 4 4 2 2 4" xfId="13683" xr:uid="{00000000-0005-0000-0000-000002C10000}"/>
    <cellStyle name="Summa 4 4 2 2 5" xfId="30671" xr:uid="{00000000-0005-0000-0000-000003C10000}"/>
    <cellStyle name="Summa 4 4 2 2_Balance sheet - Parent" xfId="42144" xr:uid="{00000000-0005-0000-0000-000004C10000}"/>
    <cellStyle name="Summa 4 4 2 3" xfId="12833" xr:uid="{00000000-0005-0000-0000-000005C10000}"/>
    <cellStyle name="Summa 4 4 2 4" xfId="30670" xr:uid="{00000000-0005-0000-0000-000006C10000}"/>
    <cellStyle name="Summa 4 4 2_Balance sheet - Parent" xfId="42143" xr:uid="{00000000-0005-0000-0000-000007C10000}"/>
    <cellStyle name="Summa 4 4 3" xfId="9883" xr:uid="{00000000-0005-0000-0000-000008C10000}"/>
    <cellStyle name="Summa 4 4 3 2" xfId="9884" xr:uid="{00000000-0005-0000-0000-000009C10000}"/>
    <cellStyle name="Summa 4 4 3 2 2" xfId="18633" xr:uid="{00000000-0005-0000-0000-00000AC10000}"/>
    <cellStyle name="Summa 4 4 3 2 3" xfId="30675" xr:uid="{00000000-0005-0000-0000-00000BC10000}"/>
    <cellStyle name="Summa 4 4 3 2_Balance sheet - Parent" xfId="42148" xr:uid="{00000000-0005-0000-0000-00000CC10000}"/>
    <cellStyle name="Summa 4 4 3 3" xfId="9885" xr:uid="{00000000-0005-0000-0000-00000DC10000}"/>
    <cellStyle name="Summa 4 4 3 3 2" xfId="18795" xr:uid="{00000000-0005-0000-0000-00000EC10000}"/>
    <cellStyle name="Summa 4 4 3 3 3" xfId="30676" xr:uid="{00000000-0005-0000-0000-00000FC10000}"/>
    <cellStyle name="Summa 4 4 3 3_Balance sheet - Parent" xfId="42149" xr:uid="{00000000-0005-0000-0000-000010C10000}"/>
    <cellStyle name="Summa 4 4 3 4" xfId="13682" xr:uid="{00000000-0005-0000-0000-000011C10000}"/>
    <cellStyle name="Summa 4 4 3 5" xfId="30674" xr:uid="{00000000-0005-0000-0000-000012C10000}"/>
    <cellStyle name="Summa 4 4 3_Balance sheet - Parent" xfId="42147" xr:uid="{00000000-0005-0000-0000-000013C10000}"/>
    <cellStyle name="Summa 4 4 4" xfId="12832" xr:uid="{00000000-0005-0000-0000-000014C10000}"/>
    <cellStyle name="Summa 4 4 5" xfId="30669" xr:uid="{00000000-0005-0000-0000-000015C10000}"/>
    <cellStyle name="Summa 4 4_Balance sheet - Parent" xfId="42142" xr:uid="{00000000-0005-0000-0000-000016C10000}"/>
    <cellStyle name="Summa 4 5" xfId="9886" xr:uid="{00000000-0005-0000-0000-000017C10000}"/>
    <cellStyle name="Summa 4 5 2" xfId="9887" xr:uid="{00000000-0005-0000-0000-000018C10000}"/>
    <cellStyle name="Summa 4 5 2 2" xfId="9888" xr:uid="{00000000-0005-0000-0000-000019C10000}"/>
    <cellStyle name="Summa 4 5 2 2 2" xfId="9889" xr:uid="{00000000-0005-0000-0000-00001AC10000}"/>
    <cellStyle name="Summa 4 5 2 2 2 2" xfId="17528" xr:uid="{00000000-0005-0000-0000-00001BC10000}"/>
    <cellStyle name="Summa 4 5 2 2 2 3" xfId="30680" xr:uid="{00000000-0005-0000-0000-00001CC10000}"/>
    <cellStyle name="Summa 4 5 2 2 2_Balance sheet - Parent" xfId="42153" xr:uid="{00000000-0005-0000-0000-00001DC10000}"/>
    <cellStyle name="Summa 4 5 2 2 3" xfId="9890" xr:uid="{00000000-0005-0000-0000-00001EC10000}"/>
    <cellStyle name="Summa 4 5 2 2 3 2" xfId="19470" xr:uid="{00000000-0005-0000-0000-00001FC10000}"/>
    <cellStyle name="Summa 4 5 2 2 3 3" xfId="30681" xr:uid="{00000000-0005-0000-0000-000020C10000}"/>
    <cellStyle name="Summa 4 5 2 2 3_Balance sheet - Parent" xfId="42154" xr:uid="{00000000-0005-0000-0000-000021C10000}"/>
    <cellStyle name="Summa 4 5 2 2 4" xfId="13685" xr:uid="{00000000-0005-0000-0000-000022C10000}"/>
    <cellStyle name="Summa 4 5 2 2 5" xfId="30679" xr:uid="{00000000-0005-0000-0000-000023C10000}"/>
    <cellStyle name="Summa 4 5 2 2_Balance sheet - Parent" xfId="42152" xr:uid="{00000000-0005-0000-0000-000024C10000}"/>
    <cellStyle name="Summa 4 5 2 3" xfId="12835" xr:uid="{00000000-0005-0000-0000-000025C10000}"/>
    <cellStyle name="Summa 4 5 2 4" xfId="30678" xr:uid="{00000000-0005-0000-0000-000026C10000}"/>
    <cellStyle name="Summa 4 5 2_Balance sheet - Parent" xfId="42151" xr:uid="{00000000-0005-0000-0000-000027C10000}"/>
    <cellStyle name="Summa 4 5 3" xfId="9891" xr:uid="{00000000-0005-0000-0000-000028C10000}"/>
    <cellStyle name="Summa 4 5 3 2" xfId="9892" xr:uid="{00000000-0005-0000-0000-000029C10000}"/>
    <cellStyle name="Summa 4 5 3 2 2" xfId="17082" xr:uid="{00000000-0005-0000-0000-00002AC10000}"/>
    <cellStyle name="Summa 4 5 3 2 3" xfId="30683" xr:uid="{00000000-0005-0000-0000-00002BC10000}"/>
    <cellStyle name="Summa 4 5 3 2_Balance sheet - Parent" xfId="42156" xr:uid="{00000000-0005-0000-0000-00002CC10000}"/>
    <cellStyle name="Summa 4 5 3 3" xfId="9893" xr:uid="{00000000-0005-0000-0000-00002DC10000}"/>
    <cellStyle name="Summa 4 5 3 3 2" xfId="17659" xr:uid="{00000000-0005-0000-0000-00002EC10000}"/>
    <cellStyle name="Summa 4 5 3 3 3" xfId="30684" xr:uid="{00000000-0005-0000-0000-00002FC10000}"/>
    <cellStyle name="Summa 4 5 3 3_Balance sheet - Parent" xfId="42157" xr:uid="{00000000-0005-0000-0000-000030C10000}"/>
    <cellStyle name="Summa 4 5 3 4" xfId="13684" xr:uid="{00000000-0005-0000-0000-000031C10000}"/>
    <cellStyle name="Summa 4 5 3 5" xfId="30682" xr:uid="{00000000-0005-0000-0000-000032C10000}"/>
    <cellStyle name="Summa 4 5 3_Balance sheet - Parent" xfId="42155" xr:uid="{00000000-0005-0000-0000-000033C10000}"/>
    <cellStyle name="Summa 4 5 4" xfId="12834" xr:uid="{00000000-0005-0000-0000-000034C10000}"/>
    <cellStyle name="Summa 4 5 5" xfId="30677" xr:uid="{00000000-0005-0000-0000-000035C10000}"/>
    <cellStyle name="Summa 4 5_Balance sheet - Parent" xfId="42150" xr:uid="{00000000-0005-0000-0000-000036C10000}"/>
    <cellStyle name="Summa 4 6" xfId="9894" xr:uid="{00000000-0005-0000-0000-000037C10000}"/>
    <cellStyle name="Summa 4 6 2" xfId="9895" xr:uid="{00000000-0005-0000-0000-000038C10000}"/>
    <cellStyle name="Summa 4 6 2 2" xfId="9896" xr:uid="{00000000-0005-0000-0000-000039C10000}"/>
    <cellStyle name="Summa 4 6 2 2 2" xfId="18632" xr:uid="{00000000-0005-0000-0000-00003AC10000}"/>
    <cellStyle name="Summa 4 6 2 2 3" xfId="30687" xr:uid="{00000000-0005-0000-0000-00003BC10000}"/>
    <cellStyle name="Summa 4 6 2 2_Balance sheet - Parent" xfId="42160" xr:uid="{00000000-0005-0000-0000-00003CC10000}"/>
    <cellStyle name="Summa 4 6 2 3" xfId="9897" xr:uid="{00000000-0005-0000-0000-00003DC10000}"/>
    <cellStyle name="Summa 4 6 2 3 2" xfId="19163" xr:uid="{00000000-0005-0000-0000-00003EC10000}"/>
    <cellStyle name="Summa 4 6 2 3 3" xfId="30688" xr:uid="{00000000-0005-0000-0000-00003FC10000}"/>
    <cellStyle name="Summa 4 6 2 3_Balance sheet - Parent" xfId="42161" xr:uid="{00000000-0005-0000-0000-000040C10000}"/>
    <cellStyle name="Summa 4 6 2 4" xfId="13517" xr:uid="{00000000-0005-0000-0000-000041C10000}"/>
    <cellStyle name="Summa 4 6 2 5" xfId="30686" xr:uid="{00000000-0005-0000-0000-000042C10000}"/>
    <cellStyle name="Summa 4 6 2_Balance sheet - Parent" xfId="42159" xr:uid="{00000000-0005-0000-0000-000043C10000}"/>
    <cellStyle name="Summa 4 6 3" xfId="9898" xr:uid="{00000000-0005-0000-0000-000044C10000}"/>
    <cellStyle name="Summa 4 6 3 2" xfId="9899" xr:uid="{00000000-0005-0000-0000-000045C10000}"/>
    <cellStyle name="Summa 4 6 3 2 2" xfId="5096" xr:uid="{00000000-0005-0000-0000-000046C10000}"/>
    <cellStyle name="Summa 4 6 3 2 3" xfId="30690" xr:uid="{00000000-0005-0000-0000-000047C10000}"/>
    <cellStyle name="Summa 4 6 3 3" xfId="13516" xr:uid="{00000000-0005-0000-0000-000048C10000}"/>
    <cellStyle name="Summa 4 6 3 4" xfId="5095" xr:uid="{00000000-0005-0000-0000-000049C10000}"/>
    <cellStyle name="Summa 4 6 3 5" xfId="30689" xr:uid="{00000000-0005-0000-0000-00004AC10000}"/>
    <cellStyle name="Summa 4 6 4" xfId="9900" xr:uid="{00000000-0005-0000-0000-00004BC10000}"/>
    <cellStyle name="Summa 4 6 4 2" xfId="4479" xr:uid="{00000000-0005-0000-0000-00004CC10000}"/>
    <cellStyle name="Summa 4 6 4 3" xfId="30691" xr:uid="{00000000-0005-0000-0000-00004DC10000}"/>
    <cellStyle name="Summa 4 6 5" xfId="9901" xr:uid="{00000000-0005-0000-0000-00004EC10000}"/>
    <cellStyle name="Summa 4 6 5 2" xfId="30692" xr:uid="{00000000-0005-0000-0000-00004FC10000}"/>
    <cellStyle name="Summa 4 6 6" xfId="12836" xr:uid="{00000000-0005-0000-0000-000050C10000}"/>
    <cellStyle name="Summa 4 6 7" xfId="5094" xr:uid="{00000000-0005-0000-0000-000051C10000}"/>
    <cellStyle name="Summa 4 6 8" xfId="30685" xr:uid="{00000000-0005-0000-0000-000052C10000}"/>
    <cellStyle name="Summa 4 6 9" xfId="55928" xr:uid="{00000000-0005-0000-0000-000053C10000}"/>
    <cellStyle name="Summa 4 6_Balance sheet - Parent" xfId="42158" xr:uid="{00000000-0005-0000-0000-000054C10000}"/>
    <cellStyle name="Summa 4 7" xfId="9902" xr:uid="{00000000-0005-0000-0000-000055C10000}"/>
    <cellStyle name="Summa 4 7 2" xfId="9903" xr:uid="{00000000-0005-0000-0000-000056C10000}"/>
    <cellStyle name="Summa 4 7 2 2" xfId="9904" xr:uid="{00000000-0005-0000-0000-000057C10000}"/>
    <cellStyle name="Summa 4 7 2 2 2" xfId="17508" xr:uid="{00000000-0005-0000-0000-000058C10000}"/>
    <cellStyle name="Summa 4 7 2 2 3" xfId="30695" xr:uid="{00000000-0005-0000-0000-000059C10000}"/>
    <cellStyle name="Summa 4 7 2 2_Balance sheet - Parent" xfId="42164" xr:uid="{00000000-0005-0000-0000-00005AC10000}"/>
    <cellStyle name="Summa 4 7 2 3" xfId="9905" xr:uid="{00000000-0005-0000-0000-00005BC10000}"/>
    <cellStyle name="Summa 4 7 2 3 2" xfId="17658" xr:uid="{00000000-0005-0000-0000-00005CC10000}"/>
    <cellStyle name="Summa 4 7 2 3 3" xfId="30696" xr:uid="{00000000-0005-0000-0000-00005DC10000}"/>
    <cellStyle name="Summa 4 7 2 3_Balance sheet - Parent" xfId="42165" xr:uid="{00000000-0005-0000-0000-00005EC10000}"/>
    <cellStyle name="Summa 4 7 2 4" xfId="13686" xr:uid="{00000000-0005-0000-0000-00005FC10000}"/>
    <cellStyle name="Summa 4 7 2 5" xfId="30694" xr:uid="{00000000-0005-0000-0000-000060C10000}"/>
    <cellStyle name="Summa 4 7 2_Balance sheet - Parent" xfId="42163" xr:uid="{00000000-0005-0000-0000-000061C10000}"/>
    <cellStyle name="Summa 4 7 3" xfId="12837" xr:uid="{00000000-0005-0000-0000-000062C10000}"/>
    <cellStyle name="Summa 4 7 4" xfId="30693" xr:uid="{00000000-0005-0000-0000-000063C10000}"/>
    <cellStyle name="Summa 4 7_Balance sheet - Parent" xfId="42162" xr:uid="{00000000-0005-0000-0000-000064C10000}"/>
    <cellStyle name="Summa 4 8" xfId="9906" xr:uid="{00000000-0005-0000-0000-000065C10000}"/>
    <cellStyle name="Summa 4 8 2" xfId="9907" xr:uid="{00000000-0005-0000-0000-000066C10000}"/>
    <cellStyle name="Summa 4 8 2 2" xfId="13687" xr:uid="{00000000-0005-0000-0000-000067C10000}"/>
    <cellStyle name="Summa 4 8 2 3" xfId="30698" xr:uid="{00000000-0005-0000-0000-000068C10000}"/>
    <cellStyle name="Summa 4 8 2_Balance sheet - Parent" xfId="42167" xr:uid="{00000000-0005-0000-0000-000069C10000}"/>
    <cellStyle name="Summa 4 8 3" xfId="9908" xr:uid="{00000000-0005-0000-0000-00006AC10000}"/>
    <cellStyle name="Summa 4 8 3 2" xfId="19231" xr:uid="{00000000-0005-0000-0000-00006BC10000}"/>
    <cellStyle name="Summa 4 8 3 3" xfId="30699" xr:uid="{00000000-0005-0000-0000-00006CC10000}"/>
    <cellStyle name="Summa 4 8 3_Balance sheet - Parent" xfId="42168" xr:uid="{00000000-0005-0000-0000-00006DC10000}"/>
    <cellStyle name="Summa 4 8 4" xfId="9909" xr:uid="{00000000-0005-0000-0000-00006EC10000}"/>
    <cellStyle name="Summa 4 8 4 2" xfId="18195" xr:uid="{00000000-0005-0000-0000-00006FC10000}"/>
    <cellStyle name="Summa 4 8 4 3" xfId="30700" xr:uid="{00000000-0005-0000-0000-000070C10000}"/>
    <cellStyle name="Summa 4 8 4_Balance sheet - Parent" xfId="42169" xr:uid="{00000000-0005-0000-0000-000071C10000}"/>
    <cellStyle name="Summa 4 8 5" xfId="12838" xr:uid="{00000000-0005-0000-0000-000072C10000}"/>
    <cellStyle name="Summa 4 8 6" xfId="30697" xr:uid="{00000000-0005-0000-0000-000073C10000}"/>
    <cellStyle name="Summa 4 8_Balance sheet - Parent" xfId="42166" xr:uid="{00000000-0005-0000-0000-000074C10000}"/>
    <cellStyle name="Summa 4 9" xfId="9910" xr:uid="{00000000-0005-0000-0000-000075C10000}"/>
    <cellStyle name="Summa 4 9 2" xfId="9911" xr:uid="{00000000-0005-0000-0000-000076C10000}"/>
    <cellStyle name="Summa 4 9 2 2" xfId="9912" xr:uid="{00000000-0005-0000-0000-000077C10000}"/>
    <cellStyle name="Summa 4 9 2 2 2" xfId="30703" xr:uid="{00000000-0005-0000-0000-000078C10000}"/>
    <cellStyle name="Summa 4 9 2 3" xfId="18445" xr:uid="{00000000-0005-0000-0000-000079C10000}"/>
    <cellStyle name="Summa 4 9 2 4" xfId="30702" xr:uid="{00000000-0005-0000-0000-00007AC10000}"/>
    <cellStyle name="Summa 4 9 2_Balance sheet - Parent" xfId="42171" xr:uid="{00000000-0005-0000-0000-00007BC10000}"/>
    <cellStyle name="Summa 4 9 3" xfId="9913" xr:uid="{00000000-0005-0000-0000-00007CC10000}"/>
    <cellStyle name="Summa 4 9 3 2" xfId="18686" xr:uid="{00000000-0005-0000-0000-00007DC10000}"/>
    <cellStyle name="Summa 4 9 3 3" xfId="30704" xr:uid="{00000000-0005-0000-0000-00007EC10000}"/>
    <cellStyle name="Summa 4 9 3_Balance sheet - Parent" xfId="42172" xr:uid="{00000000-0005-0000-0000-00007FC10000}"/>
    <cellStyle name="Summa 4 9 4" xfId="9914" xr:uid="{00000000-0005-0000-0000-000080C10000}"/>
    <cellStyle name="Summa 4 9 4 2" xfId="18174" xr:uid="{00000000-0005-0000-0000-000081C10000}"/>
    <cellStyle name="Summa 4 9 4 3" xfId="30705" xr:uid="{00000000-0005-0000-0000-000082C10000}"/>
    <cellStyle name="Summa 4 9 4_Balance sheet - Parent" xfId="42173" xr:uid="{00000000-0005-0000-0000-000083C10000}"/>
    <cellStyle name="Summa 4 9 5" xfId="4141" xr:uid="{00000000-0005-0000-0000-000084C10000}"/>
    <cellStyle name="Summa 4 9 6" xfId="16415" xr:uid="{00000000-0005-0000-0000-000085C10000}"/>
    <cellStyle name="Summa 4 9 7" xfId="30701" xr:uid="{00000000-0005-0000-0000-000086C10000}"/>
    <cellStyle name="Summa 4 9_Balance sheet - Parent" xfId="42170" xr:uid="{00000000-0005-0000-0000-000087C10000}"/>
    <cellStyle name="Summa 4_Balance sheet - Parent" xfId="42033" xr:uid="{00000000-0005-0000-0000-000088C10000}"/>
    <cellStyle name="Summa 5" xfId="9915" xr:uid="{00000000-0005-0000-0000-000089C10000}"/>
    <cellStyle name="Summa 5 10" xfId="9916" xr:uid="{00000000-0005-0000-0000-00008AC10000}"/>
    <cellStyle name="Summa 5 10 2" xfId="9917" xr:uid="{00000000-0005-0000-0000-00008BC10000}"/>
    <cellStyle name="Summa 5 10 2 2" xfId="18156" xr:uid="{00000000-0005-0000-0000-00008CC10000}"/>
    <cellStyle name="Summa 5 10 2 3" xfId="30708" xr:uid="{00000000-0005-0000-0000-00008DC10000}"/>
    <cellStyle name="Summa 5 10 2_Balance sheet - Parent" xfId="42176" xr:uid="{00000000-0005-0000-0000-00008EC10000}"/>
    <cellStyle name="Summa 5 10 3" xfId="9918" xr:uid="{00000000-0005-0000-0000-00008FC10000}"/>
    <cellStyle name="Summa 5 10 3 2" xfId="17264" xr:uid="{00000000-0005-0000-0000-000090C10000}"/>
    <cellStyle name="Summa 5 10 3 3" xfId="30709" xr:uid="{00000000-0005-0000-0000-000091C10000}"/>
    <cellStyle name="Summa 5 10 3_Balance sheet - Parent" xfId="42177" xr:uid="{00000000-0005-0000-0000-000092C10000}"/>
    <cellStyle name="Summa 5 10 4" xfId="9919" xr:uid="{00000000-0005-0000-0000-000093C10000}"/>
    <cellStyle name="Summa 5 10 4 2" xfId="18339" xr:uid="{00000000-0005-0000-0000-000094C10000}"/>
    <cellStyle name="Summa 5 10 4 3" xfId="30710" xr:uid="{00000000-0005-0000-0000-000095C10000}"/>
    <cellStyle name="Summa 5 10 4_Balance sheet - Parent" xfId="42178" xr:uid="{00000000-0005-0000-0000-000096C10000}"/>
    <cellStyle name="Summa 5 10 5" xfId="16538" xr:uid="{00000000-0005-0000-0000-000097C10000}"/>
    <cellStyle name="Summa 5 10 6" xfId="30707" xr:uid="{00000000-0005-0000-0000-000098C10000}"/>
    <cellStyle name="Summa 5 10_Balance sheet - Parent" xfId="42175" xr:uid="{00000000-0005-0000-0000-000099C10000}"/>
    <cellStyle name="Summa 5 11" xfId="9920" xr:uid="{00000000-0005-0000-0000-00009AC10000}"/>
    <cellStyle name="Summa 5 11 2" xfId="9921" xr:uid="{00000000-0005-0000-0000-00009BC10000}"/>
    <cellStyle name="Summa 5 11 2 2" xfId="17115" xr:uid="{00000000-0005-0000-0000-00009CC10000}"/>
    <cellStyle name="Summa 5 11 2 3" xfId="30712" xr:uid="{00000000-0005-0000-0000-00009DC10000}"/>
    <cellStyle name="Summa 5 11 2_Balance sheet - Parent" xfId="42180" xr:uid="{00000000-0005-0000-0000-00009EC10000}"/>
    <cellStyle name="Summa 5 11 3" xfId="9922" xr:uid="{00000000-0005-0000-0000-00009FC10000}"/>
    <cellStyle name="Summa 5 11 3 2" xfId="18903" xr:uid="{00000000-0005-0000-0000-0000A0C10000}"/>
    <cellStyle name="Summa 5 11 3 3" xfId="30713" xr:uid="{00000000-0005-0000-0000-0000A1C10000}"/>
    <cellStyle name="Summa 5 11 3_Balance sheet - Parent" xfId="42181" xr:uid="{00000000-0005-0000-0000-0000A2C10000}"/>
    <cellStyle name="Summa 5 11 4" xfId="9923" xr:uid="{00000000-0005-0000-0000-0000A3C10000}"/>
    <cellStyle name="Summa 5 11 4 2" xfId="18389" xr:uid="{00000000-0005-0000-0000-0000A4C10000}"/>
    <cellStyle name="Summa 5 11 4 3" xfId="30714" xr:uid="{00000000-0005-0000-0000-0000A5C10000}"/>
    <cellStyle name="Summa 5 11 4_Balance sheet - Parent" xfId="42182" xr:uid="{00000000-0005-0000-0000-0000A6C10000}"/>
    <cellStyle name="Summa 5 11 5" xfId="16587" xr:uid="{00000000-0005-0000-0000-0000A7C10000}"/>
    <cellStyle name="Summa 5 11 6" xfId="30711" xr:uid="{00000000-0005-0000-0000-0000A8C10000}"/>
    <cellStyle name="Summa 5 11_Balance sheet - Parent" xfId="42179" xr:uid="{00000000-0005-0000-0000-0000A9C10000}"/>
    <cellStyle name="Summa 5 12" xfId="9924" xr:uid="{00000000-0005-0000-0000-0000AAC10000}"/>
    <cellStyle name="Summa 5 12 2" xfId="9925" xr:uid="{00000000-0005-0000-0000-0000ABC10000}"/>
    <cellStyle name="Summa 5 12 2 2" xfId="17123" xr:uid="{00000000-0005-0000-0000-0000ACC10000}"/>
    <cellStyle name="Summa 5 12 2 3" xfId="30716" xr:uid="{00000000-0005-0000-0000-0000ADC10000}"/>
    <cellStyle name="Summa 5 12 2_Balance sheet - Parent" xfId="42184" xr:uid="{00000000-0005-0000-0000-0000AEC10000}"/>
    <cellStyle name="Summa 5 12 3" xfId="9926" xr:uid="{00000000-0005-0000-0000-0000AFC10000}"/>
    <cellStyle name="Summa 5 12 3 2" xfId="19025" xr:uid="{00000000-0005-0000-0000-0000B0C10000}"/>
    <cellStyle name="Summa 5 12 3 3" xfId="30717" xr:uid="{00000000-0005-0000-0000-0000B1C10000}"/>
    <cellStyle name="Summa 5 12 3_Balance sheet - Parent" xfId="42185" xr:uid="{00000000-0005-0000-0000-0000B2C10000}"/>
    <cellStyle name="Summa 5 12 4" xfId="16639" xr:uid="{00000000-0005-0000-0000-0000B3C10000}"/>
    <cellStyle name="Summa 5 12 5" xfId="30715" xr:uid="{00000000-0005-0000-0000-0000B4C10000}"/>
    <cellStyle name="Summa 5 12_Balance sheet - Parent" xfId="42183" xr:uid="{00000000-0005-0000-0000-0000B5C10000}"/>
    <cellStyle name="Summa 5 13" xfId="12839" xr:uid="{00000000-0005-0000-0000-0000B6C10000}"/>
    <cellStyle name="Summa 5 14" xfId="30706" xr:uid="{00000000-0005-0000-0000-0000B7C10000}"/>
    <cellStyle name="Summa 5 2" xfId="9927" xr:uid="{00000000-0005-0000-0000-0000B8C10000}"/>
    <cellStyle name="Summa 5 2 2" xfId="9928" xr:uid="{00000000-0005-0000-0000-0000B9C10000}"/>
    <cellStyle name="Summa 5 2 2 2" xfId="9929" xr:uid="{00000000-0005-0000-0000-0000BAC10000}"/>
    <cellStyle name="Summa 5 2 2 2 2" xfId="9930" xr:uid="{00000000-0005-0000-0000-0000BBC10000}"/>
    <cellStyle name="Summa 5 2 2 2 2 2" xfId="17479" xr:uid="{00000000-0005-0000-0000-0000BCC10000}"/>
    <cellStyle name="Summa 5 2 2 2 2 3" xfId="30721" xr:uid="{00000000-0005-0000-0000-0000BDC10000}"/>
    <cellStyle name="Summa 5 2 2 2 2_Balance sheet - Parent" xfId="42189" xr:uid="{00000000-0005-0000-0000-0000BEC10000}"/>
    <cellStyle name="Summa 5 2 2 2 3" xfId="9931" xr:uid="{00000000-0005-0000-0000-0000BFC10000}"/>
    <cellStyle name="Summa 5 2 2 2 3 2" xfId="17044" xr:uid="{00000000-0005-0000-0000-0000C0C10000}"/>
    <cellStyle name="Summa 5 2 2 2 3 3" xfId="30722" xr:uid="{00000000-0005-0000-0000-0000C1C10000}"/>
    <cellStyle name="Summa 5 2 2 2 3_Balance sheet - Parent" xfId="42190" xr:uid="{00000000-0005-0000-0000-0000C2C10000}"/>
    <cellStyle name="Summa 5 2 2 2 4" xfId="13690" xr:uid="{00000000-0005-0000-0000-0000C3C10000}"/>
    <cellStyle name="Summa 5 2 2 2 5" xfId="30720" xr:uid="{00000000-0005-0000-0000-0000C4C10000}"/>
    <cellStyle name="Summa 5 2 2 2_Balance sheet - Parent" xfId="42188" xr:uid="{00000000-0005-0000-0000-0000C5C10000}"/>
    <cellStyle name="Summa 5 2 2 3" xfId="12841" xr:uid="{00000000-0005-0000-0000-0000C6C10000}"/>
    <cellStyle name="Summa 5 2 2 4" xfId="30719" xr:uid="{00000000-0005-0000-0000-0000C7C10000}"/>
    <cellStyle name="Summa 5 2 2_Balance sheet - Parent" xfId="42187" xr:uid="{00000000-0005-0000-0000-0000C8C10000}"/>
    <cellStyle name="Summa 5 2 3" xfId="9932" xr:uid="{00000000-0005-0000-0000-0000C9C10000}"/>
    <cellStyle name="Summa 5 2 3 2" xfId="9933" xr:uid="{00000000-0005-0000-0000-0000CAC10000}"/>
    <cellStyle name="Summa 5 2 3 2 2" xfId="18747" xr:uid="{00000000-0005-0000-0000-0000CBC10000}"/>
    <cellStyle name="Summa 5 2 3 2 3" xfId="30724" xr:uid="{00000000-0005-0000-0000-0000CCC10000}"/>
    <cellStyle name="Summa 5 2 3 2_Balance sheet - Parent" xfId="42192" xr:uid="{00000000-0005-0000-0000-0000CDC10000}"/>
    <cellStyle name="Summa 5 2 3 3" xfId="9934" xr:uid="{00000000-0005-0000-0000-0000CEC10000}"/>
    <cellStyle name="Summa 5 2 3 3 2" xfId="19164" xr:uid="{00000000-0005-0000-0000-0000CFC10000}"/>
    <cellStyle name="Summa 5 2 3 3 3" xfId="30725" xr:uid="{00000000-0005-0000-0000-0000D0C10000}"/>
    <cellStyle name="Summa 5 2 3 3_Balance sheet - Parent" xfId="42193" xr:uid="{00000000-0005-0000-0000-0000D1C10000}"/>
    <cellStyle name="Summa 5 2 3 4" xfId="13689" xr:uid="{00000000-0005-0000-0000-0000D2C10000}"/>
    <cellStyle name="Summa 5 2 3 5" xfId="30723" xr:uid="{00000000-0005-0000-0000-0000D3C10000}"/>
    <cellStyle name="Summa 5 2 3_Balance sheet - Parent" xfId="42191" xr:uid="{00000000-0005-0000-0000-0000D4C10000}"/>
    <cellStyle name="Summa 5 2 4" xfId="12840" xr:uid="{00000000-0005-0000-0000-0000D5C10000}"/>
    <cellStyle name="Summa 5 2 5" xfId="30718" xr:uid="{00000000-0005-0000-0000-0000D6C10000}"/>
    <cellStyle name="Summa 5 2_Balance sheet - Parent" xfId="42186" xr:uid="{00000000-0005-0000-0000-0000D7C10000}"/>
    <cellStyle name="Summa 5 3" xfId="9935" xr:uid="{00000000-0005-0000-0000-0000D8C10000}"/>
    <cellStyle name="Summa 5 3 2" xfId="9936" xr:uid="{00000000-0005-0000-0000-0000D9C10000}"/>
    <cellStyle name="Summa 5 3 2 2" xfId="9937" xr:uid="{00000000-0005-0000-0000-0000DAC10000}"/>
    <cellStyle name="Summa 5 3 2 2 2" xfId="9938" xr:uid="{00000000-0005-0000-0000-0000DBC10000}"/>
    <cellStyle name="Summa 5 3 2 2 2 2" xfId="18599" xr:uid="{00000000-0005-0000-0000-0000DCC10000}"/>
    <cellStyle name="Summa 5 3 2 2 2 3" xfId="30729" xr:uid="{00000000-0005-0000-0000-0000DDC10000}"/>
    <cellStyle name="Summa 5 3 2 2 2_Balance sheet - Parent" xfId="42197" xr:uid="{00000000-0005-0000-0000-0000DEC10000}"/>
    <cellStyle name="Summa 5 3 2 2 3" xfId="9939" xr:uid="{00000000-0005-0000-0000-0000DFC10000}"/>
    <cellStyle name="Summa 5 3 2 2 3 2" xfId="17601" xr:uid="{00000000-0005-0000-0000-0000E0C10000}"/>
    <cellStyle name="Summa 5 3 2 2 3 3" xfId="30730" xr:uid="{00000000-0005-0000-0000-0000E1C10000}"/>
    <cellStyle name="Summa 5 3 2 2 3_Balance sheet - Parent" xfId="42198" xr:uid="{00000000-0005-0000-0000-0000E2C10000}"/>
    <cellStyle name="Summa 5 3 2 2 4" xfId="13692" xr:uid="{00000000-0005-0000-0000-0000E3C10000}"/>
    <cellStyle name="Summa 5 3 2 2 5" xfId="30728" xr:uid="{00000000-0005-0000-0000-0000E4C10000}"/>
    <cellStyle name="Summa 5 3 2 2_Balance sheet - Parent" xfId="42196" xr:uid="{00000000-0005-0000-0000-0000E5C10000}"/>
    <cellStyle name="Summa 5 3 2 3" xfId="12843" xr:uid="{00000000-0005-0000-0000-0000E6C10000}"/>
    <cellStyle name="Summa 5 3 2 4" xfId="30727" xr:uid="{00000000-0005-0000-0000-0000E7C10000}"/>
    <cellStyle name="Summa 5 3 2_Balance sheet - Parent" xfId="42195" xr:uid="{00000000-0005-0000-0000-0000E8C10000}"/>
    <cellStyle name="Summa 5 3 3" xfId="9940" xr:uid="{00000000-0005-0000-0000-0000E9C10000}"/>
    <cellStyle name="Summa 5 3 3 2" xfId="9941" xr:uid="{00000000-0005-0000-0000-0000EAC10000}"/>
    <cellStyle name="Summa 5 3 3 2 2" xfId="17825" xr:uid="{00000000-0005-0000-0000-0000EBC10000}"/>
    <cellStyle name="Summa 5 3 3 2 3" xfId="30732" xr:uid="{00000000-0005-0000-0000-0000ECC10000}"/>
    <cellStyle name="Summa 5 3 3 2_Balance sheet - Parent" xfId="42200" xr:uid="{00000000-0005-0000-0000-0000EDC10000}"/>
    <cellStyle name="Summa 5 3 3 3" xfId="9942" xr:uid="{00000000-0005-0000-0000-0000EEC10000}"/>
    <cellStyle name="Summa 5 3 3 3 2" xfId="18030" xr:uid="{00000000-0005-0000-0000-0000EFC10000}"/>
    <cellStyle name="Summa 5 3 3 3 3" xfId="30733" xr:uid="{00000000-0005-0000-0000-0000F0C10000}"/>
    <cellStyle name="Summa 5 3 3 3_Balance sheet - Parent" xfId="42201" xr:uid="{00000000-0005-0000-0000-0000F1C10000}"/>
    <cellStyle name="Summa 5 3 3 4" xfId="13691" xr:uid="{00000000-0005-0000-0000-0000F2C10000}"/>
    <cellStyle name="Summa 5 3 3 5" xfId="30731" xr:uid="{00000000-0005-0000-0000-0000F3C10000}"/>
    <cellStyle name="Summa 5 3 3_Balance sheet - Parent" xfId="42199" xr:uid="{00000000-0005-0000-0000-0000F4C10000}"/>
    <cellStyle name="Summa 5 3 4" xfId="12842" xr:uid="{00000000-0005-0000-0000-0000F5C10000}"/>
    <cellStyle name="Summa 5 3 5" xfId="30726" xr:uid="{00000000-0005-0000-0000-0000F6C10000}"/>
    <cellStyle name="Summa 5 3_Balance sheet - Parent" xfId="42194" xr:uid="{00000000-0005-0000-0000-0000F7C10000}"/>
    <cellStyle name="Summa 5 4" xfId="9943" xr:uid="{00000000-0005-0000-0000-0000F8C10000}"/>
    <cellStyle name="Summa 5 4 2" xfId="9944" xr:uid="{00000000-0005-0000-0000-0000F9C10000}"/>
    <cellStyle name="Summa 5 4 2 2" xfId="9945" xr:uid="{00000000-0005-0000-0000-0000FAC10000}"/>
    <cellStyle name="Summa 5 4 2 2 2" xfId="9946" xr:uid="{00000000-0005-0000-0000-0000FBC10000}"/>
    <cellStyle name="Summa 5 4 2 2 2 2" xfId="18126" xr:uid="{00000000-0005-0000-0000-0000FCC10000}"/>
    <cellStyle name="Summa 5 4 2 2 2 3" xfId="30737" xr:uid="{00000000-0005-0000-0000-0000FDC10000}"/>
    <cellStyle name="Summa 5 4 2 2 2_Balance sheet - Parent" xfId="42205" xr:uid="{00000000-0005-0000-0000-0000FEC10000}"/>
    <cellStyle name="Summa 5 4 2 2 3" xfId="9947" xr:uid="{00000000-0005-0000-0000-0000FFC10000}"/>
    <cellStyle name="Summa 5 4 2 2 3 2" xfId="19471" xr:uid="{00000000-0005-0000-0000-000000C20000}"/>
    <cellStyle name="Summa 5 4 2 2 3 3" xfId="30738" xr:uid="{00000000-0005-0000-0000-000001C20000}"/>
    <cellStyle name="Summa 5 4 2 2 3_Balance sheet - Parent" xfId="42206" xr:uid="{00000000-0005-0000-0000-000002C20000}"/>
    <cellStyle name="Summa 5 4 2 2 4" xfId="13694" xr:uid="{00000000-0005-0000-0000-000003C20000}"/>
    <cellStyle name="Summa 5 4 2 2 5" xfId="30736" xr:uid="{00000000-0005-0000-0000-000004C20000}"/>
    <cellStyle name="Summa 5 4 2 2_Balance sheet - Parent" xfId="42204" xr:uid="{00000000-0005-0000-0000-000005C20000}"/>
    <cellStyle name="Summa 5 4 2 3" xfId="12845" xr:uid="{00000000-0005-0000-0000-000006C20000}"/>
    <cellStyle name="Summa 5 4 2 4" xfId="30735" xr:uid="{00000000-0005-0000-0000-000007C20000}"/>
    <cellStyle name="Summa 5 4 2_Balance sheet - Parent" xfId="42203" xr:uid="{00000000-0005-0000-0000-000008C20000}"/>
    <cellStyle name="Summa 5 4 3" xfId="9948" xr:uid="{00000000-0005-0000-0000-000009C20000}"/>
    <cellStyle name="Summa 5 4 3 2" xfId="9949" xr:uid="{00000000-0005-0000-0000-00000AC20000}"/>
    <cellStyle name="Summa 5 4 3 2 2" xfId="17083" xr:uid="{00000000-0005-0000-0000-00000BC20000}"/>
    <cellStyle name="Summa 5 4 3 2 3" xfId="30740" xr:uid="{00000000-0005-0000-0000-00000CC20000}"/>
    <cellStyle name="Summa 5 4 3 2_Balance sheet - Parent" xfId="42208" xr:uid="{00000000-0005-0000-0000-00000DC20000}"/>
    <cellStyle name="Summa 5 4 3 3" xfId="9950" xr:uid="{00000000-0005-0000-0000-00000EC20000}"/>
    <cellStyle name="Summa 5 4 3 3 2" xfId="18758" xr:uid="{00000000-0005-0000-0000-00000FC20000}"/>
    <cellStyle name="Summa 5 4 3 3 3" xfId="30741" xr:uid="{00000000-0005-0000-0000-000010C20000}"/>
    <cellStyle name="Summa 5 4 3 3_Balance sheet - Parent" xfId="42209" xr:uid="{00000000-0005-0000-0000-000011C20000}"/>
    <cellStyle name="Summa 5 4 3 4" xfId="13693" xr:uid="{00000000-0005-0000-0000-000012C20000}"/>
    <cellStyle name="Summa 5 4 3 5" xfId="30739" xr:uid="{00000000-0005-0000-0000-000013C20000}"/>
    <cellStyle name="Summa 5 4 3_Balance sheet - Parent" xfId="42207" xr:uid="{00000000-0005-0000-0000-000014C20000}"/>
    <cellStyle name="Summa 5 4 4" xfId="12844" xr:uid="{00000000-0005-0000-0000-000015C20000}"/>
    <cellStyle name="Summa 5 4 5" xfId="30734" xr:uid="{00000000-0005-0000-0000-000016C20000}"/>
    <cellStyle name="Summa 5 4_Balance sheet - Parent" xfId="42202" xr:uid="{00000000-0005-0000-0000-000017C20000}"/>
    <cellStyle name="Summa 5 5" xfId="9951" xr:uid="{00000000-0005-0000-0000-000018C20000}"/>
    <cellStyle name="Summa 5 5 2" xfId="9952" xr:uid="{00000000-0005-0000-0000-000019C20000}"/>
    <cellStyle name="Summa 5 5 2 2" xfId="9953" xr:uid="{00000000-0005-0000-0000-00001AC20000}"/>
    <cellStyle name="Summa 5 5 2 2 2" xfId="17035" xr:uid="{00000000-0005-0000-0000-00001BC20000}"/>
    <cellStyle name="Summa 5 5 2 2 3" xfId="30744" xr:uid="{00000000-0005-0000-0000-00001CC20000}"/>
    <cellStyle name="Summa 5 5 2 2_Balance sheet - Parent" xfId="42212" xr:uid="{00000000-0005-0000-0000-00001DC20000}"/>
    <cellStyle name="Summa 5 5 2 3" xfId="9954" xr:uid="{00000000-0005-0000-0000-00001EC20000}"/>
    <cellStyle name="Summa 5 5 2 3 2" xfId="17429" xr:uid="{00000000-0005-0000-0000-00001FC20000}"/>
    <cellStyle name="Summa 5 5 2 3 3" xfId="30745" xr:uid="{00000000-0005-0000-0000-000020C20000}"/>
    <cellStyle name="Summa 5 5 2 3_Balance sheet - Parent" xfId="42213" xr:uid="{00000000-0005-0000-0000-000021C20000}"/>
    <cellStyle name="Summa 5 5 2 4" xfId="13695" xr:uid="{00000000-0005-0000-0000-000022C20000}"/>
    <cellStyle name="Summa 5 5 2 5" xfId="30743" xr:uid="{00000000-0005-0000-0000-000023C20000}"/>
    <cellStyle name="Summa 5 5 2_Balance sheet - Parent" xfId="42211" xr:uid="{00000000-0005-0000-0000-000024C20000}"/>
    <cellStyle name="Summa 5 5 3" xfId="12846" xr:uid="{00000000-0005-0000-0000-000025C20000}"/>
    <cellStyle name="Summa 5 5 4" xfId="30742" xr:uid="{00000000-0005-0000-0000-000026C20000}"/>
    <cellStyle name="Summa 5 5_Balance sheet - Parent" xfId="42210" xr:uid="{00000000-0005-0000-0000-000027C20000}"/>
    <cellStyle name="Summa 5 6" xfId="9955" xr:uid="{00000000-0005-0000-0000-000028C20000}"/>
    <cellStyle name="Summa 5 6 2" xfId="9956" xr:uid="{00000000-0005-0000-0000-000029C20000}"/>
    <cellStyle name="Summa 5 6 2 2" xfId="9957" xr:uid="{00000000-0005-0000-0000-00002AC20000}"/>
    <cellStyle name="Summa 5 6 2 2 2" xfId="18540" xr:uid="{00000000-0005-0000-0000-00002BC20000}"/>
    <cellStyle name="Summa 5 6 2 2 3" xfId="30748" xr:uid="{00000000-0005-0000-0000-00002CC20000}"/>
    <cellStyle name="Summa 5 6 2 2_Balance sheet - Parent" xfId="42216" xr:uid="{00000000-0005-0000-0000-00002DC20000}"/>
    <cellStyle name="Summa 5 6 2 3" xfId="9958" xr:uid="{00000000-0005-0000-0000-00002EC20000}"/>
    <cellStyle name="Summa 5 6 2 3 2" xfId="19161" xr:uid="{00000000-0005-0000-0000-00002FC20000}"/>
    <cellStyle name="Summa 5 6 2 3 3" xfId="30749" xr:uid="{00000000-0005-0000-0000-000030C20000}"/>
    <cellStyle name="Summa 5 6 2 3_Balance sheet - Parent" xfId="42217" xr:uid="{00000000-0005-0000-0000-000031C20000}"/>
    <cellStyle name="Summa 5 6 2 4" xfId="13696" xr:uid="{00000000-0005-0000-0000-000032C20000}"/>
    <cellStyle name="Summa 5 6 2 5" xfId="30747" xr:uid="{00000000-0005-0000-0000-000033C20000}"/>
    <cellStyle name="Summa 5 6 2_Balance sheet - Parent" xfId="42215" xr:uid="{00000000-0005-0000-0000-000034C20000}"/>
    <cellStyle name="Summa 5 6 3" xfId="12847" xr:uid="{00000000-0005-0000-0000-000035C20000}"/>
    <cellStyle name="Summa 5 6 4" xfId="30746" xr:uid="{00000000-0005-0000-0000-000036C20000}"/>
    <cellStyle name="Summa 5 6_Balance sheet - Parent" xfId="42214" xr:uid="{00000000-0005-0000-0000-000037C20000}"/>
    <cellStyle name="Summa 5 7" xfId="9959" xr:uid="{00000000-0005-0000-0000-000038C20000}"/>
    <cellStyle name="Summa 5 7 2" xfId="9960" xr:uid="{00000000-0005-0000-0000-000039C20000}"/>
    <cellStyle name="Summa 5 7 2 2" xfId="9961" xr:uid="{00000000-0005-0000-0000-00003AC20000}"/>
    <cellStyle name="Summa 5 7 2 2 2" xfId="18513" xr:uid="{00000000-0005-0000-0000-00003BC20000}"/>
    <cellStyle name="Summa 5 7 2 2 3" xfId="30752" xr:uid="{00000000-0005-0000-0000-00003CC20000}"/>
    <cellStyle name="Summa 5 7 2 2_Balance sheet - Parent" xfId="42220" xr:uid="{00000000-0005-0000-0000-00003DC20000}"/>
    <cellStyle name="Summa 5 7 2 3" xfId="9962" xr:uid="{00000000-0005-0000-0000-00003EC20000}"/>
    <cellStyle name="Summa 5 7 2 3 2" xfId="19162" xr:uid="{00000000-0005-0000-0000-00003FC20000}"/>
    <cellStyle name="Summa 5 7 2 3 3" xfId="30753" xr:uid="{00000000-0005-0000-0000-000040C20000}"/>
    <cellStyle name="Summa 5 7 2 3_Balance sheet - Parent" xfId="42221" xr:uid="{00000000-0005-0000-0000-000041C20000}"/>
    <cellStyle name="Summa 5 7 2 4" xfId="13697" xr:uid="{00000000-0005-0000-0000-000042C20000}"/>
    <cellStyle name="Summa 5 7 2 5" xfId="30751" xr:uid="{00000000-0005-0000-0000-000043C20000}"/>
    <cellStyle name="Summa 5 7 2_Balance sheet - Parent" xfId="42219" xr:uid="{00000000-0005-0000-0000-000044C20000}"/>
    <cellStyle name="Summa 5 7 3" xfId="12848" xr:uid="{00000000-0005-0000-0000-000045C20000}"/>
    <cellStyle name="Summa 5 7 4" xfId="30750" xr:uid="{00000000-0005-0000-0000-000046C20000}"/>
    <cellStyle name="Summa 5 7_Balance sheet - Parent" xfId="42218" xr:uid="{00000000-0005-0000-0000-000047C20000}"/>
    <cellStyle name="Summa 5 8" xfId="9963" xr:uid="{00000000-0005-0000-0000-000048C20000}"/>
    <cellStyle name="Summa 5 8 2" xfId="9964" xr:uid="{00000000-0005-0000-0000-000049C20000}"/>
    <cellStyle name="Summa 5 8 2 2" xfId="17995" xr:uid="{00000000-0005-0000-0000-00004AC20000}"/>
    <cellStyle name="Summa 5 8 2 3" xfId="30755" xr:uid="{00000000-0005-0000-0000-00004BC20000}"/>
    <cellStyle name="Summa 5 8 2_Balance sheet - Parent" xfId="42223" xr:uid="{00000000-0005-0000-0000-00004CC20000}"/>
    <cellStyle name="Summa 5 8 3" xfId="9965" xr:uid="{00000000-0005-0000-0000-00004DC20000}"/>
    <cellStyle name="Summa 5 8 3 2" xfId="18918" xr:uid="{00000000-0005-0000-0000-00004EC20000}"/>
    <cellStyle name="Summa 5 8 3 3" xfId="30756" xr:uid="{00000000-0005-0000-0000-00004FC20000}"/>
    <cellStyle name="Summa 5 8 3_Balance sheet - Parent" xfId="42224" xr:uid="{00000000-0005-0000-0000-000050C20000}"/>
    <cellStyle name="Summa 5 8 4" xfId="9966" xr:uid="{00000000-0005-0000-0000-000051C20000}"/>
    <cellStyle name="Summa 5 8 4 2" xfId="18230" xr:uid="{00000000-0005-0000-0000-000052C20000}"/>
    <cellStyle name="Summa 5 8 4 3" xfId="30757" xr:uid="{00000000-0005-0000-0000-000053C20000}"/>
    <cellStyle name="Summa 5 8 4_Balance sheet - Parent" xfId="42225" xr:uid="{00000000-0005-0000-0000-000054C20000}"/>
    <cellStyle name="Summa 5 8 5" xfId="13688" xr:uid="{00000000-0005-0000-0000-000055C20000}"/>
    <cellStyle name="Summa 5 8 6" xfId="30754" xr:uid="{00000000-0005-0000-0000-000056C20000}"/>
    <cellStyle name="Summa 5 8_Balance sheet - Parent" xfId="42222" xr:uid="{00000000-0005-0000-0000-000057C20000}"/>
    <cellStyle name="Summa 5 9" xfId="9967" xr:uid="{00000000-0005-0000-0000-000058C20000}"/>
    <cellStyle name="Summa 5 9 2" xfId="9968" xr:uid="{00000000-0005-0000-0000-000059C20000}"/>
    <cellStyle name="Summa 5 9 2 2" xfId="18110" xr:uid="{00000000-0005-0000-0000-00005AC20000}"/>
    <cellStyle name="Summa 5 9 2 3" xfId="30759" xr:uid="{00000000-0005-0000-0000-00005BC20000}"/>
    <cellStyle name="Summa 5 9 2_Balance sheet - Parent" xfId="42227" xr:uid="{00000000-0005-0000-0000-00005CC20000}"/>
    <cellStyle name="Summa 5 9 3" xfId="9969" xr:uid="{00000000-0005-0000-0000-00005DC20000}"/>
    <cellStyle name="Summa 5 9 3 2" xfId="17663" xr:uid="{00000000-0005-0000-0000-00005EC20000}"/>
    <cellStyle name="Summa 5 9 3 3" xfId="30760" xr:uid="{00000000-0005-0000-0000-00005FC20000}"/>
    <cellStyle name="Summa 5 9 3_Balance sheet - Parent" xfId="42228" xr:uid="{00000000-0005-0000-0000-000060C20000}"/>
    <cellStyle name="Summa 5 9 4" xfId="9970" xr:uid="{00000000-0005-0000-0000-000061C20000}"/>
    <cellStyle name="Summa 5 9 4 2" xfId="18284" xr:uid="{00000000-0005-0000-0000-000062C20000}"/>
    <cellStyle name="Summa 5 9 4 3" xfId="30761" xr:uid="{00000000-0005-0000-0000-000063C20000}"/>
    <cellStyle name="Summa 5 9 4_Balance sheet - Parent" xfId="42229" xr:uid="{00000000-0005-0000-0000-000064C20000}"/>
    <cellStyle name="Summa 5 9 5" xfId="16489" xr:uid="{00000000-0005-0000-0000-000065C20000}"/>
    <cellStyle name="Summa 5 9 6" xfId="30758" xr:uid="{00000000-0005-0000-0000-000066C20000}"/>
    <cellStyle name="Summa 5 9_Balance sheet - Parent" xfId="42226" xr:uid="{00000000-0005-0000-0000-000067C20000}"/>
    <cellStyle name="Summa 5_Balance sheet - Parent" xfId="42174" xr:uid="{00000000-0005-0000-0000-000068C20000}"/>
    <cellStyle name="Summa 6" xfId="9971" xr:uid="{00000000-0005-0000-0000-000069C20000}"/>
    <cellStyle name="Summa 6 2" xfId="9972" xr:uid="{00000000-0005-0000-0000-00006AC20000}"/>
    <cellStyle name="Summa 6 2 2" xfId="9973" xr:uid="{00000000-0005-0000-0000-00006BC20000}"/>
    <cellStyle name="Summa 6 2 2 2" xfId="4143" xr:uid="{00000000-0005-0000-0000-00006CC20000}"/>
    <cellStyle name="Summa 6 2 2 3" xfId="30764" xr:uid="{00000000-0005-0000-0000-00006DC20000}"/>
    <cellStyle name="Summa 6 2 3" xfId="13515" xr:uid="{00000000-0005-0000-0000-00006EC20000}"/>
    <cellStyle name="Summa 6 2 4" xfId="4142" xr:uid="{00000000-0005-0000-0000-00006FC20000}"/>
    <cellStyle name="Summa 6 2 5" xfId="30763" xr:uid="{00000000-0005-0000-0000-000070C20000}"/>
    <cellStyle name="Summa 6 3" xfId="9974" xr:uid="{00000000-0005-0000-0000-000071C20000}"/>
    <cellStyle name="Summa 6 3 2" xfId="9975" xr:uid="{00000000-0005-0000-0000-000072C20000}"/>
    <cellStyle name="Summa 6 3 2 2" xfId="4145" xr:uid="{00000000-0005-0000-0000-000073C20000}"/>
    <cellStyle name="Summa 6 3 2 3" xfId="30766" xr:uid="{00000000-0005-0000-0000-000074C20000}"/>
    <cellStyle name="Summa 6 3 3" xfId="13887" xr:uid="{00000000-0005-0000-0000-000075C20000}"/>
    <cellStyle name="Summa 6 3 4" xfId="4144" xr:uid="{00000000-0005-0000-0000-000076C20000}"/>
    <cellStyle name="Summa 6 3 5" xfId="30765" xr:uid="{00000000-0005-0000-0000-000077C20000}"/>
    <cellStyle name="Summa 6 4" xfId="9976" xr:uid="{00000000-0005-0000-0000-000078C20000}"/>
    <cellStyle name="Summa 6 4 2" xfId="4146" xr:uid="{00000000-0005-0000-0000-000079C20000}"/>
    <cellStyle name="Summa 6 4 3" xfId="30767" xr:uid="{00000000-0005-0000-0000-00007AC20000}"/>
    <cellStyle name="Summa 6 4 4" xfId="43512" xr:uid="{00000000-0005-0000-0000-00007BC20000}"/>
    <cellStyle name="Summa 6 5" xfId="9977" xr:uid="{00000000-0005-0000-0000-00007CC20000}"/>
    <cellStyle name="Summa 6 5 2" xfId="30768" xr:uid="{00000000-0005-0000-0000-00007DC20000}"/>
    <cellStyle name="Summa 6 6" xfId="12849" xr:uid="{00000000-0005-0000-0000-00007EC20000}"/>
    <cellStyle name="Summa 6 7" xfId="4480" xr:uid="{00000000-0005-0000-0000-00007FC20000}"/>
    <cellStyle name="Summa 6 8" xfId="30762" xr:uid="{00000000-0005-0000-0000-000080C20000}"/>
    <cellStyle name="Summa 6_Balance sheet - Parent" xfId="42230" xr:uid="{00000000-0005-0000-0000-000081C20000}"/>
    <cellStyle name="Summa 7" xfId="9978" xr:uid="{00000000-0005-0000-0000-000082C20000}"/>
    <cellStyle name="Summa 7 2" xfId="9979" xr:uid="{00000000-0005-0000-0000-000083C20000}"/>
    <cellStyle name="Summa 7 2 2" xfId="4148" xr:uid="{00000000-0005-0000-0000-000084C20000}"/>
    <cellStyle name="Summa 7 2 3" xfId="30770" xr:uid="{00000000-0005-0000-0000-000085C20000}"/>
    <cellStyle name="Summa 7 3" xfId="9980" xr:uid="{00000000-0005-0000-0000-000086C20000}"/>
    <cellStyle name="Summa 7 3 2" xfId="30771" xr:uid="{00000000-0005-0000-0000-000087C20000}"/>
    <cellStyle name="Summa 7 4" xfId="12850" xr:uid="{00000000-0005-0000-0000-000088C20000}"/>
    <cellStyle name="Summa 7 5" xfId="4147" xr:uid="{00000000-0005-0000-0000-000089C20000}"/>
    <cellStyle name="Summa 7 6" xfId="30769" xr:uid="{00000000-0005-0000-0000-00008AC20000}"/>
    <cellStyle name="Summa 7_Balance sheet - Parent" xfId="42231" xr:uid="{00000000-0005-0000-0000-00008BC20000}"/>
    <cellStyle name="Summa 8" xfId="9981" xr:uid="{00000000-0005-0000-0000-00008CC20000}"/>
    <cellStyle name="Summa 8 2" xfId="9982" xr:uid="{00000000-0005-0000-0000-00008DC20000}"/>
    <cellStyle name="Summa 8 2 2" xfId="4150" xr:uid="{00000000-0005-0000-0000-00008EC20000}"/>
    <cellStyle name="Summa 8 2 3" xfId="30773" xr:uid="{00000000-0005-0000-0000-00008FC20000}"/>
    <cellStyle name="Summa 8 3" xfId="9983" xr:uid="{00000000-0005-0000-0000-000090C20000}"/>
    <cellStyle name="Summa 8 3 2" xfId="30774" xr:uid="{00000000-0005-0000-0000-000091C20000}"/>
    <cellStyle name="Summa 8 4" xfId="12851" xr:uid="{00000000-0005-0000-0000-000092C20000}"/>
    <cellStyle name="Summa 8 5" xfId="4149" xr:uid="{00000000-0005-0000-0000-000093C20000}"/>
    <cellStyle name="Summa 8 6" xfId="30772" xr:uid="{00000000-0005-0000-0000-000094C20000}"/>
    <cellStyle name="Summa 8_Balance sheet - Parent" xfId="42232" xr:uid="{00000000-0005-0000-0000-000095C20000}"/>
    <cellStyle name="Summa 9" xfId="9984" xr:uid="{00000000-0005-0000-0000-000096C20000}"/>
    <cellStyle name="Summa 9 2" xfId="9985" xr:uid="{00000000-0005-0000-0000-000097C20000}"/>
    <cellStyle name="Summa 9 2 2" xfId="4152" xr:uid="{00000000-0005-0000-0000-000098C20000}"/>
    <cellStyle name="Summa 9 2 3" xfId="30776" xr:uid="{00000000-0005-0000-0000-000099C20000}"/>
    <cellStyle name="Summa 9 3" xfId="9986" xr:uid="{00000000-0005-0000-0000-00009AC20000}"/>
    <cellStyle name="Summa 9 3 2" xfId="30777" xr:uid="{00000000-0005-0000-0000-00009BC20000}"/>
    <cellStyle name="Summa 9 4" xfId="13647" xr:uid="{00000000-0005-0000-0000-00009CC20000}"/>
    <cellStyle name="Summa 9 5" xfId="4151" xr:uid="{00000000-0005-0000-0000-00009DC20000}"/>
    <cellStyle name="Summa 9 6" xfId="30775" xr:uid="{00000000-0005-0000-0000-00009EC20000}"/>
    <cellStyle name="Summa 9_Balance sheet - Parent" xfId="42233" xr:uid="{00000000-0005-0000-0000-00009FC20000}"/>
    <cellStyle name="Summa_Balance sheet - Parent" xfId="41915" xr:uid="{00000000-0005-0000-0000-0000A0C20000}"/>
    <cellStyle name="Summering" xfId="9987" xr:uid="{00000000-0005-0000-0000-0000A1C20000}"/>
    <cellStyle name="Summering 10" xfId="30778" xr:uid="{00000000-0005-0000-0000-0000A2C20000}"/>
    <cellStyle name="Summering 2" xfId="9988" xr:uid="{00000000-0005-0000-0000-0000A3C20000}"/>
    <cellStyle name="Summering 2 10" xfId="9989" xr:uid="{00000000-0005-0000-0000-0000A4C20000}"/>
    <cellStyle name="Summering 2 10 2" xfId="16644" xr:uid="{00000000-0005-0000-0000-0000A5C20000}"/>
    <cellStyle name="Summering 2 10 3" xfId="30780" xr:uid="{00000000-0005-0000-0000-0000A6C20000}"/>
    <cellStyle name="Summering 2 10_Balance sheet - Parent" xfId="42236" xr:uid="{00000000-0005-0000-0000-0000A7C20000}"/>
    <cellStyle name="Summering 2 11" xfId="12853" xr:uid="{00000000-0005-0000-0000-0000A8C20000}"/>
    <cellStyle name="Summering 2 12" xfId="30779" xr:uid="{00000000-0005-0000-0000-0000A9C20000}"/>
    <cellStyle name="Summering 2 2" xfId="9990" xr:uid="{00000000-0005-0000-0000-0000AAC20000}"/>
    <cellStyle name="Summering 2 2 2" xfId="9991" xr:uid="{00000000-0005-0000-0000-0000ABC20000}"/>
    <cellStyle name="Summering 2 2 2 2" xfId="9992" xr:uid="{00000000-0005-0000-0000-0000ACC20000}"/>
    <cellStyle name="Summering 2 2 2 2 2" xfId="16950" xr:uid="{00000000-0005-0000-0000-0000ADC20000}"/>
    <cellStyle name="Summering 2 2 2 2 3" xfId="30783" xr:uid="{00000000-0005-0000-0000-0000AEC20000}"/>
    <cellStyle name="Summering 2 2 2 2_Balance sheet - Parent" xfId="42239" xr:uid="{00000000-0005-0000-0000-0000AFC20000}"/>
    <cellStyle name="Summering 2 2 2 3" xfId="12855" xr:uid="{00000000-0005-0000-0000-0000B0C20000}"/>
    <cellStyle name="Summering 2 2 2 4" xfId="30782" xr:uid="{00000000-0005-0000-0000-0000B1C20000}"/>
    <cellStyle name="Summering 2 2 2_Balance sheet - Parent" xfId="42238" xr:uid="{00000000-0005-0000-0000-0000B2C20000}"/>
    <cellStyle name="Summering 2 2 3" xfId="9993" xr:uid="{00000000-0005-0000-0000-0000B3C20000}"/>
    <cellStyle name="Summering 2 2 3 2" xfId="16773" xr:uid="{00000000-0005-0000-0000-0000B4C20000}"/>
    <cellStyle name="Summering 2 2 3 3" xfId="30784" xr:uid="{00000000-0005-0000-0000-0000B5C20000}"/>
    <cellStyle name="Summering 2 2 3_Balance sheet - Parent" xfId="42240" xr:uid="{00000000-0005-0000-0000-0000B6C20000}"/>
    <cellStyle name="Summering 2 2 4" xfId="12854" xr:uid="{00000000-0005-0000-0000-0000B7C20000}"/>
    <cellStyle name="Summering 2 2 5" xfId="30781" xr:uid="{00000000-0005-0000-0000-0000B8C20000}"/>
    <cellStyle name="Summering 2 2_Balance sheet - Parent" xfId="42237" xr:uid="{00000000-0005-0000-0000-0000B9C20000}"/>
    <cellStyle name="Summering 2 3" xfId="9994" xr:uid="{00000000-0005-0000-0000-0000BAC20000}"/>
    <cellStyle name="Summering 2 3 2" xfId="9995" xr:uid="{00000000-0005-0000-0000-0000BBC20000}"/>
    <cellStyle name="Summering 2 3 2 2" xfId="9996" xr:uid="{00000000-0005-0000-0000-0000BCC20000}"/>
    <cellStyle name="Summering 2 3 2 2 2" xfId="16952" xr:uid="{00000000-0005-0000-0000-0000BDC20000}"/>
    <cellStyle name="Summering 2 3 2 2 3" xfId="30787" xr:uid="{00000000-0005-0000-0000-0000BEC20000}"/>
    <cellStyle name="Summering 2 3 2 2_Balance sheet - Parent" xfId="42243" xr:uid="{00000000-0005-0000-0000-0000BFC20000}"/>
    <cellStyle name="Summering 2 3 2 3" xfId="12857" xr:uid="{00000000-0005-0000-0000-0000C0C20000}"/>
    <cellStyle name="Summering 2 3 2 4" xfId="30786" xr:uid="{00000000-0005-0000-0000-0000C1C20000}"/>
    <cellStyle name="Summering 2 3 2_Balance sheet - Parent" xfId="42242" xr:uid="{00000000-0005-0000-0000-0000C2C20000}"/>
    <cellStyle name="Summering 2 3 3" xfId="9997" xr:uid="{00000000-0005-0000-0000-0000C3C20000}"/>
    <cellStyle name="Summering 2 3 3 2" xfId="16951" xr:uid="{00000000-0005-0000-0000-0000C4C20000}"/>
    <cellStyle name="Summering 2 3 3 3" xfId="30788" xr:uid="{00000000-0005-0000-0000-0000C5C20000}"/>
    <cellStyle name="Summering 2 3 3_Balance sheet - Parent" xfId="42244" xr:uid="{00000000-0005-0000-0000-0000C6C20000}"/>
    <cellStyle name="Summering 2 3 4" xfId="12856" xr:uid="{00000000-0005-0000-0000-0000C7C20000}"/>
    <cellStyle name="Summering 2 3 5" xfId="30785" xr:uid="{00000000-0005-0000-0000-0000C8C20000}"/>
    <cellStyle name="Summering 2 3_Balance sheet - Parent" xfId="42241" xr:uid="{00000000-0005-0000-0000-0000C9C20000}"/>
    <cellStyle name="Summering 2 4" xfId="9998" xr:uid="{00000000-0005-0000-0000-0000CAC20000}"/>
    <cellStyle name="Summering 2 4 2" xfId="9999" xr:uid="{00000000-0005-0000-0000-0000CBC20000}"/>
    <cellStyle name="Summering 2 4 2 2" xfId="10000" xr:uid="{00000000-0005-0000-0000-0000CCC20000}"/>
    <cellStyle name="Summering 2 4 2 2 2" xfId="16954" xr:uid="{00000000-0005-0000-0000-0000CDC20000}"/>
    <cellStyle name="Summering 2 4 2 2 3" xfId="30791" xr:uid="{00000000-0005-0000-0000-0000CEC20000}"/>
    <cellStyle name="Summering 2 4 2 2_Balance sheet - Parent" xfId="42247" xr:uid="{00000000-0005-0000-0000-0000CFC20000}"/>
    <cellStyle name="Summering 2 4 2 3" xfId="12859" xr:uid="{00000000-0005-0000-0000-0000D0C20000}"/>
    <cellStyle name="Summering 2 4 2 4" xfId="30790" xr:uid="{00000000-0005-0000-0000-0000D1C20000}"/>
    <cellStyle name="Summering 2 4 2_Balance sheet - Parent" xfId="42246" xr:uid="{00000000-0005-0000-0000-0000D2C20000}"/>
    <cellStyle name="Summering 2 4 3" xfId="10001" xr:uid="{00000000-0005-0000-0000-0000D3C20000}"/>
    <cellStyle name="Summering 2 4 3 2" xfId="16953" xr:uid="{00000000-0005-0000-0000-0000D4C20000}"/>
    <cellStyle name="Summering 2 4 3 3" xfId="30792" xr:uid="{00000000-0005-0000-0000-0000D5C20000}"/>
    <cellStyle name="Summering 2 4 3_Balance sheet - Parent" xfId="42248" xr:uid="{00000000-0005-0000-0000-0000D6C20000}"/>
    <cellStyle name="Summering 2 4 4" xfId="12858" xr:uid="{00000000-0005-0000-0000-0000D7C20000}"/>
    <cellStyle name="Summering 2 4 5" xfId="30789" xr:uid="{00000000-0005-0000-0000-0000D8C20000}"/>
    <cellStyle name="Summering 2 4_Balance sheet - Parent" xfId="42245" xr:uid="{00000000-0005-0000-0000-0000D9C20000}"/>
    <cellStyle name="Summering 2 5" xfId="10002" xr:uid="{00000000-0005-0000-0000-0000DAC20000}"/>
    <cellStyle name="Summering 2 5 2" xfId="10003" xr:uid="{00000000-0005-0000-0000-0000DBC20000}"/>
    <cellStyle name="Summering 2 5 2 2" xfId="16955" xr:uid="{00000000-0005-0000-0000-0000DCC20000}"/>
    <cellStyle name="Summering 2 5 2 3" xfId="30794" xr:uid="{00000000-0005-0000-0000-0000DDC20000}"/>
    <cellStyle name="Summering 2 5 2_Balance sheet - Parent" xfId="42250" xr:uid="{00000000-0005-0000-0000-0000DEC20000}"/>
    <cellStyle name="Summering 2 5 3" xfId="12860" xr:uid="{00000000-0005-0000-0000-0000DFC20000}"/>
    <cellStyle name="Summering 2 5 4" xfId="30793" xr:uid="{00000000-0005-0000-0000-0000E0C20000}"/>
    <cellStyle name="Summering 2 5_Balance sheet - Parent" xfId="42249" xr:uid="{00000000-0005-0000-0000-0000E1C20000}"/>
    <cellStyle name="Summering 2 6" xfId="10004" xr:uid="{00000000-0005-0000-0000-0000E2C20000}"/>
    <cellStyle name="Summering 2 6 2" xfId="10005" xr:uid="{00000000-0005-0000-0000-0000E3C20000}"/>
    <cellStyle name="Summering 2 6 2 2" xfId="18236" xr:uid="{00000000-0005-0000-0000-0000E4C20000}"/>
    <cellStyle name="Summering 2 6 2 3" xfId="30796" xr:uid="{00000000-0005-0000-0000-0000E5C20000}"/>
    <cellStyle name="Summering 2 6 2_Balance sheet - Parent" xfId="42252" xr:uid="{00000000-0005-0000-0000-0000E6C20000}"/>
    <cellStyle name="Summering 2 6 3" xfId="16465" xr:uid="{00000000-0005-0000-0000-0000E7C20000}"/>
    <cellStyle name="Summering 2 6 4" xfId="30795" xr:uid="{00000000-0005-0000-0000-0000E8C20000}"/>
    <cellStyle name="Summering 2 6_Balance sheet - Parent" xfId="42251" xr:uid="{00000000-0005-0000-0000-0000E9C20000}"/>
    <cellStyle name="Summering 2 7" xfId="10006" xr:uid="{00000000-0005-0000-0000-0000EAC20000}"/>
    <cellStyle name="Summering 2 7 2" xfId="10007" xr:uid="{00000000-0005-0000-0000-0000EBC20000}"/>
    <cellStyle name="Summering 2 7 2 2" xfId="18289" xr:uid="{00000000-0005-0000-0000-0000ECC20000}"/>
    <cellStyle name="Summering 2 7 2 3" xfId="30798" xr:uid="{00000000-0005-0000-0000-0000EDC20000}"/>
    <cellStyle name="Summering 2 7 2_Balance sheet - Parent" xfId="42254" xr:uid="{00000000-0005-0000-0000-0000EEC20000}"/>
    <cellStyle name="Summering 2 7 3" xfId="16494" xr:uid="{00000000-0005-0000-0000-0000EFC20000}"/>
    <cellStyle name="Summering 2 7 4" xfId="30797" xr:uid="{00000000-0005-0000-0000-0000F0C20000}"/>
    <cellStyle name="Summering 2 7_Balance sheet - Parent" xfId="42253" xr:uid="{00000000-0005-0000-0000-0000F1C20000}"/>
    <cellStyle name="Summering 2 8" xfId="10008" xr:uid="{00000000-0005-0000-0000-0000F2C20000}"/>
    <cellStyle name="Summering 2 8 2" xfId="10009" xr:uid="{00000000-0005-0000-0000-0000F3C20000}"/>
    <cellStyle name="Summering 2 8 2 2" xfId="18345" xr:uid="{00000000-0005-0000-0000-0000F4C20000}"/>
    <cellStyle name="Summering 2 8 2 3" xfId="30800" xr:uid="{00000000-0005-0000-0000-0000F5C20000}"/>
    <cellStyle name="Summering 2 8 2_Balance sheet - Parent" xfId="42256" xr:uid="{00000000-0005-0000-0000-0000F6C20000}"/>
    <cellStyle name="Summering 2 8 3" xfId="16543" xr:uid="{00000000-0005-0000-0000-0000F7C20000}"/>
    <cellStyle name="Summering 2 8 4" xfId="30799" xr:uid="{00000000-0005-0000-0000-0000F8C20000}"/>
    <cellStyle name="Summering 2 8_Balance sheet - Parent" xfId="42255" xr:uid="{00000000-0005-0000-0000-0000F9C20000}"/>
    <cellStyle name="Summering 2 9" xfId="10010" xr:uid="{00000000-0005-0000-0000-0000FAC20000}"/>
    <cellStyle name="Summering 2 9 2" xfId="10011" xr:uid="{00000000-0005-0000-0000-0000FBC20000}"/>
    <cellStyle name="Summering 2 9 2 2" xfId="18395" xr:uid="{00000000-0005-0000-0000-0000FCC20000}"/>
    <cellStyle name="Summering 2 9 2 3" xfId="30802" xr:uid="{00000000-0005-0000-0000-0000FDC20000}"/>
    <cellStyle name="Summering 2 9 2_Balance sheet - Parent" xfId="42258" xr:uid="{00000000-0005-0000-0000-0000FEC20000}"/>
    <cellStyle name="Summering 2 9 3" xfId="16593" xr:uid="{00000000-0005-0000-0000-0000FFC20000}"/>
    <cellStyle name="Summering 2 9 4" xfId="30801" xr:uid="{00000000-0005-0000-0000-000000C30000}"/>
    <cellStyle name="Summering 2 9_Balance sheet - Parent" xfId="42257" xr:uid="{00000000-0005-0000-0000-000001C30000}"/>
    <cellStyle name="Summering 2_Balance sheet - Parent" xfId="42235" xr:uid="{00000000-0005-0000-0000-000002C30000}"/>
    <cellStyle name="Summering 3" xfId="10012" xr:uid="{00000000-0005-0000-0000-000003C30000}"/>
    <cellStyle name="Summering 3 2" xfId="10013" xr:uid="{00000000-0005-0000-0000-000004C30000}"/>
    <cellStyle name="Summering 3 2 2" xfId="16723" xr:uid="{00000000-0005-0000-0000-000005C30000}"/>
    <cellStyle name="Summering 3 2 3" xfId="30804" xr:uid="{00000000-0005-0000-0000-000006C30000}"/>
    <cellStyle name="Summering 3 2_Balance sheet - Parent" xfId="42260" xr:uid="{00000000-0005-0000-0000-000007C30000}"/>
    <cellStyle name="Summering 3 3" xfId="12861" xr:uid="{00000000-0005-0000-0000-000008C30000}"/>
    <cellStyle name="Summering 3 4" xfId="30803" xr:uid="{00000000-0005-0000-0000-000009C30000}"/>
    <cellStyle name="Summering 3_Balance sheet - Parent" xfId="42259" xr:uid="{00000000-0005-0000-0000-00000AC30000}"/>
    <cellStyle name="Summering 4" xfId="10014" xr:uid="{00000000-0005-0000-0000-00000BC30000}"/>
    <cellStyle name="Summering 4 2" xfId="10015" xr:uid="{00000000-0005-0000-0000-00000CC30000}"/>
    <cellStyle name="Summering 4 2 2" xfId="16760" xr:uid="{00000000-0005-0000-0000-00000DC30000}"/>
    <cellStyle name="Summering 4 2 3" xfId="30806" xr:uid="{00000000-0005-0000-0000-00000EC30000}"/>
    <cellStyle name="Summering 4 2_Balance sheet - Parent" xfId="42262" xr:uid="{00000000-0005-0000-0000-00000FC30000}"/>
    <cellStyle name="Summering 4 3" xfId="12862" xr:uid="{00000000-0005-0000-0000-000010C30000}"/>
    <cellStyle name="Summering 4 4" xfId="30805" xr:uid="{00000000-0005-0000-0000-000011C30000}"/>
    <cellStyle name="Summering 4_Balance sheet - Parent" xfId="42261" xr:uid="{00000000-0005-0000-0000-000012C30000}"/>
    <cellStyle name="Summering 5" xfId="10016" xr:uid="{00000000-0005-0000-0000-000013C30000}"/>
    <cellStyle name="Summering 5 2" xfId="10017" xr:uid="{00000000-0005-0000-0000-000014C30000}"/>
    <cellStyle name="Summering 5 2 2" xfId="18212" xr:uid="{00000000-0005-0000-0000-000015C30000}"/>
    <cellStyle name="Summering 5 2 3" xfId="30808" xr:uid="{00000000-0005-0000-0000-000016C30000}"/>
    <cellStyle name="Summering 5 2_Balance sheet - Parent" xfId="42264" xr:uid="{00000000-0005-0000-0000-000017C30000}"/>
    <cellStyle name="Summering 5 3" xfId="16446" xr:uid="{00000000-0005-0000-0000-000018C30000}"/>
    <cellStyle name="Summering 5 4" xfId="30807" xr:uid="{00000000-0005-0000-0000-000019C30000}"/>
    <cellStyle name="Summering 5_Balance sheet - Parent" xfId="42263" xr:uid="{00000000-0005-0000-0000-00001AC30000}"/>
    <cellStyle name="Summering 6" xfId="10018" xr:uid="{00000000-0005-0000-0000-00001BC30000}"/>
    <cellStyle name="Summering 6 2" xfId="10019" xr:uid="{00000000-0005-0000-0000-00001CC30000}"/>
    <cellStyle name="Summering 6 2 2" xfId="18197" xr:uid="{00000000-0005-0000-0000-00001DC30000}"/>
    <cellStyle name="Summering 6 2 3" xfId="30810" xr:uid="{00000000-0005-0000-0000-00001EC30000}"/>
    <cellStyle name="Summering 6 2_Balance sheet - Parent" xfId="42266" xr:uid="{00000000-0005-0000-0000-00001FC30000}"/>
    <cellStyle name="Summering 6 3" xfId="16433" xr:uid="{00000000-0005-0000-0000-000020C30000}"/>
    <cellStyle name="Summering 6 4" xfId="30809" xr:uid="{00000000-0005-0000-0000-000021C30000}"/>
    <cellStyle name="Summering 6_Balance sheet - Parent" xfId="42265" xr:uid="{00000000-0005-0000-0000-000022C30000}"/>
    <cellStyle name="Summering 7" xfId="10020" xr:uid="{00000000-0005-0000-0000-000023C30000}"/>
    <cellStyle name="Summering 7 2" xfId="10021" xr:uid="{00000000-0005-0000-0000-000024C30000}"/>
    <cellStyle name="Summering 7 2 2" xfId="18227" xr:uid="{00000000-0005-0000-0000-000025C30000}"/>
    <cellStyle name="Summering 7 2 3" xfId="30812" xr:uid="{00000000-0005-0000-0000-000026C30000}"/>
    <cellStyle name="Summering 7 2_Balance sheet - Parent" xfId="42268" xr:uid="{00000000-0005-0000-0000-000027C30000}"/>
    <cellStyle name="Summering 7 3" xfId="16460" xr:uid="{00000000-0005-0000-0000-000028C30000}"/>
    <cellStyle name="Summering 7 4" xfId="30811" xr:uid="{00000000-0005-0000-0000-000029C30000}"/>
    <cellStyle name="Summering 7_Balance sheet - Parent" xfId="42267" xr:uid="{00000000-0005-0000-0000-00002AC30000}"/>
    <cellStyle name="Summering 8" xfId="10022" xr:uid="{00000000-0005-0000-0000-00002BC30000}"/>
    <cellStyle name="Summering 8 2" xfId="10023" xr:uid="{00000000-0005-0000-0000-00002CC30000}"/>
    <cellStyle name="Summering 8 2 2" xfId="18191" xr:uid="{00000000-0005-0000-0000-00002DC30000}"/>
    <cellStyle name="Summering 8 2 3" xfId="30814" xr:uid="{00000000-0005-0000-0000-00002EC30000}"/>
    <cellStyle name="Summering 8 2_Balance sheet - Parent" xfId="42270" xr:uid="{00000000-0005-0000-0000-00002FC30000}"/>
    <cellStyle name="Summering 8 3" xfId="16430" xr:uid="{00000000-0005-0000-0000-000030C30000}"/>
    <cellStyle name="Summering 8 4" xfId="30813" xr:uid="{00000000-0005-0000-0000-000031C30000}"/>
    <cellStyle name="Summering 8_Balance sheet - Parent" xfId="42269" xr:uid="{00000000-0005-0000-0000-000032C30000}"/>
    <cellStyle name="Summering 9" xfId="12852" xr:uid="{00000000-0005-0000-0000-000033C30000}"/>
    <cellStyle name="Summering_Balance sheet - Parent" xfId="42234" xr:uid="{00000000-0005-0000-0000-000034C30000}"/>
    <cellStyle name="sup2Date" xfId="10024" xr:uid="{00000000-0005-0000-0000-000035C30000}"/>
    <cellStyle name="sup2Date 2" xfId="4153" xr:uid="{00000000-0005-0000-0000-000036C30000}"/>
    <cellStyle name="sup2Date 2 2" xfId="25645" xr:uid="{00000000-0005-0000-0000-000037C30000}"/>
    <cellStyle name="sup2Date 3" xfId="30815" xr:uid="{00000000-0005-0000-0000-000038C30000}"/>
    <cellStyle name="sup2Int" xfId="10025" xr:uid="{00000000-0005-0000-0000-000039C30000}"/>
    <cellStyle name="sup2Int 2" xfId="4154" xr:uid="{00000000-0005-0000-0000-00003AC30000}"/>
    <cellStyle name="sup2Int 2 2" xfId="25646" xr:uid="{00000000-0005-0000-0000-00003BC30000}"/>
    <cellStyle name="sup2Int 3" xfId="30816" xr:uid="{00000000-0005-0000-0000-00003CC30000}"/>
    <cellStyle name="sup2ParameterE" xfId="10026" xr:uid="{00000000-0005-0000-0000-00003DC30000}"/>
    <cellStyle name="sup2ParameterE 2" xfId="4155" xr:uid="{00000000-0005-0000-0000-00003EC30000}"/>
    <cellStyle name="sup2ParameterE 2 2" xfId="25647" xr:uid="{00000000-0005-0000-0000-00003FC30000}"/>
    <cellStyle name="sup2ParameterE 3" xfId="30817" xr:uid="{00000000-0005-0000-0000-000040C30000}"/>
    <cellStyle name="sup2Percentage" xfId="10027" xr:uid="{00000000-0005-0000-0000-000041C30000}"/>
    <cellStyle name="sup2Percentage 2" xfId="4156" xr:uid="{00000000-0005-0000-0000-000042C30000}"/>
    <cellStyle name="sup2Percentage 2 2" xfId="25648" xr:uid="{00000000-0005-0000-0000-000043C30000}"/>
    <cellStyle name="sup2Percentage 3" xfId="30818" xr:uid="{00000000-0005-0000-0000-000044C30000}"/>
    <cellStyle name="sup2PercentageL" xfId="10028" xr:uid="{00000000-0005-0000-0000-000045C30000}"/>
    <cellStyle name="sup2PercentageL 2" xfId="4157" xr:uid="{00000000-0005-0000-0000-000046C30000}"/>
    <cellStyle name="sup2PercentageL 2 2" xfId="25649" xr:uid="{00000000-0005-0000-0000-000047C30000}"/>
    <cellStyle name="sup2PercentageL 3" xfId="30819" xr:uid="{00000000-0005-0000-0000-000048C30000}"/>
    <cellStyle name="sup2PercentageM" xfId="10029" xr:uid="{00000000-0005-0000-0000-000049C30000}"/>
    <cellStyle name="sup2PercentageM 2" xfId="4158" xr:uid="{00000000-0005-0000-0000-00004AC30000}"/>
    <cellStyle name="sup2PercentageM 2 2" xfId="25650" xr:uid="{00000000-0005-0000-0000-00004BC30000}"/>
    <cellStyle name="sup2PercentageM 3" xfId="30820" xr:uid="{00000000-0005-0000-0000-00004CC30000}"/>
    <cellStyle name="sup2Selection" xfId="10030" xr:uid="{00000000-0005-0000-0000-00004DC30000}"/>
    <cellStyle name="sup2Selection 2" xfId="4159" xr:uid="{00000000-0005-0000-0000-00004EC30000}"/>
    <cellStyle name="sup2Selection 2 2" xfId="25651" xr:uid="{00000000-0005-0000-0000-00004FC30000}"/>
    <cellStyle name="sup2Selection 3" xfId="30821" xr:uid="{00000000-0005-0000-0000-000050C30000}"/>
    <cellStyle name="sup2Text" xfId="10031" xr:uid="{00000000-0005-0000-0000-000051C30000}"/>
    <cellStyle name="sup2Text 2" xfId="4160" xr:uid="{00000000-0005-0000-0000-000052C30000}"/>
    <cellStyle name="sup2Text 2 2" xfId="25652" xr:uid="{00000000-0005-0000-0000-000053C30000}"/>
    <cellStyle name="sup2Text 3" xfId="30822" xr:uid="{00000000-0005-0000-0000-000054C30000}"/>
    <cellStyle name="sup3ParameterE" xfId="10032" xr:uid="{00000000-0005-0000-0000-000055C30000}"/>
    <cellStyle name="sup3ParameterE 2" xfId="4161" xr:uid="{00000000-0005-0000-0000-000056C30000}"/>
    <cellStyle name="sup3ParameterE 2 2" xfId="25653" xr:uid="{00000000-0005-0000-0000-000057C30000}"/>
    <cellStyle name="sup3ParameterE 3" xfId="30823" xr:uid="{00000000-0005-0000-0000-000058C30000}"/>
    <cellStyle name="sup3Percentage" xfId="10033" xr:uid="{00000000-0005-0000-0000-000059C30000}"/>
    <cellStyle name="sup3Percentage 2" xfId="4162" xr:uid="{00000000-0005-0000-0000-00005AC30000}"/>
    <cellStyle name="sup3Percentage 2 2" xfId="25654" xr:uid="{00000000-0005-0000-0000-00005BC30000}"/>
    <cellStyle name="sup3Percentage 3" xfId="30824" xr:uid="{00000000-0005-0000-0000-00005CC30000}"/>
    <cellStyle name="supFloat" xfId="10034" xr:uid="{00000000-0005-0000-0000-00005DC30000}"/>
    <cellStyle name="supFloat 2" xfId="4163" xr:uid="{00000000-0005-0000-0000-00005EC30000}"/>
    <cellStyle name="supFloat 2 2" xfId="25655" xr:uid="{00000000-0005-0000-0000-00005FC30000}"/>
    <cellStyle name="supFloat 3" xfId="30825" xr:uid="{00000000-0005-0000-0000-000060C30000}"/>
    <cellStyle name="supInt" xfId="10035" xr:uid="{00000000-0005-0000-0000-000061C30000}"/>
    <cellStyle name="supInt 2" xfId="4164" xr:uid="{00000000-0005-0000-0000-000062C30000}"/>
    <cellStyle name="supInt 2 2" xfId="25656" xr:uid="{00000000-0005-0000-0000-000063C30000}"/>
    <cellStyle name="supInt 3" xfId="30826" xr:uid="{00000000-0005-0000-0000-000064C30000}"/>
    <cellStyle name="supParameterE" xfId="10036" xr:uid="{00000000-0005-0000-0000-000065C30000}"/>
    <cellStyle name="supParameterE 2" xfId="4165" xr:uid="{00000000-0005-0000-0000-000066C30000}"/>
    <cellStyle name="supParameterE 2 2" xfId="25657" xr:uid="{00000000-0005-0000-0000-000067C30000}"/>
    <cellStyle name="supParameterE 3" xfId="30827" xr:uid="{00000000-0005-0000-0000-000068C30000}"/>
    <cellStyle name="supParameterS" xfId="10037" xr:uid="{00000000-0005-0000-0000-000069C30000}"/>
    <cellStyle name="supParameterS 2" xfId="4166" xr:uid="{00000000-0005-0000-0000-00006AC30000}"/>
    <cellStyle name="supParameterS 2 2" xfId="25658" xr:uid="{00000000-0005-0000-0000-00006BC30000}"/>
    <cellStyle name="supParameterS 3" xfId="30828" xr:uid="{00000000-0005-0000-0000-00006CC30000}"/>
    <cellStyle name="supPD" xfId="10038" xr:uid="{00000000-0005-0000-0000-00006DC30000}"/>
    <cellStyle name="supPD 2" xfId="4167" xr:uid="{00000000-0005-0000-0000-00006EC30000}"/>
    <cellStyle name="supPD 2 2" xfId="25659" xr:uid="{00000000-0005-0000-0000-00006FC30000}"/>
    <cellStyle name="supPD 3" xfId="30829" xr:uid="{00000000-0005-0000-0000-000070C30000}"/>
    <cellStyle name="supPercentage" xfId="10039" xr:uid="{00000000-0005-0000-0000-000071C30000}"/>
    <cellStyle name="supPercentage 2" xfId="4168" xr:uid="{00000000-0005-0000-0000-000072C30000}"/>
    <cellStyle name="supPercentage 2 2" xfId="25660" xr:uid="{00000000-0005-0000-0000-000073C30000}"/>
    <cellStyle name="supPercentage 3" xfId="30830" xr:uid="{00000000-0005-0000-0000-000074C30000}"/>
    <cellStyle name="supPercentageL" xfId="10040" xr:uid="{00000000-0005-0000-0000-000075C30000}"/>
    <cellStyle name="supPercentageL 2" xfId="4169" xr:uid="{00000000-0005-0000-0000-000076C30000}"/>
    <cellStyle name="supPercentageL 2 2" xfId="25661" xr:uid="{00000000-0005-0000-0000-000077C30000}"/>
    <cellStyle name="supPercentageL 3" xfId="30831" xr:uid="{00000000-0005-0000-0000-000078C30000}"/>
    <cellStyle name="supPercentageM" xfId="10041" xr:uid="{00000000-0005-0000-0000-000079C30000}"/>
    <cellStyle name="supPercentageM 2" xfId="4170" xr:uid="{00000000-0005-0000-0000-00007AC30000}"/>
    <cellStyle name="supPercentageM 2 2" xfId="25662" xr:uid="{00000000-0005-0000-0000-00007BC30000}"/>
    <cellStyle name="supPercentageM 3" xfId="30832" xr:uid="{00000000-0005-0000-0000-00007CC30000}"/>
    <cellStyle name="supSelection" xfId="10042" xr:uid="{00000000-0005-0000-0000-00007DC30000}"/>
    <cellStyle name="supSelection 2" xfId="4171" xr:uid="{00000000-0005-0000-0000-00007EC30000}"/>
    <cellStyle name="supSelection 2 2" xfId="25663" xr:uid="{00000000-0005-0000-0000-00007FC30000}"/>
    <cellStyle name="supSelection 3" xfId="30833" xr:uid="{00000000-0005-0000-0000-000080C30000}"/>
    <cellStyle name="supText" xfId="10043" xr:uid="{00000000-0005-0000-0000-000081C30000}"/>
    <cellStyle name="supText 2" xfId="5097" xr:uid="{00000000-0005-0000-0000-000082C30000}"/>
    <cellStyle name="supText 2 2" xfId="25996" xr:uid="{00000000-0005-0000-0000-000083C30000}"/>
    <cellStyle name="supText 3" xfId="30834" xr:uid="{00000000-0005-0000-0000-000084C30000}"/>
    <cellStyle name="tabele1" xfId="10044" xr:uid="{00000000-0005-0000-0000-000085C30000}"/>
    <cellStyle name="tabele1 2" xfId="12863" xr:uid="{00000000-0005-0000-0000-000086C30000}"/>
    <cellStyle name="tabele1 3" xfId="30835" xr:uid="{00000000-0005-0000-0000-000087C30000}"/>
    <cellStyle name="Tabelle" xfId="10045" xr:uid="{00000000-0005-0000-0000-000088C30000}"/>
    <cellStyle name="Tabelle 2" xfId="12864" xr:uid="{00000000-0005-0000-0000-000089C30000}"/>
    <cellStyle name="Tabelle 2 2" xfId="32845" xr:uid="{00000000-0005-0000-0000-00008AC30000}"/>
    <cellStyle name="Tabelle 3" xfId="30836" xr:uid="{00000000-0005-0000-0000-00008BC30000}"/>
    <cellStyle name="Tabelle 4" xfId="21468" xr:uid="{00000000-0005-0000-0000-00008CC30000}"/>
    <cellStyle name="Text" xfId="10046" xr:uid="{00000000-0005-0000-0000-00008DC30000}"/>
    <cellStyle name="Text 2" xfId="12865" xr:uid="{00000000-0005-0000-0000-00008EC30000}"/>
    <cellStyle name="Text 3" xfId="30837" xr:uid="{00000000-0005-0000-0000-00008FC30000}"/>
    <cellStyle name="Text_Balance sheet - Parent" xfId="42271" xr:uid="{00000000-0005-0000-0000-000090C30000}"/>
    <cellStyle name="Textrubrik" xfId="10047" xr:uid="{00000000-0005-0000-0000-000091C30000}"/>
    <cellStyle name="Textrubrik 2" xfId="12866" xr:uid="{00000000-0005-0000-0000-000092C30000}"/>
    <cellStyle name="Textrubrik 3" xfId="30838" xr:uid="{00000000-0005-0000-0000-000093C30000}"/>
    <cellStyle name="Textrubrik_Balance sheet - Parent" xfId="42272" xr:uid="{00000000-0005-0000-0000-000094C30000}"/>
    <cellStyle name="Thousands" xfId="10048" xr:uid="{00000000-0005-0000-0000-000095C30000}"/>
    <cellStyle name="Thousands 2" xfId="12867" xr:uid="{00000000-0005-0000-0000-000096C30000}"/>
    <cellStyle name="Thousands 3" xfId="30839" xr:uid="{00000000-0005-0000-0000-000097C30000}"/>
    <cellStyle name="Thousands_Balance sheet - Parent" xfId="42273" xr:uid="{00000000-0005-0000-0000-000098C30000}"/>
    <cellStyle name="Titel" xfId="10049" xr:uid="{00000000-0005-0000-0000-000099C30000}"/>
    <cellStyle name="Titel 2" xfId="10050" xr:uid="{00000000-0005-0000-0000-00009AC30000}"/>
    <cellStyle name="Titel 2 2" xfId="12869" xr:uid="{00000000-0005-0000-0000-00009BC30000}"/>
    <cellStyle name="Titel 2 3" xfId="30841" xr:uid="{00000000-0005-0000-0000-00009CC30000}"/>
    <cellStyle name="Titel 2_Balance sheet - Parent" xfId="42275" xr:uid="{00000000-0005-0000-0000-00009DC30000}"/>
    <cellStyle name="Titel 3" xfId="12868" xr:uid="{00000000-0005-0000-0000-00009EC30000}"/>
    <cellStyle name="Titel 4" xfId="30840" xr:uid="{00000000-0005-0000-0000-00009FC30000}"/>
    <cellStyle name="Titel_Balance sheet - Parent" xfId="42274" xr:uid="{00000000-0005-0000-0000-0000A0C30000}"/>
    <cellStyle name="Title 2" xfId="10052" xr:uid="{00000000-0005-0000-0000-0000A1C30000}"/>
    <cellStyle name="Title 2 2" xfId="10053" xr:uid="{00000000-0005-0000-0000-0000A2C30000}"/>
    <cellStyle name="Title 2 2 2" xfId="10054" xr:uid="{00000000-0005-0000-0000-0000A3C30000}"/>
    <cellStyle name="Title 2 2 2 2" xfId="10055" xr:uid="{00000000-0005-0000-0000-0000A4C30000}"/>
    <cellStyle name="Title 2 2 2 2 2" xfId="30846" xr:uid="{00000000-0005-0000-0000-0000A5C30000}"/>
    <cellStyle name="Title 2 2 2 3" xfId="15595" xr:uid="{00000000-0005-0000-0000-0000A6C30000}"/>
    <cellStyle name="Title 2 2 2 4" xfId="5099" xr:uid="{00000000-0005-0000-0000-0000A7C30000}"/>
    <cellStyle name="Title 2 2 2 5" xfId="30845" xr:uid="{00000000-0005-0000-0000-0000A8C30000}"/>
    <cellStyle name="Title 2 2 3" xfId="12872" xr:uid="{00000000-0005-0000-0000-0000A9C30000}"/>
    <cellStyle name="Title 2 2 4" xfId="5098" xr:uid="{00000000-0005-0000-0000-0000AAC30000}"/>
    <cellStyle name="Title 2 2 5" xfId="30844" xr:uid="{00000000-0005-0000-0000-0000ABC30000}"/>
    <cellStyle name="Title 2 3" xfId="10056" xr:uid="{00000000-0005-0000-0000-0000ACC30000}"/>
    <cellStyle name="Title 2 3 2" xfId="15596" xr:uid="{00000000-0005-0000-0000-0000ADC30000}"/>
    <cellStyle name="Title 2 3 3" xfId="30847" xr:uid="{00000000-0005-0000-0000-0000AEC30000}"/>
    <cellStyle name="Title 2 4" xfId="12871" xr:uid="{00000000-0005-0000-0000-0000AFC30000}"/>
    <cellStyle name="Title 2 5" xfId="30843" xr:uid="{00000000-0005-0000-0000-0000B0C30000}"/>
    <cellStyle name="Title 2_Balance sheet - Parent" xfId="42276" xr:uid="{00000000-0005-0000-0000-0000B1C30000}"/>
    <cellStyle name="Title 3" xfId="10057" xr:uid="{00000000-0005-0000-0000-0000B2C30000}"/>
    <cellStyle name="Title 3 2" xfId="10058" xr:uid="{00000000-0005-0000-0000-0000B3C30000}"/>
    <cellStyle name="Title 3 2 2" xfId="4172" xr:uid="{00000000-0005-0000-0000-0000B4C30000}"/>
    <cellStyle name="Title 3 2 3" xfId="30849" xr:uid="{00000000-0005-0000-0000-0000B5C30000}"/>
    <cellStyle name="Title 3 3" xfId="10059" xr:uid="{00000000-0005-0000-0000-0000B6C30000}"/>
    <cellStyle name="Title 3 3 2" xfId="30850" xr:uid="{00000000-0005-0000-0000-0000B7C30000}"/>
    <cellStyle name="Title 3 4" xfId="12873" xr:uid="{00000000-0005-0000-0000-0000B8C30000}"/>
    <cellStyle name="Title 3 5" xfId="5100" xr:uid="{00000000-0005-0000-0000-0000B9C30000}"/>
    <cellStyle name="Title 3 6" xfId="30848" xr:uid="{00000000-0005-0000-0000-0000BAC30000}"/>
    <cellStyle name="Title 3_Balance sheet - Parent" xfId="42277" xr:uid="{00000000-0005-0000-0000-0000BBC30000}"/>
    <cellStyle name="Title 4" xfId="10060" xr:uid="{00000000-0005-0000-0000-0000BCC30000}"/>
    <cellStyle name="Title 4 2" xfId="5101" xr:uid="{00000000-0005-0000-0000-0000BDC30000}"/>
    <cellStyle name="Title 4 3" xfId="30851" xr:uid="{00000000-0005-0000-0000-0000BEC30000}"/>
    <cellStyle name="Title 5" xfId="10061" xr:uid="{00000000-0005-0000-0000-0000BFC30000}"/>
    <cellStyle name="Title 5 2" xfId="30852" xr:uid="{00000000-0005-0000-0000-0000C0C30000}"/>
    <cellStyle name="Title 6" xfId="12870" xr:uid="{00000000-0005-0000-0000-0000C1C30000}"/>
    <cellStyle name="Title 7" xfId="30842" xr:uid="{00000000-0005-0000-0000-0000C2C30000}"/>
    <cellStyle name="Totaal" xfId="10062" xr:uid="{00000000-0005-0000-0000-0000C3C30000}"/>
    <cellStyle name="Totaal 10" xfId="10063" xr:uid="{00000000-0005-0000-0000-0000C4C30000}"/>
    <cellStyle name="Totaal 10 2" xfId="10064" xr:uid="{00000000-0005-0000-0000-0000C5C30000}"/>
    <cellStyle name="Totaal 10 2 2" xfId="17749" xr:uid="{00000000-0005-0000-0000-0000C6C30000}"/>
    <cellStyle name="Totaal 10 2 3" xfId="30855" xr:uid="{00000000-0005-0000-0000-0000C7C30000}"/>
    <cellStyle name="Totaal 10 2_Balance sheet - Parent" xfId="42280" xr:uid="{00000000-0005-0000-0000-0000C8C30000}"/>
    <cellStyle name="Totaal 10 3" xfId="10065" xr:uid="{00000000-0005-0000-0000-0000C9C30000}"/>
    <cellStyle name="Totaal 10 3 2" xfId="19236" xr:uid="{00000000-0005-0000-0000-0000CAC30000}"/>
    <cellStyle name="Totaal 10 3 3" xfId="30856" xr:uid="{00000000-0005-0000-0000-0000CBC30000}"/>
    <cellStyle name="Totaal 10 3_Balance sheet - Parent" xfId="42281" xr:uid="{00000000-0005-0000-0000-0000CCC30000}"/>
    <cellStyle name="Totaal 10 4" xfId="10066" xr:uid="{00000000-0005-0000-0000-0000CDC30000}"/>
    <cellStyle name="Totaal 10 4 2" xfId="18181" xr:uid="{00000000-0005-0000-0000-0000CEC30000}"/>
    <cellStyle name="Totaal 10 4 3" xfId="30857" xr:uid="{00000000-0005-0000-0000-0000CFC30000}"/>
    <cellStyle name="Totaal 10 4_Balance sheet - Parent" xfId="42282" xr:uid="{00000000-0005-0000-0000-0000D0C30000}"/>
    <cellStyle name="Totaal 10 5" xfId="13702" xr:uid="{00000000-0005-0000-0000-0000D1C30000}"/>
    <cellStyle name="Totaal 10 6" xfId="30854" xr:uid="{00000000-0005-0000-0000-0000D2C30000}"/>
    <cellStyle name="Totaal 10_Balance sheet - Parent" xfId="42279" xr:uid="{00000000-0005-0000-0000-0000D3C30000}"/>
    <cellStyle name="Totaal 11" xfId="12874" xr:uid="{00000000-0005-0000-0000-0000D4C30000}"/>
    <cellStyle name="Totaal 12" xfId="30853" xr:uid="{00000000-0005-0000-0000-0000D5C30000}"/>
    <cellStyle name="Totaal 2" xfId="10067" xr:uid="{00000000-0005-0000-0000-0000D6C30000}"/>
    <cellStyle name="Totaal 2 10" xfId="12875" xr:uid="{00000000-0005-0000-0000-0000D7C30000}"/>
    <cellStyle name="Totaal 2 11" xfId="30858" xr:uid="{00000000-0005-0000-0000-0000D8C30000}"/>
    <cellStyle name="Totaal 2 2" xfId="10068" xr:uid="{00000000-0005-0000-0000-0000D9C30000}"/>
    <cellStyle name="Totaal 2 2 10" xfId="10069" xr:uid="{00000000-0005-0000-0000-0000DAC30000}"/>
    <cellStyle name="Totaal 2 2 10 2" xfId="10070" xr:uid="{00000000-0005-0000-0000-0000DBC30000}"/>
    <cellStyle name="Totaal 2 2 10 2 2" xfId="10071" xr:uid="{00000000-0005-0000-0000-0000DCC30000}"/>
    <cellStyle name="Totaal 2 2 10 2 2 2" xfId="30862" xr:uid="{00000000-0005-0000-0000-0000DDC30000}"/>
    <cellStyle name="Totaal 2 2 10 2 3" xfId="18059" xr:uid="{00000000-0005-0000-0000-0000DEC30000}"/>
    <cellStyle name="Totaal 2 2 10 2 4" xfId="30861" xr:uid="{00000000-0005-0000-0000-0000DFC30000}"/>
    <cellStyle name="Totaal 2 2 10 2_Balance sheet - Parent" xfId="42286" xr:uid="{00000000-0005-0000-0000-0000E0C30000}"/>
    <cellStyle name="Totaal 2 2 10 3" xfId="10072" xr:uid="{00000000-0005-0000-0000-0000E1C30000}"/>
    <cellStyle name="Totaal 2 2 10 3 2" xfId="19210" xr:uid="{00000000-0005-0000-0000-0000E2C30000}"/>
    <cellStyle name="Totaal 2 2 10 3 3" xfId="30863" xr:uid="{00000000-0005-0000-0000-0000E3C30000}"/>
    <cellStyle name="Totaal 2 2 10 3_Balance sheet - Parent" xfId="42287" xr:uid="{00000000-0005-0000-0000-0000E4C30000}"/>
    <cellStyle name="Totaal 2 2 10 4" xfId="10073" xr:uid="{00000000-0005-0000-0000-0000E5C30000}"/>
    <cellStyle name="Totaal 2 2 10 4 2" xfId="18318" xr:uid="{00000000-0005-0000-0000-0000E6C30000}"/>
    <cellStyle name="Totaal 2 2 10 4 3" xfId="30864" xr:uid="{00000000-0005-0000-0000-0000E7C30000}"/>
    <cellStyle name="Totaal 2 2 10 4_Balance sheet - Parent" xfId="42288" xr:uid="{00000000-0005-0000-0000-0000E8C30000}"/>
    <cellStyle name="Totaal 2 2 10 5" xfId="13940" xr:uid="{00000000-0005-0000-0000-0000E9C30000}"/>
    <cellStyle name="Totaal 2 2 10 6" xfId="16521" xr:uid="{00000000-0005-0000-0000-0000EAC30000}"/>
    <cellStyle name="Totaal 2 2 10 7" xfId="30860" xr:uid="{00000000-0005-0000-0000-0000EBC30000}"/>
    <cellStyle name="Totaal 2 2 10_Balance sheet - Parent" xfId="42285" xr:uid="{00000000-0005-0000-0000-0000ECC30000}"/>
    <cellStyle name="Totaal 2 2 11" xfId="10074" xr:uid="{00000000-0005-0000-0000-0000EDC30000}"/>
    <cellStyle name="Totaal 2 2 11 2" xfId="10075" xr:uid="{00000000-0005-0000-0000-0000EEC30000}"/>
    <cellStyle name="Totaal 2 2 11 2 2" xfId="17109" xr:uid="{00000000-0005-0000-0000-0000EFC30000}"/>
    <cellStyle name="Totaal 2 2 11 2 3" xfId="30866" xr:uid="{00000000-0005-0000-0000-0000F0C30000}"/>
    <cellStyle name="Totaal 2 2 11 2_Balance sheet - Parent" xfId="42290" xr:uid="{00000000-0005-0000-0000-0000F1C30000}"/>
    <cellStyle name="Totaal 2 2 11 3" xfId="10076" xr:uid="{00000000-0005-0000-0000-0000F2C30000}"/>
    <cellStyle name="Totaal 2 2 11 3 2" xfId="19135" xr:uid="{00000000-0005-0000-0000-0000F3C30000}"/>
    <cellStyle name="Totaal 2 2 11 3 3" xfId="30867" xr:uid="{00000000-0005-0000-0000-0000F4C30000}"/>
    <cellStyle name="Totaal 2 2 11 3_Balance sheet - Parent" xfId="42291" xr:uid="{00000000-0005-0000-0000-0000F5C30000}"/>
    <cellStyle name="Totaal 2 2 11 4" xfId="10077" xr:uid="{00000000-0005-0000-0000-0000F6C30000}"/>
    <cellStyle name="Totaal 2 2 11 4 2" xfId="18373" xr:uid="{00000000-0005-0000-0000-0000F7C30000}"/>
    <cellStyle name="Totaal 2 2 11 4 3" xfId="30868" xr:uid="{00000000-0005-0000-0000-0000F8C30000}"/>
    <cellStyle name="Totaal 2 2 11 4_Balance sheet - Parent" xfId="42292" xr:uid="{00000000-0005-0000-0000-0000F9C30000}"/>
    <cellStyle name="Totaal 2 2 11 5" xfId="16570" xr:uid="{00000000-0005-0000-0000-0000FAC30000}"/>
    <cellStyle name="Totaal 2 2 11 6" xfId="30865" xr:uid="{00000000-0005-0000-0000-0000FBC30000}"/>
    <cellStyle name="Totaal 2 2 11_Balance sheet - Parent" xfId="42289" xr:uid="{00000000-0005-0000-0000-0000FCC30000}"/>
    <cellStyle name="Totaal 2 2 12" xfId="10078" xr:uid="{00000000-0005-0000-0000-0000FDC30000}"/>
    <cellStyle name="Totaal 2 2 12 2" xfId="10079" xr:uid="{00000000-0005-0000-0000-0000FEC30000}"/>
    <cellStyle name="Totaal 2 2 12 2 2" xfId="17266" xr:uid="{00000000-0005-0000-0000-0000FFC30000}"/>
    <cellStyle name="Totaal 2 2 12 2 3" xfId="30870" xr:uid="{00000000-0005-0000-0000-000000C40000}"/>
    <cellStyle name="Totaal 2 2 12 2_Balance sheet - Parent" xfId="42294" xr:uid="{00000000-0005-0000-0000-000001C40000}"/>
    <cellStyle name="Totaal 2 2 12 3" xfId="10080" xr:uid="{00000000-0005-0000-0000-000002C40000}"/>
    <cellStyle name="Totaal 2 2 12 3 2" xfId="18998" xr:uid="{00000000-0005-0000-0000-000003C40000}"/>
    <cellStyle name="Totaal 2 2 12 3 3" xfId="30871" xr:uid="{00000000-0005-0000-0000-000004C40000}"/>
    <cellStyle name="Totaal 2 2 12 3_Balance sheet - Parent" xfId="42295" xr:uid="{00000000-0005-0000-0000-000005C40000}"/>
    <cellStyle name="Totaal 2 2 12 4" xfId="10081" xr:uid="{00000000-0005-0000-0000-000006C40000}"/>
    <cellStyle name="Totaal 2 2 12 4 2" xfId="18425" xr:uid="{00000000-0005-0000-0000-000007C40000}"/>
    <cellStyle name="Totaal 2 2 12 4 3" xfId="30872" xr:uid="{00000000-0005-0000-0000-000008C40000}"/>
    <cellStyle name="Totaal 2 2 12 4_Balance sheet - Parent" xfId="42296" xr:uid="{00000000-0005-0000-0000-000009C40000}"/>
    <cellStyle name="Totaal 2 2 12 5" xfId="16623" xr:uid="{00000000-0005-0000-0000-00000AC40000}"/>
    <cellStyle name="Totaal 2 2 12 6" xfId="30869" xr:uid="{00000000-0005-0000-0000-00000BC40000}"/>
    <cellStyle name="Totaal 2 2 12_Balance sheet - Parent" xfId="42293" xr:uid="{00000000-0005-0000-0000-00000CC40000}"/>
    <cellStyle name="Totaal 2 2 13" xfId="10082" xr:uid="{00000000-0005-0000-0000-00000DC40000}"/>
    <cellStyle name="Totaal 2 2 13 2" xfId="10083" xr:uid="{00000000-0005-0000-0000-00000EC40000}"/>
    <cellStyle name="Totaal 2 2 13 2 2" xfId="17130" xr:uid="{00000000-0005-0000-0000-00000FC40000}"/>
    <cellStyle name="Totaal 2 2 13 2 3" xfId="30874" xr:uid="{00000000-0005-0000-0000-000010C40000}"/>
    <cellStyle name="Totaal 2 2 13 2_Balance sheet - Parent" xfId="42298" xr:uid="{00000000-0005-0000-0000-000011C40000}"/>
    <cellStyle name="Totaal 2 2 13 3" xfId="10084" xr:uid="{00000000-0005-0000-0000-000012C40000}"/>
    <cellStyle name="Totaal 2 2 13 3 2" xfId="19092" xr:uid="{00000000-0005-0000-0000-000013C40000}"/>
    <cellStyle name="Totaal 2 2 13 3 3" xfId="30875" xr:uid="{00000000-0005-0000-0000-000014C40000}"/>
    <cellStyle name="Totaal 2 2 13 3_Balance sheet - Parent" xfId="42299" xr:uid="{00000000-0005-0000-0000-000015C40000}"/>
    <cellStyle name="Totaal 2 2 13 4" xfId="16673" xr:uid="{00000000-0005-0000-0000-000016C40000}"/>
    <cellStyle name="Totaal 2 2 13 5" xfId="30873" xr:uid="{00000000-0005-0000-0000-000017C40000}"/>
    <cellStyle name="Totaal 2 2 13_Balance sheet - Parent" xfId="42297" xr:uid="{00000000-0005-0000-0000-000018C40000}"/>
    <cellStyle name="Totaal 2 2 14" xfId="12876" xr:uid="{00000000-0005-0000-0000-000019C40000}"/>
    <cellStyle name="Totaal 2 2 15" xfId="30859" xr:uid="{00000000-0005-0000-0000-00001AC40000}"/>
    <cellStyle name="Totaal 2 2 2" xfId="10085" xr:uid="{00000000-0005-0000-0000-00001BC40000}"/>
    <cellStyle name="Totaal 2 2 2 10" xfId="20023" xr:uid="{00000000-0005-0000-0000-00001CC40000}"/>
    <cellStyle name="Totaal 2 2 2 11" xfId="30876" xr:uid="{00000000-0005-0000-0000-00001DC40000}"/>
    <cellStyle name="Totaal 2 2 2 2" xfId="10086" xr:uid="{00000000-0005-0000-0000-00001EC40000}"/>
    <cellStyle name="Totaal 2 2 2 2 2" xfId="10087" xr:uid="{00000000-0005-0000-0000-00001FC40000}"/>
    <cellStyle name="Totaal 2 2 2 2 2 2" xfId="10088" xr:uid="{00000000-0005-0000-0000-000020C40000}"/>
    <cellStyle name="Totaal 2 2 2 2 2 2 2" xfId="17473" xr:uid="{00000000-0005-0000-0000-000021C40000}"/>
    <cellStyle name="Totaal 2 2 2 2 2 2 3" xfId="30879" xr:uid="{00000000-0005-0000-0000-000022C40000}"/>
    <cellStyle name="Totaal 2 2 2 2 2 2_Balance sheet - Parent" xfId="42303" xr:uid="{00000000-0005-0000-0000-000023C40000}"/>
    <cellStyle name="Totaal 2 2 2 2 2 3" xfId="10089" xr:uid="{00000000-0005-0000-0000-000024C40000}"/>
    <cellStyle name="Totaal 2 2 2 2 2 3 2" xfId="19472" xr:uid="{00000000-0005-0000-0000-000025C40000}"/>
    <cellStyle name="Totaal 2 2 2 2 2 3 3" xfId="30880" xr:uid="{00000000-0005-0000-0000-000026C40000}"/>
    <cellStyle name="Totaal 2 2 2 2 2 3_Balance sheet - Parent" xfId="42304" xr:uid="{00000000-0005-0000-0000-000027C40000}"/>
    <cellStyle name="Totaal 2 2 2 2 2 4" xfId="13706" xr:uid="{00000000-0005-0000-0000-000028C40000}"/>
    <cellStyle name="Totaal 2 2 2 2 2 5" xfId="30878" xr:uid="{00000000-0005-0000-0000-000029C40000}"/>
    <cellStyle name="Totaal 2 2 2 2 2_Balance sheet - Parent" xfId="42302" xr:uid="{00000000-0005-0000-0000-00002AC40000}"/>
    <cellStyle name="Totaal 2 2 2 2 3" xfId="12878" xr:uid="{00000000-0005-0000-0000-00002BC40000}"/>
    <cellStyle name="Totaal 2 2 2 2 4" xfId="30877" xr:uid="{00000000-0005-0000-0000-00002CC40000}"/>
    <cellStyle name="Totaal 2 2 2 2 5" xfId="48514" xr:uid="{00000000-0005-0000-0000-00002DC40000}"/>
    <cellStyle name="Totaal 2 2 2 2_Balance sheet - Parent" xfId="42301" xr:uid="{00000000-0005-0000-0000-00002EC40000}"/>
    <cellStyle name="Totaal 2 2 2 3" xfId="10090" xr:uid="{00000000-0005-0000-0000-00002FC40000}"/>
    <cellStyle name="Totaal 2 2 2 3 2" xfId="10091" xr:uid="{00000000-0005-0000-0000-000030C40000}"/>
    <cellStyle name="Totaal 2 2 2 3 2 2" xfId="10092" xr:uid="{00000000-0005-0000-0000-000031C40000}"/>
    <cellStyle name="Totaal 2 2 2 3 2 2 2" xfId="4174" xr:uid="{00000000-0005-0000-0000-000032C40000}"/>
    <cellStyle name="Totaal 2 2 2 3 2 2 3" xfId="30883" xr:uid="{00000000-0005-0000-0000-000033C40000}"/>
    <cellStyle name="Totaal 2 2 2 3 2 3" xfId="13884" xr:uid="{00000000-0005-0000-0000-000034C40000}"/>
    <cellStyle name="Totaal 2 2 2 3 2 4" xfId="4173" xr:uid="{00000000-0005-0000-0000-000035C40000}"/>
    <cellStyle name="Totaal 2 2 2 3 2 5" xfId="30882" xr:uid="{00000000-0005-0000-0000-000036C40000}"/>
    <cellStyle name="Totaal 2 2 2 3 3" xfId="13705" xr:uid="{00000000-0005-0000-0000-000037C40000}"/>
    <cellStyle name="Totaal 2 2 2 3 4" xfId="30881" xr:uid="{00000000-0005-0000-0000-000038C40000}"/>
    <cellStyle name="Totaal 2 2 2 3 4 2" xfId="43797" xr:uid="{00000000-0005-0000-0000-000039C40000}"/>
    <cellStyle name="Totaal 2 2 2 3_Balance sheet - Parent" xfId="42305" xr:uid="{00000000-0005-0000-0000-00003AC40000}"/>
    <cellStyle name="Totaal 2 2 2 4" xfId="10093" xr:uid="{00000000-0005-0000-0000-00003BC40000}"/>
    <cellStyle name="Totaal 2 2 2 4 2" xfId="19030" xr:uid="{00000000-0005-0000-0000-00003CC40000}"/>
    <cellStyle name="Totaal 2 2 2 4 3" xfId="30884" xr:uid="{00000000-0005-0000-0000-00003DC40000}"/>
    <cellStyle name="Totaal 2 2 2 4_Balance sheet - Parent" xfId="42306" xr:uid="{00000000-0005-0000-0000-00003EC40000}"/>
    <cellStyle name="Totaal 2 2 2 5" xfId="12877" xr:uid="{00000000-0005-0000-0000-00003FC40000}"/>
    <cellStyle name="Totaal 2 2 2 5 2" xfId="43793" xr:uid="{00000000-0005-0000-0000-000040C40000}"/>
    <cellStyle name="Totaal 2 2 2 6" xfId="16056" xr:uid="{00000000-0005-0000-0000-000041C40000}"/>
    <cellStyle name="Totaal 2 2 2 7" xfId="16299" xr:uid="{00000000-0005-0000-0000-000042C40000}"/>
    <cellStyle name="Totaal 2 2 2 8" xfId="19703" xr:uid="{00000000-0005-0000-0000-000043C40000}"/>
    <cellStyle name="Totaal 2 2 2 9" xfId="16060" xr:uid="{00000000-0005-0000-0000-000044C40000}"/>
    <cellStyle name="Totaal 2 2 2_Balance sheet - Parent" xfId="42300" xr:uid="{00000000-0005-0000-0000-000045C40000}"/>
    <cellStyle name="Totaal 2 2 3" xfId="10094" xr:uid="{00000000-0005-0000-0000-000046C40000}"/>
    <cellStyle name="Totaal 2 2 3 2" xfId="10095" xr:uid="{00000000-0005-0000-0000-000047C40000}"/>
    <cellStyle name="Totaal 2 2 3 2 2" xfId="10096" xr:uid="{00000000-0005-0000-0000-000048C40000}"/>
    <cellStyle name="Totaal 2 2 3 2 2 2" xfId="10097" xr:uid="{00000000-0005-0000-0000-000049C40000}"/>
    <cellStyle name="Totaal 2 2 3 2 2 2 2" xfId="17474" xr:uid="{00000000-0005-0000-0000-00004AC40000}"/>
    <cellStyle name="Totaal 2 2 3 2 2 2 3" xfId="30888" xr:uid="{00000000-0005-0000-0000-00004BC40000}"/>
    <cellStyle name="Totaal 2 2 3 2 2 2_Balance sheet - Parent" xfId="42310" xr:uid="{00000000-0005-0000-0000-00004CC40000}"/>
    <cellStyle name="Totaal 2 2 3 2 2 3" xfId="10098" xr:uid="{00000000-0005-0000-0000-00004DC40000}"/>
    <cellStyle name="Totaal 2 2 3 2 2 3 2" xfId="19473" xr:uid="{00000000-0005-0000-0000-00004EC40000}"/>
    <cellStyle name="Totaal 2 2 3 2 2 3 3" xfId="30889" xr:uid="{00000000-0005-0000-0000-00004FC40000}"/>
    <cellStyle name="Totaal 2 2 3 2 2 3_Balance sheet - Parent" xfId="42311" xr:uid="{00000000-0005-0000-0000-000050C40000}"/>
    <cellStyle name="Totaal 2 2 3 2 2 4" xfId="13708" xr:uid="{00000000-0005-0000-0000-000051C40000}"/>
    <cellStyle name="Totaal 2 2 3 2 2 5" xfId="30887" xr:uid="{00000000-0005-0000-0000-000052C40000}"/>
    <cellStyle name="Totaal 2 2 3 2 2_Balance sheet - Parent" xfId="42309" xr:uid="{00000000-0005-0000-0000-000053C40000}"/>
    <cellStyle name="Totaal 2 2 3 2 3" xfId="12880" xr:uid="{00000000-0005-0000-0000-000054C40000}"/>
    <cellStyle name="Totaal 2 2 3 2 4" xfId="30886" xr:uid="{00000000-0005-0000-0000-000055C40000}"/>
    <cellStyle name="Totaal 2 2 3 2_Balance sheet - Parent" xfId="42308" xr:uid="{00000000-0005-0000-0000-000056C40000}"/>
    <cellStyle name="Totaal 2 2 3 3" xfId="10099" xr:uid="{00000000-0005-0000-0000-000057C40000}"/>
    <cellStyle name="Totaal 2 2 3 3 2" xfId="10100" xr:uid="{00000000-0005-0000-0000-000058C40000}"/>
    <cellStyle name="Totaal 2 2 3 3 2 2" xfId="18475" xr:uid="{00000000-0005-0000-0000-000059C40000}"/>
    <cellStyle name="Totaal 2 2 3 3 2 3" xfId="30891" xr:uid="{00000000-0005-0000-0000-00005AC40000}"/>
    <cellStyle name="Totaal 2 2 3 3 2_Balance sheet - Parent" xfId="42313" xr:uid="{00000000-0005-0000-0000-00005BC40000}"/>
    <cellStyle name="Totaal 2 2 3 3 3" xfId="10101" xr:uid="{00000000-0005-0000-0000-00005CC40000}"/>
    <cellStyle name="Totaal 2 2 3 3 3 2" xfId="17079" xr:uid="{00000000-0005-0000-0000-00005DC40000}"/>
    <cellStyle name="Totaal 2 2 3 3 3 3" xfId="30892" xr:uid="{00000000-0005-0000-0000-00005EC40000}"/>
    <cellStyle name="Totaal 2 2 3 3 3_Balance sheet - Parent" xfId="42314" xr:uid="{00000000-0005-0000-0000-00005FC40000}"/>
    <cellStyle name="Totaal 2 2 3 3 4" xfId="13707" xr:uid="{00000000-0005-0000-0000-000060C40000}"/>
    <cellStyle name="Totaal 2 2 3 3 5" xfId="30890" xr:uid="{00000000-0005-0000-0000-000061C40000}"/>
    <cellStyle name="Totaal 2 2 3 3_Balance sheet - Parent" xfId="42312" xr:uid="{00000000-0005-0000-0000-000062C40000}"/>
    <cellStyle name="Totaal 2 2 3 4" xfId="12879" xr:uid="{00000000-0005-0000-0000-000063C40000}"/>
    <cellStyle name="Totaal 2 2 3 5" xfId="30885" xr:uid="{00000000-0005-0000-0000-000064C40000}"/>
    <cellStyle name="Totaal 2 2 3_Balance sheet - Parent" xfId="42307" xr:uid="{00000000-0005-0000-0000-000065C40000}"/>
    <cellStyle name="Totaal 2 2 4" xfId="10102" xr:uid="{00000000-0005-0000-0000-000066C40000}"/>
    <cellStyle name="Totaal 2 2 4 2" xfId="10103" xr:uid="{00000000-0005-0000-0000-000067C40000}"/>
    <cellStyle name="Totaal 2 2 4 2 2" xfId="10104" xr:uid="{00000000-0005-0000-0000-000068C40000}"/>
    <cellStyle name="Totaal 2 2 4 2 2 2" xfId="10105" xr:uid="{00000000-0005-0000-0000-000069C40000}"/>
    <cellStyle name="Totaal 2 2 4 2 2 2 2" xfId="18127" xr:uid="{00000000-0005-0000-0000-00006AC40000}"/>
    <cellStyle name="Totaal 2 2 4 2 2 2 3" xfId="30896" xr:uid="{00000000-0005-0000-0000-00006BC40000}"/>
    <cellStyle name="Totaal 2 2 4 2 2 2_Balance sheet - Parent" xfId="42318" xr:uid="{00000000-0005-0000-0000-00006CC40000}"/>
    <cellStyle name="Totaal 2 2 4 2 2 3" xfId="10106" xr:uid="{00000000-0005-0000-0000-00006DC40000}"/>
    <cellStyle name="Totaal 2 2 4 2 2 3 2" xfId="19475" xr:uid="{00000000-0005-0000-0000-00006EC40000}"/>
    <cellStyle name="Totaal 2 2 4 2 2 3 3" xfId="30897" xr:uid="{00000000-0005-0000-0000-00006FC40000}"/>
    <cellStyle name="Totaal 2 2 4 2 2 3_Balance sheet - Parent" xfId="42319" xr:uid="{00000000-0005-0000-0000-000070C40000}"/>
    <cellStyle name="Totaal 2 2 4 2 2 4" xfId="13710" xr:uid="{00000000-0005-0000-0000-000071C40000}"/>
    <cellStyle name="Totaal 2 2 4 2 2 5" xfId="30895" xr:uid="{00000000-0005-0000-0000-000072C40000}"/>
    <cellStyle name="Totaal 2 2 4 2 2_Balance sheet - Parent" xfId="42317" xr:uid="{00000000-0005-0000-0000-000073C40000}"/>
    <cellStyle name="Totaal 2 2 4 2 3" xfId="12882" xr:uid="{00000000-0005-0000-0000-000074C40000}"/>
    <cellStyle name="Totaal 2 2 4 2 4" xfId="30894" xr:uid="{00000000-0005-0000-0000-000075C40000}"/>
    <cellStyle name="Totaal 2 2 4 2_Balance sheet - Parent" xfId="42316" xr:uid="{00000000-0005-0000-0000-000076C40000}"/>
    <cellStyle name="Totaal 2 2 4 3" xfId="10107" xr:uid="{00000000-0005-0000-0000-000077C40000}"/>
    <cellStyle name="Totaal 2 2 4 3 2" xfId="10108" xr:uid="{00000000-0005-0000-0000-000078C40000}"/>
    <cellStyle name="Totaal 2 2 4 3 2 2" xfId="18011" xr:uid="{00000000-0005-0000-0000-000079C40000}"/>
    <cellStyle name="Totaal 2 2 4 3 2 3" xfId="30899" xr:uid="{00000000-0005-0000-0000-00007AC40000}"/>
    <cellStyle name="Totaal 2 2 4 3 2_Balance sheet - Parent" xfId="42321" xr:uid="{00000000-0005-0000-0000-00007BC40000}"/>
    <cellStyle name="Totaal 2 2 4 3 3" xfId="10109" xr:uid="{00000000-0005-0000-0000-00007CC40000}"/>
    <cellStyle name="Totaal 2 2 4 3 3 2" xfId="19474" xr:uid="{00000000-0005-0000-0000-00007DC40000}"/>
    <cellStyle name="Totaal 2 2 4 3 3 3" xfId="30900" xr:uid="{00000000-0005-0000-0000-00007EC40000}"/>
    <cellStyle name="Totaal 2 2 4 3 3_Balance sheet - Parent" xfId="42322" xr:uid="{00000000-0005-0000-0000-00007FC40000}"/>
    <cellStyle name="Totaal 2 2 4 3 4" xfId="13709" xr:uid="{00000000-0005-0000-0000-000080C40000}"/>
    <cellStyle name="Totaal 2 2 4 3 5" xfId="30898" xr:uid="{00000000-0005-0000-0000-000081C40000}"/>
    <cellStyle name="Totaal 2 2 4 3_Balance sheet - Parent" xfId="42320" xr:uid="{00000000-0005-0000-0000-000082C40000}"/>
    <cellStyle name="Totaal 2 2 4 4" xfId="12881" xr:uid="{00000000-0005-0000-0000-000083C40000}"/>
    <cellStyle name="Totaal 2 2 4 5" xfId="30893" xr:uid="{00000000-0005-0000-0000-000084C40000}"/>
    <cellStyle name="Totaal 2 2 4_Balance sheet - Parent" xfId="42315" xr:uid="{00000000-0005-0000-0000-000085C40000}"/>
    <cellStyle name="Totaal 2 2 5" xfId="10110" xr:uid="{00000000-0005-0000-0000-000086C40000}"/>
    <cellStyle name="Totaal 2 2 5 2" xfId="10111" xr:uid="{00000000-0005-0000-0000-000087C40000}"/>
    <cellStyle name="Totaal 2 2 5 2 2" xfId="10112" xr:uid="{00000000-0005-0000-0000-000088C40000}"/>
    <cellStyle name="Totaal 2 2 5 2 2 2" xfId="10113" xr:uid="{00000000-0005-0000-0000-000089C40000}"/>
    <cellStyle name="Totaal 2 2 5 2 2 2 2" xfId="17186" xr:uid="{00000000-0005-0000-0000-00008AC40000}"/>
    <cellStyle name="Totaal 2 2 5 2 2 2 3" xfId="30904" xr:uid="{00000000-0005-0000-0000-00008BC40000}"/>
    <cellStyle name="Totaal 2 2 5 2 2 2_Balance sheet - Parent" xfId="42326" xr:uid="{00000000-0005-0000-0000-00008CC40000}"/>
    <cellStyle name="Totaal 2 2 5 2 2 3" xfId="10114" xr:uid="{00000000-0005-0000-0000-00008DC40000}"/>
    <cellStyle name="Totaal 2 2 5 2 2 3 2" xfId="19477" xr:uid="{00000000-0005-0000-0000-00008EC40000}"/>
    <cellStyle name="Totaal 2 2 5 2 2 3 3" xfId="30905" xr:uid="{00000000-0005-0000-0000-00008FC40000}"/>
    <cellStyle name="Totaal 2 2 5 2 2 3_Balance sheet - Parent" xfId="42327" xr:uid="{00000000-0005-0000-0000-000090C40000}"/>
    <cellStyle name="Totaal 2 2 5 2 2 4" xfId="13712" xr:uid="{00000000-0005-0000-0000-000091C40000}"/>
    <cellStyle name="Totaal 2 2 5 2 2 5" xfId="30903" xr:uid="{00000000-0005-0000-0000-000092C40000}"/>
    <cellStyle name="Totaal 2 2 5 2 2_Balance sheet - Parent" xfId="42325" xr:uid="{00000000-0005-0000-0000-000093C40000}"/>
    <cellStyle name="Totaal 2 2 5 2 3" xfId="12884" xr:uid="{00000000-0005-0000-0000-000094C40000}"/>
    <cellStyle name="Totaal 2 2 5 2 4" xfId="30902" xr:uid="{00000000-0005-0000-0000-000095C40000}"/>
    <cellStyle name="Totaal 2 2 5 2_Balance sheet - Parent" xfId="42324" xr:uid="{00000000-0005-0000-0000-000096C40000}"/>
    <cellStyle name="Totaal 2 2 5 3" xfId="10115" xr:uid="{00000000-0005-0000-0000-000097C40000}"/>
    <cellStyle name="Totaal 2 2 5 3 2" xfId="10116" xr:uid="{00000000-0005-0000-0000-000098C40000}"/>
    <cellStyle name="Totaal 2 2 5 3 2 2" xfId="18085" xr:uid="{00000000-0005-0000-0000-000099C40000}"/>
    <cellStyle name="Totaal 2 2 5 3 2 3" xfId="30907" xr:uid="{00000000-0005-0000-0000-00009AC40000}"/>
    <cellStyle name="Totaal 2 2 5 3 2_Balance sheet - Parent" xfId="42329" xr:uid="{00000000-0005-0000-0000-00009BC40000}"/>
    <cellStyle name="Totaal 2 2 5 3 3" xfId="10117" xr:uid="{00000000-0005-0000-0000-00009CC40000}"/>
    <cellStyle name="Totaal 2 2 5 3 3 2" xfId="19476" xr:uid="{00000000-0005-0000-0000-00009DC40000}"/>
    <cellStyle name="Totaal 2 2 5 3 3 3" xfId="30908" xr:uid="{00000000-0005-0000-0000-00009EC40000}"/>
    <cellStyle name="Totaal 2 2 5 3 3_Balance sheet - Parent" xfId="42330" xr:uid="{00000000-0005-0000-0000-00009FC40000}"/>
    <cellStyle name="Totaal 2 2 5 3 4" xfId="13711" xr:uid="{00000000-0005-0000-0000-0000A0C40000}"/>
    <cellStyle name="Totaal 2 2 5 3 5" xfId="30906" xr:uid="{00000000-0005-0000-0000-0000A1C40000}"/>
    <cellStyle name="Totaal 2 2 5 3_Balance sheet - Parent" xfId="42328" xr:uid="{00000000-0005-0000-0000-0000A2C40000}"/>
    <cellStyle name="Totaal 2 2 5 4" xfId="12883" xr:uid="{00000000-0005-0000-0000-0000A3C40000}"/>
    <cellStyle name="Totaal 2 2 5 5" xfId="30901" xr:uid="{00000000-0005-0000-0000-0000A4C40000}"/>
    <cellStyle name="Totaal 2 2 5_Balance sheet - Parent" xfId="42323" xr:uid="{00000000-0005-0000-0000-0000A5C40000}"/>
    <cellStyle name="Totaal 2 2 6" xfId="10118" xr:uid="{00000000-0005-0000-0000-0000A6C40000}"/>
    <cellStyle name="Totaal 2 2 6 2" xfId="10119" xr:uid="{00000000-0005-0000-0000-0000A7C40000}"/>
    <cellStyle name="Totaal 2 2 6 2 2" xfId="10120" xr:uid="{00000000-0005-0000-0000-0000A8C40000}"/>
    <cellStyle name="Totaal 2 2 6 2 2 2" xfId="10121" xr:uid="{00000000-0005-0000-0000-0000A9C40000}"/>
    <cellStyle name="Totaal 2 2 6 2 2 2 2" xfId="4176" xr:uid="{00000000-0005-0000-0000-0000AAC40000}"/>
    <cellStyle name="Totaal 2 2 6 2 2 2 3" xfId="30912" xr:uid="{00000000-0005-0000-0000-0000ABC40000}"/>
    <cellStyle name="Totaal 2 2 6 2 2 3" xfId="13714" xr:uid="{00000000-0005-0000-0000-0000ACC40000}"/>
    <cellStyle name="Totaal 2 2 6 2 2 4" xfId="4175" xr:uid="{00000000-0005-0000-0000-0000ADC40000}"/>
    <cellStyle name="Totaal 2 2 6 2 2 5" xfId="30911" xr:uid="{00000000-0005-0000-0000-0000AEC40000}"/>
    <cellStyle name="Totaal 2 2 6 2 2_Balance sheet - Parent" xfId="42333" xr:uid="{00000000-0005-0000-0000-0000AFC40000}"/>
    <cellStyle name="Totaal 2 2 6 2 3" xfId="10122" xr:uid="{00000000-0005-0000-0000-0000B0C40000}"/>
    <cellStyle name="Totaal 2 2 6 2 3 2" xfId="4177" xr:uid="{00000000-0005-0000-0000-0000B1C40000}"/>
    <cellStyle name="Totaal 2 2 6 2 3 3" xfId="30913" xr:uid="{00000000-0005-0000-0000-0000B2C40000}"/>
    <cellStyle name="Totaal 2 2 6 2 3_Balance sheet - Parent" xfId="42334" xr:uid="{00000000-0005-0000-0000-0000B3C40000}"/>
    <cellStyle name="Totaal 2 2 6 2 4" xfId="10123" xr:uid="{00000000-0005-0000-0000-0000B4C40000}"/>
    <cellStyle name="Totaal 2 2 6 2 4 2" xfId="30914" xr:uid="{00000000-0005-0000-0000-0000B5C40000}"/>
    <cellStyle name="Totaal 2 2 6 2 4 3" xfId="43795" xr:uid="{00000000-0005-0000-0000-0000B6C40000}"/>
    <cellStyle name="Totaal 2 2 6 2 5" xfId="12886" xr:uid="{00000000-0005-0000-0000-0000B7C40000}"/>
    <cellStyle name="Totaal 2 2 6 2 6" xfId="4481" xr:uid="{00000000-0005-0000-0000-0000B8C40000}"/>
    <cellStyle name="Totaal 2 2 6 2 7" xfId="30910" xr:uid="{00000000-0005-0000-0000-0000B9C40000}"/>
    <cellStyle name="Totaal 2 2 6 2_Balance sheet - Parent" xfId="42332" xr:uid="{00000000-0005-0000-0000-0000BAC40000}"/>
    <cellStyle name="Totaal 2 2 6 3" xfId="10124" xr:uid="{00000000-0005-0000-0000-0000BBC40000}"/>
    <cellStyle name="Totaal 2 2 6 3 2" xfId="10125" xr:uid="{00000000-0005-0000-0000-0000BCC40000}"/>
    <cellStyle name="Totaal 2 2 6 3 2 2" xfId="4179" xr:uid="{00000000-0005-0000-0000-0000BDC40000}"/>
    <cellStyle name="Totaal 2 2 6 3 2 3" xfId="30916" xr:uid="{00000000-0005-0000-0000-0000BEC40000}"/>
    <cellStyle name="Totaal 2 2 6 3 3" xfId="13713" xr:uid="{00000000-0005-0000-0000-0000BFC40000}"/>
    <cellStyle name="Totaal 2 2 6 3 4" xfId="4178" xr:uid="{00000000-0005-0000-0000-0000C0C40000}"/>
    <cellStyle name="Totaal 2 2 6 3 5" xfId="30915" xr:uid="{00000000-0005-0000-0000-0000C1C40000}"/>
    <cellStyle name="Totaal 2 2 6 3_Balance sheet - Parent" xfId="42335" xr:uid="{00000000-0005-0000-0000-0000C2C40000}"/>
    <cellStyle name="Totaal 2 2 6 4" xfId="10126" xr:uid="{00000000-0005-0000-0000-0000C3C40000}"/>
    <cellStyle name="Totaal 2 2 6 4 2" xfId="4180" xr:uid="{00000000-0005-0000-0000-0000C4C40000}"/>
    <cellStyle name="Totaal 2 2 6 4 3" xfId="30917" xr:uid="{00000000-0005-0000-0000-0000C5C40000}"/>
    <cellStyle name="Totaal 2 2 6 4_Balance sheet - Parent" xfId="42336" xr:uid="{00000000-0005-0000-0000-0000C6C40000}"/>
    <cellStyle name="Totaal 2 2 6 5" xfId="10127" xr:uid="{00000000-0005-0000-0000-0000C7C40000}"/>
    <cellStyle name="Totaal 2 2 6 5 2" xfId="30918" xr:uid="{00000000-0005-0000-0000-0000C8C40000}"/>
    <cellStyle name="Totaal 2 2 6 5 3" xfId="43794" xr:uid="{00000000-0005-0000-0000-0000C9C40000}"/>
    <cellStyle name="Totaal 2 2 6 6" xfId="12885" xr:uid="{00000000-0005-0000-0000-0000CAC40000}"/>
    <cellStyle name="Totaal 2 2 6 7" xfId="5102" xr:uid="{00000000-0005-0000-0000-0000CBC40000}"/>
    <cellStyle name="Totaal 2 2 6 8" xfId="30909" xr:uid="{00000000-0005-0000-0000-0000CCC40000}"/>
    <cellStyle name="Totaal 2 2 6_Balance sheet - Parent" xfId="42331" xr:uid="{00000000-0005-0000-0000-0000CDC40000}"/>
    <cellStyle name="Totaal 2 2 7" xfId="10128" xr:uid="{00000000-0005-0000-0000-0000CEC40000}"/>
    <cellStyle name="Totaal 2 2 7 2" xfId="10129" xr:uid="{00000000-0005-0000-0000-0000CFC40000}"/>
    <cellStyle name="Totaal 2 2 7 2 2" xfId="10130" xr:uid="{00000000-0005-0000-0000-0000D0C40000}"/>
    <cellStyle name="Totaal 2 2 7 2 2 2" xfId="17976" xr:uid="{00000000-0005-0000-0000-0000D1C40000}"/>
    <cellStyle name="Totaal 2 2 7 2 2 3" xfId="30921" xr:uid="{00000000-0005-0000-0000-0000D2C40000}"/>
    <cellStyle name="Totaal 2 2 7 2 2_Balance sheet - Parent" xfId="42339" xr:uid="{00000000-0005-0000-0000-0000D3C40000}"/>
    <cellStyle name="Totaal 2 2 7 2 3" xfId="10131" xr:uid="{00000000-0005-0000-0000-0000D4C40000}"/>
    <cellStyle name="Totaal 2 2 7 2 3 2" xfId="19478" xr:uid="{00000000-0005-0000-0000-0000D5C40000}"/>
    <cellStyle name="Totaal 2 2 7 2 3 3" xfId="30922" xr:uid="{00000000-0005-0000-0000-0000D6C40000}"/>
    <cellStyle name="Totaal 2 2 7 2 3_Balance sheet - Parent" xfId="42340" xr:uid="{00000000-0005-0000-0000-0000D7C40000}"/>
    <cellStyle name="Totaal 2 2 7 2 4" xfId="13715" xr:uid="{00000000-0005-0000-0000-0000D8C40000}"/>
    <cellStyle name="Totaal 2 2 7 2 5" xfId="30920" xr:uid="{00000000-0005-0000-0000-0000D9C40000}"/>
    <cellStyle name="Totaal 2 2 7 2_Balance sheet - Parent" xfId="42338" xr:uid="{00000000-0005-0000-0000-0000DAC40000}"/>
    <cellStyle name="Totaal 2 2 7 3" xfId="12887" xr:uid="{00000000-0005-0000-0000-0000DBC40000}"/>
    <cellStyle name="Totaal 2 2 7 4" xfId="30919" xr:uid="{00000000-0005-0000-0000-0000DCC40000}"/>
    <cellStyle name="Totaal 2 2 7_Balance sheet - Parent" xfId="42337" xr:uid="{00000000-0005-0000-0000-0000DDC40000}"/>
    <cellStyle name="Totaal 2 2 8" xfId="10132" xr:uid="{00000000-0005-0000-0000-0000DEC40000}"/>
    <cellStyle name="Totaal 2 2 8 2" xfId="10133" xr:uid="{00000000-0005-0000-0000-0000DFC40000}"/>
    <cellStyle name="Totaal 2 2 8 2 2" xfId="10134" xr:uid="{00000000-0005-0000-0000-0000E0C40000}"/>
    <cellStyle name="Totaal 2 2 8 2 2 2" xfId="17475" xr:uid="{00000000-0005-0000-0000-0000E1C40000}"/>
    <cellStyle name="Totaal 2 2 8 2 2 3" xfId="30925" xr:uid="{00000000-0005-0000-0000-0000E2C40000}"/>
    <cellStyle name="Totaal 2 2 8 2 2_Balance sheet - Parent" xfId="42343" xr:uid="{00000000-0005-0000-0000-0000E3C40000}"/>
    <cellStyle name="Totaal 2 2 8 2 3" xfId="10135" xr:uid="{00000000-0005-0000-0000-0000E4C40000}"/>
    <cellStyle name="Totaal 2 2 8 2 3 2" xfId="19479" xr:uid="{00000000-0005-0000-0000-0000E5C40000}"/>
    <cellStyle name="Totaal 2 2 8 2 3 3" xfId="30926" xr:uid="{00000000-0005-0000-0000-0000E6C40000}"/>
    <cellStyle name="Totaal 2 2 8 2 3_Balance sheet - Parent" xfId="42344" xr:uid="{00000000-0005-0000-0000-0000E7C40000}"/>
    <cellStyle name="Totaal 2 2 8 2 4" xfId="13716" xr:uid="{00000000-0005-0000-0000-0000E8C40000}"/>
    <cellStyle name="Totaal 2 2 8 2 5" xfId="30924" xr:uid="{00000000-0005-0000-0000-0000E9C40000}"/>
    <cellStyle name="Totaal 2 2 8 2_Balance sheet - Parent" xfId="42342" xr:uid="{00000000-0005-0000-0000-0000EAC40000}"/>
    <cellStyle name="Totaal 2 2 8 3" xfId="12888" xr:uid="{00000000-0005-0000-0000-0000EBC40000}"/>
    <cellStyle name="Totaal 2 2 8 4" xfId="30923" xr:uid="{00000000-0005-0000-0000-0000ECC40000}"/>
    <cellStyle name="Totaal 2 2 8_Balance sheet - Parent" xfId="42341" xr:uid="{00000000-0005-0000-0000-0000EDC40000}"/>
    <cellStyle name="Totaal 2 2 9" xfId="10136" xr:uid="{00000000-0005-0000-0000-0000EEC40000}"/>
    <cellStyle name="Totaal 2 2 9 2" xfId="10137" xr:uid="{00000000-0005-0000-0000-0000EFC40000}"/>
    <cellStyle name="Totaal 2 2 9 2 2" xfId="17637" xr:uid="{00000000-0005-0000-0000-0000F0C40000}"/>
    <cellStyle name="Totaal 2 2 9 2 3" xfId="30928" xr:uid="{00000000-0005-0000-0000-0000F1C40000}"/>
    <cellStyle name="Totaal 2 2 9 2_Balance sheet - Parent" xfId="42346" xr:uid="{00000000-0005-0000-0000-0000F2C40000}"/>
    <cellStyle name="Totaal 2 2 9 3" xfId="10138" xr:uid="{00000000-0005-0000-0000-0000F3C40000}"/>
    <cellStyle name="Totaal 2 2 9 3 2" xfId="17365" xr:uid="{00000000-0005-0000-0000-0000F4C40000}"/>
    <cellStyle name="Totaal 2 2 9 3 3" xfId="30929" xr:uid="{00000000-0005-0000-0000-0000F5C40000}"/>
    <cellStyle name="Totaal 2 2 9 3_Balance sheet - Parent" xfId="42347" xr:uid="{00000000-0005-0000-0000-0000F6C40000}"/>
    <cellStyle name="Totaal 2 2 9 4" xfId="10139" xr:uid="{00000000-0005-0000-0000-0000F7C40000}"/>
    <cellStyle name="Totaal 2 2 9 4 2" xfId="18267" xr:uid="{00000000-0005-0000-0000-0000F8C40000}"/>
    <cellStyle name="Totaal 2 2 9 4 3" xfId="30930" xr:uid="{00000000-0005-0000-0000-0000F9C40000}"/>
    <cellStyle name="Totaal 2 2 9 4_Balance sheet - Parent" xfId="42348" xr:uid="{00000000-0005-0000-0000-0000FAC40000}"/>
    <cellStyle name="Totaal 2 2 9 5" xfId="13704" xr:uid="{00000000-0005-0000-0000-0000FBC40000}"/>
    <cellStyle name="Totaal 2 2 9 6" xfId="30927" xr:uid="{00000000-0005-0000-0000-0000FCC40000}"/>
    <cellStyle name="Totaal 2 2 9_Balance sheet - Parent" xfId="42345" xr:uid="{00000000-0005-0000-0000-0000FDC40000}"/>
    <cellStyle name="Totaal 2 2_Balance sheet - Parent" xfId="42284" xr:uid="{00000000-0005-0000-0000-0000FEC40000}"/>
    <cellStyle name="Totaal 2 3" xfId="10140" xr:uid="{00000000-0005-0000-0000-0000FFC40000}"/>
    <cellStyle name="Totaal 2 3 10" xfId="10141" xr:uid="{00000000-0005-0000-0000-000000C50000}"/>
    <cellStyle name="Totaal 2 3 10 2" xfId="10142" xr:uid="{00000000-0005-0000-0000-000001C50000}"/>
    <cellStyle name="Totaal 2 3 10 2 2" xfId="17121" xr:uid="{00000000-0005-0000-0000-000002C50000}"/>
    <cellStyle name="Totaal 2 3 10 2 3" xfId="30933" xr:uid="{00000000-0005-0000-0000-000003C50000}"/>
    <cellStyle name="Totaal 2 3 10 2_Balance sheet - Parent" xfId="42351" xr:uid="{00000000-0005-0000-0000-000004C50000}"/>
    <cellStyle name="Totaal 2 3 10 3" xfId="10143" xr:uid="{00000000-0005-0000-0000-000005C50000}"/>
    <cellStyle name="Totaal 2 3 10 3 2" xfId="17085" xr:uid="{00000000-0005-0000-0000-000006C50000}"/>
    <cellStyle name="Totaal 2 3 10 3 3" xfId="30934" xr:uid="{00000000-0005-0000-0000-000007C50000}"/>
    <cellStyle name="Totaal 2 3 10 3_Balance sheet - Parent" xfId="42352" xr:uid="{00000000-0005-0000-0000-000008C50000}"/>
    <cellStyle name="Totaal 2 3 10 4" xfId="10144" xr:uid="{00000000-0005-0000-0000-000009C50000}"/>
    <cellStyle name="Totaal 2 3 10 4 2" xfId="18437" xr:uid="{00000000-0005-0000-0000-00000AC50000}"/>
    <cellStyle name="Totaal 2 3 10 4 3" xfId="30935" xr:uid="{00000000-0005-0000-0000-00000BC50000}"/>
    <cellStyle name="Totaal 2 3 10 4_Balance sheet - Parent" xfId="42353" xr:uid="{00000000-0005-0000-0000-00000CC50000}"/>
    <cellStyle name="Totaal 2 3 10 5" xfId="16634" xr:uid="{00000000-0005-0000-0000-00000DC50000}"/>
    <cellStyle name="Totaal 2 3 10 6" xfId="30932" xr:uid="{00000000-0005-0000-0000-00000EC50000}"/>
    <cellStyle name="Totaal 2 3 10_Balance sheet - Parent" xfId="42350" xr:uid="{00000000-0005-0000-0000-00000FC50000}"/>
    <cellStyle name="Totaal 2 3 11" xfId="10145" xr:uid="{00000000-0005-0000-0000-000010C50000}"/>
    <cellStyle name="Totaal 2 3 11 2" xfId="10146" xr:uid="{00000000-0005-0000-0000-000011C50000}"/>
    <cellStyle name="Totaal 2 3 11 2 2" xfId="17511" xr:uid="{00000000-0005-0000-0000-000012C50000}"/>
    <cellStyle name="Totaal 2 3 11 2 3" xfId="30937" xr:uid="{00000000-0005-0000-0000-000013C50000}"/>
    <cellStyle name="Totaal 2 3 11 2_Balance sheet - Parent" xfId="42355" xr:uid="{00000000-0005-0000-0000-000014C50000}"/>
    <cellStyle name="Totaal 2 3 11 3" xfId="10147" xr:uid="{00000000-0005-0000-0000-000015C50000}"/>
    <cellStyle name="Totaal 2 3 11 3 2" xfId="19144" xr:uid="{00000000-0005-0000-0000-000016C50000}"/>
    <cellStyle name="Totaal 2 3 11 3 3" xfId="30938" xr:uid="{00000000-0005-0000-0000-000017C50000}"/>
    <cellStyle name="Totaal 2 3 11 3_Balance sheet - Parent" xfId="42356" xr:uid="{00000000-0005-0000-0000-000018C50000}"/>
    <cellStyle name="Totaal 2 3 11 4" xfId="16686" xr:uid="{00000000-0005-0000-0000-000019C50000}"/>
    <cellStyle name="Totaal 2 3 11 5" xfId="30936" xr:uid="{00000000-0005-0000-0000-00001AC50000}"/>
    <cellStyle name="Totaal 2 3 11_Balance sheet - Parent" xfId="42354" xr:uid="{00000000-0005-0000-0000-00001BC50000}"/>
    <cellStyle name="Totaal 2 3 12" xfId="12889" xr:uid="{00000000-0005-0000-0000-00001CC50000}"/>
    <cellStyle name="Totaal 2 3 13" xfId="30931" xr:uid="{00000000-0005-0000-0000-00001DC50000}"/>
    <cellStyle name="Totaal 2 3 2" xfId="10148" xr:uid="{00000000-0005-0000-0000-00001EC50000}"/>
    <cellStyle name="Totaal 2 3 2 2" xfId="10149" xr:uid="{00000000-0005-0000-0000-00001FC50000}"/>
    <cellStyle name="Totaal 2 3 2 2 2" xfId="10150" xr:uid="{00000000-0005-0000-0000-000020C50000}"/>
    <cellStyle name="Totaal 2 3 2 2 2 2" xfId="10151" xr:uid="{00000000-0005-0000-0000-000021C50000}"/>
    <cellStyle name="Totaal 2 3 2 2 2 2 2" xfId="17013" xr:uid="{00000000-0005-0000-0000-000022C50000}"/>
    <cellStyle name="Totaal 2 3 2 2 2 2 3" xfId="30942" xr:uid="{00000000-0005-0000-0000-000023C50000}"/>
    <cellStyle name="Totaal 2 3 2 2 2 2_Balance sheet - Parent" xfId="42360" xr:uid="{00000000-0005-0000-0000-000024C50000}"/>
    <cellStyle name="Totaal 2 3 2 2 2 3" xfId="10152" xr:uid="{00000000-0005-0000-0000-000025C50000}"/>
    <cellStyle name="Totaal 2 3 2 2 2 3 2" xfId="19480" xr:uid="{00000000-0005-0000-0000-000026C50000}"/>
    <cellStyle name="Totaal 2 3 2 2 2 3 3" xfId="30943" xr:uid="{00000000-0005-0000-0000-000027C50000}"/>
    <cellStyle name="Totaal 2 3 2 2 2 3_Balance sheet - Parent" xfId="42361" xr:uid="{00000000-0005-0000-0000-000028C50000}"/>
    <cellStyle name="Totaal 2 3 2 2 2 4" xfId="13719" xr:uid="{00000000-0005-0000-0000-000029C50000}"/>
    <cellStyle name="Totaal 2 3 2 2 2 5" xfId="30941" xr:uid="{00000000-0005-0000-0000-00002AC50000}"/>
    <cellStyle name="Totaal 2 3 2 2 2_Balance sheet - Parent" xfId="42359" xr:uid="{00000000-0005-0000-0000-00002BC50000}"/>
    <cellStyle name="Totaal 2 3 2 2 3" xfId="12891" xr:uid="{00000000-0005-0000-0000-00002CC50000}"/>
    <cellStyle name="Totaal 2 3 2 2 4" xfId="30940" xr:uid="{00000000-0005-0000-0000-00002DC50000}"/>
    <cellStyle name="Totaal 2 3 2 2_Balance sheet - Parent" xfId="42358" xr:uid="{00000000-0005-0000-0000-00002EC50000}"/>
    <cellStyle name="Totaal 2 3 2 3" xfId="10153" xr:uid="{00000000-0005-0000-0000-00002FC50000}"/>
    <cellStyle name="Totaal 2 3 2 3 2" xfId="10154" xr:uid="{00000000-0005-0000-0000-000030C50000}"/>
    <cellStyle name="Totaal 2 3 2 3 2 2" xfId="17771" xr:uid="{00000000-0005-0000-0000-000031C50000}"/>
    <cellStyle name="Totaal 2 3 2 3 2 3" xfId="30945" xr:uid="{00000000-0005-0000-0000-000032C50000}"/>
    <cellStyle name="Totaal 2 3 2 3 2_Balance sheet - Parent" xfId="42363" xr:uid="{00000000-0005-0000-0000-000033C50000}"/>
    <cellStyle name="Totaal 2 3 2 3 3" xfId="10155" xr:uid="{00000000-0005-0000-0000-000034C50000}"/>
    <cellStyle name="Totaal 2 3 2 3 3 2" xfId="17965" xr:uid="{00000000-0005-0000-0000-000035C50000}"/>
    <cellStyle name="Totaal 2 3 2 3 3 3" xfId="30946" xr:uid="{00000000-0005-0000-0000-000036C50000}"/>
    <cellStyle name="Totaal 2 3 2 3 3_Balance sheet - Parent" xfId="42364" xr:uid="{00000000-0005-0000-0000-000037C50000}"/>
    <cellStyle name="Totaal 2 3 2 3 4" xfId="13718" xr:uid="{00000000-0005-0000-0000-000038C50000}"/>
    <cellStyle name="Totaal 2 3 2 3 5" xfId="30944" xr:uid="{00000000-0005-0000-0000-000039C50000}"/>
    <cellStyle name="Totaal 2 3 2 3_Balance sheet - Parent" xfId="42362" xr:uid="{00000000-0005-0000-0000-00003AC50000}"/>
    <cellStyle name="Totaal 2 3 2 4" xfId="12890" xr:uid="{00000000-0005-0000-0000-00003BC50000}"/>
    <cellStyle name="Totaal 2 3 2 5" xfId="30939" xr:uid="{00000000-0005-0000-0000-00003CC50000}"/>
    <cellStyle name="Totaal 2 3 2_Balance sheet - Parent" xfId="42357" xr:uid="{00000000-0005-0000-0000-00003DC50000}"/>
    <cellStyle name="Totaal 2 3 3" xfId="10156" xr:uid="{00000000-0005-0000-0000-00003EC50000}"/>
    <cellStyle name="Totaal 2 3 3 2" xfId="10157" xr:uid="{00000000-0005-0000-0000-00003FC50000}"/>
    <cellStyle name="Totaal 2 3 3 2 2" xfId="10158" xr:uid="{00000000-0005-0000-0000-000040C50000}"/>
    <cellStyle name="Totaal 2 3 3 2 2 2" xfId="10159" xr:uid="{00000000-0005-0000-0000-000041C50000}"/>
    <cellStyle name="Totaal 2 3 3 2 2 2 2" xfId="18133" xr:uid="{00000000-0005-0000-0000-000042C50000}"/>
    <cellStyle name="Totaal 2 3 3 2 2 2 3" xfId="30950" xr:uid="{00000000-0005-0000-0000-000043C50000}"/>
    <cellStyle name="Totaal 2 3 3 2 2 2_Balance sheet - Parent" xfId="42368" xr:uid="{00000000-0005-0000-0000-000044C50000}"/>
    <cellStyle name="Totaal 2 3 3 2 2 3" xfId="10160" xr:uid="{00000000-0005-0000-0000-000045C50000}"/>
    <cellStyle name="Totaal 2 3 3 2 2 3 2" xfId="19482" xr:uid="{00000000-0005-0000-0000-000046C50000}"/>
    <cellStyle name="Totaal 2 3 3 2 2 3 3" xfId="30951" xr:uid="{00000000-0005-0000-0000-000047C50000}"/>
    <cellStyle name="Totaal 2 3 3 2 2 3_Balance sheet - Parent" xfId="42369" xr:uid="{00000000-0005-0000-0000-000048C50000}"/>
    <cellStyle name="Totaal 2 3 3 2 2 4" xfId="13721" xr:uid="{00000000-0005-0000-0000-000049C50000}"/>
    <cellStyle name="Totaal 2 3 3 2 2 5" xfId="30949" xr:uid="{00000000-0005-0000-0000-00004AC50000}"/>
    <cellStyle name="Totaal 2 3 3 2 2_Balance sheet - Parent" xfId="42367" xr:uid="{00000000-0005-0000-0000-00004BC50000}"/>
    <cellStyle name="Totaal 2 3 3 2 3" xfId="12893" xr:uid="{00000000-0005-0000-0000-00004CC50000}"/>
    <cellStyle name="Totaal 2 3 3 2 4" xfId="30948" xr:uid="{00000000-0005-0000-0000-00004DC50000}"/>
    <cellStyle name="Totaal 2 3 3 2_Balance sheet - Parent" xfId="42366" xr:uid="{00000000-0005-0000-0000-00004EC50000}"/>
    <cellStyle name="Totaal 2 3 3 3" xfId="10161" xr:uid="{00000000-0005-0000-0000-00004FC50000}"/>
    <cellStyle name="Totaal 2 3 3 3 2" xfId="10162" xr:uid="{00000000-0005-0000-0000-000050C50000}"/>
    <cellStyle name="Totaal 2 3 3 3 2 2" xfId="18012" xr:uid="{00000000-0005-0000-0000-000051C50000}"/>
    <cellStyle name="Totaal 2 3 3 3 2 3" xfId="30953" xr:uid="{00000000-0005-0000-0000-000052C50000}"/>
    <cellStyle name="Totaal 2 3 3 3 2_Balance sheet - Parent" xfId="42371" xr:uid="{00000000-0005-0000-0000-000053C50000}"/>
    <cellStyle name="Totaal 2 3 3 3 3" xfId="10163" xr:uid="{00000000-0005-0000-0000-000054C50000}"/>
    <cellStyle name="Totaal 2 3 3 3 3 2" xfId="19481" xr:uid="{00000000-0005-0000-0000-000055C50000}"/>
    <cellStyle name="Totaal 2 3 3 3 3 3" xfId="30954" xr:uid="{00000000-0005-0000-0000-000056C50000}"/>
    <cellStyle name="Totaal 2 3 3 3 3_Balance sheet - Parent" xfId="42372" xr:uid="{00000000-0005-0000-0000-000057C50000}"/>
    <cellStyle name="Totaal 2 3 3 3 4" xfId="13720" xr:uid="{00000000-0005-0000-0000-000058C50000}"/>
    <cellStyle name="Totaal 2 3 3 3 5" xfId="30952" xr:uid="{00000000-0005-0000-0000-000059C50000}"/>
    <cellStyle name="Totaal 2 3 3 3_Balance sheet - Parent" xfId="42370" xr:uid="{00000000-0005-0000-0000-00005AC50000}"/>
    <cellStyle name="Totaal 2 3 3 4" xfId="12892" xr:uid="{00000000-0005-0000-0000-00005BC50000}"/>
    <cellStyle name="Totaal 2 3 3 5" xfId="30947" xr:uid="{00000000-0005-0000-0000-00005CC50000}"/>
    <cellStyle name="Totaal 2 3 3_Balance sheet - Parent" xfId="42365" xr:uid="{00000000-0005-0000-0000-00005DC50000}"/>
    <cellStyle name="Totaal 2 3 4" xfId="10164" xr:uid="{00000000-0005-0000-0000-00005EC50000}"/>
    <cellStyle name="Totaal 2 3 4 2" xfId="10165" xr:uid="{00000000-0005-0000-0000-00005FC50000}"/>
    <cellStyle name="Totaal 2 3 4 2 2" xfId="10166" xr:uid="{00000000-0005-0000-0000-000060C50000}"/>
    <cellStyle name="Totaal 2 3 4 2 2 2" xfId="10167" xr:uid="{00000000-0005-0000-0000-000061C50000}"/>
    <cellStyle name="Totaal 2 3 4 2 2 2 2" xfId="18163" xr:uid="{00000000-0005-0000-0000-000062C50000}"/>
    <cellStyle name="Totaal 2 3 4 2 2 2 3" xfId="30958" xr:uid="{00000000-0005-0000-0000-000063C50000}"/>
    <cellStyle name="Totaal 2 3 4 2 2 2_Balance sheet - Parent" xfId="42376" xr:uid="{00000000-0005-0000-0000-000064C50000}"/>
    <cellStyle name="Totaal 2 3 4 2 2 3" xfId="10168" xr:uid="{00000000-0005-0000-0000-000065C50000}"/>
    <cellStyle name="Totaal 2 3 4 2 2 3 2" xfId="19484" xr:uid="{00000000-0005-0000-0000-000066C50000}"/>
    <cellStyle name="Totaal 2 3 4 2 2 3 3" xfId="30959" xr:uid="{00000000-0005-0000-0000-000067C50000}"/>
    <cellStyle name="Totaal 2 3 4 2 2 3_Balance sheet - Parent" xfId="42377" xr:uid="{00000000-0005-0000-0000-000068C50000}"/>
    <cellStyle name="Totaal 2 3 4 2 2 4" xfId="13723" xr:uid="{00000000-0005-0000-0000-000069C50000}"/>
    <cellStyle name="Totaal 2 3 4 2 2 5" xfId="30957" xr:uid="{00000000-0005-0000-0000-00006AC50000}"/>
    <cellStyle name="Totaal 2 3 4 2 2_Balance sheet - Parent" xfId="42375" xr:uid="{00000000-0005-0000-0000-00006BC50000}"/>
    <cellStyle name="Totaal 2 3 4 2 3" xfId="12895" xr:uid="{00000000-0005-0000-0000-00006CC50000}"/>
    <cellStyle name="Totaal 2 3 4 2 4" xfId="30956" xr:uid="{00000000-0005-0000-0000-00006DC50000}"/>
    <cellStyle name="Totaal 2 3 4 2_Balance sheet - Parent" xfId="42374" xr:uid="{00000000-0005-0000-0000-00006EC50000}"/>
    <cellStyle name="Totaal 2 3 4 3" xfId="10169" xr:uid="{00000000-0005-0000-0000-00006FC50000}"/>
    <cellStyle name="Totaal 2 3 4 3 2" xfId="10170" xr:uid="{00000000-0005-0000-0000-000070C50000}"/>
    <cellStyle name="Totaal 2 3 4 3 2 2" xfId="17583" xr:uid="{00000000-0005-0000-0000-000071C50000}"/>
    <cellStyle name="Totaal 2 3 4 3 2 3" xfId="30961" xr:uid="{00000000-0005-0000-0000-000072C50000}"/>
    <cellStyle name="Totaal 2 3 4 3 2_Balance sheet - Parent" xfId="42379" xr:uid="{00000000-0005-0000-0000-000073C50000}"/>
    <cellStyle name="Totaal 2 3 4 3 3" xfId="10171" xr:uid="{00000000-0005-0000-0000-000074C50000}"/>
    <cellStyle name="Totaal 2 3 4 3 3 2" xfId="19483" xr:uid="{00000000-0005-0000-0000-000075C50000}"/>
    <cellStyle name="Totaal 2 3 4 3 3 3" xfId="30962" xr:uid="{00000000-0005-0000-0000-000076C50000}"/>
    <cellStyle name="Totaal 2 3 4 3 3_Balance sheet - Parent" xfId="42380" xr:uid="{00000000-0005-0000-0000-000077C50000}"/>
    <cellStyle name="Totaal 2 3 4 3 4" xfId="13722" xr:uid="{00000000-0005-0000-0000-000078C50000}"/>
    <cellStyle name="Totaal 2 3 4 3 5" xfId="30960" xr:uid="{00000000-0005-0000-0000-000079C50000}"/>
    <cellStyle name="Totaal 2 3 4 3_Balance sheet - Parent" xfId="42378" xr:uid="{00000000-0005-0000-0000-00007AC50000}"/>
    <cellStyle name="Totaal 2 3 4 4" xfId="12894" xr:uid="{00000000-0005-0000-0000-00007BC50000}"/>
    <cellStyle name="Totaal 2 3 4 5" xfId="30955" xr:uid="{00000000-0005-0000-0000-00007CC50000}"/>
    <cellStyle name="Totaal 2 3 4_Balance sheet - Parent" xfId="42373" xr:uid="{00000000-0005-0000-0000-00007DC50000}"/>
    <cellStyle name="Totaal 2 3 5" xfId="10172" xr:uid="{00000000-0005-0000-0000-00007EC50000}"/>
    <cellStyle name="Totaal 2 3 5 2" xfId="10173" xr:uid="{00000000-0005-0000-0000-00007FC50000}"/>
    <cellStyle name="Totaal 2 3 5 2 2" xfId="10174" xr:uid="{00000000-0005-0000-0000-000080C50000}"/>
    <cellStyle name="Totaal 2 3 5 2 2 2" xfId="17584" xr:uid="{00000000-0005-0000-0000-000081C50000}"/>
    <cellStyle name="Totaal 2 3 5 2 2 3" xfId="30965" xr:uid="{00000000-0005-0000-0000-000082C50000}"/>
    <cellStyle name="Totaal 2 3 5 2 2_Balance sheet - Parent" xfId="42383" xr:uid="{00000000-0005-0000-0000-000083C50000}"/>
    <cellStyle name="Totaal 2 3 5 2 3" xfId="10175" xr:uid="{00000000-0005-0000-0000-000084C50000}"/>
    <cellStyle name="Totaal 2 3 5 2 3 2" xfId="19485" xr:uid="{00000000-0005-0000-0000-000085C50000}"/>
    <cellStyle name="Totaal 2 3 5 2 3 3" xfId="30966" xr:uid="{00000000-0005-0000-0000-000086C50000}"/>
    <cellStyle name="Totaal 2 3 5 2 3_Balance sheet - Parent" xfId="42384" xr:uid="{00000000-0005-0000-0000-000087C50000}"/>
    <cellStyle name="Totaal 2 3 5 2 4" xfId="13724" xr:uid="{00000000-0005-0000-0000-000088C50000}"/>
    <cellStyle name="Totaal 2 3 5 2 5" xfId="30964" xr:uid="{00000000-0005-0000-0000-000089C50000}"/>
    <cellStyle name="Totaal 2 3 5 2_Balance sheet - Parent" xfId="42382" xr:uid="{00000000-0005-0000-0000-00008AC50000}"/>
    <cellStyle name="Totaal 2 3 5 3" xfId="12896" xr:uid="{00000000-0005-0000-0000-00008BC50000}"/>
    <cellStyle name="Totaal 2 3 5 4" xfId="30963" xr:uid="{00000000-0005-0000-0000-00008CC50000}"/>
    <cellStyle name="Totaal 2 3 5_Balance sheet - Parent" xfId="42381" xr:uid="{00000000-0005-0000-0000-00008DC50000}"/>
    <cellStyle name="Totaal 2 3 6" xfId="10176" xr:uid="{00000000-0005-0000-0000-00008EC50000}"/>
    <cellStyle name="Totaal 2 3 6 2" xfId="10177" xr:uid="{00000000-0005-0000-0000-00008FC50000}"/>
    <cellStyle name="Totaal 2 3 6 2 2" xfId="10178" xr:uid="{00000000-0005-0000-0000-000090C50000}"/>
    <cellStyle name="Totaal 2 3 6 2 2 2" xfId="18164" xr:uid="{00000000-0005-0000-0000-000091C50000}"/>
    <cellStyle name="Totaal 2 3 6 2 2 3" xfId="30969" xr:uid="{00000000-0005-0000-0000-000092C50000}"/>
    <cellStyle name="Totaal 2 3 6 2 2_Balance sheet - Parent" xfId="42387" xr:uid="{00000000-0005-0000-0000-000093C50000}"/>
    <cellStyle name="Totaal 2 3 6 2 3" xfId="10179" xr:uid="{00000000-0005-0000-0000-000094C50000}"/>
    <cellStyle name="Totaal 2 3 6 2 3 2" xfId="19486" xr:uid="{00000000-0005-0000-0000-000095C50000}"/>
    <cellStyle name="Totaal 2 3 6 2 3 3" xfId="30970" xr:uid="{00000000-0005-0000-0000-000096C50000}"/>
    <cellStyle name="Totaal 2 3 6 2 3_Balance sheet - Parent" xfId="42388" xr:uid="{00000000-0005-0000-0000-000097C50000}"/>
    <cellStyle name="Totaal 2 3 6 2 4" xfId="13725" xr:uid="{00000000-0005-0000-0000-000098C50000}"/>
    <cellStyle name="Totaal 2 3 6 2 5" xfId="30968" xr:uid="{00000000-0005-0000-0000-000099C50000}"/>
    <cellStyle name="Totaal 2 3 6 2_Balance sheet - Parent" xfId="42386" xr:uid="{00000000-0005-0000-0000-00009AC50000}"/>
    <cellStyle name="Totaal 2 3 6 3" xfId="12897" xr:uid="{00000000-0005-0000-0000-00009BC50000}"/>
    <cellStyle name="Totaal 2 3 6 4" xfId="30967" xr:uid="{00000000-0005-0000-0000-00009CC50000}"/>
    <cellStyle name="Totaal 2 3 6_Balance sheet - Parent" xfId="42385" xr:uid="{00000000-0005-0000-0000-00009DC50000}"/>
    <cellStyle name="Totaal 2 3 7" xfId="10180" xr:uid="{00000000-0005-0000-0000-00009EC50000}"/>
    <cellStyle name="Totaal 2 3 7 2" xfId="10181" xr:uid="{00000000-0005-0000-0000-00009FC50000}"/>
    <cellStyle name="Totaal 2 3 7 2 2" xfId="17374" xr:uid="{00000000-0005-0000-0000-0000A0C50000}"/>
    <cellStyle name="Totaal 2 3 7 2 3" xfId="30972" xr:uid="{00000000-0005-0000-0000-0000A1C50000}"/>
    <cellStyle name="Totaal 2 3 7 2_Balance sheet - Parent" xfId="42390" xr:uid="{00000000-0005-0000-0000-0000A2C50000}"/>
    <cellStyle name="Totaal 2 3 7 3" xfId="10182" xr:uid="{00000000-0005-0000-0000-0000A3C50000}"/>
    <cellStyle name="Totaal 2 3 7 3 2" xfId="19038" xr:uid="{00000000-0005-0000-0000-0000A4C50000}"/>
    <cellStyle name="Totaal 2 3 7 3 3" xfId="30973" xr:uid="{00000000-0005-0000-0000-0000A5C50000}"/>
    <cellStyle name="Totaal 2 3 7 3_Balance sheet - Parent" xfId="42391" xr:uid="{00000000-0005-0000-0000-0000A6C50000}"/>
    <cellStyle name="Totaal 2 3 7 4" xfId="10183" xr:uid="{00000000-0005-0000-0000-0000A7C50000}"/>
    <cellStyle name="Totaal 2 3 7 4 2" xfId="18279" xr:uid="{00000000-0005-0000-0000-0000A8C50000}"/>
    <cellStyle name="Totaal 2 3 7 4 3" xfId="30974" xr:uid="{00000000-0005-0000-0000-0000A9C50000}"/>
    <cellStyle name="Totaal 2 3 7 4_Balance sheet - Parent" xfId="42392" xr:uid="{00000000-0005-0000-0000-0000AAC50000}"/>
    <cellStyle name="Totaal 2 3 7 5" xfId="13717" xr:uid="{00000000-0005-0000-0000-0000ABC50000}"/>
    <cellStyle name="Totaal 2 3 7 6" xfId="30971" xr:uid="{00000000-0005-0000-0000-0000ACC50000}"/>
    <cellStyle name="Totaal 2 3 7_Balance sheet - Parent" xfId="42389" xr:uid="{00000000-0005-0000-0000-0000ADC50000}"/>
    <cellStyle name="Totaal 2 3 8" xfId="10184" xr:uid="{00000000-0005-0000-0000-0000AEC50000}"/>
    <cellStyle name="Totaal 2 3 8 2" xfId="10185" xr:uid="{00000000-0005-0000-0000-0000AFC50000}"/>
    <cellStyle name="Totaal 2 3 8 2 2" xfId="17175" xr:uid="{00000000-0005-0000-0000-0000B0C50000}"/>
    <cellStyle name="Totaal 2 3 8 2 3" xfId="30976" xr:uid="{00000000-0005-0000-0000-0000B1C50000}"/>
    <cellStyle name="Totaal 2 3 8 2_Balance sheet - Parent" xfId="42394" xr:uid="{00000000-0005-0000-0000-0000B2C50000}"/>
    <cellStyle name="Totaal 2 3 8 3" xfId="10186" xr:uid="{00000000-0005-0000-0000-0000B3C50000}"/>
    <cellStyle name="Totaal 2 3 8 3 2" xfId="17664" xr:uid="{00000000-0005-0000-0000-0000B4C50000}"/>
    <cellStyle name="Totaal 2 3 8 3 3" xfId="30977" xr:uid="{00000000-0005-0000-0000-0000B5C50000}"/>
    <cellStyle name="Totaal 2 3 8 3_Balance sheet - Parent" xfId="42395" xr:uid="{00000000-0005-0000-0000-0000B6C50000}"/>
    <cellStyle name="Totaal 2 3 8 4" xfId="10187" xr:uid="{00000000-0005-0000-0000-0000B7C50000}"/>
    <cellStyle name="Totaal 2 3 8 4 2" xfId="18330" xr:uid="{00000000-0005-0000-0000-0000B8C50000}"/>
    <cellStyle name="Totaal 2 3 8 4 3" xfId="30978" xr:uid="{00000000-0005-0000-0000-0000B9C50000}"/>
    <cellStyle name="Totaal 2 3 8 4_Balance sheet - Parent" xfId="42396" xr:uid="{00000000-0005-0000-0000-0000BAC50000}"/>
    <cellStyle name="Totaal 2 3 8 5" xfId="16530" xr:uid="{00000000-0005-0000-0000-0000BBC50000}"/>
    <cellStyle name="Totaal 2 3 8 6" xfId="30975" xr:uid="{00000000-0005-0000-0000-0000BCC50000}"/>
    <cellStyle name="Totaal 2 3 8_Balance sheet - Parent" xfId="42393" xr:uid="{00000000-0005-0000-0000-0000BDC50000}"/>
    <cellStyle name="Totaal 2 3 9" xfId="10188" xr:uid="{00000000-0005-0000-0000-0000BEC50000}"/>
    <cellStyle name="Totaal 2 3 9 2" xfId="10189" xr:uid="{00000000-0005-0000-0000-0000BFC50000}"/>
    <cellStyle name="Totaal 2 3 9 2 2" xfId="17113" xr:uid="{00000000-0005-0000-0000-0000C0C50000}"/>
    <cellStyle name="Totaal 2 3 9 2 3" xfId="30980" xr:uid="{00000000-0005-0000-0000-0000C1C50000}"/>
    <cellStyle name="Totaal 2 3 9 2_Balance sheet - Parent" xfId="42398" xr:uid="{00000000-0005-0000-0000-0000C2C50000}"/>
    <cellStyle name="Totaal 2 3 9 3" xfId="10190" xr:uid="{00000000-0005-0000-0000-0000C3C50000}"/>
    <cellStyle name="Totaal 2 3 9 3 2" xfId="19192" xr:uid="{00000000-0005-0000-0000-0000C4C50000}"/>
    <cellStyle name="Totaal 2 3 9 3 3" xfId="30981" xr:uid="{00000000-0005-0000-0000-0000C5C50000}"/>
    <cellStyle name="Totaal 2 3 9 3_Balance sheet - Parent" xfId="42399" xr:uid="{00000000-0005-0000-0000-0000C6C50000}"/>
    <cellStyle name="Totaal 2 3 9 4" xfId="10191" xr:uid="{00000000-0005-0000-0000-0000C7C50000}"/>
    <cellStyle name="Totaal 2 3 9 4 2" xfId="18384" xr:uid="{00000000-0005-0000-0000-0000C8C50000}"/>
    <cellStyle name="Totaal 2 3 9 4 3" xfId="30982" xr:uid="{00000000-0005-0000-0000-0000C9C50000}"/>
    <cellStyle name="Totaal 2 3 9 4_Balance sheet - Parent" xfId="42400" xr:uid="{00000000-0005-0000-0000-0000CAC50000}"/>
    <cellStyle name="Totaal 2 3 9 5" xfId="16581" xr:uid="{00000000-0005-0000-0000-0000CBC50000}"/>
    <cellStyle name="Totaal 2 3 9 6" xfId="30979" xr:uid="{00000000-0005-0000-0000-0000CCC50000}"/>
    <cellStyle name="Totaal 2 3 9_Balance sheet - Parent" xfId="42397" xr:uid="{00000000-0005-0000-0000-0000CDC50000}"/>
    <cellStyle name="Totaal 2 3_Balance sheet - Parent" xfId="42349" xr:uid="{00000000-0005-0000-0000-0000CEC50000}"/>
    <cellStyle name="Totaal 2 4" xfId="10192" xr:uid="{00000000-0005-0000-0000-0000CFC50000}"/>
    <cellStyle name="Totaal 2 4 2" xfId="10193" xr:uid="{00000000-0005-0000-0000-0000D0C50000}"/>
    <cellStyle name="Totaal 2 4 2 2" xfId="10194" xr:uid="{00000000-0005-0000-0000-0000D1C50000}"/>
    <cellStyle name="Totaal 2 4 2 2 2" xfId="10195" xr:uid="{00000000-0005-0000-0000-0000D2C50000}"/>
    <cellStyle name="Totaal 2 4 2 2 2 2" xfId="17986" xr:uid="{00000000-0005-0000-0000-0000D3C50000}"/>
    <cellStyle name="Totaal 2 4 2 2 2 3" xfId="30986" xr:uid="{00000000-0005-0000-0000-0000D4C50000}"/>
    <cellStyle name="Totaal 2 4 2 2 2_Balance sheet - Parent" xfId="42404" xr:uid="{00000000-0005-0000-0000-0000D5C50000}"/>
    <cellStyle name="Totaal 2 4 2 2 3" xfId="10196" xr:uid="{00000000-0005-0000-0000-0000D6C50000}"/>
    <cellStyle name="Totaal 2 4 2 2 3 2" xfId="17882" xr:uid="{00000000-0005-0000-0000-0000D7C50000}"/>
    <cellStyle name="Totaal 2 4 2 2 3 3" xfId="30987" xr:uid="{00000000-0005-0000-0000-0000D8C50000}"/>
    <cellStyle name="Totaal 2 4 2 2 3_Balance sheet - Parent" xfId="42405" xr:uid="{00000000-0005-0000-0000-0000D9C50000}"/>
    <cellStyle name="Totaal 2 4 2 2 4" xfId="13727" xr:uid="{00000000-0005-0000-0000-0000DAC50000}"/>
    <cellStyle name="Totaal 2 4 2 2 5" xfId="30985" xr:uid="{00000000-0005-0000-0000-0000DBC50000}"/>
    <cellStyle name="Totaal 2 4 2 2_Balance sheet - Parent" xfId="42403" xr:uid="{00000000-0005-0000-0000-0000DCC50000}"/>
    <cellStyle name="Totaal 2 4 2 3" xfId="12899" xr:uid="{00000000-0005-0000-0000-0000DDC50000}"/>
    <cellStyle name="Totaal 2 4 2 4" xfId="30984" xr:uid="{00000000-0005-0000-0000-0000DEC50000}"/>
    <cellStyle name="Totaal 2 4 2_Balance sheet - Parent" xfId="42402" xr:uid="{00000000-0005-0000-0000-0000DFC50000}"/>
    <cellStyle name="Totaal 2 4 3" xfId="10197" xr:uid="{00000000-0005-0000-0000-0000E0C50000}"/>
    <cellStyle name="Totaal 2 4 3 2" xfId="10198" xr:uid="{00000000-0005-0000-0000-0000E1C50000}"/>
    <cellStyle name="Totaal 2 4 3 2 2" xfId="18804" xr:uid="{00000000-0005-0000-0000-0000E2C50000}"/>
    <cellStyle name="Totaal 2 4 3 2 3" xfId="30989" xr:uid="{00000000-0005-0000-0000-0000E3C50000}"/>
    <cellStyle name="Totaal 2 4 3 2_Balance sheet - Parent" xfId="42407" xr:uid="{00000000-0005-0000-0000-0000E4C50000}"/>
    <cellStyle name="Totaal 2 4 3 3" xfId="10199" xr:uid="{00000000-0005-0000-0000-0000E5C50000}"/>
    <cellStyle name="Totaal 2 4 3 3 2" xfId="17191" xr:uid="{00000000-0005-0000-0000-0000E6C50000}"/>
    <cellStyle name="Totaal 2 4 3 3 3" xfId="30990" xr:uid="{00000000-0005-0000-0000-0000E7C50000}"/>
    <cellStyle name="Totaal 2 4 3 3_Balance sheet - Parent" xfId="42408" xr:uid="{00000000-0005-0000-0000-0000E8C50000}"/>
    <cellStyle name="Totaal 2 4 3 4" xfId="13726" xr:uid="{00000000-0005-0000-0000-0000E9C50000}"/>
    <cellStyle name="Totaal 2 4 3 5" xfId="30988" xr:uid="{00000000-0005-0000-0000-0000EAC50000}"/>
    <cellStyle name="Totaal 2 4 3_Balance sheet - Parent" xfId="42406" xr:uid="{00000000-0005-0000-0000-0000EBC50000}"/>
    <cellStyle name="Totaal 2 4 4" xfId="12898" xr:uid="{00000000-0005-0000-0000-0000ECC50000}"/>
    <cellStyle name="Totaal 2 4 5" xfId="30983" xr:uid="{00000000-0005-0000-0000-0000EDC50000}"/>
    <cellStyle name="Totaal 2 4_Balance sheet - Parent" xfId="42401" xr:uid="{00000000-0005-0000-0000-0000EEC50000}"/>
    <cellStyle name="Totaal 2 5" xfId="10200" xr:uid="{00000000-0005-0000-0000-0000EFC50000}"/>
    <cellStyle name="Totaal 2 5 2" xfId="10201" xr:uid="{00000000-0005-0000-0000-0000F0C50000}"/>
    <cellStyle name="Totaal 2 5 2 2" xfId="10202" xr:uid="{00000000-0005-0000-0000-0000F1C50000}"/>
    <cellStyle name="Totaal 2 5 2 2 2" xfId="17153" xr:uid="{00000000-0005-0000-0000-0000F2C50000}"/>
    <cellStyle name="Totaal 2 5 2 2 3" xfId="30993" xr:uid="{00000000-0005-0000-0000-0000F3C50000}"/>
    <cellStyle name="Totaal 2 5 2 2_Balance sheet - Parent" xfId="42411" xr:uid="{00000000-0005-0000-0000-0000F4C50000}"/>
    <cellStyle name="Totaal 2 5 2 3" xfId="10203" xr:uid="{00000000-0005-0000-0000-0000F5C50000}"/>
    <cellStyle name="Totaal 2 5 2 3 2" xfId="17084" xr:uid="{00000000-0005-0000-0000-0000F6C50000}"/>
    <cellStyle name="Totaal 2 5 2 3 3" xfId="30994" xr:uid="{00000000-0005-0000-0000-0000F7C50000}"/>
    <cellStyle name="Totaal 2 5 2 3_Balance sheet - Parent" xfId="42412" xr:uid="{00000000-0005-0000-0000-0000F8C50000}"/>
    <cellStyle name="Totaal 2 5 2 4" xfId="13728" xr:uid="{00000000-0005-0000-0000-0000F9C50000}"/>
    <cellStyle name="Totaal 2 5 2 5" xfId="30992" xr:uid="{00000000-0005-0000-0000-0000FAC50000}"/>
    <cellStyle name="Totaal 2 5 2_Balance sheet - Parent" xfId="42410" xr:uid="{00000000-0005-0000-0000-0000FBC50000}"/>
    <cellStyle name="Totaal 2 5 3" xfId="12900" xr:uid="{00000000-0005-0000-0000-0000FCC50000}"/>
    <cellStyle name="Totaal 2 5 4" xfId="30991" xr:uid="{00000000-0005-0000-0000-0000FDC50000}"/>
    <cellStyle name="Totaal 2 5_Balance sheet - Parent" xfId="42409" xr:uid="{00000000-0005-0000-0000-0000FEC50000}"/>
    <cellStyle name="Totaal 2 6" xfId="10204" xr:uid="{00000000-0005-0000-0000-0000FFC50000}"/>
    <cellStyle name="Totaal 2 6 2" xfId="10205" xr:uid="{00000000-0005-0000-0000-000000C60000}"/>
    <cellStyle name="Totaal 2 6 2 2" xfId="10206" xr:uid="{00000000-0005-0000-0000-000001C60000}"/>
    <cellStyle name="Totaal 2 6 2 2 2" xfId="18803" xr:uid="{00000000-0005-0000-0000-000002C60000}"/>
    <cellStyle name="Totaal 2 6 2 2 3" xfId="30997" xr:uid="{00000000-0005-0000-0000-000003C60000}"/>
    <cellStyle name="Totaal 2 6 2 2_Balance sheet - Parent" xfId="42415" xr:uid="{00000000-0005-0000-0000-000004C60000}"/>
    <cellStyle name="Totaal 2 6 2 3" xfId="10207" xr:uid="{00000000-0005-0000-0000-000005C60000}"/>
    <cellStyle name="Totaal 2 6 2 3 2" xfId="19133" xr:uid="{00000000-0005-0000-0000-000006C60000}"/>
    <cellStyle name="Totaal 2 6 2 3 3" xfId="30998" xr:uid="{00000000-0005-0000-0000-000007C60000}"/>
    <cellStyle name="Totaal 2 6 2 3_Balance sheet - Parent" xfId="42416" xr:uid="{00000000-0005-0000-0000-000008C60000}"/>
    <cellStyle name="Totaal 2 6 2 4" xfId="13729" xr:uid="{00000000-0005-0000-0000-000009C60000}"/>
    <cellStyle name="Totaal 2 6 2 5" xfId="30996" xr:uid="{00000000-0005-0000-0000-00000AC60000}"/>
    <cellStyle name="Totaal 2 6 2_Balance sheet - Parent" xfId="42414" xr:uid="{00000000-0005-0000-0000-00000BC60000}"/>
    <cellStyle name="Totaal 2 6 3" xfId="12901" xr:uid="{00000000-0005-0000-0000-00000CC60000}"/>
    <cellStyle name="Totaal 2 6 4" xfId="30995" xr:uid="{00000000-0005-0000-0000-00000DC60000}"/>
    <cellStyle name="Totaal 2 6_Balance sheet - Parent" xfId="42413" xr:uid="{00000000-0005-0000-0000-00000EC60000}"/>
    <cellStyle name="Totaal 2 7" xfId="10208" xr:uid="{00000000-0005-0000-0000-00000FC60000}"/>
    <cellStyle name="Totaal 2 7 2" xfId="10209" xr:uid="{00000000-0005-0000-0000-000010C60000}"/>
    <cellStyle name="Totaal 2 7 2 2" xfId="10210" xr:uid="{00000000-0005-0000-0000-000011C60000}"/>
    <cellStyle name="Totaal 2 7 2 2 2" xfId="17426" xr:uid="{00000000-0005-0000-0000-000012C60000}"/>
    <cellStyle name="Totaal 2 7 2 2 3" xfId="31001" xr:uid="{00000000-0005-0000-0000-000013C60000}"/>
    <cellStyle name="Totaal 2 7 2 2_Balance sheet - Parent" xfId="42419" xr:uid="{00000000-0005-0000-0000-000014C60000}"/>
    <cellStyle name="Totaal 2 7 2 3" xfId="10211" xr:uid="{00000000-0005-0000-0000-000015C60000}"/>
    <cellStyle name="Totaal 2 7 2 3 2" xfId="17981" xr:uid="{00000000-0005-0000-0000-000016C60000}"/>
    <cellStyle name="Totaal 2 7 2 3 3" xfId="31002" xr:uid="{00000000-0005-0000-0000-000017C60000}"/>
    <cellStyle name="Totaal 2 7 2 3_Balance sheet - Parent" xfId="42420" xr:uid="{00000000-0005-0000-0000-000018C60000}"/>
    <cellStyle name="Totaal 2 7 2 4" xfId="13730" xr:uid="{00000000-0005-0000-0000-000019C60000}"/>
    <cellStyle name="Totaal 2 7 2 5" xfId="31000" xr:uid="{00000000-0005-0000-0000-00001AC60000}"/>
    <cellStyle name="Totaal 2 7 2_Balance sheet - Parent" xfId="42418" xr:uid="{00000000-0005-0000-0000-00001BC60000}"/>
    <cellStyle name="Totaal 2 7 3" xfId="12902" xr:uid="{00000000-0005-0000-0000-00001CC60000}"/>
    <cellStyle name="Totaal 2 7 4" xfId="30999" xr:uid="{00000000-0005-0000-0000-00001DC60000}"/>
    <cellStyle name="Totaal 2 7_Balance sheet - Parent" xfId="42417" xr:uid="{00000000-0005-0000-0000-00001EC60000}"/>
    <cellStyle name="Totaal 2 8" xfId="10212" xr:uid="{00000000-0005-0000-0000-00001FC60000}"/>
    <cellStyle name="Totaal 2 8 2" xfId="10213" xr:uid="{00000000-0005-0000-0000-000020C60000}"/>
    <cellStyle name="Totaal 2 8 2 2" xfId="10214" xr:uid="{00000000-0005-0000-0000-000021C60000}"/>
    <cellStyle name="Totaal 2 8 2 2 2" xfId="18557" xr:uid="{00000000-0005-0000-0000-000022C60000}"/>
    <cellStyle name="Totaal 2 8 2 2 3" xfId="31005" xr:uid="{00000000-0005-0000-0000-000023C60000}"/>
    <cellStyle name="Totaal 2 8 2 2_Balance sheet - Parent" xfId="42423" xr:uid="{00000000-0005-0000-0000-000024C60000}"/>
    <cellStyle name="Totaal 2 8 2 3" xfId="10215" xr:uid="{00000000-0005-0000-0000-000025C60000}"/>
    <cellStyle name="Totaal 2 8 2 3 2" xfId="17672" xr:uid="{00000000-0005-0000-0000-000026C60000}"/>
    <cellStyle name="Totaal 2 8 2 3 3" xfId="31006" xr:uid="{00000000-0005-0000-0000-000027C60000}"/>
    <cellStyle name="Totaal 2 8 2 3_Balance sheet - Parent" xfId="42424" xr:uid="{00000000-0005-0000-0000-000028C60000}"/>
    <cellStyle name="Totaal 2 8 2 4" xfId="13731" xr:uid="{00000000-0005-0000-0000-000029C60000}"/>
    <cellStyle name="Totaal 2 8 2 5" xfId="31004" xr:uid="{00000000-0005-0000-0000-00002AC60000}"/>
    <cellStyle name="Totaal 2 8 2_Balance sheet - Parent" xfId="42422" xr:uid="{00000000-0005-0000-0000-00002BC60000}"/>
    <cellStyle name="Totaal 2 8 3" xfId="12903" xr:uid="{00000000-0005-0000-0000-00002CC60000}"/>
    <cellStyle name="Totaal 2 8 4" xfId="31003" xr:uid="{00000000-0005-0000-0000-00002DC60000}"/>
    <cellStyle name="Totaal 2 8_Balance sheet - Parent" xfId="42421" xr:uid="{00000000-0005-0000-0000-00002EC60000}"/>
    <cellStyle name="Totaal 2 9" xfId="10216" xr:uid="{00000000-0005-0000-0000-00002FC60000}"/>
    <cellStyle name="Totaal 2 9 2" xfId="10217" xr:uid="{00000000-0005-0000-0000-000030C60000}"/>
    <cellStyle name="Totaal 2 9 2 2" xfId="18516" xr:uid="{00000000-0005-0000-0000-000031C60000}"/>
    <cellStyle name="Totaal 2 9 2 3" xfId="31008" xr:uid="{00000000-0005-0000-0000-000032C60000}"/>
    <cellStyle name="Totaal 2 9 2_Balance sheet - Parent" xfId="42426" xr:uid="{00000000-0005-0000-0000-000033C60000}"/>
    <cellStyle name="Totaal 2 9 3" xfId="10218" xr:uid="{00000000-0005-0000-0000-000034C60000}"/>
    <cellStyle name="Totaal 2 9 3 2" xfId="19005" xr:uid="{00000000-0005-0000-0000-000035C60000}"/>
    <cellStyle name="Totaal 2 9 3 3" xfId="31009" xr:uid="{00000000-0005-0000-0000-000036C60000}"/>
    <cellStyle name="Totaal 2 9 3_Balance sheet - Parent" xfId="42427" xr:uid="{00000000-0005-0000-0000-000037C60000}"/>
    <cellStyle name="Totaal 2 9 4" xfId="10219" xr:uid="{00000000-0005-0000-0000-000038C60000}"/>
    <cellStyle name="Totaal 2 9 4 2" xfId="18194" xr:uid="{00000000-0005-0000-0000-000039C60000}"/>
    <cellStyle name="Totaal 2 9 4 3" xfId="31010" xr:uid="{00000000-0005-0000-0000-00003AC60000}"/>
    <cellStyle name="Totaal 2 9 4_Balance sheet - Parent" xfId="42428" xr:uid="{00000000-0005-0000-0000-00003BC60000}"/>
    <cellStyle name="Totaal 2 9 5" xfId="13703" xr:uid="{00000000-0005-0000-0000-00003CC60000}"/>
    <cellStyle name="Totaal 2 9 6" xfId="31007" xr:uid="{00000000-0005-0000-0000-00003DC60000}"/>
    <cellStyle name="Totaal 2 9_Balance sheet - Parent" xfId="42425" xr:uid="{00000000-0005-0000-0000-00003EC60000}"/>
    <cellStyle name="Totaal 2_Balance sheet - Parent" xfId="42283" xr:uid="{00000000-0005-0000-0000-00003FC60000}"/>
    <cellStyle name="Totaal 3" xfId="10220" xr:uid="{00000000-0005-0000-0000-000040C60000}"/>
    <cellStyle name="Totaal 3 10" xfId="10221" xr:uid="{00000000-0005-0000-0000-000041C60000}"/>
    <cellStyle name="Totaal 3 10 2" xfId="10222" xr:uid="{00000000-0005-0000-0000-000042C60000}"/>
    <cellStyle name="Totaal 3 10 2 2" xfId="17555" xr:uid="{00000000-0005-0000-0000-000043C60000}"/>
    <cellStyle name="Totaal 3 10 2 3" xfId="31013" xr:uid="{00000000-0005-0000-0000-000044C60000}"/>
    <cellStyle name="Totaal 3 10 2_Balance sheet - Parent" xfId="42431" xr:uid="{00000000-0005-0000-0000-000045C60000}"/>
    <cellStyle name="Totaal 3 10 3" xfId="10223" xr:uid="{00000000-0005-0000-0000-000046C60000}"/>
    <cellStyle name="Totaal 3 10 3 2" xfId="18569" xr:uid="{00000000-0005-0000-0000-000047C60000}"/>
    <cellStyle name="Totaal 3 10 3 3" xfId="31014" xr:uid="{00000000-0005-0000-0000-000048C60000}"/>
    <cellStyle name="Totaal 3 10 3_Balance sheet - Parent" xfId="42432" xr:uid="{00000000-0005-0000-0000-000049C60000}"/>
    <cellStyle name="Totaal 3 10 4" xfId="10224" xr:uid="{00000000-0005-0000-0000-00004AC60000}"/>
    <cellStyle name="Totaal 3 10 4 2" xfId="18372" xr:uid="{00000000-0005-0000-0000-00004BC60000}"/>
    <cellStyle name="Totaal 3 10 4 3" xfId="31015" xr:uid="{00000000-0005-0000-0000-00004CC60000}"/>
    <cellStyle name="Totaal 3 10 4_Balance sheet - Parent" xfId="42433" xr:uid="{00000000-0005-0000-0000-00004DC60000}"/>
    <cellStyle name="Totaal 3 10 5" xfId="16569" xr:uid="{00000000-0005-0000-0000-00004EC60000}"/>
    <cellStyle name="Totaal 3 10 6" xfId="31012" xr:uid="{00000000-0005-0000-0000-00004FC60000}"/>
    <cellStyle name="Totaal 3 10_Balance sheet - Parent" xfId="42430" xr:uid="{00000000-0005-0000-0000-000050C60000}"/>
    <cellStyle name="Totaal 3 11" xfId="10225" xr:uid="{00000000-0005-0000-0000-000051C60000}"/>
    <cellStyle name="Totaal 3 11 2" xfId="10226" xr:uid="{00000000-0005-0000-0000-000052C60000}"/>
    <cellStyle name="Totaal 3 11 2 2" xfId="17819" xr:uid="{00000000-0005-0000-0000-000053C60000}"/>
    <cellStyle name="Totaal 3 11 2 3" xfId="31017" xr:uid="{00000000-0005-0000-0000-000054C60000}"/>
    <cellStyle name="Totaal 3 11 2_Balance sheet - Parent" xfId="42435" xr:uid="{00000000-0005-0000-0000-000055C60000}"/>
    <cellStyle name="Totaal 3 11 3" xfId="10227" xr:uid="{00000000-0005-0000-0000-000056C60000}"/>
    <cellStyle name="Totaal 3 11 3 2" xfId="19017" xr:uid="{00000000-0005-0000-0000-000057C60000}"/>
    <cellStyle name="Totaal 3 11 3 3" xfId="31018" xr:uid="{00000000-0005-0000-0000-000058C60000}"/>
    <cellStyle name="Totaal 3 11 3_Balance sheet - Parent" xfId="42436" xr:uid="{00000000-0005-0000-0000-000059C60000}"/>
    <cellStyle name="Totaal 3 11 4" xfId="10228" xr:uid="{00000000-0005-0000-0000-00005AC60000}"/>
    <cellStyle name="Totaal 3 11 4 2" xfId="18424" xr:uid="{00000000-0005-0000-0000-00005BC60000}"/>
    <cellStyle name="Totaal 3 11 4 3" xfId="31019" xr:uid="{00000000-0005-0000-0000-00005CC60000}"/>
    <cellStyle name="Totaal 3 11 4_Balance sheet - Parent" xfId="42437" xr:uid="{00000000-0005-0000-0000-00005DC60000}"/>
    <cellStyle name="Totaal 3 11 5" xfId="16622" xr:uid="{00000000-0005-0000-0000-00005EC60000}"/>
    <cellStyle name="Totaal 3 11 6" xfId="31016" xr:uid="{00000000-0005-0000-0000-00005FC60000}"/>
    <cellStyle name="Totaal 3 11_Balance sheet - Parent" xfId="42434" xr:uid="{00000000-0005-0000-0000-000060C60000}"/>
    <cellStyle name="Totaal 3 12" xfId="10229" xr:uid="{00000000-0005-0000-0000-000061C60000}"/>
    <cellStyle name="Totaal 3 12 2" xfId="10230" xr:uid="{00000000-0005-0000-0000-000062C60000}"/>
    <cellStyle name="Totaal 3 12 2 2" xfId="17129" xr:uid="{00000000-0005-0000-0000-000063C60000}"/>
    <cellStyle name="Totaal 3 12 2 3" xfId="31021" xr:uid="{00000000-0005-0000-0000-000064C60000}"/>
    <cellStyle name="Totaal 3 12 2_Balance sheet - Parent" xfId="42439" xr:uid="{00000000-0005-0000-0000-000065C60000}"/>
    <cellStyle name="Totaal 3 12 3" xfId="10231" xr:uid="{00000000-0005-0000-0000-000066C60000}"/>
    <cellStyle name="Totaal 3 12 3 2" xfId="17692" xr:uid="{00000000-0005-0000-0000-000067C60000}"/>
    <cellStyle name="Totaal 3 12 3 3" xfId="31022" xr:uid="{00000000-0005-0000-0000-000068C60000}"/>
    <cellStyle name="Totaal 3 12 3_Balance sheet - Parent" xfId="42440" xr:uid="{00000000-0005-0000-0000-000069C60000}"/>
    <cellStyle name="Totaal 3 12 4" xfId="16672" xr:uid="{00000000-0005-0000-0000-00006AC60000}"/>
    <cellStyle name="Totaal 3 12 5" xfId="31020" xr:uid="{00000000-0005-0000-0000-00006BC60000}"/>
    <cellStyle name="Totaal 3 12_Balance sheet - Parent" xfId="42438" xr:uid="{00000000-0005-0000-0000-00006CC60000}"/>
    <cellStyle name="Totaal 3 13" xfId="12904" xr:uid="{00000000-0005-0000-0000-00006DC60000}"/>
    <cellStyle name="Totaal 3 14" xfId="31011" xr:uid="{00000000-0005-0000-0000-00006EC60000}"/>
    <cellStyle name="Totaal 3 2" xfId="10232" xr:uid="{00000000-0005-0000-0000-00006FC60000}"/>
    <cellStyle name="Totaal 3 2 2" xfId="10233" xr:uid="{00000000-0005-0000-0000-000070C60000}"/>
    <cellStyle name="Totaal 3 2 2 2" xfId="10234" xr:uid="{00000000-0005-0000-0000-000071C60000}"/>
    <cellStyle name="Totaal 3 2 2 2 2" xfId="10235" xr:uid="{00000000-0005-0000-0000-000072C60000}"/>
    <cellStyle name="Totaal 3 2 2 2 2 2" xfId="17224" xr:uid="{00000000-0005-0000-0000-000073C60000}"/>
    <cellStyle name="Totaal 3 2 2 2 2 3" xfId="31026" xr:uid="{00000000-0005-0000-0000-000074C60000}"/>
    <cellStyle name="Totaal 3 2 2 2 2_Balance sheet - Parent" xfId="42444" xr:uid="{00000000-0005-0000-0000-000075C60000}"/>
    <cellStyle name="Totaal 3 2 2 2 3" xfId="10236" xr:uid="{00000000-0005-0000-0000-000076C60000}"/>
    <cellStyle name="Totaal 3 2 2 2 3 2" xfId="19487" xr:uid="{00000000-0005-0000-0000-000077C60000}"/>
    <cellStyle name="Totaal 3 2 2 2 3 3" xfId="31027" xr:uid="{00000000-0005-0000-0000-000078C60000}"/>
    <cellStyle name="Totaal 3 2 2 2 3_Balance sheet - Parent" xfId="42445" xr:uid="{00000000-0005-0000-0000-000079C60000}"/>
    <cellStyle name="Totaal 3 2 2 2 4" xfId="13734" xr:uid="{00000000-0005-0000-0000-00007AC60000}"/>
    <cellStyle name="Totaal 3 2 2 2 5" xfId="31025" xr:uid="{00000000-0005-0000-0000-00007BC60000}"/>
    <cellStyle name="Totaal 3 2 2 2_Balance sheet - Parent" xfId="42443" xr:uid="{00000000-0005-0000-0000-00007CC60000}"/>
    <cellStyle name="Totaal 3 2 2 3" xfId="12906" xr:uid="{00000000-0005-0000-0000-00007DC60000}"/>
    <cellStyle name="Totaal 3 2 2 4" xfId="31024" xr:uid="{00000000-0005-0000-0000-00007EC60000}"/>
    <cellStyle name="Totaal 3 2 2_Balance sheet - Parent" xfId="42442" xr:uid="{00000000-0005-0000-0000-00007FC60000}"/>
    <cellStyle name="Totaal 3 2 3" xfId="10237" xr:uid="{00000000-0005-0000-0000-000080C60000}"/>
    <cellStyle name="Totaal 3 2 3 2" xfId="10238" xr:uid="{00000000-0005-0000-0000-000081C60000}"/>
    <cellStyle name="Totaal 3 2 3 2 2" xfId="18571" xr:uid="{00000000-0005-0000-0000-000082C60000}"/>
    <cellStyle name="Totaal 3 2 3 2 3" xfId="31029" xr:uid="{00000000-0005-0000-0000-000083C60000}"/>
    <cellStyle name="Totaal 3 2 3 2_Balance sheet - Parent" xfId="42447" xr:uid="{00000000-0005-0000-0000-000084C60000}"/>
    <cellStyle name="Totaal 3 2 3 3" xfId="10239" xr:uid="{00000000-0005-0000-0000-000085C60000}"/>
    <cellStyle name="Totaal 3 2 3 3 2" xfId="17419" xr:uid="{00000000-0005-0000-0000-000086C60000}"/>
    <cellStyle name="Totaal 3 2 3 3 3" xfId="31030" xr:uid="{00000000-0005-0000-0000-000087C60000}"/>
    <cellStyle name="Totaal 3 2 3 3_Balance sheet - Parent" xfId="42448" xr:uid="{00000000-0005-0000-0000-000088C60000}"/>
    <cellStyle name="Totaal 3 2 3 4" xfId="13733" xr:uid="{00000000-0005-0000-0000-000089C60000}"/>
    <cellStyle name="Totaal 3 2 3 5" xfId="31028" xr:uid="{00000000-0005-0000-0000-00008AC60000}"/>
    <cellStyle name="Totaal 3 2 3_Balance sheet - Parent" xfId="42446" xr:uid="{00000000-0005-0000-0000-00008BC60000}"/>
    <cellStyle name="Totaal 3 2 4" xfId="12905" xr:uid="{00000000-0005-0000-0000-00008CC60000}"/>
    <cellStyle name="Totaal 3 2 5" xfId="31023" xr:uid="{00000000-0005-0000-0000-00008DC60000}"/>
    <cellStyle name="Totaal 3 2_Balance sheet - Parent" xfId="42441" xr:uid="{00000000-0005-0000-0000-00008EC60000}"/>
    <cellStyle name="Totaal 3 3" xfId="10240" xr:uid="{00000000-0005-0000-0000-00008FC60000}"/>
    <cellStyle name="Totaal 3 3 2" xfId="10241" xr:uid="{00000000-0005-0000-0000-000090C60000}"/>
    <cellStyle name="Totaal 3 3 2 2" xfId="10242" xr:uid="{00000000-0005-0000-0000-000091C60000}"/>
    <cellStyle name="Totaal 3 3 2 2 2" xfId="10243" xr:uid="{00000000-0005-0000-0000-000092C60000}"/>
    <cellStyle name="Totaal 3 3 2 2 2 2" xfId="17225" xr:uid="{00000000-0005-0000-0000-000093C60000}"/>
    <cellStyle name="Totaal 3 3 2 2 2 3" xfId="31034" xr:uid="{00000000-0005-0000-0000-000094C60000}"/>
    <cellStyle name="Totaal 3 3 2 2 2_Balance sheet - Parent" xfId="42452" xr:uid="{00000000-0005-0000-0000-000095C60000}"/>
    <cellStyle name="Totaal 3 3 2 2 3" xfId="10244" xr:uid="{00000000-0005-0000-0000-000096C60000}"/>
    <cellStyle name="Totaal 3 3 2 2 3 2" xfId="19488" xr:uid="{00000000-0005-0000-0000-000097C60000}"/>
    <cellStyle name="Totaal 3 3 2 2 3 3" xfId="31035" xr:uid="{00000000-0005-0000-0000-000098C60000}"/>
    <cellStyle name="Totaal 3 3 2 2 3_Balance sheet - Parent" xfId="42453" xr:uid="{00000000-0005-0000-0000-000099C60000}"/>
    <cellStyle name="Totaal 3 3 2 2 4" xfId="13736" xr:uid="{00000000-0005-0000-0000-00009AC60000}"/>
    <cellStyle name="Totaal 3 3 2 2 5" xfId="31033" xr:uid="{00000000-0005-0000-0000-00009BC60000}"/>
    <cellStyle name="Totaal 3 3 2 2_Balance sheet - Parent" xfId="42451" xr:uid="{00000000-0005-0000-0000-00009CC60000}"/>
    <cellStyle name="Totaal 3 3 2 3" xfId="12908" xr:uid="{00000000-0005-0000-0000-00009DC60000}"/>
    <cellStyle name="Totaal 3 3 2 4" xfId="31032" xr:uid="{00000000-0005-0000-0000-00009EC60000}"/>
    <cellStyle name="Totaal 3 3 2_Balance sheet - Parent" xfId="42450" xr:uid="{00000000-0005-0000-0000-00009FC60000}"/>
    <cellStyle name="Totaal 3 3 3" xfId="10245" xr:uid="{00000000-0005-0000-0000-0000A0C60000}"/>
    <cellStyle name="Totaal 3 3 3 2" xfId="10246" xr:uid="{00000000-0005-0000-0000-0000A1C60000}"/>
    <cellStyle name="Totaal 3 3 3 2 2" xfId="17579" xr:uid="{00000000-0005-0000-0000-0000A2C60000}"/>
    <cellStyle name="Totaal 3 3 3 2 3" xfId="31037" xr:uid="{00000000-0005-0000-0000-0000A3C60000}"/>
    <cellStyle name="Totaal 3 3 3 2_Balance sheet - Parent" xfId="42455" xr:uid="{00000000-0005-0000-0000-0000A4C60000}"/>
    <cellStyle name="Totaal 3 3 3 3" xfId="10247" xr:uid="{00000000-0005-0000-0000-0000A5C60000}"/>
    <cellStyle name="Totaal 3 3 3 3 2" xfId="17539" xr:uid="{00000000-0005-0000-0000-0000A6C60000}"/>
    <cellStyle name="Totaal 3 3 3 3 3" xfId="31038" xr:uid="{00000000-0005-0000-0000-0000A7C60000}"/>
    <cellStyle name="Totaal 3 3 3 3_Balance sheet - Parent" xfId="42456" xr:uid="{00000000-0005-0000-0000-0000A8C60000}"/>
    <cellStyle name="Totaal 3 3 3 4" xfId="13735" xr:uid="{00000000-0005-0000-0000-0000A9C60000}"/>
    <cellStyle name="Totaal 3 3 3 5" xfId="31036" xr:uid="{00000000-0005-0000-0000-0000AAC60000}"/>
    <cellStyle name="Totaal 3 3 3_Balance sheet - Parent" xfId="42454" xr:uid="{00000000-0005-0000-0000-0000ABC60000}"/>
    <cellStyle name="Totaal 3 3 4" xfId="12907" xr:uid="{00000000-0005-0000-0000-0000ACC60000}"/>
    <cellStyle name="Totaal 3 3 5" xfId="31031" xr:uid="{00000000-0005-0000-0000-0000ADC60000}"/>
    <cellStyle name="Totaal 3 3_Balance sheet - Parent" xfId="42449" xr:uid="{00000000-0005-0000-0000-0000AEC60000}"/>
    <cellStyle name="Totaal 3 4" xfId="10248" xr:uid="{00000000-0005-0000-0000-0000AFC60000}"/>
    <cellStyle name="Totaal 3 4 2" xfId="10249" xr:uid="{00000000-0005-0000-0000-0000B0C60000}"/>
    <cellStyle name="Totaal 3 4 2 2" xfId="10250" xr:uid="{00000000-0005-0000-0000-0000B1C60000}"/>
    <cellStyle name="Totaal 3 4 2 2 2" xfId="10251" xr:uid="{00000000-0005-0000-0000-0000B2C60000}"/>
    <cellStyle name="Totaal 3 4 2 2 2 2" xfId="17187" xr:uid="{00000000-0005-0000-0000-0000B3C60000}"/>
    <cellStyle name="Totaal 3 4 2 2 2 3" xfId="31042" xr:uid="{00000000-0005-0000-0000-0000B4C60000}"/>
    <cellStyle name="Totaal 3 4 2 2 2_Balance sheet - Parent" xfId="42460" xr:uid="{00000000-0005-0000-0000-0000B5C60000}"/>
    <cellStyle name="Totaal 3 4 2 2 3" xfId="10252" xr:uid="{00000000-0005-0000-0000-0000B6C60000}"/>
    <cellStyle name="Totaal 3 4 2 2 3 2" xfId="19490" xr:uid="{00000000-0005-0000-0000-0000B7C60000}"/>
    <cellStyle name="Totaal 3 4 2 2 3 3" xfId="31043" xr:uid="{00000000-0005-0000-0000-0000B8C60000}"/>
    <cellStyle name="Totaal 3 4 2 2 3_Balance sheet - Parent" xfId="42461" xr:uid="{00000000-0005-0000-0000-0000B9C60000}"/>
    <cellStyle name="Totaal 3 4 2 2 4" xfId="13738" xr:uid="{00000000-0005-0000-0000-0000BAC60000}"/>
    <cellStyle name="Totaal 3 4 2 2 5" xfId="31041" xr:uid="{00000000-0005-0000-0000-0000BBC60000}"/>
    <cellStyle name="Totaal 3 4 2 2_Balance sheet - Parent" xfId="42459" xr:uid="{00000000-0005-0000-0000-0000BCC60000}"/>
    <cellStyle name="Totaal 3 4 2 3" xfId="12910" xr:uid="{00000000-0005-0000-0000-0000BDC60000}"/>
    <cellStyle name="Totaal 3 4 2 4" xfId="31040" xr:uid="{00000000-0005-0000-0000-0000BEC60000}"/>
    <cellStyle name="Totaal 3 4 2_Balance sheet - Parent" xfId="42458" xr:uid="{00000000-0005-0000-0000-0000BFC60000}"/>
    <cellStyle name="Totaal 3 4 3" xfId="10253" xr:uid="{00000000-0005-0000-0000-0000C0C60000}"/>
    <cellStyle name="Totaal 3 4 3 2" xfId="10254" xr:uid="{00000000-0005-0000-0000-0000C1C60000}"/>
    <cellStyle name="Totaal 3 4 3 2 2" xfId="18165" xr:uid="{00000000-0005-0000-0000-0000C2C60000}"/>
    <cellStyle name="Totaal 3 4 3 2 3" xfId="31045" xr:uid="{00000000-0005-0000-0000-0000C3C60000}"/>
    <cellStyle name="Totaal 3 4 3 2_Balance sheet - Parent" xfId="42463" xr:uid="{00000000-0005-0000-0000-0000C4C60000}"/>
    <cellStyle name="Totaal 3 4 3 3" xfId="10255" xr:uid="{00000000-0005-0000-0000-0000C5C60000}"/>
    <cellStyle name="Totaal 3 4 3 3 2" xfId="19489" xr:uid="{00000000-0005-0000-0000-0000C6C60000}"/>
    <cellStyle name="Totaal 3 4 3 3 3" xfId="31046" xr:uid="{00000000-0005-0000-0000-0000C7C60000}"/>
    <cellStyle name="Totaal 3 4 3 3_Balance sheet - Parent" xfId="42464" xr:uid="{00000000-0005-0000-0000-0000C8C60000}"/>
    <cellStyle name="Totaal 3 4 3 4" xfId="13737" xr:uid="{00000000-0005-0000-0000-0000C9C60000}"/>
    <cellStyle name="Totaal 3 4 3 5" xfId="31044" xr:uid="{00000000-0005-0000-0000-0000CAC60000}"/>
    <cellStyle name="Totaal 3 4 3_Balance sheet - Parent" xfId="42462" xr:uid="{00000000-0005-0000-0000-0000CBC60000}"/>
    <cellStyle name="Totaal 3 4 4" xfId="12909" xr:uid="{00000000-0005-0000-0000-0000CCC60000}"/>
    <cellStyle name="Totaal 3 4 5" xfId="31039" xr:uid="{00000000-0005-0000-0000-0000CDC60000}"/>
    <cellStyle name="Totaal 3 4_Balance sheet - Parent" xfId="42457" xr:uid="{00000000-0005-0000-0000-0000CEC60000}"/>
    <cellStyle name="Totaal 3 5" xfId="10256" xr:uid="{00000000-0005-0000-0000-0000CFC60000}"/>
    <cellStyle name="Totaal 3 5 2" xfId="10257" xr:uid="{00000000-0005-0000-0000-0000D0C60000}"/>
    <cellStyle name="Totaal 3 5 2 2" xfId="10258" xr:uid="{00000000-0005-0000-0000-0000D1C60000}"/>
    <cellStyle name="Totaal 3 5 2 2 2" xfId="10259" xr:uid="{00000000-0005-0000-0000-0000D2C60000}"/>
    <cellStyle name="Totaal 3 5 2 2 2 2" xfId="17595" xr:uid="{00000000-0005-0000-0000-0000D3C60000}"/>
    <cellStyle name="Totaal 3 5 2 2 2 3" xfId="31050" xr:uid="{00000000-0005-0000-0000-0000D4C60000}"/>
    <cellStyle name="Totaal 3 5 2 2 2_Balance sheet - Parent" xfId="42468" xr:uid="{00000000-0005-0000-0000-0000D5C60000}"/>
    <cellStyle name="Totaal 3 5 2 2 3" xfId="10260" xr:uid="{00000000-0005-0000-0000-0000D6C60000}"/>
    <cellStyle name="Totaal 3 5 2 2 3 2" xfId="19492" xr:uid="{00000000-0005-0000-0000-0000D7C60000}"/>
    <cellStyle name="Totaal 3 5 2 2 3 3" xfId="31051" xr:uid="{00000000-0005-0000-0000-0000D8C60000}"/>
    <cellStyle name="Totaal 3 5 2 2 3_Balance sheet - Parent" xfId="42469" xr:uid="{00000000-0005-0000-0000-0000D9C60000}"/>
    <cellStyle name="Totaal 3 5 2 2 4" xfId="13740" xr:uid="{00000000-0005-0000-0000-0000DAC60000}"/>
    <cellStyle name="Totaal 3 5 2 2 5" xfId="31049" xr:uid="{00000000-0005-0000-0000-0000DBC60000}"/>
    <cellStyle name="Totaal 3 5 2 2_Balance sheet - Parent" xfId="42467" xr:uid="{00000000-0005-0000-0000-0000DCC60000}"/>
    <cellStyle name="Totaal 3 5 2 3" xfId="12912" xr:uid="{00000000-0005-0000-0000-0000DDC60000}"/>
    <cellStyle name="Totaal 3 5 2 4" xfId="31048" xr:uid="{00000000-0005-0000-0000-0000DEC60000}"/>
    <cellStyle name="Totaal 3 5 2_Balance sheet - Parent" xfId="42466" xr:uid="{00000000-0005-0000-0000-0000DFC60000}"/>
    <cellStyle name="Totaal 3 5 3" xfId="10261" xr:uid="{00000000-0005-0000-0000-0000E0C60000}"/>
    <cellStyle name="Totaal 3 5 3 2" xfId="10262" xr:uid="{00000000-0005-0000-0000-0000E1C60000}"/>
    <cellStyle name="Totaal 3 5 3 2 2" xfId="17040" xr:uid="{00000000-0005-0000-0000-0000E2C60000}"/>
    <cellStyle name="Totaal 3 5 3 2 3" xfId="31053" xr:uid="{00000000-0005-0000-0000-0000E3C60000}"/>
    <cellStyle name="Totaal 3 5 3 2_Balance sheet - Parent" xfId="42471" xr:uid="{00000000-0005-0000-0000-0000E4C60000}"/>
    <cellStyle name="Totaal 3 5 3 3" xfId="10263" xr:uid="{00000000-0005-0000-0000-0000E5C60000}"/>
    <cellStyle name="Totaal 3 5 3 3 2" xfId="19491" xr:uid="{00000000-0005-0000-0000-0000E6C60000}"/>
    <cellStyle name="Totaal 3 5 3 3 3" xfId="31054" xr:uid="{00000000-0005-0000-0000-0000E7C60000}"/>
    <cellStyle name="Totaal 3 5 3 3_Balance sheet - Parent" xfId="42472" xr:uid="{00000000-0005-0000-0000-0000E8C60000}"/>
    <cellStyle name="Totaal 3 5 3 4" xfId="13739" xr:uid="{00000000-0005-0000-0000-0000E9C60000}"/>
    <cellStyle name="Totaal 3 5 3 5" xfId="31052" xr:uid="{00000000-0005-0000-0000-0000EAC60000}"/>
    <cellStyle name="Totaal 3 5 3_Balance sheet - Parent" xfId="42470" xr:uid="{00000000-0005-0000-0000-0000EBC60000}"/>
    <cellStyle name="Totaal 3 5 4" xfId="12911" xr:uid="{00000000-0005-0000-0000-0000ECC60000}"/>
    <cellStyle name="Totaal 3 5 5" xfId="31047" xr:uid="{00000000-0005-0000-0000-0000EDC60000}"/>
    <cellStyle name="Totaal 3 5_Balance sheet - Parent" xfId="42465" xr:uid="{00000000-0005-0000-0000-0000EEC60000}"/>
    <cellStyle name="Totaal 3 6" xfId="10264" xr:uid="{00000000-0005-0000-0000-0000EFC60000}"/>
    <cellStyle name="Totaal 3 6 2" xfId="10265" xr:uid="{00000000-0005-0000-0000-0000F0C60000}"/>
    <cellStyle name="Totaal 3 6 2 2" xfId="10266" xr:uid="{00000000-0005-0000-0000-0000F1C60000}"/>
    <cellStyle name="Totaal 3 6 2 2 2" xfId="18099" xr:uid="{00000000-0005-0000-0000-0000F2C60000}"/>
    <cellStyle name="Totaal 3 6 2 2 3" xfId="31057" xr:uid="{00000000-0005-0000-0000-0000F3C60000}"/>
    <cellStyle name="Totaal 3 6 2 2_Balance sheet - Parent" xfId="42475" xr:uid="{00000000-0005-0000-0000-0000F4C60000}"/>
    <cellStyle name="Totaal 3 6 2 3" xfId="10267" xr:uid="{00000000-0005-0000-0000-0000F5C60000}"/>
    <cellStyle name="Totaal 3 6 2 3 2" xfId="19493" xr:uid="{00000000-0005-0000-0000-0000F6C60000}"/>
    <cellStyle name="Totaal 3 6 2 3 3" xfId="31058" xr:uid="{00000000-0005-0000-0000-0000F7C60000}"/>
    <cellStyle name="Totaal 3 6 2 3_Balance sheet - Parent" xfId="42476" xr:uid="{00000000-0005-0000-0000-0000F8C60000}"/>
    <cellStyle name="Totaal 3 6 2 4" xfId="13741" xr:uid="{00000000-0005-0000-0000-0000F9C60000}"/>
    <cellStyle name="Totaal 3 6 2 5" xfId="31056" xr:uid="{00000000-0005-0000-0000-0000FAC60000}"/>
    <cellStyle name="Totaal 3 6 2_Balance sheet - Parent" xfId="42474" xr:uid="{00000000-0005-0000-0000-0000FBC60000}"/>
    <cellStyle name="Totaal 3 6 3" xfId="12913" xr:uid="{00000000-0005-0000-0000-0000FCC60000}"/>
    <cellStyle name="Totaal 3 6 4" xfId="31055" xr:uid="{00000000-0005-0000-0000-0000FDC60000}"/>
    <cellStyle name="Totaal 3 6_Balance sheet - Parent" xfId="42473" xr:uid="{00000000-0005-0000-0000-0000FEC60000}"/>
    <cellStyle name="Totaal 3 7" xfId="10268" xr:uid="{00000000-0005-0000-0000-0000FFC60000}"/>
    <cellStyle name="Totaal 3 7 2" xfId="10269" xr:uid="{00000000-0005-0000-0000-000000C70000}"/>
    <cellStyle name="Totaal 3 7 2 2" xfId="10270" xr:uid="{00000000-0005-0000-0000-000001C70000}"/>
    <cellStyle name="Totaal 3 7 2 2 2" xfId="17617" xr:uid="{00000000-0005-0000-0000-000002C70000}"/>
    <cellStyle name="Totaal 3 7 2 2 3" xfId="31061" xr:uid="{00000000-0005-0000-0000-000003C70000}"/>
    <cellStyle name="Totaal 3 7 2 2_Balance sheet - Parent" xfId="42479" xr:uid="{00000000-0005-0000-0000-000004C70000}"/>
    <cellStyle name="Totaal 3 7 2 3" xfId="10271" xr:uid="{00000000-0005-0000-0000-000005C70000}"/>
    <cellStyle name="Totaal 3 7 2 3 2" xfId="19494" xr:uid="{00000000-0005-0000-0000-000006C70000}"/>
    <cellStyle name="Totaal 3 7 2 3 3" xfId="31062" xr:uid="{00000000-0005-0000-0000-000007C70000}"/>
    <cellStyle name="Totaal 3 7 2 3_Balance sheet - Parent" xfId="42480" xr:uid="{00000000-0005-0000-0000-000008C70000}"/>
    <cellStyle name="Totaal 3 7 2 4" xfId="13742" xr:uid="{00000000-0005-0000-0000-000009C70000}"/>
    <cellStyle name="Totaal 3 7 2 5" xfId="31060" xr:uid="{00000000-0005-0000-0000-00000AC70000}"/>
    <cellStyle name="Totaal 3 7 2_Balance sheet - Parent" xfId="42478" xr:uid="{00000000-0005-0000-0000-00000BC70000}"/>
    <cellStyle name="Totaal 3 7 3" xfId="12914" xr:uid="{00000000-0005-0000-0000-00000CC70000}"/>
    <cellStyle name="Totaal 3 7 4" xfId="31059" xr:uid="{00000000-0005-0000-0000-00000DC70000}"/>
    <cellStyle name="Totaal 3 7_Balance sheet - Parent" xfId="42477" xr:uid="{00000000-0005-0000-0000-00000EC70000}"/>
    <cellStyle name="Totaal 3 8" xfId="10272" xr:uid="{00000000-0005-0000-0000-00000FC70000}"/>
    <cellStyle name="Totaal 3 8 2" xfId="10273" xr:uid="{00000000-0005-0000-0000-000010C70000}"/>
    <cellStyle name="Totaal 3 8 2 2" xfId="17173" xr:uid="{00000000-0005-0000-0000-000011C70000}"/>
    <cellStyle name="Totaal 3 8 2 3" xfId="31064" xr:uid="{00000000-0005-0000-0000-000012C70000}"/>
    <cellStyle name="Totaal 3 8 2_Balance sheet - Parent" xfId="42482" xr:uid="{00000000-0005-0000-0000-000013C70000}"/>
    <cellStyle name="Totaal 3 8 3" xfId="10274" xr:uid="{00000000-0005-0000-0000-000014C70000}"/>
    <cellStyle name="Totaal 3 8 3 2" xfId="19223" xr:uid="{00000000-0005-0000-0000-000015C70000}"/>
    <cellStyle name="Totaal 3 8 3 3" xfId="31065" xr:uid="{00000000-0005-0000-0000-000016C70000}"/>
    <cellStyle name="Totaal 3 8 3_Balance sheet - Parent" xfId="42483" xr:uid="{00000000-0005-0000-0000-000017C70000}"/>
    <cellStyle name="Totaal 3 8 4" xfId="10275" xr:uid="{00000000-0005-0000-0000-000018C70000}"/>
    <cellStyle name="Totaal 3 8 4 2" xfId="18266" xr:uid="{00000000-0005-0000-0000-000019C70000}"/>
    <cellStyle name="Totaal 3 8 4 3" xfId="31066" xr:uid="{00000000-0005-0000-0000-00001AC70000}"/>
    <cellStyle name="Totaal 3 8 4_Balance sheet - Parent" xfId="42484" xr:uid="{00000000-0005-0000-0000-00001BC70000}"/>
    <cellStyle name="Totaal 3 8 5" xfId="13732" xr:uid="{00000000-0005-0000-0000-00001CC70000}"/>
    <cellStyle name="Totaal 3 8 6" xfId="31063" xr:uid="{00000000-0005-0000-0000-00001DC70000}"/>
    <cellStyle name="Totaal 3 8_Balance sheet - Parent" xfId="42481" xr:uid="{00000000-0005-0000-0000-00001EC70000}"/>
    <cellStyle name="Totaal 3 9" xfId="10276" xr:uid="{00000000-0005-0000-0000-00001FC70000}"/>
    <cellStyle name="Totaal 3 9 2" xfId="10277" xr:uid="{00000000-0005-0000-0000-000020C70000}"/>
    <cellStyle name="Totaal 3 9 2 2" xfId="18058" xr:uid="{00000000-0005-0000-0000-000021C70000}"/>
    <cellStyle name="Totaal 3 9 2 3" xfId="31068" xr:uid="{00000000-0005-0000-0000-000022C70000}"/>
    <cellStyle name="Totaal 3 9 2_Balance sheet - Parent" xfId="42486" xr:uid="{00000000-0005-0000-0000-000023C70000}"/>
    <cellStyle name="Totaal 3 9 3" xfId="10278" xr:uid="{00000000-0005-0000-0000-000024C70000}"/>
    <cellStyle name="Totaal 3 9 3 2" xfId="19209" xr:uid="{00000000-0005-0000-0000-000025C70000}"/>
    <cellStyle name="Totaal 3 9 3 3" xfId="31069" xr:uid="{00000000-0005-0000-0000-000026C70000}"/>
    <cellStyle name="Totaal 3 9 3_Balance sheet - Parent" xfId="42487" xr:uid="{00000000-0005-0000-0000-000027C70000}"/>
    <cellStyle name="Totaal 3 9 4" xfId="10279" xr:uid="{00000000-0005-0000-0000-000028C70000}"/>
    <cellStyle name="Totaal 3 9 4 2" xfId="18317" xr:uid="{00000000-0005-0000-0000-000029C70000}"/>
    <cellStyle name="Totaal 3 9 4 3" xfId="31070" xr:uid="{00000000-0005-0000-0000-00002AC70000}"/>
    <cellStyle name="Totaal 3 9 4_Balance sheet - Parent" xfId="42488" xr:uid="{00000000-0005-0000-0000-00002BC70000}"/>
    <cellStyle name="Totaal 3 9 5" xfId="16520" xr:uid="{00000000-0005-0000-0000-00002CC70000}"/>
    <cellStyle name="Totaal 3 9 6" xfId="31067" xr:uid="{00000000-0005-0000-0000-00002DC70000}"/>
    <cellStyle name="Totaal 3 9_Balance sheet - Parent" xfId="42485" xr:uid="{00000000-0005-0000-0000-00002EC70000}"/>
    <cellStyle name="Totaal 3_Balance sheet - Parent" xfId="42429" xr:uid="{00000000-0005-0000-0000-00002FC70000}"/>
    <cellStyle name="Totaal 4" xfId="10280" xr:uid="{00000000-0005-0000-0000-000030C70000}"/>
    <cellStyle name="Totaal 4 10" xfId="10281" xr:uid="{00000000-0005-0000-0000-000031C70000}"/>
    <cellStyle name="Totaal 4 10 2" xfId="10282" xr:uid="{00000000-0005-0000-0000-000032C70000}"/>
    <cellStyle name="Totaal 4 10 2 2" xfId="16989" xr:uid="{00000000-0005-0000-0000-000033C70000}"/>
    <cellStyle name="Totaal 4 10 2 3" xfId="31073" xr:uid="{00000000-0005-0000-0000-000034C70000}"/>
    <cellStyle name="Totaal 4 10 2_Balance sheet - Parent" xfId="42491" xr:uid="{00000000-0005-0000-0000-000035C70000}"/>
    <cellStyle name="Totaal 4 10 3" xfId="10283" xr:uid="{00000000-0005-0000-0000-000036C70000}"/>
    <cellStyle name="Totaal 4 10 3 2" xfId="19054" xr:uid="{00000000-0005-0000-0000-000037C70000}"/>
    <cellStyle name="Totaal 4 10 3 3" xfId="31074" xr:uid="{00000000-0005-0000-0000-000038C70000}"/>
    <cellStyle name="Totaal 4 10 3_Balance sheet - Parent" xfId="42492" xr:uid="{00000000-0005-0000-0000-000039C70000}"/>
    <cellStyle name="Totaal 4 10 4" xfId="10284" xr:uid="{00000000-0005-0000-0000-00003AC70000}"/>
    <cellStyle name="Totaal 4 10 4 2" xfId="18398" xr:uid="{00000000-0005-0000-0000-00003BC70000}"/>
    <cellStyle name="Totaal 4 10 4 3" xfId="31075" xr:uid="{00000000-0005-0000-0000-00003CC70000}"/>
    <cellStyle name="Totaal 4 10 4_Balance sheet - Parent" xfId="42493" xr:uid="{00000000-0005-0000-0000-00003DC70000}"/>
    <cellStyle name="Totaal 4 10 5" xfId="16596" xr:uid="{00000000-0005-0000-0000-00003EC70000}"/>
    <cellStyle name="Totaal 4 10 6" xfId="31072" xr:uid="{00000000-0005-0000-0000-00003FC70000}"/>
    <cellStyle name="Totaal 4 10_Balance sheet - Parent" xfId="42490" xr:uid="{00000000-0005-0000-0000-000040C70000}"/>
    <cellStyle name="Totaal 4 11" xfId="10285" xr:uid="{00000000-0005-0000-0000-000041C70000}"/>
    <cellStyle name="Totaal 4 11 2" xfId="10286" xr:uid="{00000000-0005-0000-0000-000042C70000}"/>
    <cellStyle name="Totaal 4 11 2 2" xfId="18450" xr:uid="{00000000-0005-0000-0000-000043C70000}"/>
    <cellStyle name="Totaal 4 11 2 3" xfId="31077" xr:uid="{00000000-0005-0000-0000-000044C70000}"/>
    <cellStyle name="Totaal 4 11 2_Balance sheet - Parent" xfId="42495" xr:uid="{00000000-0005-0000-0000-000045C70000}"/>
    <cellStyle name="Totaal 4 11 3" xfId="10287" xr:uid="{00000000-0005-0000-0000-000046C70000}"/>
    <cellStyle name="Totaal 4 11 3 2" xfId="19177" xr:uid="{00000000-0005-0000-0000-000047C70000}"/>
    <cellStyle name="Totaal 4 11 3 3" xfId="31078" xr:uid="{00000000-0005-0000-0000-000048C70000}"/>
    <cellStyle name="Totaal 4 11 3_Balance sheet - Parent" xfId="42496" xr:uid="{00000000-0005-0000-0000-000049C70000}"/>
    <cellStyle name="Totaal 4 11 4" xfId="16646" xr:uid="{00000000-0005-0000-0000-00004AC70000}"/>
    <cellStyle name="Totaal 4 11 5" xfId="31076" xr:uid="{00000000-0005-0000-0000-00004BC70000}"/>
    <cellStyle name="Totaal 4 11_Balance sheet - Parent" xfId="42494" xr:uid="{00000000-0005-0000-0000-00004CC70000}"/>
    <cellStyle name="Totaal 4 12" xfId="12915" xr:uid="{00000000-0005-0000-0000-00004DC70000}"/>
    <cellStyle name="Totaal 4 13" xfId="31071" xr:uid="{00000000-0005-0000-0000-00004EC70000}"/>
    <cellStyle name="Totaal 4 2" xfId="10288" xr:uid="{00000000-0005-0000-0000-00004FC70000}"/>
    <cellStyle name="Totaal 4 2 2" xfId="10289" xr:uid="{00000000-0005-0000-0000-000050C70000}"/>
    <cellStyle name="Totaal 4 2 2 2" xfId="10290" xr:uid="{00000000-0005-0000-0000-000051C70000}"/>
    <cellStyle name="Totaal 4 2 2 2 2" xfId="10291" xr:uid="{00000000-0005-0000-0000-000052C70000}"/>
    <cellStyle name="Totaal 4 2 2 2 2 2" xfId="17247" xr:uid="{00000000-0005-0000-0000-000053C70000}"/>
    <cellStyle name="Totaal 4 2 2 2 2 3" xfId="31082" xr:uid="{00000000-0005-0000-0000-000054C70000}"/>
    <cellStyle name="Totaal 4 2 2 2 2_Balance sheet - Parent" xfId="42500" xr:uid="{00000000-0005-0000-0000-000055C70000}"/>
    <cellStyle name="Totaal 4 2 2 2 3" xfId="10292" xr:uid="{00000000-0005-0000-0000-000056C70000}"/>
    <cellStyle name="Totaal 4 2 2 2 3 2" xfId="19495" xr:uid="{00000000-0005-0000-0000-000057C70000}"/>
    <cellStyle name="Totaal 4 2 2 2 3 3" xfId="31083" xr:uid="{00000000-0005-0000-0000-000058C70000}"/>
    <cellStyle name="Totaal 4 2 2 2 3_Balance sheet - Parent" xfId="42501" xr:uid="{00000000-0005-0000-0000-000059C70000}"/>
    <cellStyle name="Totaal 4 2 2 2 4" xfId="13745" xr:uid="{00000000-0005-0000-0000-00005AC70000}"/>
    <cellStyle name="Totaal 4 2 2 2 5" xfId="31081" xr:uid="{00000000-0005-0000-0000-00005BC70000}"/>
    <cellStyle name="Totaal 4 2 2 2_Balance sheet - Parent" xfId="42499" xr:uid="{00000000-0005-0000-0000-00005CC70000}"/>
    <cellStyle name="Totaal 4 2 2 3" xfId="12917" xr:uid="{00000000-0005-0000-0000-00005DC70000}"/>
    <cellStyle name="Totaal 4 2 2 4" xfId="31080" xr:uid="{00000000-0005-0000-0000-00005EC70000}"/>
    <cellStyle name="Totaal 4 2 2_Balance sheet - Parent" xfId="42498" xr:uid="{00000000-0005-0000-0000-00005FC70000}"/>
    <cellStyle name="Totaal 4 2 3" xfId="10293" xr:uid="{00000000-0005-0000-0000-000060C70000}"/>
    <cellStyle name="Totaal 4 2 3 2" xfId="10294" xr:uid="{00000000-0005-0000-0000-000061C70000}"/>
    <cellStyle name="Totaal 4 2 3 2 2" xfId="18779" xr:uid="{00000000-0005-0000-0000-000062C70000}"/>
    <cellStyle name="Totaal 4 2 3 2 3" xfId="31085" xr:uid="{00000000-0005-0000-0000-000063C70000}"/>
    <cellStyle name="Totaal 4 2 3 2_Balance sheet - Parent" xfId="42503" xr:uid="{00000000-0005-0000-0000-000064C70000}"/>
    <cellStyle name="Totaal 4 2 3 3" xfId="10295" xr:uid="{00000000-0005-0000-0000-000065C70000}"/>
    <cellStyle name="Totaal 4 2 3 3 2" xfId="17343" xr:uid="{00000000-0005-0000-0000-000066C70000}"/>
    <cellStyle name="Totaal 4 2 3 3 3" xfId="31086" xr:uid="{00000000-0005-0000-0000-000067C70000}"/>
    <cellStyle name="Totaal 4 2 3 3_Balance sheet - Parent" xfId="42504" xr:uid="{00000000-0005-0000-0000-000068C70000}"/>
    <cellStyle name="Totaal 4 2 3 4" xfId="13744" xr:uid="{00000000-0005-0000-0000-000069C70000}"/>
    <cellStyle name="Totaal 4 2 3 5" xfId="31084" xr:uid="{00000000-0005-0000-0000-00006AC70000}"/>
    <cellStyle name="Totaal 4 2 3_Balance sheet - Parent" xfId="42502" xr:uid="{00000000-0005-0000-0000-00006BC70000}"/>
    <cellStyle name="Totaal 4 2 4" xfId="12916" xr:uid="{00000000-0005-0000-0000-00006CC70000}"/>
    <cellStyle name="Totaal 4 2 5" xfId="31079" xr:uid="{00000000-0005-0000-0000-00006DC70000}"/>
    <cellStyle name="Totaal 4 2_Balance sheet - Parent" xfId="42497" xr:uid="{00000000-0005-0000-0000-00006EC70000}"/>
    <cellStyle name="Totaal 4 3" xfId="10296" xr:uid="{00000000-0005-0000-0000-00006FC70000}"/>
    <cellStyle name="Totaal 4 3 2" xfId="10297" xr:uid="{00000000-0005-0000-0000-000070C70000}"/>
    <cellStyle name="Totaal 4 3 2 2" xfId="10298" xr:uid="{00000000-0005-0000-0000-000071C70000}"/>
    <cellStyle name="Totaal 4 3 2 2 2" xfId="10299" xr:uid="{00000000-0005-0000-0000-000072C70000}"/>
    <cellStyle name="Totaal 4 3 2 2 2 2" xfId="18022" xr:uid="{00000000-0005-0000-0000-000073C70000}"/>
    <cellStyle name="Totaal 4 3 2 2 2 3" xfId="31090" xr:uid="{00000000-0005-0000-0000-000074C70000}"/>
    <cellStyle name="Totaal 4 3 2 2 2_Balance sheet - Parent" xfId="42508" xr:uid="{00000000-0005-0000-0000-000075C70000}"/>
    <cellStyle name="Totaal 4 3 2 2 3" xfId="10300" xr:uid="{00000000-0005-0000-0000-000076C70000}"/>
    <cellStyle name="Totaal 4 3 2 2 3 2" xfId="19497" xr:uid="{00000000-0005-0000-0000-000077C70000}"/>
    <cellStyle name="Totaal 4 3 2 2 3 3" xfId="31091" xr:uid="{00000000-0005-0000-0000-000078C70000}"/>
    <cellStyle name="Totaal 4 3 2 2 3_Balance sheet - Parent" xfId="42509" xr:uid="{00000000-0005-0000-0000-000079C70000}"/>
    <cellStyle name="Totaal 4 3 2 2 4" xfId="13747" xr:uid="{00000000-0005-0000-0000-00007AC70000}"/>
    <cellStyle name="Totaal 4 3 2 2 5" xfId="31089" xr:uid="{00000000-0005-0000-0000-00007BC70000}"/>
    <cellStyle name="Totaal 4 3 2 2_Balance sheet - Parent" xfId="42507" xr:uid="{00000000-0005-0000-0000-00007CC70000}"/>
    <cellStyle name="Totaal 4 3 2 3" xfId="12919" xr:uid="{00000000-0005-0000-0000-00007DC70000}"/>
    <cellStyle name="Totaal 4 3 2 4" xfId="31088" xr:uid="{00000000-0005-0000-0000-00007EC70000}"/>
    <cellStyle name="Totaal 4 3 2_Balance sheet - Parent" xfId="42506" xr:uid="{00000000-0005-0000-0000-00007FC70000}"/>
    <cellStyle name="Totaal 4 3 3" xfId="10301" xr:uid="{00000000-0005-0000-0000-000080C70000}"/>
    <cellStyle name="Totaal 4 3 3 2" xfId="10302" xr:uid="{00000000-0005-0000-0000-000081C70000}"/>
    <cellStyle name="Totaal 4 3 3 2 2" xfId="17345" xr:uid="{00000000-0005-0000-0000-000082C70000}"/>
    <cellStyle name="Totaal 4 3 3 2 3" xfId="31093" xr:uid="{00000000-0005-0000-0000-000083C70000}"/>
    <cellStyle name="Totaal 4 3 3 2_Balance sheet - Parent" xfId="42511" xr:uid="{00000000-0005-0000-0000-000084C70000}"/>
    <cellStyle name="Totaal 4 3 3 3" xfId="10303" xr:uid="{00000000-0005-0000-0000-000085C70000}"/>
    <cellStyle name="Totaal 4 3 3 3 2" xfId="19496" xr:uid="{00000000-0005-0000-0000-000086C70000}"/>
    <cellStyle name="Totaal 4 3 3 3 3" xfId="31094" xr:uid="{00000000-0005-0000-0000-000087C70000}"/>
    <cellStyle name="Totaal 4 3 3 3_Balance sheet - Parent" xfId="42512" xr:uid="{00000000-0005-0000-0000-000088C70000}"/>
    <cellStyle name="Totaal 4 3 3 4" xfId="13746" xr:uid="{00000000-0005-0000-0000-000089C70000}"/>
    <cellStyle name="Totaal 4 3 3 5" xfId="31092" xr:uid="{00000000-0005-0000-0000-00008AC70000}"/>
    <cellStyle name="Totaal 4 3 3_Balance sheet - Parent" xfId="42510" xr:uid="{00000000-0005-0000-0000-00008BC70000}"/>
    <cellStyle name="Totaal 4 3 4" xfId="12918" xr:uid="{00000000-0005-0000-0000-00008CC70000}"/>
    <cellStyle name="Totaal 4 3 5" xfId="31087" xr:uid="{00000000-0005-0000-0000-00008DC70000}"/>
    <cellStyle name="Totaal 4 3_Balance sheet - Parent" xfId="42505" xr:uid="{00000000-0005-0000-0000-00008EC70000}"/>
    <cellStyle name="Totaal 4 4" xfId="10304" xr:uid="{00000000-0005-0000-0000-00008FC70000}"/>
    <cellStyle name="Totaal 4 4 2" xfId="10305" xr:uid="{00000000-0005-0000-0000-000090C70000}"/>
    <cellStyle name="Totaal 4 4 2 2" xfId="10306" xr:uid="{00000000-0005-0000-0000-000091C70000}"/>
    <cellStyle name="Totaal 4 4 2 2 2" xfId="10307" xr:uid="{00000000-0005-0000-0000-000092C70000}"/>
    <cellStyle name="Totaal 4 4 2 2 2 2" xfId="17062" xr:uid="{00000000-0005-0000-0000-000093C70000}"/>
    <cellStyle name="Totaal 4 4 2 2 2 3" xfId="31098" xr:uid="{00000000-0005-0000-0000-000094C70000}"/>
    <cellStyle name="Totaal 4 4 2 2 2_Balance sheet - Parent" xfId="42516" xr:uid="{00000000-0005-0000-0000-000095C70000}"/>
    <cellStyle name="Totaal 4 4 2 2 3" xfId="10308" xr:uid="{00000000-0005-0000-0000-000096C70000}"/>
    <cellStyle name="Totaal 4 4 2 2 3 2" xfId="19499" xr:uid="{00000000-0005-0000-0000-000097C70000}"/>
    <cellStyle name="Totaal 4 4 2 2 3 3" xfId="31099" xr:uid="{00000000-0005-0000-0000-000098C70000}"/>
    <cellStyle name="Totaal 4 4 2 2 3_Balance sheet - Parent" xfId="42517" xr:uid="{00000000-0005-0000-0000-000099C70000}"/>
    <cellStyle name="Totaal 4 4 2 2 4" xfId="13749" xr:uid="{00000000-0005-0000-0000-00009AC70000}"/>
    <cellStyle name="Totaal 4 4 2 2 5" xfId="31097" xr:uid="{00000000-0005-0000-0000-00009BC70000}"/>
    <cellStyle name="Totaal 4 4 2 2_Balance sheet - Parent" xfId="42515" xr:uid="{00000000-0005-0000-0000-00009CC70000}"/>
    <cellStyle name="Totaal 4 4 2 3" xfId="12921" xr:uid="{00000000-0005-0000-0000-00009DC70000}"/>
    <cellStyle name="Totaal 4 4 2 4" xfId="31096" xr:uid="{00000000-0005-0000-0000-00009EC70000}"/>
    <cellStyle name="Totaal 4 4 2_Balance sheet - Parent" xfId="42514" xr:uid="{00000000-0005-0000-0000-00009FC70000}"/>
    <cellStyle name="Totaal 4 4 3" xfId="10309" xr:uid="{00000000-0005-0000-0000-0000A0C70000}"/>
    <cellStyle name="Totaal 4 4 3 2" xfId="10310" xr:uid="{00000000-0005-0000-0000-0000A1C70000}"/>
    <cellStyle name="Totaal 4 4 3 2 2" xfId="17167" xr:uid="{00000000-0005-0000-0000-0000A2C70000}"/>
    <cellStyle name="Totaal 4 4 3 2 3" xfId="31101" xr:uid="{00000000-0005-0000-0000-0000A3C70000}"/>
    <cellStyle name="Totaal 4 4 3 2_Balance sheet - Parent" xfId="42519" xr:uid="{00000000-0005-0000-0000-0000A4C70000}"/>
    <cellStyle name="Totaal 4 4 3 3" xfId="10311" xr:uid="{00000000-0005-0000-0000-0000A5C70000}"/>
    <cellStyle name="Totaal 4 4 3 3 2" xfId="19498" xr:uid="{00000000-0005-0000-0000-0000A6C70000}"/>
    <cellStyle name="Totaal 4 4 3 3 3" xfId="31102" xr:uid="{00000000-0005-0000-0000-0000A7C70000}"/>
    <cellStyle name="Totaal 4 4 3 3_Balance sheet - Parent" xfId="42520" xr:uid="{00000000-0005-0000-0000-0000A8C70000}"/>
    <cellStyle name="Totaal 4 4 3 4" xfId="13748" xr:uid="{00000000-0005-0000-0000-0000A9C70000}"/>
    <cellStyle name="Totaal 4 4 3 5" xfId="31100" xr:uid="{00000000-0005-0000-0000-0000AAC70000}"/>
    <cellStyle name="Totaal 4 4 3_Balance sheet - Parent" xfId="42518" xr:uid="{00000000-0005-0000-0000-0000ABC70000}"/>
    <cellStyle name="Totaal 4 4 4" xfId="12920" xr:uid="{00000000-0005-0000-0000-0000ACC70000}"/>
    <cellStyle name="Totaal 4 4 5" xfId="31095" xr:uid="{00000000-0005-0000-0000-0000ADC70000}"/>
    <cellStyle name="Totaal 4 4_Balance sheet - Parent" xfId="42513" xr:uid="{00000000-0005-0000-0000-0000AEC70000}"/>
    <cellStyle name="Totaal 4 5" xfId="10312" xr:uid="{00000000-0005-0000-0000-0000AFC70000}"/>
    <cellStyle name="Totaal 4 5 2" xfId="10313" xr:uid="{00000000-0005-0000-0000-0000B0C70000}"/>
    <cellStyle name="Totaal 4 5 2 2" xfId="10314" xr:uid="{00000000-0005-0000-0000-0000B1C70000}"/>
    <cellStyle name="Totaal 4 5 2 2 2" xfId="17030" xr:uid="{00000000-0005-0000-0000-0000B2C70000}"/>
    <cellStyle name="Totaal 4 5 2 2 3" xfId="31105" xr:uid="{00000000-0005-0000-0000-0000B3C70000}"/>
    <cellStyle name="Totaal 4 5 2 2_Balance sheet - Parent" xfId="42523" xr:uid="{00000000-0005-0000-0000-0000B4C70000}"/>
    <cellStyle name="Totaal 4 5 2 3" xfId="10315" xr:uid="{00000000-0005-0000-0000-0000B5C70000}"/>
    <cellStyle name="Totaal 4 5 2 3 2" xfId="19500" xr:uid="{00000000-0005-0000-0000-0000B6C70000}"/>
    <cellStyle name="Totaal 4 5 2 3 3" xfId="31106" xr:uid="{00000000-0005-0000-0000-0000B7C70000}"/>
    <cellStyle name="Totaal 4 5 2 3_Balance sheet - Parent" xfId="42524" xr:uid="{00000000-0005-0000-0000-0000B8C70000}"/>
    <cellStyle name="Totaal 4 5 2 4" xfId="13750" xr:uid="{00000000-0005-0000-0000-0000B9C70000}"/>
    <cellStyle name="Totaal 4 5 2 5" xfId="31104" xr:uid="{00000000-0005-0000-0000-0000BAC70000}"/>
    <cellStyle name="Totaal 4 5 2_Balance sheet - Parent" xfId="42522" xr:uid="{00000000-0005-0000-0000-0000BBC70000}"/>
    <cellStyle name="Totaal 4 5 3" xfId="12922" xr:uid="{00000000-0005-0000-0000-0000BCC70000}"/>
    <cellStyle name="Totaal 4 5 4" xfId="31103" xr:uid="{00000000-0005-0000-0000-0000BDC70000}"/>
    <cellStyle name="Totaal 4 5_Balance sheet - Parent" xfId="42521" xr:uid="{00000000-0005-0000-0000-0000BEC70000}"/>
    <cellStyle name="Totaal 4 6" xfId="10316" xr:uid="{00000000-0005-0000-0000-0000BFC70000}"/>
    <cellStyle name="Totaal 4 6 2" xfId="10317" xr:uid="{00000000-0005-0000-0000-0000C0C70000}"/>
    <cellStyle name="Totaal 4 6 2 2" xfId="10318" xr:uid="{00000000-0005-0000-0000-0000C1C70000}"/>
    <cellStyle name="Totaal 4 6 2 2 2" xfId="18117" xr:uid="{00000000-0005-0000-0000-0000C2C70000}"/>
    <cellStyle name="Totaal 4 6 2 2 3" xfId="31109" xr:uid="{00000000-0005-0000-0000-0000C3C70000}"/>
    <cellStyle name="Totaal 4 6 2 2_Balance sheet - Parent" xfId="42527" xr:uid="{00000000-0005-0000-0000-0000C4C70000}"/>
    <cellStyle name="Totaal 4 6 2 3" xfId="10319" xr:uid="{00000000-0005-0000-0000-0000C5C70000}"/>
    <cellStyle name="Totaal 4 6 2 3 2" xfId="19501" xr:uid="{00000000-0005-0000-0000-0000C6C70000}"/>
    <cellStyle name="Totaal 4 6 2 3 3" xfId="31110" xr:uid="{00000000-0005-0000-0000-0000C7C70000}"/>
    <cellStyle name="Totaal 4 6 2 3_Balance sheet - Parent" xfId="42528" xr:uid="{00000000-0005-0000-0000-0000C8C70000}"/>
    <cellStyle name="Totaal 4 6 2 4" xfId="13751" xr:uid="{00000000-0005-0000-0000-0000C9C70000}"/>
    <cellStyle name="Totaal 4 6 2 5" xfId="31108" xr:uid="{00000000-0005-0000-0000-0000CAC70000}"/>
    <cellStyle name="Totaal 4 6 2_Balance sheet - Parent" xfId="42526" xr:uid="{00000000-0005-0000-0000-0000CBC70000}"/>
    <cellStyle name="Totaal 4 6 3" xfId="12923" xr:uid="{00000000-0005-0000-0000-0000CCC70000}"/>
    <cellStyle name="Totaal 4 6 4" xfId="31107" xr:uid="{00000000-0005-0000-0000-0000CDC70000}"/>
    <cellStyle name="Totaal 4 6_Balance sheet - Parent" xfId="42525" xr:uid="{00000000-0005-0000-0000-0000CEC70000}"/>
    <cellStyle name="Totaal 4 7" xfId="10320" xr:uid="{00000000-0005-0000-0000-0000CFC70000}"/>
    <cellStyle name="Totaal 4 7 2" xfId="10321" xr:uid="{00000000-0005-0000-0000-0000D0C70000}"/>
    <cellStyle name="Totaal 4 7 2 2" xfId="17902" xr:uid="{00000000-0005-0000-0000-0000D1C70000}"/>
    <cellStyle name="Totaal 4 7 2 3" xfId="31112" xr:uid="{00000000-0005-0000-0000-0000D2C70000}"/>
    <cellStyle name="Totaal 4 7 2_Balance sheet - Parent" xfId="42530" xr:uid="{00000000-0005-0000-0000-0000D3C70000}"/>
    <cellStyle name="Totaal 4 7 3" xfId="10322" xr:uid="{00000000-0005-0000-0000-0000D4C70000}"/>
    <cellStyle name="Totaal 4 7 3 2" xfId="18960" xr:uid="{00000000-0005-0000-0000-0000D5C70000}"/>
    <cellStyle name="Totaal 4 7 3 3" xfId="31113" xr:uid="{00000000-0005-0000-0000-0000D6C70000}"/>
    <cellStyle name="Totaal 4 7 3_Balance sheet - Parent" xfId="42531" xr:uid="{00000000-0005-0000-0000-0000D7C70000}"/>
    <cellStyle name="Totaal 4 7 4" xfId="10323" xr:uid="{00000000-0005-0000-0000-0000D8C70000}"/>
    <cellStyle name="Totaal 4 7 4 2" xfId="18238" xr:uid="{00000000-0005-0000-0000-0000D9C70000}"/>
    <cellStyle name="Totaal 4 7 4 3" xfId="31114" xr:uid="{00000000-0005-0000-0000-0000DAC70000}"/>
    <cellStyle name="Totaal 4 7 4_Balance sheet - Parent" xfId="42532" xr:uid="{00000000-0005-0000-0000-0000DBC70000}"/>
    <cellStyle name="Totaal 4 7 5" xfId="13743" xr:uid="{00000000-0005-0000-0000-0000DCC70000}"/>
    <cellStyle name="Totaal 4 7 6" xfId="31111" xr:uid="{00000000-0005-0000-0000-0000DDC70000}"/>
    <cellStyle name="Totaal 4 7_Balance sheet - Parent" xfId="42529" xr:uid="{00000000-0005-0000-0000-0000DEC70000}"/>
    <cellStyle name="Totaal 4 8" xfId="10324" xr:uid="{00000000-0005-0000-0000-0000DFC70000}"/>
    <cellStyle name="Totaal 4 8 2" xfId="10325" xr:uid="{00000000-0005-0000-0000-0000E0C70000}"/>
    <cellStyle name="Totaal 4 8 2 2" xfId="18046" xr:uid="{00000000-0005-0000-0000-0000E1C70000}"/>
    <cellStyle name="Totaal 4 8 2 3" xfId="31116" xr:uid="{00000000-0005-0000-0000-0000E2C70000}"/>
    <cellStyle name="Totaal 4 8 2_Balance sheet - Parent" xfId="42534" xr:uid="{00000000-0005-0000-0000-0000E3C70000}"/>
    <cellStyle name="Totaal 4 8 3" xfId="10326" xr:uid="{00000000-0005-0000-0000-0000E4C70000}"/>
    <cellStyle name="Totaal 4 8 3 2" xfId="19055" xr:uid="{00000000-0005-0000-0000-0000E5C70000}"/>
    <cellStyle name="Totaal 4 8 3 3" xfId="31117" xr:uid="{00000000-0005-0000-0000-0000E6C70000}"/>
    <cellStyle name="Totaal 4 8 3_Balance sheet - Parent" xfId="42535" xr:uid="{00000000-0005-0000-0000-0000E7C70000}"/>
    <cellStyle name="Totaal 4 8 4" xfId="10327" xr:uid="{00000000-0005-0000-0000-0000E8C70000}"/>
    <cellStyle name="Totaal 4 8 4 2" xfId="18291" xr:uid="{00000000-0005-0000-0000-0000E9C70000}"/>
    <cellStyle name="Totaal 4 8 4 3" xfId="31118" xr:uid="{00000000-0005-0000-0000-0000EAC70000}"/>
    <cellStyle name="Totaal 4 8 4_Balance sheet - Parent" xfId="42536" xr:uid="{00000000-0005-0000-0000-0000EBC70000}"/>
    <cellStyle name="Totaal 4 8 5" xfId="16497" xr:uid="{00000000-0005-0000-0000-0000ECC70000}"/>
    <cellStyle name="Totaal 4 8 6" xfId="31115" xr:uid="{00000000-0005-0000-0000-0000EDC70000}"/>
    <cellStyle name="Totaal 4 8_Balance sheet - Parent" xfId="42533" xr:uid="{00000000-0005-0000-0000-0000EEC70000}"/>
    <cellStyle name="Totaal 4 9" xfId="10328" xr:uid="{00000000-0005-0000-0000-0000EFC70000}"/>
    <cellStyle name="Totaal 4 9 2" xfId="10329" xr:uid="{00000000-0005-0000-0000-0000F0C70000}"/>
    <cellStyle name="Totaal 4 9 2 2" xfId="17076" xr:uid="{00000000-0005-0000-0000-0000F1C70000}"/>
    <cellStyle name="Totaal 4 9 2 3" xfId="31120" xr:uid="{00000000-0005-0000-0000-0000F2C70000}"/>
    <cellStyle name="Totaal 4 9 2_Balance sheet - Parent" xfId="42538" xr:uid="{00000000-0005-0000-0000-0000F3C70000}"/>
    <cellStyle name="Totaal 4 9 3" xfId="10330" xr:uid="{00000000-0005-0000-0000-0000F4C70000}"/>
    <cellStyle name="Totaal 4 9 3 2" xfId="19053" xr:uid="{00000000-0005-0000-0000-0000F5C70000}"/>
    <cellStyle name="Totaal 4 9 3 3" xfId="31121" xr:uid="{00000000-0005-0000-0000-0000F6C70000}"/>
    <cellStyle name="Totaal 4 9 3_Balance sheet - Parent" xfId="42539" xr:uid="{00000000-0005-0000-0000-0000F7C70000}"/>
    <cellStyle name="Totaal 4 9 4" xfId="10331" xr:uid="{00000000-0005-0000-0000-0000F8C70000}"/>
    <cellStyle name="Totaal 4 9 4 2" xfId="18347" xr:uid="{00000000-0005-0000-0000-0000F9C70000}"/>
    <cellStyle name="Totaal 4 9 4 3" xfId="31122" xr:uid="{00000000-0005-0000-0000-0000FAC70000}"/>
    <cellStyle name="Totaal 4 9 4_Balance sheet - Parent" xfId="42540" xr:uid="{00000000-0005-0000-0000-0000FBC70000}"/>
    <cellStyle name="Totaal 4 9 5" xfId="16545" xr:uid="{00000000-0005-0000-0000-0000FCC70000}"/>
    <cellStyle name="Totaal 4 9 6" xfId="31119" xr:uid="{00000000-0005-0000-0000-0000FDC70000}"/>
    <cellStyle name="Totaal 4 9_Balance sheet - Parent" xfId="42537" xr:uid="{00000000-0005-0000-0000-0000FEC70000}"/>
    <cellStyle name="Totaal 4_Balance sheet - Parent" xfId="42489" xr:uid="{00000000-0005-0000-0000-0000FFC70000}"/>
    <cellStyle name="Totaal 5" xfId="10332" xr:uid="{00000000-0005-0000-0000-000000C80000}"/>
    <cellStyle name="Totaal 5 2" xfId="10333" xr:uid="{00000000-0005-0000-0000-000001C80000}"/>
    <cellStyle name="Totaal 5 2 2" xfId="10334" xr:uid="{00000000-0005-0000-0000-000002C80000}"/>
    <cellStyle name="Totaal 5 2 2 2" xfId="10335" xr:uid="{00000000-0005-0000-0000-000003C80000}"/>
    <cellStyle name="Totaal 5 2 2 2 2" xfId="17328" xr:uid="{00000000-0005-0000-0000-000004C80000}"/>
    <cellStyle name="Totaal 5 2 2 2 3" xfId="31126" xr:uid="{00000000-0005-0000-0000-000005C80000}"/>
    <cellStyle name="Totaal 5 2 2 2_Balance sheet - Parent" xfId="42544" xr:uid="{00000000-0005-0000-0000-000006C80000}"/>
    <cellStyle name="Totaal 5 2 2 3" xfId="10336" xr:uid="{00000000-0005-0000-0000-000007C80000}"/>
    <cellStyle name="Totaal 5 2 2 3 2" xfId="17654" xr:uid="{00000000-0005-0000-0000-000008C80000}"/>
    <cellStyle name="Totaal 5 2 2 3 3" xfId="31127" xr:uid="{00000000-0005-0000-0000-000009C80000}"/>
    <cellStyle name="Totaal 5 2 2 3_Balance sheet - Parent" xfId="42545" xr:uid="{00000000-0005-0000-0000-00000AC80000}"/>
    <cellStyle name="Totaal 5 2 2 4" xfId="13753" xr:uid="{00000000-0005-0000-0000-00000BC80000}"/>
    <cellStyle name="Totaal 5 2 2 5" xfId="31125" xr:uid="{00000000-0005-0000-0000-00000CC80000}"/>
    <cellStyle name="Totaal 5 2 2_Balance sheet - Parent" xfId="42543" xr:uid="{00000000-0005-0000-0000-00000DC80000}"/>
    <cellStyle name="Totaal 5 2 3" xfId="12925" xr:uid="{00000000-0005-0000-0000-00000EC80000}"/>
    <cellStyle name="Totaal 5 2 4" xfId="31124" xr:uid="{00000000-0005-0000-0000-00000FC80000}"/>
    <cellStyle name="Totaal 5 2_Balance sheet - Parent" xfId="42542" xr:uid="{00000000-0005-0000-0000-000010C80000}"/>
    <cellStyle name="Totaal 5 3" xfId="10337" xr:uid="{00000000-0005-0000-0000-000011C80000}"/>
    <cellStyle name="Totaal 5 3 2" xfId="10338" xr:uid="{00000000-0005-0000-0000-000012C80000}"/>
    <cellStyle name="Totaal 5 3 2 2" xfId="17154" xr:uid="{00000000-0005-0000-0000-000013C80000}"/>
    <cellStyle name="Totaal 5 3 2 3" xfId="31129" xr:uid="{00000000-0005-0000-0000-000014C80000}"/>
    <cellStyle name="Totaal 5 3 2_Balance sheet - Parent" xfId="42547" xr:uid="{00000000-0005-0000-0000-000015C80000}"/>
    <cellStyle name="Totaal 5 3 3" xfId="10339" xr:uid="{00000000-0005-0000-0000-000016C80000}"/>
    <cellStyle name="Totaal 5 3 3 2" xfId="19160" xr:uid="{00000000-0005-0000-0000-000017C80000}"/>
    <cellStyle name="Totaal 5 3 3 3" xfId="31130" xr:uid="{00000000-0005-0000-0000-000018C80000}"/>
    <cellStyle name="Totaal 5 3 3_Balance sheet - Parent" xfId="42548" xr:uid="{00000000-0005-0000-0000-000019C80000}"/>
    <cellStyle name="Totaal 5 3 4" xfId="13752" xr:uid="{00000000-0005-0000-0000-00001AC80000}"/>
    <cellStyle name="Totaal 5 3 5" xfId="31128" xr:uid="{00000000-0005-0000-0000-00001BC80000}"/>
    <cellStyle name="Totaal 5 3_Balance sheet - Parent" xfId="42546" xr:uid="{00000000-0005-0000-0000-00001CC80000}"/>
    <cellStyle name="Totaal 5 4" xfId="12924" xr:uid="{00000000-0005-0000-0000-00001DC80000}"/>
    <cellStyle name="Totaal 5 5" xfId="31123" xr:uid="{00000000-0005-0000-0000-00001EC80000}"/>
    <cellStyle name="Totaal 5_Balance sheet - Parent" xfId="42541" xr:uid="{00000000-0005-0000-0000-00001FC80000}"/>
    <cellStyle name="Totaal 6" xfId="10340" xr:uid="{00000000-0005-0000-0000-000020C80000}"/>
    <cellStyle name="Totaal 6 2" xfId="10341" xr:uid="{00000000-0005-0000-0000-000021C80000}"/>
    <cellStyle name="Totaal 6 2 2" xfId="10342" xr:uid="{00000000-0005-0000-0000-000022C80000}"/>
    <cellStyle name="Totaal 6 2 2 2" xfId="17155" xr:uid="{00000000-0005-0000-0000-000023C80000}"/>
    <cellStyle name="Totaal 6 2 2 3" xfId="31133" xr:uid="{00000000-0005-0000-0000-000024C80000}"/>
    <cellStyle name="Totaal 6 2 2_Balance sheet - Parent" xfId="42551" xr:uid="{00000000-0005-0000-0000-000025C80000}"/>
    <cellStyle name="Totaal 6 2 3" xfId="10343" xr:uid="{00000000-0005-0000-0000-000026C80000}"/>
    <cellStyle name="Totaal 6 2 3 2" xfId="18678" xr:uid="{00000000-0005-0000-0000-000027C80000}"/>
    <cellStyle name="Totaal 6 2 3 3" xfId="31134" xr:uid="{00000000-0005-0000-0000-000028C80000}"/>
    <cellStyle name="Totaal 6 2 3_Balance sheet - Parent" xfId="42552" xr:uid="{00000000-0005-0000-0000-000029C80000}"/>
    <cellStyle name="Totaal 6 2 4" xfId="13754" xr:uid="{00000000-0005-0000-0000-00002AC80000}"/>
    <cellStyle name="Totaal 6 2 5" xfId="31132" xr:uid="{00000000-0005-0000-0000-00002BC80000}"/>
    <cellStyle name="Totaal 6 2_Balance sheet - Parent" xfId="42550" xr:uid="{00000000-0005-0000-0000-00002CC80000}"/>
    <cellStyle name="Totaal 6 3" xfId="12926" xr:uid="{00000000-0005-0000-0000-00002DC80000}"/>
    <cellStyle name="Totaal 6 4" xfId="31131" xr:uid="{00000000-0005-0000-0000-00002EC80000}"/>
    <cellStyle name="Totaal 6_Balance sheet - Parent" xfId="42549" xr:uid="{00000000-0005-0000-0000-00002FC80000}"/>
    <cellStyle name="Totaal 7" xfId="10344" xr:uid="{00000000-0005-0000-0000-000030C80000}"/>
    <cellStyle name="Totaal 7 2" xfId="10345" xr:uid="{00000000-0005-0000-0000-000031C80000}"/>
    <cellStyle name="Totaal 7 2 2" xfId="10346" xr:uid="{00000000-0005-0000-0000-000032C80000}"/>
    <cellStyle name="Totaal 7 2 2 2" xfId="18801" xr:uid="{00000000-0005-0000-0000-000033C80000}"/>
    <cellStyle name="Totaal 7 2 2 3" xfId="31137" xr:uid="{00000000-0005-0000-0000-000034C80000}"/>
    <cellStyle name="Totaal 7 2 2_Balance sheet - Parent" xfId="42555" xr:uid="{00000000-0005-0000-0000-000035C80000}"/>
    <cellStyle name="Totaal 7 2 3" xfId="10347" xr:uid="{00000000-0005-0000-0000-000036C80000}"/>
    <cellStyle name="Totaal 7 2 3 2" xfId="17067" xr:uid="{00000000-0005-0000-0000-000037C80000}"/>
    <cellStyle name="Totaal 7 2 3 3" xfId="31138" xr:uid="{00000000-0005-0000-0000-000038C80000}"/>
    <cellStyle name="Totaal 7 2 3_Balance sheet - Parent" xfId="42556" xr:uid="{00000000-0005-0000-0000-000039C80000}"/>
    <cellStyle name="Totaal 7 2 4" xfId="13755" xr:uid="{00000000-0005-0000-0000-00003AC80000}"/>
    <cellStyle name="Totaal 7 2 5" xfId="31136" xr:uid="{00000000-0005-0000-0000-00003BC80000}"/>
    <cellStyle name="Totaal 7 2_Balance sheet - Parent" xfId="42554" xr:uid="{00000000-0005-0000-0000-00003CC80000}"/>
    <cellStyle name="Totaal 7 3" xfId="12927" xr:uid="{00000000-0005-0000-0000-00003DC80000}"/>
    <cellStyle name="Totaal 7 4" xfId="31135" xr:uid="{00000000-0005-0000-0000-00003EC80000}"/>
    <cellStyle name="Totaal 7_Balance sheet - Parent" xfId="42553" xr:uid="{00000000-0005-0000-0000-00003FC80000}"/>
    <cellStyle name="Totaal 8" xfId="10348" xr:uid="{00000000-0005-0000-0000-000040C80000}"/>
    <cellStyle name="Totaal 8 2" xfId="10349" xr:uid="{00000000-0005-0000-0000-000041C80000}"/>
    <cellStyle name="Totaal 8 2 2" xfId="10350" xr:uid="{00000000-0005-0000-0000-000042C80000}"/>
    <cellStyle name="Totaal 8 2 2 2" xfId="18797" xr:uid="{00000000-0005-0000-0000-000043C80000}"/>
    <cellStyle name="Totaal 8 2 2 3" xfId="31141" xr:uid="{00000000-0005-0000-0000-000044C80000}"/>
    <cellStyle name="Totaal 8 2 2_Balance sheet - Parent" xfId="42559" xr:uid="{00000000-0005-0000-0000-000045C80000}"/>
    <cellStyle name="Totaal 8 2 3" xfId="10351" xr:uid="{00000000-0005-0000-0000-000046C80000}"/>
    <cellStyle name="Totaal 8 2 3 2" xfId="17204" xr:uid="{00000000-0005-0000-0000-000047C80000}"/>
    <cellStyle name="Totaal 8 2 3 3" xfId="31142" xr:uid="{00000000-0005-0000-0000-000048C80000}"/>
    <cellStyle name="Totaal 8 2 3_Balance sheet - Parent" xfId="42560" xr:uid="{00000000-0005-0000-0000-000049C80000}"/>
    <cellStyle name="Totaal 8 2 4" xfId="13756" xr:uid="{00000000-0005-0000-0000-00004AC80000}"/>
    <cellStyle name="Totaal 8 2 5" xfId="31140" xr:uid="{00000000-0005-0000-0000-00004BC80000}"/>
    <cellStyle name="Totaal 8 2_Balance sheet - Parent" xfId="42558" xr:uid="{00000000-0005-0000-0000-00004CC80000}"/>
    <cellStyle name="Totaal 8 3" xfId="12928" xr:uid="{00000000-0005-0000-0000-00004DC80000}"/>
    <cellStyle name="Totaal 8 4" xfId="31139" xr:uid="{00000000-0005-0000-0000-00004EC80000}"/>
    <cellStyle name="Totaal 8_Balance sheet - Parent" xfId="42557" xr:uid="{00000000-0005-0000-0000-00004FC80000}"/>
    <cellStyle name="Totaal 9" xfId="10352" xr:uid="{00000000-0005-0000-0000-000050C80000}"/>
    <cellStyle name="Totaal 9 2" xfId="10353" xr:uid="{00000000-0005-0000-0000-000051C80000}"/>
    <cellStyle name="Totaal 9 2 2" xfId="10354" xr:uid="{00000000-0005-0000-0000-000052C80000}"/>
    <cellStyle name="Totaal 9 2 2 2" xfId="17760" xr:uid="{00000000-0005-0000-0000-000053C80000}"/>
    <cellStyle name="Totaal 9 2 2 3" xfId="31145" xr:uid="{00000000-0005-0000-0000-000054C80000}"/>
    <cellStyle name="Totaal 9 2 2_Balance sheet - Parent" xfId="42563" xr:uid="{00000000-0005-0000-0000-000055C80000}"/>
    <cellStyle name="Totaal 9 2 3" xfId="10355" xr:uid="{00000000-0005-0000-0000-000056C80000}"/>
    <cellStyle name="Totaal 9 2 3 2" xfId="18700" xr:uid="{00000000-0005-0000-0000-000057C80000}"/>
    <cellStyle name="Totaal 9 2 3 3" xfId="31146" xr:uid="{00000000-0005-0000-0000-000058C80000}"/>
    <cellStyle name="Totaal 9 2 3_Balance sheet - Parent" xfId="42564" xr:uid="{00000000-0005-0000-0000-000059C80000}"/>
    <cellStyle name="Totaal 9 2 4" xfId="13757" xr:uid="{00000000-0005-0000-0000-00005AC80000}"/>
    <cellStyle name="Totaal 9 2 5" xfId="31144" xr:uid="{00000000-0005-0000-0000-00005BC80000}"/>
    <cellStyle name="Totaal 9 2_Balance sheet - Parent" xfId="42562" xr:uid="{00000000-0005-0000-0000-00005CC80000}"/>
    <cellStyle name="Totaal 9 3" xfId="12929" xr:uid="{00000000-0005-0000-0000-00005DC80000}"/>
    <cellStyle name="Totaal 9 4" xfId="31143" xr:uid="{00000000-0005-0000-0000-00005EC80000}"/>
    <cellStyle name="Totaal 9_Balance sheet - Parent" xfId="42561" xr:uid="{00000000-0005-0000-0000-00005FC80000}"/>
    <cellStyle name="Totaal_Balance sheet - Parent" xfId="42278" xr:uid="{00000000-0005-0000-0000-000060C80000}"/>
    <cellStyle name="Total 10" xfId="10357" xr:uid="{00000000-0005-0000-0000-000061C80000}"/>
    <cellStyle name="Total 10 2" xfId="5103" xr:uid="{00000000-0005-0000-0000-000062C80000}"/>
    <cellStyle name="Total 10 3" xfId="31148" xr:uid="{00000000-0005-0000-0000-000063C80000}"/>
    <cellStyle name="Total 11" xfId="12930" xr:uid="{00000000-0005-0000-0000-000064C80000}"/>
    <cellStyle name="Total 11 2" xfId="5104" xr:uid="{00000000-0005-0000-0000-000065C80000}"/>
    <cellStyle name="Total 12" xfId="31147" xr:uid="{00000000-0005-0000-0000-000066C80000}"/>
    <cellStyle name="Total 2" xfId="10358" xr:uid="{00000000-0005-0000-0000-000067C80000}"/>
    <cellStyle name="Total 2 10" xfId="10359" xr:uid="{00000000-0005-0000-0000-000068C80000}"/>
    <cellStyle name="Total 2 10 2" xfId="10360" xr:uid="{00000000-0005-0000-0000-000069C80000}"/>
    <cellStyle name="Total 2 10 2 2" xfId="17107" xr:uid="{00000000-0005-0000-0000-00006AC80000}"/>
    <cellStyle name="Total 2 10 2 3" xfId="31151" xr:uid="{00000000-0005-0000-0000-00006BC80000}"/>
    <cellStyle name="Total 2 10 2_Balance sheet - Parent" xfId="42567" xr:uid="{00000000-0005-0000-0000-00006CC80000}"/>
    <cellStyle name="Total 2 10 3" xfId="10361" xr:uid="{00000000-0005-0000-0000-00006DC80000}"/>
    <cellStyle name="Total 2 10 3 2" xfId="17577" xr:uid="{00000000-0005-0000-0000-00006EC80000}"/>
    <cellStyle name="Total 2 10 3 3" xfId="31152" xr:uid="{00000000-0005-0000-0000-00006FC80000}"/>
    <cellStyle name="Total 2 10 3_Balance sheet - Parent" xfId="42568" xr:uid="{00000000-0005-0000-0000-000070C80000}"/>
    <cellStyle name="Total 2 10 4" xfId="10362" xr:uid="{00000000-0005-0000-0000-000071C80000}"/>
    <cellStyle name="Total 2 10 4 2" xfId="18218" xr:uid="{00000000-0005-0000-0000-000072C80000}"/>
    <cellStyle name="Total 2 10 4 3" xfId="31153" xr:uid="{00000000-0005-0000-0000-000073C80000}"/>
    <cellStyle name="Total 2 10 4_Balance sheet - Parent" xfId="42569" xr:uid="{00000000-0005-0000-0000-000074C80000}"/>
    <cellStyle name="Total 2 10 5" xfId="4482" xr:uid="{00000000-0005-0000-0000-000075C80000}"/>
    <cellStyle name="Total 2 10 6" xfId="16455" xr:uid="{00000000-0005-0000-0000-000076C80000}"/>
    <cellStyle name="Total 2 10 7" xfId="31150" xr:uid="{00000000-0005-0000-0000-000077C80000}"/>
    <cellStyle name="Total 2 10_Balance sheet - Parent" xfId="42566" xr:uid="{00000000-0005-0000-0000-000078C80000}"/>
    <cellStyle name="Total 2 11" xfId="10363" xr:uid="{00000000-0005-0000-0000-000079C80000}"/>
    <cellStyle name="Total 2 11 2" xfId="31154" xr:uid="{00000000-0005-0000-0000-00007AC80000}"/>
    <cellStyle name="Total 2 12" xfId="12931" xr:uid="{00000000-0005-0000-0000-00007BC80000}"/>
    <cellStyle name="Total 2 13" xfId="31149" xr:uid="{00000000-0005-0000-0000-00007CC80000}"/>
    <cellStyle name="Total 2 2" xfId="10364" xr:uid="{00000000-0005-0000-0000-00007DC80000}"/>
    <cellStyle name="Total 2 2 10" xfId="10365" xr:uid="{00000000-0005-0000-0000-00007EC80000}"/>
    <cellStyle name="Total 2 2 10 2" xfId="10366" xr:uid="{00000000-0005-0000-0000-00007FC80000}"/>
    <cellStyle name="Total 2 2 10 2 2" xfId="18838" xr:uid="{00000000-0005-0000-0000-000080C80000}"/>
    <cellStyle name="Total 2 2 10 2 3" xfId="31157" xr:uid="{00000000-0005-0000-0000-000081C80000}"/>
    <cellStyle name="Total 2 2 10 2_Balance sheet - Parent" xfId="42572" xr:uid="{00000000-0005-0000-0000-000082C80000}"/>
    <cellStyle name="Total 2 2 10 3" xfId="10367" xr:uid="{00000000-0005-0000-0000-000083C80000}"/>
    <cellStyle name="Total 2 2 10 3 2" xfId="19196" xr:uid="{00000000-0005-0000-0000-000084C80000}"/>
    <cellStyle name="Total 2 2 10 3 3" xfId="31158" xr:uid="{00000000-0005-0000-0000-000085C80000}"/>
    <cellStyle name="Total 2 2 10 3_Balance sheet - Parent" xfId="42573" xr:uid="{00000000-0005-0000-0000-000086C80000}"/>
    <cellStyle name="Total 2 2 10 4" xfId="10368" xr:uid="{00000000-0005-0000-0000-000087C80000}"/>
    <cellStyle name="Total 2 2 10 4 2" xfId="18374" xr:uid="{00000000-0005-0000-0000-000088C80000}"/>
    <cellStyle name="Total 2 2 10 4 3" xfId="31159" xr:uid="{00000000-0005-0000-0000-000089C80000}"/>
    <cellStyle name="Total 2 2 10 4_Balance sheet - Parent" xfId="42574" xr:uid="{00000000-0005-0000-0000-00008AC80000}"/>
    <cellStyle name="Total 2 2 10 5" xfId="16571" xr:uid="{00000000-0005-0000-0000-00008BC80000}"/>
    <cellStyle name="Total 2 2 10 6" xfId="31156" xr:uid="{00000000-0005-0000-0000-00008CC80000}"/>
    <cellStyle name="Total 2 2 10_Balance sheet - Parent" xfId="42571" xr:uid="{00000000-0005-0000-0000-00008DC80000}"/>
    <cellStyle name="Total 2 2 11" xfId="10369" xr:uid="{00000000-0005-0000-0000-00008EC80000}"/>
    <cellStyle name="Total 2 2 11 2" xfId="10370" xr:uid="{00000000-0005-0000-0000-00008FC80000}"/>
    <cellStyle name="Total 2 2 11 2 2" xfId="17940" xr:uid="{00000000-0005-0000-0000-000090C80000}"/>
    <cellStyle name="Total 2 2 11 2 3" xfId="31161" xr:uid="{00000000-0005-0000-0000-000091C80000}"/>
    <cellStyle name="Total 2 2 11 2_Balance sheet - Parent" xfId="42576" xr:uid="{00000000-0005-0000-0000-000092C80000}"/>
    <cellStyle name="Total 2 2 11 3" xfId="10371" xr:uid="{00000000-0005-0000-0000-000093C80000}"/>
    <cellStyle name="Total 2 2 11 3 2" xfId="19185" xr:uid="{00000000-0005-0000-0000-000094C80000}"/>
    <cellStyle name="Total 2 2 11 3 3" xfId="31162" xr:uid="{00000000-0005-0000-0000-000095C80000}"/>
    <cellStyle name="Total 2 2 11 3_Balance sheet - Parent" xfId="42577" xr:uid="{00000000-0005-0000-0000-000096C80000}"/>
    <cellStyle name="Total 2 2 11 4" xfId="10372" xr:uid="{00000000-0005-0000-0000-000097C80000}"/>
    <cellStyle name="Total 2 2 11 4 2" xfId="18426" xr:uid="{00000000-0005-0000-0000-000098C80000}"/>
    <cellStyle name="Total 2 2 11 4 3" xfId="31163" xr:uid="{00000000-0005-0000-0000-000099C80000}"/>
    <cellStyle name="Total 2 2 11 4_Balance sheet - Parent" xfId="42578" xr:uid="{00000000-0005-0000-0000-00009AC80000}"/>
    <cellStyle name="Total 2 2 11 5" xfId="16624" xr:uid="{00000000-0005-0000-0000-00009BC80000}"/>
    <cellStyle name="Total 2 2 11 6" xfId="31160" xr:uid="{00000000-0005-0000-0000-00009CC80000}"/>
    <cellStyle name="Total 2 2 11_Balance sheet - Parent" xfId="42575" xr:uid="{00000000-0005-0000-0000-00009DC80000}"/>
    <cellStyle name="Total 2 2 12" xfId="10373" xr:uid="{00000000-0005-0000-0000-00009EC80000}"/>
    <cellStyle name="Total 2 2 12 2" xfId="10374" xr:uid="{00000000-0005-0000-0000-00009FC80000}"/>
    <cellStyle name="Total 2 2 12 2 2" xfId="17131" xr:uid="{00000000-0005-0000-0000-0000A0C80000}"/>
    <cellStyle name="Total 2 2 12 2 3" xfId="31165" xr:uid="{00000000-0005-0000-0000-0000A1C80000}"/>
    <cellStyle name="Total 2 2 12 2_Balance sheet - Parent" xfId="42580" xr:uid="{00000000-0005-0000-0000-0000A2C80000}"/>
    <cellStyle name="Total 2 2 12 3" xfId="10375" xr:uid="{00000000-0005-0000-0000-0000A3C80000}"/>
    <cellStyle name="Total 2 2 12 3 2" xfId="19175" xr:uid="{00000000-0005-0000-0000-0000A4C80000}"/>
    <cellStyle name="Total 2 2 12 3 3" xfId="31166" xr:uid="{00000000-0005-0000-0000-0000A5C80000}"/>
    <cellStyle name="Total 2 2 12 3_Balance sheet - Parent" xfId="42581" xr:uid="{00000000-0005-0000-0000-0000A6C80000}"/>
    <cellStyle name="Total 2 2 12 4" xfId="16674" xr:uid="{00000000-0005-0000-0000-0000A7C80000}"/>
    <cellStyle name="Total 2 2 12 5" xfId="31164" xr:uid="{00000000-0005-0000-0000-0000A8C80000}"/>
    <cellStyle name="Total 2 2 12_Balance sheet - Parent" xfId="42579" xr:uid="{00000000-0005-0000-0000-0000A9C80000}"/>
    <cellStyle name="Total 2 2 13" xfId="12932" xr:uid="{00000000-0005-0000-0000-0000AAC80000}"/>
    <cellStyle name="Total 2 2 14" xfId="31155" xr:uid="{00000000-0005-0000-0000-0000ABC80000}"/>
    <cellStyle name="Total 2 2 2" xfId="10376" xr:uid="{00000000-0005-0000-0000-0000ACC80000}"/>
    <cellStyle name="Total 2 2 2 2" xfId="10377" xr:uid="{00000000-0005-0000-0000-0000ADC80000}"/>
    <cellStyle name="Total 2 2 2 2 2" xfId="10378" xr:uid="{00000000-0005-0000-0000-0000AEC80000}"/>
    <cellStyle name="Total 2 2 2 2 2 2" xfId="10379" xr:uid="{00000000-0005-0000-0000-0000AFC80000}"/>
    <cellStyle name="Total 2 2 2 2 2 2 2" xfId="17911" xr:uid="{00000000-0005-0000-0000-0000B0C80000}"/>
    <cellStyle name="Total 2 2 2 2 2 2 3" xfId="31170" xr:uid="{00000000-0005-0000-0000-0000B1C80000}"/>
    <cellStyle name="Total 2 2 2 2 2 2_Balance sheet - Parent" xfId="42585" xr:uid="{00000000-0005-0000-0000-0000B2C80000}"/>
    <cellStyle name="Total 2 2 2 2 2 3" xfId="10380" xr:uid="{00000000-0005-0000-0000-0000B3C80000}"/>
    <cellStyle name="Total 2 2 2 2 2 3 2" xfId="19502" xr:uid="{00000000-0005-0000-0000-0000B4C80000}"/>
    <cellStyle name="Total 2 2 2 2 2 3 3" xfId="31171" xr:uid="{00000000-0005-0000-0000-0000B5C80000}"/>
    <cellStyle name="Total 2 2 2 2 2 3_Balance sheet - Parent" xfId="42586" xr:uid="{00000000-0005-0000-0000-0000B6C80000}"/>
    <cellStyle name="Total 2 2 2 2 2 4" xfId="13761" xr:uid="{00000000-0005-0000-0000-0000B7C80000}"/>
    <cellStyle name="Total 2 2 2 2 2 5" xfId="31169" xr:uid="{00000000-0005-0000-0000-0000B8C80000}"/>
    <cellStyle name="Total 2 2 2 2 2_Balance sheet - Parent" xfId="42584" xr:uid="{00000000-0005-0000-0000-0000B9C80000}"/>
    <cellStyle name="Total 2 2 2 2 3" xfId="12934" xr:uid="{00000000-0005-0000-0000-0000BAC80000}"/>
    <cellStyle name="Total 2 2 2 2 4" xfId="31168" xr:uid="{00000000-0005-0000-0000-0000BBC80000}"/>
    <cellStyle name="Total 2 2 2 2_Balance sheet - Parent" xfId="42583" xr:uid="{00000000-0005-0000-0000-0000BCC80000}"/>
    <cellStyle name="Total 2 2 2 3" xfId="10381" xr:uid="{00000000-0005-0000-0000-0000BDC80000}"/>
    <cellStyle name="Total 2 2 2 3 2" xfId="10382" xr:uid="{00000000-0005-0000-0000-0000BEC80000}"/>
    <cellStyle name="Total 2 2 2 3 2 2" xfId="18544" xr:uid="{00000000-0005-0000-0000-0000BFC80000}"/>
    <cellStyle name="Total 2 2 2 3 2 3" xfId="31173" xr:uid="{00000000-0005-0000-0000-0000C0C80000}"/>
    <cellStyle name="Total 2 2 2 3 2_Balance sheet - Parent" xfId="42588" xr:uid="{00000000-0005-0000-0000-0000C1C80000}"/>
    <cellStyle name="Total 2 2 2 3 3" xfId="10383" xr:uid="{00000000-0005-0000-0000-0000C2C80000}"/>
    <cellStyle name="Total 2 2 2 3 3 2" xfId="17979" xr:uid="{00000000-0005-0000-0000-0000C3C80000}"/>
    <cellStyle name="Total 2 2 2 3 3 3" xfId="31174" xr:uid="{00000000-0005-0000-0000-0000C4C80000}"/>
    <cellStyle name="Total 2 2 2 3 3_Balance sheet - Parent" xfId="42589" xr:uid="{00000000-0005-0000-0000-0000C5C80000}"/>
    <cellStyle name="Total 2 2 2 3 4" xfId="13760" xr:uid="{00000000-0005-0000-0000-0000C6C80000}"/>
    <cellStyle name="Total 2 2 2 3 5" xfId="31172" xr:uid="{00000000-0005-0000-0000-0000C7C80000}"/>
    <cellStyle name="Total 2 2 2 3_Balance sheet - Parent" xfId="42587" xr:uid="{00000000-0005-0000-0000-0000C8C80000}"/>
    <cellStyle name="Total 2 2 2 4" xfId="12933" xr:uid="{00000000-0005-0000-0000-0000C9C80000}"/>
    <cellStyle name="Total 2 2 2 5" xfId="31167" xr:uid="{00000000-0005-0000-0000-0000CAC80000}"/>
    <cellStyle name="Total 2 2 2_Balance sheet - Parent" xfId="42582" xr:uid="{00000000-0005-0000-0000-0000CBC80000}"/>
    <cellStyle name="Total 2 2 3" xfId="10384" xr:uid="{00000000-0005-0000-0000-0000CCC80000}"/>
    <cellStyle name="Total 2 2 3 2" xfId="10385" xr:uid="{00000000-0005-0000-0000-0000CDC80000}"/>
    <cellStyle name="Total 2 2 3 2 2" xfId="10386" xr:uid="{00000000-0005-0000-0000-0000CEC80000}"/>
    <cellStyle name="Total 2 2 3 2 2 2" xfId="10387" xr:uid="{00000000-0005-0000-0000-0000CFC80000}"/>
    <cellStyle name="Total 2 2 3 2 2 2 2" xfId="17632" xr:uid="{00000000-0005-0000-0000-0000D0C80000}"/>
    <cellStyle name="Total 2 2 3 2 2 2 3" xfId="31178" xr:uid="{00000000-0005-0000-0000-0000D1C80000}"/>
    <cellStyle name="Total 2 2 3 2 2 2_Balance sheet - Parent" xfId="42593" xr:uid="{00000000-0005-0000-0000-0000D2C80000}"/>
    <cellStyle name="Total 2 2 3 2 2 3" xfId="10388" xr:uid="{00000000-0005-0000-0000-0000D3C80000}"/>
    <cellStyle name="Total 2 2 3 2 2 3 2" xfId="19503" xr:uid="{00000000-0005-0000-0000-0000D4C80000}"/>
    <cellStyle name="Total 2 2 3 2 2 3 3" xfId="31179" xr:uid="{00000000-0005-0000-0000-0000D5C80000}"/>
    <cellStyle name="Total 2 2 3 2 2 3_Balance sheet - Parent" xfId="42594" xr:uid="{00000000-0005-0000-0000-0000D6C80000}"/>
    <cellStyle name="Total 2 2 3 2 2 4" xfId="13763" xr:uid="{00000000-0005-0000-0000-0000D7C80000}"/>
    <cellStyle name="Total 2 2 3 2 2 5" xfId="31177" xr:uid="{00000000-0005-0000-0000-0000D8C80000}"/>
    <cellStyle name="Total 2 2 3 2 2_Balance sheet - Parent" xfId="42592" xr:uid="{00000000-0005-0000-0000-0000D9C80000}"/>
    <cellStyle name="Total 2 2 3 2 3" xfId="12936" xr:uid="{00000000-0005-0000-0000-0000DAC80000}"/>
    <cellStyle name="Total 2 2 3 2 4" xfId="31176" xr:uid="{00000000-0005-0000-0000-0000DBC80000}"/>
    <cellStyle name="Total 2 2 3 2_Balance sheet - Parent" xfId="42591" xr:uid="{00000000-0005-0000-0000-0000DCC80000}"/>
    <cellStyle name="Total 2 2 3 3" xfId="10389" xr:uid="{00000000-0005-0000-0000-0000DDC80000}"/>
    <cellStyle name="Total 2 2 3 3 2" xfId="10390" xr:uid="{00000000-0005-0000-0000-0000DEC80000}"/>
    <cellStyle name="Total 2 2 3 3 2 2" xfId="18626" xr:uid="{00000000-0005-0000-0000-0000DFC80000}"/>
    <cellStyle name="Total 2 2 3 3 2 3" xfId="31181" xr:uid="{00000000-0005-0000-0000-0000E0C80000}"/>
    <cellStyle name="Total 2 2 3 3 2_Balance sheet - Parent" xfId="42596" xr:uid="{00000000-0005-0000-0000-0000E1C80000}"/>
    <cellStyle name="Total 2 2 3 3 3" xfId="10391" xr:uid="{00000000-0005-0000-0000-0000E2C80000}"/>
    <cellStyle name="Total 2 2 3 3 3 2" xfId="17050" xr:uid="{00000000-0005-0000-0000-0000E3C80000}"/>
    <cellStyle name="Total 2 2 3 3 3 3" xfId="31182" xr:uid="{00000000-0005-0000-0000-0000E4C80000}"/>
    <cellStyle name="Total 2 2 3 3 3_Balance sheet - Parent" xfId="42597" xr:uid="{00000000-0005-0000-0000-0000E5C80000}"/>
    <cellStyle name="Total 2 2 3 3 4" xfId="13762" xr:uid="{00000000-0005-0000-0000-0000E6C80000}"/>
    <cellStyle name="Total 2 2 3 3 5" xfId="31180" xr:uid="{00000000-0005-0000-0000-0000E7C80000}"/>
    <cellStyle name="Total 2 2 3 3_Balance sheet - Parent" xfId="42595" xr:uid="{00000000-0005-0000-0000-0000E8C80000}"/>
    <cellStyle name="Total 2 2 3 4" xfId="12935" xr:uid="{00000000-0005-0000-0000-0000E9C80000}"/>
    <cellStyle name="Total 2 2 3 5" xfId="31175" xr:uid="{00000000-0005-0000-0000-0000EAC80000}"/>
    <cellStyle name="Total 2 2 3_Balance sheet - Parent" xfId="42590" xr:uid="{00000000-0005-0000-0000-0000EBC80000}"/>
    <cellStyle name="Total 2 2 4" xfId="10392" xr:uid="{00000000-0005-0000-0000-0000ECC80000}"/>
    <cellStyle name="Total 2 2 4 2" xfId="10393" xr:uid="{00000000-0005-0000-0000-0000EDC80000}"/>
    <cellStyle name="Total 2 2 4 2 2" xfId="10394" xr:uid="{00000000-0005-0000-0000-0000EEC80000}"/>
    <cellStyle name="Total 2 2 4 2 2 2" xfId="10395" xr:uid="{00000000-0005-0000-0000-0000EFC80000}"/>
    <cellStyle name="Total 2 2 4 2 2 2 2" xfId="18102" xr:uid="{00000000-0005-0000-0000-0000F0C80000}"/>
    <cellStyle name="Total 2 2 4 2 2 2 3" xfId="31186" xr:uid="{00000000-0005-0000-0000-0000F1C80000}"/>
    <cellStyle name="Total 2 2 4 2 2 2_Balance sheet - Parent" xfId="42601" xr:uid="{00000000-0005-0000-0000-0000F2C80000}"/>
    <cellStyle name="Total 2 2 4 2 2 3" xfId="10396" xr:uid="{00000000-0005-0000-0000-0000F3C80000}"/>
    <cellStyle name="Total 2 2 4 2 2 3 2" xfId="19505" xr:uid="{00000000-0005-0000-0000-0000F4C80000}"/>
    <cellStyle name="Total 2 2 4 2 2 3 3" xfId="31187" xr:uid="{00000000-0005-0000-0000-0000F5C80000}"/>
    <cellStyle name="Total 2 2 4 2 2 3_Balance sheet - Parent" xfId="42602" xr:uid="{00000000-0005-0000-0000-0000F6C80000}"/>
    <cellStyle name="Total 2 2 4 2 2 4" xfId="13765" xr:uid="{00000000-0005-0000-0000-0000F7C80000}"/>
    <cellStyle name="Total 2 2 4 2 2 5" xfId="31185" xr:uid="{00000000-0005-0000-0000-0000F8C80000}"/>
    <cellStyle name="Total 2 2 4 2 2_Balance sheet - Parent" xfId="42600" xr:uid="{00000000-0005-0000-0000-0000F9C80000}"/>
    <cellStyle name="Total 2 2 4 2 3" xfId="12938" xr:uid="{00000000-0005-0000-0000-0000FAC80000}"/>
    <cellStyle name="Total 2 2 4 2 4" xfId="31184" xr:uid="{00000000-0005-0000-0000-0000FBC80000}"/>
    <cellStyle name="Total 2 2 4 2_Balance sheet - Parent" xfId="42599" xr:uid="{00000000-0005-0000-0000-0000FCC80000}"/>
    <cellStyle name="Total 2 2 4 3" xfId="10397" xr:uid="{00000000-0005-0000-0000-0000FDC80000}"/>
    <cellStyle name="Total 2 2 4 3 2" xfId="10398" xr:uid="{00000000-0005-0000-0000-0000FEC80000}"/>
    <cellStyle name="Total 2 2 4 3 2 2" xfId="17212" xr:uid="{00000000-0005-0000-0000-0000FFC80000}"/>
    <cellStyle name="Total 2 2 4 3 2 3" xfId="31189" xr:uid="{00000000-0005-0000-0000-000000C90000}"/>
    <cellStyle name="Total 2 2 4 3 2_Balance sheet - Parent" xfId="42604" xr:uid="{00000000-0005-0000-0000-000001C90000}"/>
    <cellStyle name="Total 2 2 4 3 3" xfId="10399" xr:uid="{00000000-0005-0000-0000-000002C90000}"/>
    <cellStyle name="Total 2 2 4 3 3 2" xfId="19504" xr:uid="{00000000-0005-0000-0000-000003C90000}"/>
    <cellStyle name="Total 2 2 4 3 3 3" xfId="31190" xr:uid="{00000000-0005-0000-0000-000004C90000}"/>
    <cellStyle name="Total 2 2 4 3 3_Balance sheet - Parent" xfId="42605" xr:uid="{00000000-0005-0000-0000-000005C90000}"/>
    <cellStyle name="Total 2 2 4 3 4" xfId="13764" xr:uid="{00000000-0005-0000-0000-000006C90000}"/>
    <cellStyle name="Total 2 2 4 3 5" xfId="31188" xr:uid="{00000000-0005-0000-0000-000007C90000}"/>
    <cellStyle name="Total 2 2 4 3_Balance sheet - Parent" xfId="42603" xr:uid="{00000000-0005-0000-0000-000008C90000}"/>
    <cellStyle name="Total 2 2 4 4" xfId="12937" xr:uid="{00000000-0005-0000-0000-000009C90000}"/>
    <cellStyle name="Total 2 2 4 5" xfId="31183" xr:uid="{00000000-0005-0000-0000-00000AC90000}"/>
    <cellStyle name="Total 2 2 4_Balance sheet - Parent" xfId="42598" xr:uid="{00000000-0005-0000-0000-00000BC90000}"/>
    <cellStyle name="Total 2 2 5" xfId="10400" xr:uid="{00000000-0005-0000-0000-00000CC90000}"/>
    <cellStyle name="Total 2 2 5 2" xfId="10401" xr:uid="{00000000-0005-0000-0000-00000DC90000}"/>
    <cellStyle name="Total 2 2 5 2 2" xfId="10402" xr:uid="{00000000-0005-0000-0000-00000EC90000}"/>
    <cellStyle name="Total 2 2 5 2 2 2" xfId="10403" xr:uid="{00000000-0005-0000-0000-00000FC90000}"/>
    <cellStyle name="Total 2 2 5 2 2 2 2" xfId="17346" xr:uid="{00000000-0005-0000-0000-000010C90000}"/>
    <cellStyle name="Total 2 2 5 2 2 2 3" xfId="31194" xr:uid="{00000000-0005-0000-0000-000011C90000}"/>
    <cellStyle name="Total 2 2 5 2 2 2_Balance sheet - Parent" xfId="42609" xr:uid="{00000000-0005-0000-0000-000012C90000}"/>
    <cellStyle name="Total 2 2 5 2 2 3" xfId="10404" xr:uid="{00000000-0005-0000-0000-000013C90000}"/>
    <cellStyle name="Total 2 2 5 2 2 3 2" xfId="19507" xr:uid="{00000000-0005-0000-0000-000014C90000}"/>
    <cellStyle name="Total 2 2 5 2 2 3 3" xfId="31195" xr:uid="{00000000-0005-0000-0000-000015C90000}"/>
    <cellStyle name="Total 2 2 5 2 2 3_Balance sheet - Parent" xfId="42610" xr:uid="{00000000-0005-0000-0000-000016C90000}"/>
    <cellStyle name="Total 2 2 5 2 2 4" xfId="13767" xr:uid="{00000000-0005-0000-0000-000017C90000}"/>
    <cellStyle name="Total 2 2 5 2 2 5" xfId="31193" xr:uid="{00000000-0005-0000-0000-000018C90000}"/>
    <cellStyle name="Total 2 2 5 2 2_Balance sheet - Parent" xfId="42608" xr:uid="{00000000-0005-0000-0000-000019C90000}"/>
    <cellStyle name="Total 2 2 5 2 3" xfId="12940" xr:uid="{00000000-0005-0000-0000-00001AC90000}"/>
    <cellStyle name="Total 2 2 5 2 4" xfId="31192" xr:uid="{00000000-0005-0000-0000-00001BC90000}"/>
    <cellStyle name="Total 2 2 5 2_Balance sheet - Parent" xfId="42607" xr:uid="{00000000-0005-0000-0000-00001CC90000}"/>
    <cellStyle name="Total 2 2 5 3" xfId="10405" xr:uid="{00000000-0005-0000-0000-00001DC90000}"/>
    <cellStyle name="Total 2 2 5 3 2" xfId="10406" xr:uid="{00000000-0005-0000-0000-00001EC90000}"/>
    <cellStyle name="Total 2 2 5 3 2 2" xfId="17912" xr:uid="{00000000-0005-0000-0000-00001FC90000}"/>
    <cellStyle name="Total 2 2 5 3 2 3" xfId="31197" xr:uid="{00000000-0005-0000-0000-000020C90000}"/>
    <cellStyle name="Total 2 2 5 3 2_Balance sheet - Parent" xfId="42612" xr:uid="{00000000-0005-0000-0000-000021C90000}"/>
    <cellStyle name="Total 2 2 5 3 3" xfId="10407" xr:uid="{00000000-0005-0000-0000-000022C90000}"/>
    <cellStyle name="Total 2 2 5 3 3 2" xfId="19506" xr:uid="{00000000-0005-0000-0000-000023C90000}"/>
    <cellStyle name="Total 2 2 5 3 3 3" xfId="31198" xr:uid="{00000000-0005-0000-0000-000024C90000}"/>
    <cellStyle name="Total 2 2 5 3 3_Balance sheet - Parent" xfId="42613" xr:uid="{00000000-0005-0000-0000-000025C90000}"/>
    <cellStyle name="Total 2 2 5 3 4" xfId="13766" xr:uid="{00000000-0005-0000-0000-000026C90000}"/>
    <cellStyle name="Total 2 2 5 3 5" xfId="31196" xr:uid="{00000000-0005-0000-0000-000027C90000}"/>
    <cellStyle name="Total 2 2 5 3_Balance sheet - Parent" xfId="42611" xr:uid="{00000000-0005-0000-0000-000028C90000}"/>
    <cellStyle name="Total 2 2 5 4" xfId="12939" xr:uid="{00000000-0005-0000-0000-000029C90000}"/>
    <cellStyle name="Total 2 2 5 5" xfId="31191" xr:uid="{00000000-0005-0000-0000-00002AC90000}"/>
    <cellStyle name="Total 2 2 5_Balance sheet - Parent" xfId="42606" xr:uid="{00000000-0005-0000-0000-00002BC90000}"/>
    <cellStyle name="Total 2 2 6" xfId="10408" xr:uid="{00000000-0005-0000-0000-00002CC90000}"/>
    <cellStyle name="Total 2 2 6 2" xfId="10409" xr:uid="{00000000-0005-0000-0000-00002DC90000}"/>
    <cellStyle name="Total 2 2 6 2 2" xfId="10410" xr:uid="{00000000-0005-0000-0000-00002EC90000}"/>
    <cellStyle name="Total 2 2 6 2 2 2" xfId="17542" xr:uid="{00000000-0005-0000-0000-00002FC90000}"/>
    <cellStyle name="Total 2 2 6 2 2 3" xfId="31201" xr:uid="{00000000-0005-0000-0000-000030C90000}"/>
    <cellStyle name="Total 2 2 6 2 2_Balance sheet - Parent" xfId="42616" xr:uid="{00000000-0005-0000-0000-000031C90000}"/>
    <cellStyle name="Total 2 2 6 2 3" xfId="10411" xr:uid="{00000000-0005-0000-0000-000032C90000}"/>
    <cellStyle name="Total 2 2 6 2 3 2" xfId="19508" xr:uid="{00000000-0005-0000-0000-000033C90000}"/>
    <cellStyle name="Total 2 2 6 2 3 3" xfId="31202" xr:uid="{00000000-0005-0000-0000-000034C90000}"/>
    <cellStyle name="Total 2 2 6 2 3_Balance sheet - Parent" xfId="42617" xr:uid="{00000000-0005-0000-0000-000035C90000}"/>
    <cellStyle name="Total 2 2 6 2 4" xfId="13768" xr:uid="{00000000-0005-0000-0000-000036C90000}"/>
    <cellStyle name="Total 2 2 6 2 5" xfId="31200" xr:uid="{00000000-0005-0000-0000-000037C90000}"/>
    <cellStyle name="Total 2 2 6 2_Balance sheet - Parent" xfId="42615" xr:uid="{00000000-0005-0000-0000-000038C90000}"/>
    <cellStyle name="Total 2 2 6 3" xfId="12941" xr:uid="{00000000-0005-0000-0000-000039C90000}"/>
    <cellStyle name="Total 2 2 6 4" xfId="31199" xr:uid="{00000000-0005-0000-0000-00003AC90000}"/>
    <cellStyle name="Total 2 2 6_Balance sheet - Parent" xfId="42614" xr:uid="{00000000-0005-0000-0000-00003BC90000}"/>
    <cellStyle name="Total 2 2 7" xfId="10412" xr:uid="{00000000-0005-0000-0000-00003CC90000}"/>
    <cellStyle name="Total 2 2 7 2" xfId="10413" xr:uid="{00000000-0005-0000-0000-00003DC90000}"/>
    <cellStyle name="Total 2 2 7 2 2" xfId="10414" xr:uid="{00000000-0005-0000-0000-00003EC90000}"/>
    <cellStyle name="Total 2 2 7 2 2 2" xfId="18105" xr:uid="{00000000-0005-0000-0000-00003FC90000}"/>
    <cellStyle name="Total 2 2 7 2 2 3" xfId="31205" xr:uid="{00000000-0005-0000-0000-000040C90000}"/>
    <cellStyle name="Total 2 2 7 2 2_Balance sheet - Parent" xfId="42620" xr:uid="{00000000-0005-0000-0000-000041C90000}"/>
    <cellStyle name="Total 2 2 7 2 3" xfId="10415" xr:uid="{00000000-0005-0000-0000-000042C90000}"/>
    <cellStyle name="Total 2 2 7 2 3 2" xfId="19509" xr:uid="{00000000-0005-0000-0000-000043C90000}"/>
    <cellStyle name="Total 2 2 7 2 3 3" xfId="31206" xr:uid="{00000000-0005-0000-0000-000044C90000}"/>
    <cellStyle name="Total 2 2 7 2 3_Balance sheet - Parent" xfId="42621" xr:uid="{00000000-0005-0000-0000-000045C90000}"/>
    <cellStyle name="Total 2 2 7 2 4" xfId="13769" xr:uid="{00000000-0005-0000-0000-000046C90000}"/>
    <cellStyle name="Total 2 2 7 2 5" xfId="31204" xr:uid="{00000000-0005-0000-0000-000047C90000}"/>
    <cellStyle name="Total 2 2 7 2_Balance sheet - Parent" xfId="42619" xr:uid="{00000000-0005-0000-0000-000048C90000}"/>
    <cellStyle name="Total 2 2 7 3" xfId="12942" xr:uid="{00000000-0005-0000-0000-000049C90000}"/>
    <cellStyle name="Total 2 2 7 4" xfId="31203" xr:uid="{00000000-0005-0000-0000-00004AC90000}"/>
    <cellStyle name="Total 2 2 7_Balance sheet - Parent" xfId="42618" xr:uid="{00000000-0005-0000-0000-00004BC90000}"/>
    <cellStyle name="Total 2 2 8" xfId="10416" xr:uid="{00000000-0005-0000-0000-00004CC90000}"/>
    <cellStyle name="Total 2 2 8 2" xfId="10417" xr:uid="{00000000-0005-0000-0000-00004DC90000}"/>
    <cellStyle name="Total 2 2 8 2 2" xfId="18041" xr:uid="{00000000-0005-0000-0000-00004EC90000}"/>
    <cellStyle name="Total 2 2 8 2 3" xfId="31208" xr:uid="{00000000-0005-0000-0000-00004FC90000}"/>
    <cellStyle name="Total 2 2 8 2_Balance sheet - Parent" xfId="42623" xr:uid="{00000000-0005-0000-0000-000050C90000}"/>
    <cellStyle name="Total 2 2 8 3" xfId="10418" xr:uid="{00000000-0005-0000-0000-000051C90000}"/>
    <cellStyle name="Total 2 2 8 3 2" xfId="18662" xr:uid="{00000000-0005-0000-0000-000052C90000}"/>
    <cellStyle name="Total 2 2 8 3 3" xfId="31209" xr:uid="{00000000-0005-0000-0000-000053C90000}"/>
    <cellStyle name="Total 2 2 8 3_Balance sheet - Parent" xfId="42624" xr:uid="{00000000-0005-0000-0000-000054C90000}"/>
    <cellStyle name="Total 2 2 8 4" xfId="10419" xr:uid="{00000000-0005-0000-0000-000055C90000}"/>
    <cellStyle name="Total 2 2 8 4 2" xfId="18268" xr:uid="{00000000-0005-0000-0000-000056C90000}"/>
    <cellStyle name="Total 2 2 8 4 3" xfId="31210" xr:uid="{00000000-0005-0000-0000-000057C90000}"/>
    <cellStyle name="Total 2 2 8 4_Balance sheet - Parent" xfId="42625" xr:uid="{00000000-0005-0000-0000-000058C90000}"/>
    <cellStyle name="Total 2 2 8 5" xfId="13759" xr:uid="{00000000-0005-0000-0000-000059C90000}"/>
    <cellStyle name="Total 2 2 8 6" xfId="31207" xr:uid="{00000000-0005-0000-0000-00005AC90000}"/>
    <cellStyle name="Total 2 2 8_Balance sheet - Parent" xfId="42622" xr:uid="{00000000-0005-0000-0000-00005BC90000}"/>
    <cellStyle name="Total 2 2 9" xfId="10420" xr:uid="{00000000-0005-0000-0000-00005CC90000}"/>
    <cellStyle name="Total 2 2 9 2" xfId="10421" xr:uid="{00000000-0005-0000-0000-00005DC90000}"/>
    <cellStyle name="Total 2 2 9 2 2" xfId="18060" xr:uid="{00000000-0005-0000-0000-00005EC90000}"/>
    <cellStyle name="Total 2 2 9 2 3" xfId="31212" xr:uid="{00000000-0005-0000-0000-00005FC90000}"/>
    <cellStyle name="Total 2 2 9 2_Balance sheet - Parent" xfId="42627" xr:uid="{00000000-0005-0000-0000-000060C90000}"/>
    <cellStyle name="Total 2 2 9 3" xfId="10422" xr:uid="{00000000-0005-0000-0000-000061C90000}"/>
    <cellStyle name="Total 2 2 9 3 2" xfId="18940" xr:uid="{00000000-0005-0000-0000-000062C90000}"/>
    <cellStyle name="Total 2 2 9 3 3" xfId="31213" xr:uid="{00000000-0005-0000-0000-000063C90000}"/>
    <cellStyle name="Total 2 2 9 3_Balance sheet - Parent" xfId="42628" xr:uid="{00000000-0005-0000-0000-000064C90000}"/>
    <cellStyle name="Total 2 2 9 4" xfId="10423" xr:uid="{00000000-0005-0000-0000-000065C90000}"/>
    <cellStyle name="Total 2 2 9 4 2" xfId="18319" xr:uid="{00000000-0005-0000-0000-000066C90000}"/>
    <cellStyle name="Total 2 2 9 4 3" xfId="31214" xr:uid="{00000000-0005-0000-0000-000067C90000}"/>
    <cellStyle name="Total 2 2 9 4_Balance sheet - Parent" xfId="42629" xr:uid="{00000000-0005-0000-0000-000068C90000}"/>
    <cellStyle name="Total 2 2 9 5" xfId="16522" xr:uid="{00000000-0005-0000-0000-000069C90000}"/>
    <cellStyle name="Total 2 2 9 6" xfId="31211" xr:uid="{00000000-0005-0000-0000-00006AC90000}"/>
    <cellStyle name="Total 2 2 9_Balance sheet - Parent" xfId="42626" xr:uid="{00000000-0005-0000-0000-00006BC90000}"/>
    <cellStyle name="Total 2 2_Balance sheet - Parent" xfId="42570" xr:uid="{00000000-0005-0000-0000-00006CC90000}"/>
    <cellStyle name="Total 2 3" xfId="10424" xr:uid="{00000000-0005-0000-0000-00006DC90000}"/>
    <cellStyle name="Total 2 3 10" xfId="10425" xr:uid="{00000000-0005-0000-0000-00006EC90000}"/>
    <cellStyle name="Total 2 3 10 2" xfId="10426" xr:uid="{00000000-0005-0000-0000-00006FC90000}"/>
    <cellStyle name="Total 2 3 10 2 2" xfId="17556" xr:uid="{00000000-0005-0000-0000-000070C90000}"/>
    <cellStyle name="Total 2 3 10 2 3" xfId="31217" xr:uid="{00000000-0005-0000-0000-000071C90000}"/>
    <cellStyle name="Total 2 3 10 2_Balance sheet - Parent" xfId="42632" xr:uid="{00000000-0005-0000-0000-000072C90000}"/>
    <cellStyle name="Total 2 3 10 3" xfId="10427" xr:uid="{00000000-0005-0000-0000-000073C90000}"/>
    <cellStyle name="Total 2 3 10 3 2" xfId="18978" xr:uid="{00000000-0005-0000-0000-000074C90000}"/>
    <cellStyle name="Total 2 3 10 3 3" xfId="31218" xr:uid="{00000000-0005-0000-0000-000075C90000}"/>
    <cellStyle name="Total 2 3 10 3_Balance sheet - Parent" xfId="42633" xr:uid="{00000000-0005-0000-0000-000076C90000}"/>
    <cellStyle name="Total 2 3 10 4" xfId="10428" xr:uid="{00000000-0005-0000-0000-000077C90000}"/>
    <cellStyle name="Total 2 3 10 4 2" xfId="18403" xr:uid="{00000000-0005-0000-0000-000078C90000}"/>
    <cellStyle name="Total 2 3 10 4 3" xfId="31219" xr:uid="{00000000-0005-0000-0000-000079C90000}"/>
    <cellStyle name="Total 2 3 10 4_Balance sheet - Parent" xfId="42634" xr:uid="{00000000-0005-0000-0000-00007AC90000}"/>
    <cellStyle name="Total 2 3 10 5" xfId="16601" xr:uid="{00000000-0005-0000-0000-00007BC90000}"/>
    <cellStyle name="Total 2 3 10 6" xfId="31216" xr:uid="{00000000-0005-0000-0000-00007CC90000}"/>
    <cellStyle name="Total 2 3 10_Balance sheet - Parent" xfId="42631" xr:uid="{00000000-0005-0000-0000-00007DC90000}"/>
    <cellStyle name="Total 2 3 11" xfId="10429" xr:uid="{00000000-0005-0000-0000-00007EC90000}"/>
    <cellStyle name="Total 2 3 11 2" xfId="10430" xr:uid="{00000000-0005-0000-0000-00007FC90000}"/>
    <cellStyle name="Total 2 3 11 2 2" xfId="18465" xr:uid="{00000000-0005-0000-0000-000080C90000}"/>
    <cellStyle name="Total 2 3 11 2 3" xfId="31221" xr:uid="{00000000-0005-0000-0000-000081C90000}"/>
    <cellStyle name="Total 2 3 11 2_Balance sheet - Parent" xfId="42636" xr:uid="{00000000-0005-0000-0000-000082C90000}"/>
    <cellStyle name="Total 2 3 11 3" xfId="10431" xr:uid="{00000000-0005-0000-0000-000083C90000}"/>
    <cellStyle name="Total 2 3 11 3 2" xfId="19176" xr:uid="{00000000-0005-0000-0000-000084C90000}"/>
    <cellStyle name="Total 2 3 11 3 3" xfId="31222" xr:uid="{00000000-0005-0000-0000-000085C90000}"/>
    <cellStyle name="Total 2 3 11 3_Balance sheet - Parent" xfId="42637" xr:uid="{00000000-0005-0000-0000-000086C90000}"/>
    <cellStyle name="Total 2 3 11 4" xfId="16651" xr:uid="{00000000-0005-0000-0000-000087C90000}"/>
    <cellStyle name="Total 2 3 11 5" xfId="31220" xr:uid="{00000000-0005-0000-0000-000088C90000}"/>
    <cellStyle name="Total 2 3 11_Balance sheet - Parent" xfId="42635" xr:uid="{00000000-0005-0000-0000-000089C90000}"/>
    <cellStyle name="Total 2 3 12" xfId="12943" xr:uid="{00000000-0005-0000-0000-00008AC90000}"/>
    <cellStyle name="Total 2 3 13" xfId="31215" xr:uid="{00000000-0005-0000-0000-00008BC90000}"/>
    <cellStyle name="Total 2 3 2" xfId="10432" xr:uid="{00000000-0005-0000-0000-00008CC90000}"/>
    <cellStyle name="Total 2 3 2 2" xfId="10433" xr:uid="{00000000-0005-0000-0000-00008DC90000}"/>
    <cellStyle name="Total 2 3 2 2 2" xfId="10434" xr:uid="{00000000-0005-0000-0000-00008EC90000}"/>
    <cellStyle name="Total 2 3 2 2 2 2" xfId="10435" xr:uid="{00000000-0005-0000-0000-00008FC90000}"/>
    <cellStyle name="Total 2 3 2 2 2 2 2" xfId="17188" xr:uid="{00000000-0005-0000-0000-000090C90000}"/>
    <cellStyle name="Total 2 3 2 2 2 2 3" xfId="31226" xr:uid="{00000000-0005-0000-0000-000091C90000}"/>
    <cellStyle name="Total 2 3 2 2 2 2_Balance sheet - Parent" xfId="42641" xr:uid="{00000000-0005-0000-0000-000092C90000}"/>
    <cellStyle name="Total 2 3 2 2 2 3" xfId="10436" xr:uid="{00000000-0005-0000-0000-000093C90000}"/>
    <cellStyle name="Total 2 3 2 2 2 3 2" xfId="19510" xr:uid="{00000000-0005-0000-0000-000094C90000}"/>
    <cellStyle name="Total 2 3 2 2 2 3 3" xfId="31227" xr:uid="{00000000-0005-0000-0000-000095C90000}"/>
    <cellStyle name="Total 2 3 2 2 2 3_Balance sheet - Parent" xfId="42642" xr:uid="{00000000-0005-0000-0000-000096C90000}"/>
    <cellStyle name="Total 2 3 2 2 2 4" xfId="13772" xr:uid="{00000000-0005-0000-0000-000097C90000}"/>
    <cellStyle name="Total 2 3 2 2 2 5" xfId="31225" xr:uid="{00000000-0005-0000-0000-000098C90000}"/>
    <cellStyle name="Total 2 3 2 2 2_Balance sheet - Parent" xfId="42640" xr:uid="{00000000-0005-0000-0000-000099C90000}"/>
    <cellStyle name="Total 2 3 2 2 3" xfId="12945" xr:uid="{00000000-0005-0000-0000-00009AC90000}"/>
    <cellStyle name="Total 2 3 2 2 4" xfId="31224" xr:uid="{00000000-0005-0000-0000-00009BC90000}"/>
    <cellStyle name="Total 2 3 2 2_Balance sheet - Parent" xfId="42639" xr:uid="{00000000-0005-0000-0000-00009CC90000}"/>
    <cellStyle name="Total 2 3 2 3" xfId="10437" xr:uid="{00000000-0005-0000-0000-00009DC90000}"/>
    <cellStyle name="Total 2 3 2 3 2" xfId="10438" xr:uid="{00000000-0005-0000-0000-00009EC90000}"/>
    <cellStyle name="Total 2 3 2 3 2 2" xfId="18737" xr:uid="{00000000-0005-0000-0000-00009FC90000}"/>
    <cellStyle name="Total 2 3 2 3 2 3" xfId="31229" xr:uid="{00000000-0005-0000-0000-0000A0C90000}"/>
    <cellStyle name="Total 2 3 2 3 2_Balance sheet - Parent" xfId="42644" xr:uid="{00000000-0005-0000-0000-0000A1C90000}"/>
    <cellStyle name="Total 2 3 2 3 3" xfId="10439" xr:uid="{00000000-0005-0000-0000-0000A2C90000}"/>
    <cellStyle name="Total 2 3 2 3 3 2" xfId="18677" xr:uid="{00000000-0005-0000-0000-0000A3C90000}"/>
    <cellStyle name="Total 2 3 2 3 3 3" xfId="31230" xr:uid="{00000000-0005-0000-0000-0000A4C90000}"/>
    <cellStyle name="Total 2 3 2 3 3_Balance sheet - Parent" xfId="42645" xr:uid="{00000000-0005-0000-0000-0000A5C90000}"/>
    <cellStyle name="Total 2 3 2 3 4" xfId="13771" xr:uid="{00000000-0005-0000-0000-0000A6C90000}"/>
    <cellStyle name="Total 2 3 2 3 5" xfId="31228" xr:uid="{00000000-0005-0000-0000-0000A7C90000}"/>
    <cellStyle name="Total 2 3 2 3_Balance sheet - Parent" xfId="42643" xr:uid="{00000000-0005-0000-0000-0000A8C90000}"/>
    <cellStyle name="Total 2 3 2 4" xfId="12944" xr:uid="{00000000-0005-0000-0000-0000A9C90000}"/>
    <cellStyle name="Total 2 3 2 5" xfId="31223" xr:uid="{00000000-0005-0000-0000-0000AAC90000}"/>
    <cellStyle name="Total 2 3 2_Balance sheet - Parent" xfId="42638" xr:uid="{00000000-0005-0000-0000-0000ABC90000}"/>
    <cellStyle name="Total 2 3 3" xfId="10440" xr:uid="{00000000-0005-0000-0000-0000ACC90000}"/>
    <cellStyle name="Total 2 3 3 2" xfId="10441" xr:uid="{00000000-0005-0000-0000-0000ADC90000}"/>
    <cellStyle name="Total 2 3 3 2 2" xfId="10442" xr:uid="{00000000-0005-0000-0000-0000AEC90000}"/>
    <cellStyle name="Total 2 3 3 2 2 2" xfId="10443" xr:uid="{00000000-0005-0000-0000-0000AFC90000}"/>
    <cellStyle name="Total 2 3 3 2 2 2 2" xfId="18098" xr:uid="{00000000-0005-0000-0000-0000B0C90000}"/>
    <cellStyle name="Total 2 3 3 2 2 2 3" xfId="31234" xr:uid="{00000000-0005-0000-0000-0000B1C90000}"/>
    <cellStyle name="Total 2 3 3 2 2 2_Balance sheet - Parent" xfId="42649" xr:uid="{00000000-0005-0000-0000-0000B2C90000}"/>
    <cellStyle name="Total 2 3 3 2 2 3" xfId="10444" xr:uid="{00000000-0005-0000-0000-0000B3C90000}"/>
    <cellStyle name="Total 2 3 3 2 2 3 2" xfId="19512" xr:uid="{00000000-0005-0000-0000-0000B4C90000}"/>
    <cellStyle name="Total 2 3 3 2 2 3 3" xfId="31235" xr:uid="{00000000-0005-0000-0000-0000B5C90000}"/>
    <cellStyle name="Total 2 3 3 2 2 3_Balance sheet - Parent" xfId="42650" xr:uid="{00000000-0005-0000-0000-0000B6C90000}"/>
    <cellStyle name="Total 2 3 3 2 2 4" xfId="13774" xr:uid="{00000000-0005-0000-0000-0000B7C90000}"/>
    <cellStyle name="Total 2 3 3 2 2 5" xfId="31233" xr:uid="{00000000-0005-0000-0000-0000B8C90000}"/>
    <cellStyle name="Total 2 3 3 2 2_Balance sheet - Parent" xfId="42648" xr:uid="{00000000-0005-0000-0000-0000B9C90000}"/>
    <cellStyle name="Total 2 3 3 2 3" xfId="12947" xr:uid="{00000000-0005-0000-0000-0000BAC90000}"/>
    <cellStyle name="Total 2 3 3 2 4" xfId="31232" xr:uid="{00000000-0005-0000-0000-0000BBC90000}"/>
    <cellStyle name="Total 2 3 3 2_Balance sheet - Parent" xfId="42647" xr:uid="{00000000-0005-0000-0000-0000BCC90000}"/>
    <cellStyle name="Total 2 3 3 3" xfId="10445" xr:uid="{00000000-0005-0000-0000-0000BDC90000}"/>
    <cellStyle name="Total 2 3 3 3 2" xfId="10446" xr:uid="{00000000-0005-0000-0000-0000BEC90000}"/>
    <cellStyle name="Total 2 3 3 3 2 2" xfId="17807" xr:uid="{00000000-0005-0000-0000-0000BFC90000}"/>
    <cellStyle name="Total 2 3 3 3 2 3" xfId="31237" xr:uid="{00000000-0005-0000-0000-0000C0C90000}"/>
    <cellStyle name="Total 2 3 3 3 2_Balance sheet - Parent" xfId="42652" xr:uid="{00000000-0005-0000-0000-0000C1C90000}"/>
    <cellStyle name="Total 2 3 3 3 3" xfId="10447" xr:uid="{00000000-0005-0000-0000-0000C2C90000}"/>
    <cellStyle name="Total 2 3 3 3 3 2" xfId="19511" xr:uid="{00000000-0005-0000-0000-0000C3C90000}"/>
    <cellStyle name="Total 2 3 3 3 3 3" xfId="31238" xr:uid="{00000000-0005-0000-0000-0000C4C90000}"/>
    <cellStyle name="Total 2 3 3 3 3_Balance sheet - Parent" xfId="42653" xr:uid="{00000000-0005-0000-0000-0000C5C90000}"/>
    <cellStyle name="Total 2 3 3 3 4" xfId="13773" xr:uid="{00000000-0005-0000-0000-0000C6C90000}"/>
    <cellStyle name="Total 2 3 3 3 5" xfId="31236" xr:uid="{00000000-0005-0000-0000-0000C7C90000}"/>
    <cellStyle name="Total 2 3 3 3_Balance sheet - Parent" xfId="42651" xr:uid="{00000000-0005-0000-0000-0000C8C90000}"/>
    <cellStyle name="Total 2 3 3 4" xfId="12946" xr:uid="{00000000-0005-0000-0000-0000C9C90000}"/>
    <cellStyle name="Total 2 3 3 5" xfId="31231" xr:uid="{00000000-0005-0000-0000-0000CAC90000}"/>
    <cellStyle name="Total 2 3 3_Balance sheet - Parent" xfId="42646" xr:uid="{00000000-0005-0000-0000-0000CBC90000}"/>
    <cellStyle name="Total 2 3 4" xfId="10448" xr:uid="{00000000-0005-0000-0000-0000CCC90000}"/>
    <cellStyle name="Total 2 3 4 2" xfId="10449" xr:uid="{00000000-0005-0000-0000-0000CDC90000}"/>
    <cellStyle name="Total 2 3 4 2 2" xfId="10450" xr:uid="{00000000-0005-0000-0000-0000CEC90000}"/>
    <cellStyle name="Total 2 3 4 2 2 2" xfId="10451" xr:uid="{00000000-0005-0000-0000-0000CFC90000}"/>
    <cellStyle name="Total 2 3 4 2 2 2 2" xfId="17913" xr:uid="{00000000-0005-0000-0000-0000D0C90000}"/>
    <cellStyle name="Total 2 3 4 2 2 2 3" xfId="31242" xr:uid="{00000000-0005-0000-0000-0000D1C90000}"/>
    <cellStyle name="Total 2 3 4 2 2 2_Balance sheet - Parent" xfId="42657" xr:uid="{00000000-0005-0000-0000-0000D2C90000}"/>
    <cellStyle name="Total 2 3 4 2 2 3" xfId="10452" xr:uid="{00000000-0005-0000-0000-0000D3C90000}"/>
    <cellStyle name="Total 2 3 4 2 2 3 2" xfId="19514" xr:uid="{00000000-0005-0000-0000-0000D4C90000}"/>
    <cellStyle name="Total 2 3 4 2 2 3 3" xfId="31243" xr:uid="{00000000-0005-0000-0000-0000D5C90000}"/>
    <cellStyle name="Total 2 3 4 2 2 3_Balance sheet - Parent" xfId="42658" xr:uid="{00000000-0005-0000-0000-0000D6C90000}"/>
    <cellStyle name="Total 2 3 4 2 2 4" xfId="13776" xr:uid="{00000000-0005-0000-0000-0000D7C90000}"/>
    <cellStyle name="Total 2 3 4 2 2 5" xfId="31241" xr:uid="{00000000-0005-0000-0000-0000D8C90000}"/>
    <cellStyle name="Total 2 3 4 2 2_Balance sheet - Parent" xfId="42656" xr:uid="{00000000-0005-0000-0000-0000D9C90000}"/>
    <cellStyle name="Total 2 3 4 2 3" xfId="12949" xr:uid="{00000000-0005-0000-0000-0000DAC90000}"/>
    <cellStyle name="Total 2 3 4 2 4" xfId="31240" xr:uid="{00000000-0005-0000-0000-0000DBC90000}"/>
    <cellStyle name="Total 2 3 4 2_Balance sheet - Parent" xfId="42655" xr:uid="{00000000-0005-0000-0000-0000DCC90000}"/>
    <cellStyle name="Total 2 3 4 3" xfId="10453" xr:uid="{00000000-0005-0000-0000-0000DDC90000}"/>
    <cellStyle name="Total 2 3 4 3 2" xfId="10454" xr:uid="{00000000-0005-0000-0000-0000DEC90000}"/>
    <cellStyle name="Total 2 3 4 3 2 2" xfId="17280" xr:uid="{00000000-0005-0000-0000-0000DFC90000}"/>
    <cellStyle name="Total 2 3 4 3 2 3" xfId="31245" xr:uid="{00000000-0005-0000-0000-0000E0C90000}"/>
    <cellStyle name="Total 2 3 4 3 2_Balance sheet - Parent" xfId="42660" xr:uid="{00000000-0005-0000-0000-0000E1C90000}"/>
    <cellStyle name="Total 2 3 4 3 3" xfId="10455" xr:uid="{00000000-0005-0000-0000-0000E2C90000}"/>
    <cellStyle name="Total 2 3 4 3 3 2" xfId="19513" xr:uid="{00000000-0005-0000-0000-0000E3C90000}"/>
    <cellStyle name="Total 2 3 4 3 3 3" xfId="31246" xr:uid="{00000000-0005-0000-0000-0000E4C90000}"/>
    <cellStyle name="Total 2 3 4 3 3_Balance sheet - Parent" xfId="42661" xr:uid="{00000000-0005-0000-0000-0000E5C90000}"/>
    <cellStyle name="Total 2 3 4 3 4" xfId="13775" xr:uid="{00000000-0005-0000-0000-0000E6C90000}"/>
    <cellStyle name="Total 2 3 4 3 5" xfId="31244" xr:uid="{00000000-0005-0000-0000-0000E7C90000}"/>
    <cellStyle name="Total 2 3 4 3_Balance sheet - Parent" xfId="42659" xr:uid="{00000000-0005-0000-0000-0000E8C90000}"/>
    <cellStyle name="Total 2 3 4 4" xfId="12948" xr:uid="{00000000-0005-0000-0000-0000E9C90000}"/>
    <cellStyle name="Total 2 3 4 5" xfId="31239" xr:uid="{00000000-0005-0000-0000-0000EAC90000}"/>
    <cellStyle name="Total 2 3 4_Balance sheet - Parent" xfId="42654" xr:uid="{00000000-0005-0000-0000-0000EBC90000}"/>
    <cellStyle name="Total 2 3 5" xfId="10456" xr:uid="{00000000-0005-0000-0000-0000ECC90000}"/>
    <cellStyle name="Total 2 3 5 2" xfId="10457" xr:uid="{00000000-0005-0000-0000-0000EDC90000}"/>
    <cellStyle name="Total 2 3 5 2 2" xfId="10458" xr:uid="{00000000-0005-0000-0000-0000EEC90000}"/>
    <cellStyle name="Total 2 3 5 2 2 2" xfId="17808" xr:uid="{00000000-0005-0000-0000-0000EFC90000}"/>
    <cellStyle name="Total 2 3 5 2 2 3" xfId="31249" xr:uid="{00000000-0005-0000-0000-0000F0C90000}"/>
    <cellStyle name="Total 2 3 5 2 2_Balance sheet - Parent" xfId="42664" xr:uid="{00000000-0005-0000-0000-0000F1C90000}"/>
    <cellStyle name="Total 2 3 5 2 3" xfId="10459" xr:uid="{00000000-0005-0000-0000-0000F2C90000}"/>
    <cellStyle name="Total 2 3 5 2 3 2" xfId="19515" xr:uid="{00000000-0005-0000-0000-0000F3C90000}"/>
    <cellStyle name="Total 2 3 5 2 3 3" xfId="31250" xr:uid="{00000000-0005-0000-0000-0000F4C90000}"/>
    <cellStyle name="Total 2 3 5 2 3_Balance sheet - Parent" xfId="42665" xr:uid="{00000000-0005-0000-0000-0000F5C90000}"/>
    <cellStyle name="Total 2 3 5 2 4" xfId="13777" xr:uid="{00000000-0005-0000-0000-0000F6C90000}"/>
    <cellStyle name="Total 2 3 5 2 5" xfId="31248" xr:uid="{00000000-0005-0000-0000-0000F7C90000}"/>
    <cellStyle name="Total 2 3 5 2_Balance sheet - Parent" xfId="42663" xr:uid="{00000000-0005-0000-0000-0000F8C90000}"/>
    <cellStyle name="Total 2 3 5 3" xfId="12950" xr:uid="{00000000-0005-0000-0000-0000F9C90000}"/>
    <cellStyle name="Total 2 3 5 4" xfId="31247" xr:uid="{00000000-0005-0000-0000-0000FAC90000}"/>
    <cellStyle name="Total 2 3 5_Balance sheet - Parent" xfId="42662" xr:uid="{00000000-0005-0000-0000-0000FBC90000}"/>
    <cellStyle name="Total 2 3 6" xfId="10460" xr:uid="{00000000-0005-0000-0000-0000FCC90000}"/>
    <cellStyle name="Total 2 3 6 2" xfId="10461" xr:uid="{00000000-0005-0000-0000-0000FDC90000}"/>
    <cellStyle name="Total 2 3 6 2 2" xfId="10462" xr:uid="{00000000-0005-0000-0000-0000FEC90000}"/>
    <cellStyle name="Total 2 3 6 2 2 2" xfId="17347" xr:uid="{00000000-0005-0000-0000-0000FFC90000}"/>
    <cellStyle name="Total 2 3 6 2 2 3" xfId="31253" xr:uid="{00000000-0005-0000-0000-000000CA0000}"/>
    <cellStyle name="Total 2 3 6 2 2_Balance sheet - Parent" xfId="42668" xr:uid="{00000000-0005-0000-0000-000001CA0000}"/>
    <cellStyle name="Total 2 3 6 2 3" xfId="10463" xr:uid="{00000000-0005-0000-0000-000002CA0000}"/>
    <cellStyle name="Total 2 3 6 2 3 2" xfId="19516" xr:uid="{00000000-0005-0000-0000-000003CA0000}"/>
    <cellStyle name="Total 2 3 6 2 3 3" xfId="31254" xr:uid="{00000000-0005-0000-0000-000004CA0000}"/>
    <cellStyle name="Total 2 3 6 2 3_Balance sheet - Parent" xfId="42669" xr:uid="{00000000-0005-0000-0000-000005CA0000}"/>
    <cellStyle name="Total 2 3 6 2 4" xfId="13778" xr:uid="{00000000-0005-0000-0000-000006CA0000}"/>
    <cellStyle name="Total 2 3 6 2 5" xfId="31252" xr:uid="{00000000-0005-0000-0000-000007CA0000}"/>
    <cellStyle name="Total 2 3 6 2_Balance sheet - Parent" xfId="42667" xr:uid="{00000000-0005-0000-0000-000008CA0000}"/>
    <cellStyle name="Total 2 3 6 3" xfId="12951" xr:uid="{00000000-0005-0000-0000-000009CA0000}"/>
    <cellStyle name="Total 2 3 6 4" xfId="31251" xr:uid="{00000000-0005-0000-0000-00000ACA0000}"/>
    <cellStyle name="Total 2 3 6_Balance sheet - Parent" xfId="42666" xr:uid="{00000000-0005-0000-0000-00000BCA0000}"/>
    <cellStyle name="Total 2 3 7" xfId="10464" xr:uid="{00000000-0005-0000-0000-00000CCA0000}"/>
    <cellStyle name="Total 2 3 7 2" xfId="10465" xr:uid="{00000000-0005-0000-0000-00000DCA0000}"/>
    <cellStyle name="Total 2 3 7 2 2" xfId="17903" xr:uid="{00000000-0005-0000-0000-00000ECA0000}"/>
    <cellStyle name="Total 2 3 7 2 3" xfId="31256" xr:uid="{00000000-0005-0000-0000-00000FCA0000}"/>
    <cellStyle name="Total 2 3 7 2_Balance sheet - Parent" xfId="42671" xr:uid="{00000000-0005-0000-0000-000010CA0000}"/>
    <cellStyle name="Total 2 3 7 3" xfId="10466" xr:uid="{00000000-0005-0000-0000-000011CA0000}"/>
    <cellStyle name="Total 2 3 7 3 2" xfId="18975" xr:uid="{00000000-0005-0000-0000-000012CA0000}"/>
    <cellStyle name="Total 2 3 7 3 3" xfId="31257" xr:uid="{00000000-0005-0000-0000-000013CA0000}"/>
    <cellStyle name="Total 2 3 7 3_Balance sheet - Parent" xfId="42672" xr:uid="{00000000-0005-0000-0000-000014CA0000}"/>
    <cellStyle name="Total 2 3 7 4" xfId="10467" xr:uid="{00000000-0005-0000-0000-000015CA0000}"/>
    <cellStyle name="Total 2 3 7 4 2" xfId="18243" xr:uid="{00000000-0005-0000-0000-000016CA0000}"/>
    <cellStyle name="Total 2 3 7 4 3" xfId="31258" xr:uid="{00000000-0005-0000-0000-000017CA0000}"/>
    <cellStyle name="Total 2 3 7 4_Balance sheet - Parent" xfId="42673" xr:uid="{00000000-0005-0000-0000-000018CA0000}"/>
    <cellStyle name="Total 2 3 7 5" xfId="13770" xr:uid="{00000000-0005-0000-0000-000019CA0000}"/>
    <cellStyle name="Total 2 3 7 6" xfId="31255" xr:uid="{00000000-0005-0000-0000-00001ACA0000}"/>
    <cellStyle name="Total 2 3 7_Balance sheet - Parent" xfId="42670" xr:uid="{00000000-0005-0000-0000-00001BCA0000}"/>
    <cellStyle name="Total 2 3 8" xfId="10468" xr:uid="{00000000-0005-0000-0000-00001CCA0000}"/>
    <cellStyle name="Total 2 3 8 2" xfId="10469" xr:uid="{00000000-0005-0000-0000-00001DCA0000}"/>
    <cellStyle name="Total 2 3 8 2 2" xfId="18051" xr:uid="{00000000-0005-0000-0000-00001ECA0000}"/>
    <cellStyle name="Total 2 3 8 2 3" xfId="31260" xr:uid="{00000000-0005-0000-0000-00001FCA0000}"/>
    <cellStyle name="Total 2 3 8 2_Balance sheet - Parent" xfId="42675" xr:uid="{00000000-0005-0000-0000-000020CA0000}"/>
    <cellStyle name="Total 2 3 8 3" xfId="10470" xr:uid="{00000000-0005-0000-0000-000021CA0000}"/>
    <cellStyle name="Total 2 3 8 3 2" xfId="18887" xr:uid="{00000000-0005-0000-0000-000022CA0000}"/>
    <cellStyle name="Total 2 3 8 3 3" xfId="31261" xr:uid="{00000000-0005-0000-0000-000023CA0000}"/>
    <cellStyle name="Total 2 3 8 3_Balance sheet - Parent" xfId="42676" xr:uid="{00000000-0005-0000-0000-000024CA0000}"/>
    <cellStyle name="Total 2 3 8 4" xfId="10471" xr:uid="{00000000-0005-0000-0000-000025CA0000}"/>
    <cellStyle name="Total 2 3 8 4 2" xfId="18296" xr:uid="{00000000-0005-0000-0000-000026CA0000}"/>
    <cellStyle name="Total 2 3 8 4 3" xfId="31262" xr:uid="{00000000-0005-0000-0000-000027CA0000}"/>
    <cellStyle name="Total 2 3 8 4_Balance sheet - Parent" xfId="42677" xr:uid="{00000000-0005-0000-0000-000028CA0000}"/>
    <cellStyle name="Total 2 3 8 5" xfId="16501" xr:uid="{00000000-0005-0000-0000-000029CA0000}"/>
    <cellStyle name="Total 2 3 8 6" xfId="31259" xr:uid="{00000000-0005-0000-0000-00002ACA0000}"/>
    <cellStyle name="Total 2 3 8_Balance sheet - Parent" xfId="42674" xr:uid="{00000000-0005-0000-0000-00002BCA0000}"/>
    <cellStyle name="Total 2 3 9" xfId="10472" xr:uid="{00000000-0005-0000-0000-00002CCA0000}"/>
    <cellStyle name="Total 2 3 9 2" xfId="10473" xr:uid="{00000000-0005-0000-0000-00002DCA0000}"/>
    <cellStyle name="Total 2 3 9 2 2" xfId="18464" xr:uid="{00000000-0005-0000-0000-00002ECA0000}"/>
    <cellStyle name="Total 2 3 9 2 3" xfId="31264" xr:uid="{00000000-0005-0000-0000-00002FCA0000}"/>
    <cellStyle name="Total 2 3 9 2_Balance sheet - Parent" xfId="42679" xr:uid="{00000000-0005-0000-0000-000030CA0000}"/>
    <cellStyle name="Total 2 3 9 3" xfId="10474" xr:uid="{00000000-0005-0000-0000-000031CA0000}"/>
    <cellStyle name="Total 2 3 9 3 2" xfId="17943" xr:uid="{00000000-0005-0000-0000-000032CA0000}"/>
    <cellStyle name="Total 2 3 9 3 3" xfId="31265" xr:uid="{00000000-0005-0000-0000-000033CA0000}"/>
    <cellStyle name="Total 2 3 9 3_Balance sheet - Parent" xfId="42680" xr:uid="{00000000-0005-0000-0000-000034CA0000}"/>
    <cellStyle name="Total 2 3 9 4" xfId="10475" xr:uid="{00000000-0005-0000-0000-000035CA0000}"/>
    <cellStyle name="Total 2 3 9 4 2" xfId="18352" xr:uid="{00000000-0005-0000-0000-000036CA0000}"/>
    <cellStyle name="Total 2 3 9 4 3" xfId="31266" xr:uid="{00000000-0005-0000-0000-000037CA0000}"/>
    <cellStyle name="Total 2 3 9 4_Balance sheet - Parent" xfId="42681" xr:uid="{00000000-0005-0000-0000-000038CA0000}"/>
    <cellStyle name="Total 2 3 9 5" xfId="16550" xr:uid="{00000000-0005-0000-0000-000039CA0000}"/>
    <cellStyle name="Total 2 3 9 6" xfId="31263" xr:uid="{00000000-0005-0000-0000-00003ACA0000}"/>
    <cellStyle name="Total 2 3 9_Balance sheet - Parent" xfId="42678" xr:uid="{00000000-0005-0000-0000-00003BCA0000}"/>
    <cellStyle name="Total 2 3_Balance sheet - Parent" xfId="42630" xr:uid="{00000000-0005-0000-0000-00003CCA0000}"/>
    <cellStyle name="Total 2 4" xfId="10476" xr:uid="{00000000-0005-0000-0000-00003DCA0000}"/>
    <cellStyle name="Total 2 4 2" xfId="10477" xr:uid="{00000000-0005-0000-0000-00003ECA0000}"/>
    <cellStyle name="Total 2 4 2 2" xfId="10478" xr:uid="{00000000-0005-0000-0000-00003FCA0000}"/>
    <cellStyle name="Total 2 4 2 2 2" xfId="10479" xr:uid="{00000000-0005-0000-0000-000040CA0000}"/>
    <cellStyle name="Total 2 4 2 2 2 2" xfId="18530" xr:uid="{00000000-0005-0000-0000-000041CA0000}"/>
    <cellStyle name="Total 2 4 2 2 2 3" xfId="31270" xr:uid="{00000000-0005-0000-0000-000042CA0000}"/>
    <cellStyle name="Total 2 4 2 2 2_Balance sheet - Parent" xfId="42685" xr:uid="{00000000-0005-0000-0000-000043CA0000}"/>
    <cellStyle name="Total 2 4 2 2 3" xfId="10480" xr:uid="{00000000-0005-0000-0000-000044CA0000}"/>
    <cellStyle name="Total 2 4 2 2 3 2" xfId="17674" xr:uid="{00000000-0005-0000-0000-000045CA0000}"/>
    <cellStyle name="Total 2 4 2 2 3 3" xfId="31271" xr:uid="{00000000-0005-0000-0000-000046CA0000}"/>
    <cellStyle name="Total 2 4 2 2 3_Balance sheet - Parent" xfId="42686" xr:uid="{00000000-0005-0000-0000-000047CA0000}"/>
    <cellStyle name="Total 2 4 2 2 4" xfId="13780" xr:uid="{00000000-0005-0000-0000-000048CA0000}"/>
    <cellStyle name="Total 2 4 2 2 5" xfId="31269" xr:uid="{00000000-0005-0000-0000-000049CA0000}"/>
    <cellStyle name="Total 2 4 2 2_Balance sheet - Parent" xfId="42684" xr:uid="{00000000-0005-0000-0000-00004ACA0000}"/>
    <cellStyle name="Total 2 4 2 3" xfId="12953" xr:uid="{00000000-0005-0000-0000-00004BCA0000}"/>
    <cellStyle name="Total 2 4 2 4" xfId="31268" xr:uid="{00000000-0005-0000-0000-00004CCA0000}"/>
    <cellStyle name="Total 2 4 2_Balance sheet - Parent" xfId="42683" xr:uid="{00000000-0005-0000-0000-00004DCA0000}"/>
    <cellStyle name="Total 2 4 3" xfId="10481" xr:uid="{00000000-0005-0000-0000-00004ECA0000}"/>
    <cellStyle name="Total 2 4 3 2" xfId="10482" xr:uid="{00000000-0005-0000-0000-00004FCA0000}"/>
    <cellStyle name="Total 2 4 3 2 2" xfId="18802" xr:uid="{00000000-0005-0000-0000-000050CA0000}"/>
    <cellStyle name="Total 2 4 3 2 3" xfId="31273" xr:uid="{00000000-0005-0000-0000-000051CA0000}"/>
    <cellStyle name="Total 2 4 3 2_Balance sheet - Parent" xfId="42688" xr:uid="{00000000-0005-0000-0000-000052CA0000}"/>
    <cellStyle name="Total 2 4 3 3" xfId="10483" xr:uid="{00000000-0005-0000-0000-000053CA0000}"/>
    <cellStyle name="Total 2 4 3 3 2" xfId="19065" xr:uid="{00000000-0005-0000-0000-000054CA0000}"/>
    <cellStyle name="Total 2 4 3 3 3" xfId="31274" xr:uid="{00000000-0005-0000-0000-000055CA0000}"/>
    <cellStyle name="Total 2 4 3 3_Balance sheet - Parent" xfId="42689" xr:uid="{00000000-0005-0000-0000-000056CA0000}"/>
    <cellStyle name="Total 2 4 3 4" xfId="13779" xr:uid="{00000000-0005-0000-0000-000057CA0000}"/>
    <cellStyle name="Total 2 4 3 5" xfId="31272" xr:uid="{00000000-0005-0000-0000-000058CA0000}"/>
    <cellStyle name="Total 2 4 3_Balance sheet - Parent" xfId="42687" xr:uid="{00000000-0005-0000-0000-000059CA0000}"/>
    <cellStyle name="Total 2 4 4" xfId="12952" xr:uid="{00000000-0005-0000-0000-00005ACA0000}"/>
    <cellStyle name="Total 2 4 5" xfId="31267" xr:uid="{00000000-0005-0000-0000-00005BCA0000}"/>
    <cellStyle name="Total 2 4_Balance sheet - Parent" xfId="42682" xr:uid="{00000000-0005-0000-0000-00005CCA0000}"/>
    <cellStyle name="Total 2 5" xfId="10484" xr:uid="{00000000-0005-0000-0000-00005DCA0000}"/>
    <cellStyle name="Total 2 5 2" xfId="10485" xr:uid="{00000000-0005-0000-0000-00005ECA0000}"/>
    <cellStyle name="Total 2 5 2 2" xfId="10486" xr:uid="{00000000-0005-0000-0000-00005FCA0000}"/>
    <cellStyle name="Total 2 5 2 2 2" xfId="17236" xr:uid="{00000000-0005-0000-0000-000060CA0000}"/>
    <cellStyle name="Total 2 5 2 2 3" xfId="31277" xr:uid="{00000000-0005-0000-0000-000061CA0000}"/>
    <cellStyle name="Total 2 5 2 2_Balance sheet - Parent" xfId="42692" xr:uid="{00000000-0005-0000-0000-000062CA0000}"/>
    <cellStyle name="Total 2 5 2 3" xfId="10487" xr:uid="{00000000-0005-0000-0000-000063CA0000}"/>
    <cellStyle name="Total 2 5 2 3 2" xfId="19049" xr:uid="{00000000-0005-0000-0000-000064CA0000}"/>
    <cellStyle name="Total 2 5 2 3 3" xfId="31278" xr:uid="{00000000-0005-0000-0000-000065CA0000}"/>
    <cellStyle name="Total 2 5 2 3_Balance sheet - Parent" xfId="42693" xr:uid="{00000000-0005-0000-0000-000066CA0000}"/>
    <cellStyle name="Total 2 5 2 4" xfId="13781" xr:uid="{00000000-0005-0000-0000-000067CA0000}"/>
    <cellStyle name="Total 2 5 2 5" xfId="31276" xr:uid="{00000000-0005-0000-0000-000068CA0000}"/>
    <cellStyle name="Total 2 5 2_Balance sheet - Parent" xfId="42691" xr:uid="{00000000-0005-0000-0000-000069CA0000}"/>
    <cellStyle name="Total 2 5 3" xfId="12954" xr:uid="{00000000-0005-0000-0000-00006ACA0000}"/>
    <cellStyle name="Total 2 5 4" xfId="31275" xr:uid="{00000000-0005-0000-0000-00006BCA0000}"/>
    <cellStyle name="Total 2 5_Balance sheet - Parent" xfId="42690" xr:uid="{00000000-0005-0000-0000-00006CCA0000}"/>
    <cellStyle name="Total 2 6" xfId="10488" xr:uid="{00000000-0005-0000-0000-00006DCA0000}"/>
    <cellStyle name="Total 2 6 2" xfId="10489" xr:uid="{00000000-0005-0000-0000-00006ECA0000}"/>
    <cellStyle name="Total 2 6 2 2" xfId="10490" xr:uid="{00000000-0005-0000-0000-00006FCA0000}"/>
    <cellStyle name="Total 2 6 2 2 2" xfId="17562" xr:uid="{00000000-0005-0000-0000-000070CA0000}"/>
    <cellStyle name="Total 2 6 2 2 3" xfId="31281" xr:uid="{00000000-0005-0000-0000-000071CA0000}"/>
    <cellStyle name="Total 2 6 2 2_Balance sheet - Parent" xfId="42696" xr:uid="{00000000-0005-0000-0000-000072CA0000}"/>
    <cellStyle name="Total 2 6 2 3" xfId="10491" xr:uid="{00000000-0005-0000-0000-000073CA0000}"/>
    <cellStyle name="Total 2 6 2 3 2" xfId="18653" xr:uid="{00000000-0005-0000-0000-000074CA0000}"/>
    <cellStyle name="Total 2 6 2 3 3" xfId="31282" xr:uid="{00000000-0005-0000-0000-000075CA0000}"/>
    <cellStyle name="Total 2 6 2 3_Balance sheet - Parent" xfId="42697" xr:uid="{00000000-0005-0000-0000-000076CA0000}"/>
    <cellStyle name="Total 2 6 2 4" xfId="13782" xr:uid="{00000000-0005-0000-0000-000077CA0000}"/>
    <cellStyle name="Total 2 6 2 5" xfId="31280" xr:uid="{00000000-0005-0000-0000-000078CA0000}"/>
    <cellStyle name="Total 2 6 2_Balance sheet - Parent" xfId="42695" xr:uid="{00000000-0005-0000-0000-000079CA0000}"/>
    <cellStyle name="Total 2 6 3" xfId="12955" xr:uid="{00000000-0005-0000-0000-00007ACA0000}"/>
    <cellStyle name="Total 2 6 4" xfId="31279" xr:uid="{00000000-0005-0000-0000-00007BCA0000}"/>
    <cellStyle name="Total 2 6_Balance sheet - Parent" xfId="42694" xr:uid="{00000000-0005-0000-0000-00007CCA0000}"/>
    <cellStyle name="Total 2 7" xfId="10492" xr:uid="{00000000-0005-0000-0000-00007DCA0000}"/>
    <cellStyle name="Total 2 7 2" xfId="10493" xr:uid="{00000000-0005-0000-0000-00007ECA0000}"/>
    <cellStyle name="Total 2 7 2 2" xfId="10494" xr:uid="{00000000-0005-0000-0000-00007FCA0000}"/>
    <cellStyle name="Total 2 7 2 2 2" xfId="18796" xr:uid="{00000000-0005-0000-0000-000080CA0000}"/>
    <cellStyle name="Total 2 7 2 2 3" xfId="31285" xr:uid="{00000000-0005-0000-0000-000081CA0000}"/>
    <cellStyle name="Total 2 7 2 2_Balance sheet - Parent" xfId="42700" xr:uid="{00000000-0005-0000-0000-000082CA0000}"/>
    <cellStyle name="Total 2 7 2 3" xfId="10495" xr:uid="{00000000-0005-0000-0000-000083CA0000}"/>
    <cellStyle name="Total 2 7 2 3 2" xfId="18025" xr:uid="{00000000-0005-0000-0000-000084CA0000}"/>
    <cellStyle name="Total 2 7 2 3 3" xfId="31286" xr:uid="{00000000-0005-0000-0000-000085CA0000}"/>
    <cellStyle name="Total 2 7 2 3_Balance sheet - Parent" xfId="42701" xr:uid="{00000000-0005-0000-0000-000086CA0000}"/>
    <cellStyle name="Total 2 7 2 4" xfId="13783" xr:uid="{00000000-0005-0000-0000-000087CA0000}"/>
    <cellStyle name="Total 2 7 2 5" xfId="31284" xr:uid="{00000000-0005-0000-0000-000088CA0000}"/>
    <cellStyle name="Total 2 7 2_Balance sheet - Parent" xfId="42699" xr:uid="{00000000-0005-0000-0000-000089CA0000}"/>
    <cellStyle name="Total 2 7 3" xfId="12956" xr:uid="{00000000-0005-0000-0000-00008ACA0000}"/>
    <cellStyle name="Total 2 7 4" xfId="31283" xr:uid="{00000000-0005-0000-0000-00008BCA0000}"/>
    <cellStyle name="Total 2 7_Balance sheet - Parent" xfId="42698" xr:uid="{00000000-0005-0000-0000-00008CCA0000}"/>
    <cellStyle name="Total 2 8" xfId="10496" xr:uid="{00000000-0005-0000-0000-00008DCA0000}"/>
    <cellStyle name="Total 2 8 2" xfId="10497" xr:uid="{00000000-0005-0000-0000-00008ECA0000}"/>
    <cellStyle name="Total 2 8 2 2" xfId="10498" xr:uid="{00000000-0005-0000-0000-00008FCA0000}"/>
    <cellStyle name="Total 2 8 2 2 2" xfId="18531" xr:uid="{00000000-0005-0000-0000-000090CA0000}"/>
    <cellStyle name="Total 2 8 2 2 3" xfId="31289" xr:uid="{00000000-0005-0000-0000-000091CA0000}"/>
    <cellStyle name="Total 2 8 2 2_Balance sheet - Parent" xfId="42704" xr:uid="{00000000-0005-0000-0000-000092CA0000}"/>
    <cellStyle name="Total 2 8 2 3" xfId="10499" xr:uid="{00000000-0005-0000-0000-000093CA0000}"/>
    <cellStyle name="Total 2 8 2 3 2" xfId="17418" xr:uid="{00000000-0005-0000-0000-000094CA0000}"/>
    <cellStyle name="Total 2 8 2 3 3" xfId="31290" xr:uid="{00000000-0005-0000-0000-000095CA0000}"/>
    <cellStyle name="Total 2 8 2 3_Balance sheet - Parent" xfId="42705" xr:uid="{00000000-0005-0000-0000-000096CA0000}"/>
    <cellStyle name="Total 2 8 2 4" xfId="13784" xr:uid="{00000000-0005-0000-0000-000097CA0000}"/>
    <cellStyle name="Total 2 8 2 5" xfId="31288" xr:uid="{00000000-0005-0000-0000-000098CA0000}"/>
    <cellStyle name="Total 2 8 2_Balance sheet - Parent" xfId="42703" xr:uid="{00000000-0005-0000-0000-000099CA0000}"/>
    <cellStyle name="Total 2 8 3" xfId="12957" xr:uid="{00000000-0005-0000-0000-00009ACA0000}"/>
    <cellStyle name="Total 2 8 4" xfId="31287" xr:uid="{00000000-0005-0000-0000-00009BCA0000}"/>
    <cellStyle name="Total 2 8_Balance sheet - Parent" xfId="42702" xr:uid="{00000000-0005-0000-0000-00009CCA0000}"/>
    <cellStyle name="Total 2 9" xfId="10500" xr:uid="{00000000-0005-0000-0000-00009DCA0000}"/>
    <cellStyle name="Total 2 9 2" xfId="10501" xr:uid="{00000000-0005-0000-0000-00009ECA0000}"/>
    <cellStyle name="Total 2 9 2 2" xfId="18543" xr:uid="{00000000-0005-0000-0000-00009FCA0000}"/>
    <cellStyle name="Total 2 9 2 3" xfId="31292" xr:uid="{00000000-0005-0000-0000-0000A0CA0000}"/>
    <cellStyle name="Total 2 9 2_Balance sheet - Parent" xfId="42707" xr:uid="{00000000-0005-0000-0000-0000A1CA0000}"/>
    <cellStyle name="Total 2 9 3" xfId="10502" xr:uid="{00000000-0005-0000-0000-0000A2CA0000}"/>
    <cellStyle name="Total 2 9 3 2" xfId="19024" xr:uid="{00000000-0005-0000-0000-0000A3CA0000}"/>
    <cellStyle name="Total 2 9 3 3" xfId="31293" xr:uid="{00000000-0005-0000-0000-0000A4CA0000}"/>
    <cellStyle name="Total 2 9 3_Balance sheet - Parent" xfId="42708" xr:uid="{00000000-0005-0000-0000-0000A5CA0000}"/>
    <cellStyle name="Total 2 9 4" xfId="10503" xr:uid="{00000000-0005-0000-0000-0000A6CA0000}"/>
    <cellStyle name="Total 2 9 4 2" xfId="18193" xr:uid="{00000000-0005-0000-0000-0000A7CA0000}"/>
    <cellStyle name="Total 2 9 4 3" xfId="31294" xr:uid="{00000000-0005-0000-0000-0000A8CA0000}"/>
    <cellStyle name="Total 2 9 4_Balance sheet - Parent" xfId="42709" xr:uid="{00000000-0005-0000-0000-0000A9CA0000}"/>
    <cellStyle name="Total 2 9 5" xfId="13758" xr:uid="{00000000-0005-0000-0000-0000AACA0000}"/>
    <cellStyle name="Total 2 9 6" xfId="31291" xr:uid="{00000000-0005-0000-0000-0000ABCA0000}"/>
    <cellStyle name="Total 2 9_Balance sheet - Parent" xfId="42706" xr:uid="{00000000-0005-0000-0000-0000ACCA0000}"/>
    <cellStyle name="Total 2_Balance sheet - Parent" xfId="42565" xr:uid="{00000000-0005-0000-0000-0000ADCA0000}"/>
    <cellStyle name="Total 3" xfId="10504" xr:uid="{00000000-0005-0000-0000-0000AECA0000}"/>
    <cellStyle name="Total 3 2" xfId="10505" xr:uid="{00000000-0005-0000-0000-0000AFCA0000}"/>
    <cellStyle name="Total 3 2 2" xfId="10506" xr:uid="{00000000-0005-0000-0000-0000B0CA0000}"/>
    <cellStyle name="Total 3 2 2 2" xfId="10507" xr:uid="{00000000-0005-0000-0000-0000B1CA0000}"/>
    <cellStyle name="Total 3 2 2 2 2" xfId="10508" xr:uid="{00000000-0005-0000-0000-0000B2CA0000}"/>
    <cellStyle name="Total 3 2 2 2 2 2" xfId="18023" xr:uid="{00000000-0005-0000-0000-0000B3CA0000}"/>
    <cellStyle name="Total 3 2 2 2 2 3" xfId="31299" xr:uid="{00000000-0005-0000-0000-0000B4CA0000}"/>
    <cellStyle name="Total 3 2 2 2 2_Balance sheet - Parent" xfId="42714" xr:uid="{00000000-0005-0000-0000-0000B5CA0000}"/>
    <cellStyle name="Total 3 2 2 2 3" xfId="10509" xr:uid="{00000000-0005-0000-0000-0000B6CA0000}"/>
    <cellStyle name="Total 3 2 2 2 3 2" xfId="19517" xr:uid="{00000000-0005-0000-0000-0000B7CA0000}"/>
    <cellStyle name="Total 3 2 2 2 3 3" xfId="31300" xr:uid="{00000000-0005-0000-0000-0000B8CA0000}"/>
    <cellStyle name="Total 3 2 2 2 3_Balance sheet - Parent" xfId="42715" xr:uid="{00000000-0005-0000-0000-0000B9CA0000}"/>
    <cellStyle name="Total 3 2 2 2 4" xfId="13787" xr:uid="{00000000-0005-0000-0000-0000BACA0000}"/>
    <cellStyle name="Total 3 2 2 2 5" xfId="31298" xr:uid="{00000000-0005-0000-0000-0000BBCA0000}"/>
    <cellStyle name="Total 3 2 2 2_Balance sheet - Parent" xfId="42713" xr:uid="{00000000-0005-0000-0000-0000BCCA0000}"/>
    <cellStyle name="Total 3 2 2 3" xfId="12960" xr:uid="{00000000-0005-0000-0000-0000BDCA0000}"/>
    <cellStyle name="Total 3 2 2 4" xfId="31297" xr:uid="{00000000-0005-0000-0000-0000BECA0000}"/>
    <cellStyle name="Total 3 2 2_Balance sheet - Parent" xfId="42712" xr:uid="{00000000-0005-0000-0000-0000BFCA0000}"/>
    <cellStyle name="Total 3 2 3" xfId="10510" xr:uid="{00000000-0005-0000-0000-0000C0CA0000}"/>
    <cellStyle name="Total 3 2 3 2" xfId="10511" xr:uid="{00000000-0005-0000-0000-0000C1CA0000}"/>
    <cellStyle name="Total 3 2 3 2 2" xfId="18489" xr:uid="{00000000-0005-0000-0000-0000C2CA0000}"/>
    <cellStyle name="Total 3 2 3 2 3" xfId="31302" xr:uid="{00000000-0005-0000-0000-0000C3CA0000}"/>
    <cellStyle name="Total 3 2 3 2_Balance sheet - Parent" xfId="42717" xr:uid="{00000000-0005-0000-0000-0000C4CA0000}"/>
    <cellStyle name="Total 3 2 3 3" xfId="10512" xr:uid="{00000000-0005-0000-0000-0000C5CA0000}"/>
    <cellStyle name="Total 3 2 3 3 2" xfId="18459" xr:uid="{00000000-0005-0000-0000-0000C6CA0000}"/>
    <cellStyle name="Total 3 2 3 3 3" xfId="31303" xr:uid="{00000000-0005-0000-0000-0000C7CA0000}"/>
    <cellStyle name="Total 3 2 3 3_Balance sheet - Parent" xfId="42718" xr:uid="{00000000-0005-0000-0000-0000C8CA0000}"/>
    <cellStyle name="Total 3 2 3 4" xfId="13786" xr:uid="{00000000-0005-0000-0000-0000C9CA0000}"/>
    <cellStyle name="Total 3 2 3 5" xfId="31301" xr:uid="{00000000-0005-0000-0000-0000CACA0000}"/>
    <cellStyle name="Total 3 2 3_Balance sheet - Parent" xfId="42716" xr:uid="{00000000-0005-0000-0000-0000CBCA0000}"/>
    <cellStyle name="Total 3 2 4" xfId="12959" xr:uid="{00000000-0005-0000-0000-0000CCCA0000}"/>
    <cellStyle name="Total 3 2 5" xfId="31296" xr:uid="{00000000-0005-0000-0000-0000CDCA0000}"/>
    <cellStyle name="Total 3 2_Balance sheet - Parent" xfId="42711" xr:uid="{00000000-0005-0000-0000-0000CECA0000}"/>
    <cellStyle name="Total 3 3" xfId="10513" xr:uid="{00000000-0005-0000-0000-0000CFCA0000}"/>
    <cellStyle name="Total 3 3 2" xfId="10514" xr:uid="{00000000-0005-0000-0000-0000D0CA0000}"/>
    <cellStyle name="Total 3 3 2 2" xfId="10515" xr:uid="{00000000-0005-0000-0000-0000D1CA0000}"/>
    <cellStyle name="Total 3 3 2 2 2" xfId="17406" xr:uid="{00000000-0005-0000-0000-0000D2CA0000}"/>
    <cellStyle name="Total 3 3 2 2 3" xfId="31306" xr:uid="{00000000-0005-0000-0000-0000D3CA0000}"/>
    <cellStyle name="Total 3 3 2 2_Balance sheet - Parent" xfId="42721" xr:uid="{00000000-0005-0000-0000-0000D4CA0000}"/>
    <cellStyle name="Total 3 3 2 3" xfId="10516" xr:uid="{00000000-0005-0000-0000-0000D5CA0000}"/>
    <cellStyle name="Total 3 3 2 3 2" xfId="19518" xr:uid="{00000000-0005-0000-0000-0000D6CA0000}"/>
    <cellStyle name="Total 3 3 2 3 3" xfId="31307" xr:uid="{00000000-0005-0000-0000-0000D7CA0000}"/>
    <cellStyle name="Total 3 3 2 3_Balance sheet - Parent" xfId="42722" xr:uid="{00000000-0005-0000-0000-0000D8CA0000}"/>
    <cellStyle name="Total 3 3 2 4" xfId="13788" xr:uid="{00000000-0005-0000-0000-0000D9CA0000}"/>
    <cellStyle name="Total 3 3 2 5" xfId="31305" xr:uid="{00000000-0005-0000-0000-0000DACA0000}"/>
    <cellStyle name="Total 3 3 2_Balance sheet - Parent" xfId="42720" xr:uid="{00000000-0005-0000-0000-0000DBCA0000}"/>
    <cellStyle name="Total 3 3 3" xfId="12961" xr:uid="{00000000-0005-0000-0000-0000DCCA0000}"/>
    <cellStyle name="Total 3 3 4" xfId="31304" xr:uid="{00000000-0005-0000-0000-0000DDCA0000}"/>
    <cellStyle name="Total 3 3_Balance sheet - Parent" xfId="42719" xr:uid="{00000000-0005-0000-0000-0000DECA0000}"/>
    <cellStyle name="Total 3 4" xfId="10517" xr:uid="{00000000-0005-0000-0000-0000DFCA0000}"/>
    <cellStyle name="Total 3 4 2" xfId="10518" xr:uid="{00000000-0005-0000-0000-0000E0CA0000}"/>
    <cellStyle name="Total 3 4 2 2" xfId="18517" xr:uid="{00000000-0005-0000-0000-0000E1CA0000}"/>
    <cellStyle name="Total 3 4 2 3" xfId="31309" xr:uid="{00000000-0005-0000-0000-0000E2CA0000}"/>
    <cellStyle name="Total 3 4 2_Balance sheet - Parent" xfId="42724" xr:uid="{00000000-0005-0000-0000-0000E3CA0000}"/>
    <cellStyle name="Total 3 4 3" xfId="10519" xr:uid="{00000000-0005-0000-0000-0000E4CA0000}"/>
    <cellStyle name="Total 3 4 3 2" xfId="18520" xr:uid="{00000000-0005-0000-0000-0000E5CA0000}"/>
    <cellStyle name="Total 3 4 3 3" xfId="31310" xr:uid="{00000000-0005-0000-0000-0000E6CA0000}"/>
    <cellStyle name="Total 3 4 3_Balance sheet - Parent" xfId="42725" xr:uid="{00000000-0005-0000-0000-0000E7CA0000}"/>
    <cellStyle name="Total 3 4 4" xfId="13785" xr:uid="{00000000-0005-0000-0000-0000E8CA0000}"/>
    <cellStyle name="Total 3 4 5" xfId="31308" xr:uid="{00000000-0005-0000-0000-0000E9CA0000}"/>
    <cellStyle name="Total 3 4_Balance sheet - Parent" xfId="42723" xr:uid="{00000000-0005-0000-0000-0000EACA0000}"/>
    <cellStyle name="Total 3 5" xfId="12958" xr:uid="{00000000-0005-0000-0000-0000EBCA0000}"/>
    <cellStyle name="Total 3 6" xfId="31295" xr:uid="{00000000-0005-0000-0000-0000ECCA0000}"/>
    <cellStyle name="Total 3_Balance sheet - Parent" xfId="42710" xr:uid="{00000000-0005-0000-0000-0000EDCA0000}"/>
    <cellStyle name="Total 4" xfId="10520" xr:uid="{00000000-0005-0000-0000-0000EECA0000}"/>
    <cellStyle name="Total 4 2" xfId="10521" xr:uid="{00000000-0005-0000-0000-0000EFCA0000}"/>
    <cellStyle name="Total 4 2 2" xfId="10522" xr:uid="{00000000-0005-0000-0000-0000F0CA0000}"/>
    <cellStyle name="Total 4 2 2 2" xfId="10523" xr:uid="{00000000-0005-0000-0000-0000F1CA0000}"/>
    <cellStyle name="Total 4 2 2 2 2" xfId="17477" xr:uid="{00000000-0005-0000-0000-0000F2CA0000}"/>
    <cellStyle name="Total 4 2 2 2 3" xfId="31314" xr:uid="{00000000-0005-0000-0000-0000F3CA0000}"/>
    <cellStyle name="Total 4 2 2 2_Balance sheet - Parent" xfId="42729" xr:uid="{00000000-0005-0000-0000-0000F4CA0000}"/>
    <cellStyle name="Total 4 2 2 3" xfId="10524" xr:uid="{00000000-0005-0000-0000-0000F5CA0000}"/>
    <cellStyle name="Total 4 2 2 3 2" xfId="19519" xr:uid="{00000000-0005-0000-0000-0000F6CA0000}"/>
    <cellStyle name="Total 4 2 2 3 3" xfId="31315" xr:uid="{00000000-0005-0000-0000-0000F7CA0000}"/>
    <cellStyle name="Total 4 2 2 3_Balance sheet - Parent" xfId="42730" xr:uid="{00000000-0005-0000-0000-0000F8CA0000}"/>
    <cellStyle name="Total 4 2 2 4" xfId="13790" xr:uid="{00000000-0005-0000-0000-0000F9CA0000}"/>
    <cellStyle name="Total 4 2 2 5" xfId="31313" xr:uid="{00000000-0005-0000-0000-0000FACA0000}"/>
    <cellStyle name="Total 4 2 2_Balance sheet - Parent" xfId="42728" xr:uid="{00000000-0005-0000-0000-0000FBCA0000}"/>
    <cellStyle name="Total 4 2 3" xfId="12963" xr:uid="{00000000-0005-0000-0000-0000FCCA0000}"/>
    <cellStyle name="Total 4 2 4" xfId="31312" xr:uid="{00000000-0005-0000-0000-0000FDCA0000}"/>
    <cellStyle name="Total 4 2_Balance sheet - Parent" xfId="42727" xr:uid="{00000000-0005-0000-0000-0000FECA0000}"/>
    <cellStyle name="Total 4 3" xfId="10525" xr:uid="{00000000-0005-0000-0000-0000FFCA0000}"/>
    <cellStyle name="Total 4 3 2" xfId="10526" xr:uid="{00000000-0005-0000-0000-000000CB0000}"/>
    <cellStyle name="Total 4 3 2 2" xfId="18786" xr:uid="{00000000-0005-0000-0000-000001CB0000}"/>
    <cellStyle name="Total 4 3 2 3" xfId="31317" xr:uid="{00000000-0005-0000-0000-000002CB0000}"/>
    <cellStyle name="Total 4 3 2_Balance sheet - Parent" xfId="42732" xr:uid="{00000000-0005-0000-0000-000003CB0000}"/>
    <cellStyle name="Total 4 3 3" xfId="10527" xr:uid="{00000000-0005-0000-0000-000004CB0000}"/>
    <cellStyle name="Total 4 3 3 2" xfId="17317" xr:uid="{00000000-0005-0000-0000-000005CB0000}"/>
    <cellStyle name="Total 4 3 3 3" xfId="31318" xr:uid="{00000000-0005-0000-0000-000006CB0000}"/>
    <cellStyle name="Total 4 3 3_Balance sheet - Parent" xfId="42733" xr:uid="{00000000-0005-0000-0000-000007CB0000}"/>
    <cellStyle name="Total 4 3 4" xfId="13789" xr:uid="{00000000-0005-0000-0000-000008CB0000}"/>
    <cellStyle name="Total 4 3 5" xfId="31316" xr:uid="{00000000-0005-0000-0000-000009CB0000}"/>
    <cellStyle name="Total 4 3_Balance sheet - Parent" xfId="42731" xr:uid="{00000000-0005-0000-0000-00000ACB0000}"/>
    <cellStyle name="Total 4 4" xfId="12962" xr:uid="{00000000-0005-0000-0000-00000BCB0000}"/>
    <cellStyle name="Total 4 5" xfId="31311" xr:uid="{00000000-0005-0000-0000-00000CCB0000}"/>
    <cellStyle name="Total 4_Balance sheet - Parent" xfId="42726" xr:uid="{00000000-0005-0000-0000-00000DCB0000}"/>
    <cellStyle name="Total 5" xfId="10528" xr:uid="{00000000-0005-0000-0000-00000ECB0000}"/>
    <cellStyle name="Total 5 2" xfId="10529" xr:uid="{00000000-0005-0000-0000-00000FCB0000}"/>
    <cellStyle name="Total 5 2 2" xfId="4183" xr:uid="{00000000-0005-0000-0000-000010CB0000}"/>
    <cellStyle name="Total 5 2 3" xfId="31320" xr:uid="{00000000-0005-0000-0000-000011CB0000}"/>
    <cellStyle name="Total 5 3" xfId="10530" xr:uid="{00000000-0005-0000-0000-000012CB0000}"/>
    <cellStyle name="Total 5 3 2" xfId="31321" xr:uid="{00000000-0005-0000-0000-000013CB0000}"/>
    <cellStyle name="Total 5 4" xfId="12964" xr:uid="{00000000-0005-0000-0000-000014CB0000}"/>
    <cellStyle name="Total 5 5" xfId="4181" xr:uid="{00000000-0005-0000-0000-000015CB0000}"/>
    <cellStyle name="Total 5 6" xfId="31319" xr:uid="{00000000-0005-0000-0000-000016CB0000}"/>
    <cellStyle name="Total 5_Balance sheet - Parent" xfId="42734" xr:uid="{00000000-0005-0000-0000-000017CB0000}"/>
    <cellStyle name="Total 6" xfId="10531" xr:uid="{00000000-0005-0000-0000-000018CB0000}"/>
    <cellStyle name="Total 6 2" xfId="10532" xr:uid="{00000000-0005-0000-0000-000019CB0000}"/>
    <cellStyle name="Total 6 2 2" xfId="5105" xr:uid="{00000000-0005-0000-0000-00001ACB0000}"/>
    <cellStyle name="Total 6 2 3" xfId="31323" xr:uid="{00000000-0005-0000-0000-00001BCB0000}"/>
    <cellStyle name="Total 6 3" xfId="10533" xr:uid="{00000000-0005-0000-0000-00001CCB0000}"/>
    <cellStyle name="Total 6 3 2" xfId="31324" xr:uid="{00000000-0005-0000-0000-00001DCB0000}"/>
    <cellStyle name="Total 6 4" xfId="12965" xr:uid="{00000000-0005-0000-0000-00001ECB0000}"/>
    <cellStyle name="Total 6 5" xfId="4182" xr:uid="{00000000-0005-0000-0000-00001FCB0000}"/>
    <cellStyle name="Total 6 6" xfId="31322" xr:uid="{00000000-0005-0000-0000-000020CB0000}"/>
    <cellStyle name="Total 6_Balance sheet - Parent" xfId="42735" xr:uid="{00000000-0005-0000-0000-000021CB0000}"/>
    <cellStyle name="Total 7" xfId="10534" xr:uid="{00000000-0005-0000-0000-000022CB0000}"/>
    <cellStyle name="Total 7 2" xfId="4184" xr:uid="{00000000-0005-0000-0000-000023CB0000}"/>
    <cellStyle name="Total 7 3" xfId="31325" xr:uid="{00000000-0005-0000-0000-000024CB0000}"/>
    <cellStyle name="Total 8" xfId="10535" xr:uid="{00000000-0005-0000-0000-000025CB0000}"/>
    <cellStyle name="Total 8 2" xfId="5106" xr:uid="{00000000-0005-0000-0000-000026CB0000}"/>
    <cellStyle name="Total 8 3" xfId="31326" xr:uid="{00000000-0005-0000-0000-000027CB0000}"/>
    <cellStyle name="Total 9" xfId="10536" xr:uid="{00000000-0005-0000-0000-000028CB0000}"/>
    <cellStyle name="Total 9 2" xfId="5107" xr:uid="{00000000-0005-0000-0000-000029CB0000}"/>
    <cellStyle name="Total 9 3" xfId="31327" xr:uid="{00000000-0005-0000-0000-00002ACB0000}"/>
    <cellStyle name="Tusental (0)_9604" xfId="10537" xr:uid="{00000000-0005-0000-0000-00002BCB0000}"/>
    <cellStyle name="Tusental [0] 2" xfId="10538" xr:uid="{00000000-0005-0000-0000-00002CCB0000}"/>
    <cellStyle name="Tusental [0] 2 10" xfId="38101" xr:uid="{00000000-0005-0000-0000-00002DCB0000}"/>
    <cellStyle name="Tusental [0] 2 11" xfId="38276" xr:uid="{00000000-0005-0000-0000-00002ECB0000}"/>
    <cellStyle name="Tusental [0] 2 12" xfId="38413" xr:uid="{00000000-0005-0000-0000-00002FCB0000}"/>
    <cellStyle name="Tusental [0] 2 13" xfId="38556" xr:uid="{00000000-0005-0000-0000-000030CB0000}"/>
    <cellStyle name="Tusental [0] 2 14" xfId="43431" xr:uid="{00000000-0005-0000-0000-000031CB0000}"/>
    <cellStyle name="Tusental [0] 2 15" xfId="44612" xr:uid="{00000000-0005-0000-0000-000032CB0000}"/>
    <cellStyle name="Tusental [0] 2 2" xfId="10539" xr:uid="{00000000-0005-0000-0000-000033CB0000}"/>
    <cellStyle name="Tusental [0] 2 2 2" xfId="10540" xr:uid="{00000000-0005-0000-0000-000034CB0000}"/>
    <cellStyle name="Tusental [0] 2 2 2 2" xfId="15598" xr:uid="{00000000-0005-0000-0000-000035CB0000}"/>
    <cellStyle name="Tusental [0] 2 2 2 2 2" xfId="34738" xr:uid="{00000000-0005-0000-0000-000036CB0000}"/>
    <cellStyle name="Tusental [0] 2 2 2 3" xfId="16946" xr:uid="{00000000-0005-0000-0000-000037CB0000}"/>
    <cellStyle name="Tusental [0] 2 2 2 3 2" xfId="35854" xr:uid="{00000000-0005-0000-0000-000038CB0000}"/>
    <cellStyle name="Tusental [0] 2 2 2 4" xfId="31330" xr:uid="{00000000-0005-0000-0000-000039CB0000}"/>
    <cellStyle name="Tusental [0] 2 2 2 5" xfId="23547" xr:uid="{00000000-0005-0000-0000-00003ACB0000}"/>
    <cellStyle name="Tusental [0] 2 2 3" xfId="15597" xr:uid="{00000000-0005-0000-0000-00003BCB0000}"/>
    <cellStyle name="Tusental [0] 2 2 3 2" xfId="34737" xr:uid="{00000000-0005-0000-0000-00003CCB0000}"/>
    <cellStyle name="Tusental [0] 2 2 4" xfId="19887" xr:uid="{00000000-0005-0000-0000-00003DCB0000}"/>
    <cellStyle name="Tusental [0] 2 2 4 2" xfId="37242" xr:uid="{00000000-0005-0000-0000-00003ECB0000}"/>
    <cellStyle name="Tusental [0] 2 2 5" xfId="31329" xr:uid="{00000000-0005-0000-0000-00003FCB0000}"/>
    <cellStyle name="Tusental [0] 2 2 6" xfId="23546" xr:uid="{00000000-0005-0000-0000-000040CB0000}"/>
    <cellStyle name="Tusental [0] 2 3" xfId="10541" xr:uid="{00000000-0005-0000-0000-000041CB0000}"/>
    <cellStyle name="Tusental [0] 2 3 2" xfId="10542" xr:uid="{00000000-0005-0000-0000-000042CB0000}"/>
    <cellStyle name="Tusental [0] 2 3 2 2" xfId="15600" xr:uid="{00000000-0005-0000-0000-000043CB0000}"/>
    <cellStyle name="Tusental [0] 2 3 2 2 2" xfId="34740" xr:uid="{00000000-0005-0000-0000-000044CB0000}"/>
    <cellStyle name="Tusental [0] 2 3 2 3" xfId="20212" xr:uid="{00000000-0005-0000-0000-000045CB0000}"/>
    <cellStyle name="Tusental [0] 2 3 2 3 2" xfId="37559" xr:uid="{00000000-0005-0000-0000-000046CB0000}"/>
    <cellStyle name="Tusental [0] 2 3 2 4" xfId="31332" xr:uid="{00000000-0005-0000-0000-000047CB0000}"/>
    <cellStyle name="Tusental [0] 2 3 2 5" xfId="23549" xr:uid="{00000000-0005-0000-0000-000048CB0000}"/>
    <cellStyle name="Tusental [0] 2 3 3" xfId="10543" xr:uid="{00000000-0005-0000-0000-000049CB0000}"/>
    <cellStyle name="Tusental [0] 2 3 3 2" xfId="31333" xr:uid="{00000000-0005-0000-0000-00004ACB0000}"/>
    <cellStyle name="Tusental [0] 2 3 4" xfId="15599" xr:uid="{00000000-0005-0000-0000-00004BCB0000}"/>
    <cellStyle name="Tusental [0] 2 3 4 2" xfId="34739" xr:uid="{00000000-0005-0000-0000-00004CCB0000}"/>
    <cellStyle name="Tusental [0] 2 3 5" xfId="19620" xr:uid="{00000000-0005-0000-0000-00004DCB0000}"/>
    <cellStyle name="Tusental [0] 2 3 5 2" xfId="36978" xr:uid="{00000000-0005-0000-0000-00004ECB0000}"/>
    <cellStyle name="Tusental [0] 2 3 6" xfId="31331" xr:uid="{00000000-0005-0000-0000-00004FCB0000}"/>
    <cellStyle name="Tusental [0] 2 3 7" xfId="23548" xr:uid="{00000000-0005-0000-0000-000050CB0000}"/>
    <cellStyle name="Tusental [0] 2 4" xfId="10544" xr:uid="{00000000-0005-0000-0000-000051CB0000}"/>
    <cellStyle name="Tusental [0] 2 4 2" xfId="15601" xr:uid="{00000000-0005-0000-0000-000052CB0000}"/>
    <cellStyle name="Tusental [0] 2 4 2 2" xfId="34741" xr:uid="{00000000-0005-0000-0000-000053CB0000}"/>
    <cellStyle name="Tusental [0] 2 4 3" xfId="20288" xr:uid="{00000000-0005-0000-0000-000054CB0000}"/>
    <cellStyle name="Tusental [0] 2 4 3 2" xfId="37635" xr:uid="{00000000-0005-0000-0000-000055CB0000}"/>
    <cellStyle name="Tusental [0] 2 4 4" xfId="31334" xr:uid="{00000000-0005-0000-0000-000056CB0000}"/>
    <cellStyle name="Tusental [0] 2 4 5" xfId="23550" xr:uid="{00000000-0005-0000-0000-000057CB0000}"/>
    <cellStyle name="Tusental [0] 2 5" xfId="12966" xr:uid="{00000000-0005-0000-0000-000058CB0000}"/>
    <cellStyle name="Tusental [0] 2 5 2" xfId="32846" xr:uid="{00000000-0005-0000-0000-000059CB0000}"/>
    <cellStyle name="Tusental [0] 2 6" xfId="5108" xr:uid="{00000000-0005-0000-0000-00005ACB0000}"/>
    <cellStyle name="Tusental [0] 2 7" xfId="16088" xr:uid="{00000000-0005-0000-0000-00005BCB0000}"/>
    <cellStyle name="Tusental [0] 2 7 2" xfId="35214" xr:uid="{00000000-0005-0000-0000-00005CCB0000}"/>
    <cellStyle name="Tusental [0] 2 8" xfId="31328" xr:uid="{00000000-0005-0000-0000-00005DCB0000}"/>
    <cellStyle name="Tusental [0] 2 9" xfId="21469" xr:uid="{00000000-0005-0000-0000-00005ECB0000}"/>
    <cellStyle name="Tusental [0] 2_Balance sheet - Parent" xfId="42736" xr:uid="{00000000-0005-0000-0000-00005FCB0000}"/>
    <cellStyle name="Tusental 10" xfId="10545" xr:uid="{00000000-0005-0000-0000-000060CB0000}"/>
    <cellStyle name="Tusental 10 10" xfId="43762" xr:uid="{00000000-0005-0000-0000-000061CB0000}"/>
    <cellStyle name="Tusental 10 11" xfId="55987" xr:uid="{00000000-0005-0000-0000-000062CB0000}"/>
    <cellStyle name="Tusental 10 2" xfId="10546" xr:uid="{00000000-0005-0000-0000-000063CB0000}"/>
    <cellStyle name="Tusental 10 2 2" xfId="10547" xr:uid="{00000000-0005-0000-0000-000064CB0000}"/>
    <cellStyle name="Tusental 10 2 2 2" xfId="15603" xr:uid="{00000000-0005-0000-0000-000065CB0000}"/>
    <cellStyle name="Tusental 10 2 2 2 2" xfId="34743" xr:uid="{00000000-0005-0000-0000-000066CB0000}"/>
    <cellStyle name="Tusental 10 2 2 3" xfId="5110" xr:uid="{00000000-0005-0000-0000-000067CB0000}"/>
    <cellStyle name="Tusental 10 2 2 4" xfId="15810" xr:uid="{00000000-0005-0000-0000-000068CB0000}"/>
    <cellStyle name="Tusental 10 2 2 4 2" xfId="34945" xr:uid="{00000000-0005-0000-0000-000069CB0000}"/>
    <cellStyle name="Tusental 10 2 2 5" xfId="31337" xr:uid="{00000000-0005-0000-0000-00006ACB0000}"/>
    <cellStyle name="Tusental 10 2 2 6" xfId="23552" xr:uid="{00000000-0005-0000-0000-00006BCB0000}"/>
    <cellStyle name="Tusental 10 2 3" xfId="15602" xr:uid="{00000000-0005-0000-0000-00006CCB0000}"/>
    <cellStyle name="Tusental 10 2 3 2" xfId="34742" xr:uid="{00000000-0005-0000-0000-00006DCB0000}"/>
    <cellStyle name="Tusental 10 2 4" xfId="16606" xr:uid="{00000000-0005-0000-0000-00006ECB0000}"/>
    <cellStyle name="Tusental 10 2 4 2" xfId="35609" xr:uid="{00000000-0005-0000-0000-00006FCB0000}"/>
    <cellStyle name="Tusental 10 2 5" xfId="31336" xr:uid="{00000000-0005-0000-0000-000070CB0000}"/>
    <cellStyle name="Tusental 10 2 6" xfId="23551" xr:uid="{00000000-0005-0000-0000-000071CB0000}"/>
    <cellStyle name="Tusental 10 3" xfId="10548" xr:uid="{00000000-0005-0000-0000-000072CB0000}"/>
    <cellStyle name="Tusental 10 3 2" xfId="10549" xr:uid="{00000000-0005-0000-0000-000073CB0000}"/>
    <cellStyle name="Tusental 10 3 2 2" xfId="15605" xr:uid="{00000000-0005-0000-0000-000074CB0000}"/>
    <cellStyle name="Tusental 10 3 2 2 2" xfId="34745" xr:uid="{00000000-0005-0000-0000-000075CB0000}"/>
    <cellStyle name="Tusental 10 3 2 3" xfId="19262" xr:uid="{00000000-0005-0000-0000-000076CB0000}"/>
    <cellStyle name="Tusental 10 3 2 3 2" xfId="36811" xr:uid="{00000000-0005-0000-0000-000077CB0000}"/>
    <cellStyle name="Tusental 10 3 2 4" xfId="31339" xr:uid="{00000000-0005-0000-0000-000078CB0000}"/>
    <cellStyle name="Tusental 10 3 2 5" xfId="23554" xr:uid="{00000000-0005-0000-0000-000079CB0000}"/>
    <cellStyle name="Tusental 10 3 3" xfId="10550" xr:uid="{00000000-0005-0000-0000-00007ACB0000}"/>
    <cellStyle name="Tusental 10 3 3 2" xfId="31340" xr:uid="{00000000-0005-0000-0000-00007BCB0000}"/>
    <cellStyle name="Tusental 10 3 4" xfId="15604" xr:uid="{00000000-0005-0000-0000-00007CCB0000}"/>
    <cellStyle name="Tusental 10 3 4 2" xfId="34744" xr:uid="{00000000-0005-0000-0000-00007DCB0000}"/>
    <cellStyle name="Tusental 10 3 5" xfId="4185" xr:uid="{00000000-0005-0000-0000-00007ECB0000}"/>
    <cellStyle name="Tusental 10 3 6" xfId="16949" xr:uid="{00000000-0005-0000-0000-00007FCB0000}"/>
    <cellStyle name="Tusental 10 3 6 2" xfId="35857" xr:uid="{00000000-0005-0000-0000-000080CB0000}"/>
    <cellStyle name="Tusental 10 3 7" xfId="31338" xr:uid="{00000000-0005-0000-0000-000081CB0000}"/>
    <cellStyle name="Tusental 10 3 8" xfId="23553" xr:uid="{00000000-0005-0000-0000-000082CB0000}"/>
    <cellStyle name="Tusental 10 4" xfId="10551" xr:uid="{00000000-0005-0000-0000-000083CB0000}"/>
    <cellStyle name="Tusental 10 4 2" xfId="15606" xr:uid="{00000000-0005-0000-0000-000084CB0000}"/>
    <cellStyle name="Tusental 10 4 2 2" xfId="34746" xr:uid="{00000000-0005-0000-0000-000085CB0000}"/>
    <cellStyle name="Tusental 10 4 3" xfId="20027" xr:uid="{00000000-0005-0000-0000-000086CB0000}"/>
    <cellStyle name="Tusental 10 4 3 2" xfId="37379" xr:uid="{00000000-0005-0000-0000-000087CB0000}"/>
    <cellStyle name="Tusental 10 4 4" xfId="31341" xr:uid="{00000000-0005-0000-0000-000088CB0000}"/>
    <cellStyle name="Tusental 10 4 5" xfId="23555" xr:uid="{00000000-0005-0000-0000-000089CB0000}"/>
    <cellStyle name="Tusental 10 5" xfId="13888" xr:uid="{00000000-0005-0000-0000-00008ACB0000}"/>
    <cellStyle name="Tusental 10 5 2" xfId="33076" xr:uid="{00000000-0005-0000-0000-00008BCB0000}"/>
    <cellStyle name="Tusental 10 6" xfId="5109" xr:uid="{00000000-0005-0000-0000-00008CCB0000}"/>
    <cellStyle name="Tusental 10 7" xfId="19716" xr:uid="{00000000-0005-0000-0000-00008DCB0000}"/>
    <cellStyle name="Tusental 10 7 2" xfId="37073" xr:uid="{00000000-0005-0000-0000-00008ECB0000}"/>
    <cellStyle name="Tusental 10 8" xfId="31335" xr:uid="{00000000-0005-0000-0000-00008FCB0000}"/>
    <cellStyle name="Tusental 10 9" xfId="21736" xr:uid="{00000000-0005-0000-0000-000090CB0000}"/>
    <cellStyle name="Tusental 11" xfId="10552" xr:uid="{00000000-0005-0000-0000-000091CB0000}"/>
    <cellStyle name="Tusental 11 10" xfId="55988" xr:uid="{00000000-0005-0000-0000-000092CB0000}"/>
    <cellStyle name="Tusental 11 2" xfId="10553" xr:uid="{00000000-0005-0000-0000-000093CB0000}"/>
    <cellStyle name="Tusental 11 2 2" xfId="10554" xr:uid="{00000000-0005-0000-0000-000094CB0000}"/>
    <cellStyle name="Tusental 11 2 2 2" xfId="4188" xr:uid="{00000000-0005-0000-0000-000095CB0000}"/>
    <cellStyle name="Tusental 11 2 2 3" xfId="31344" xr:uid="{00000000-0005-0000-0000-000096CB0000}"/>
    <cellStyle name="Tusental 11 2 3" xfId="4187" xr:uid="{00000000-0005-0000-0000-000097CB0000}"/>
    <cellStyle name="Tusental 11 2 3 2" xfId="25664" xr:uid="{00000000-0005-0000-0000-000098CB0000}"/>
    <cellStyle name="Tusental 11 2 4" xfId="31343" xr:uid="{00000000-0005-0000-0000-000099CB0000}"/>
    <cellStyle name="Tusental 11 3" xfId="10555" xr:uid="{00000000-0005-0000-0000-00009ACB0000}"/>
    <cellStyle name="Tusental 11 3 2" xfId="4189" xr:uid="{00000000-0005-0000-0000-00009BCB0000}"/>
    <cellStyle name="Tusental 11 3 3" xfId="31345" xr:uid="{00000000-0005-0000-0000-00009CCB0000}"/>
    <cellStyle name="Tusental 11 4" xfId="13889" xr:uid="{00000000-0005-0000-0000-00009DCB0000}"/>
    <cellStyle name="Tusental 11 4 2" xfId="33077" xr:uid="{00000000-0005-0000-0000-00009ECB0000}"/>
    <cellStyle name="Tusental 11 5" xfId="4186" xr:uid="{00000000-0005-0000-0000-00009FCB0000}"/>
    <cellStyle name="Tusental 11 6" xfId="16394" xr:uid="{00000000-0005-0000-0000-0000A0CB0000}"/>
    <cellStyle name="Tusental 11 6 2" xfId="35516" xr:uid="{00000000-0005-0000-0000-0000A1CB0000}"/>
    <cellStyle name="Tusental 11 7" xfId="31342" xr:uid="{00000000-0005-0000-0000-0000A2CB0000}"/>
    <cellStyle name="Tusental 11 8" xfId="21737" xr:uid="{00000000-0005-0000-0000-0000A3CB0000}"/>
    <cellStyle name="Tusental 11 9" xfId="43763" xr:uid="{00000000-0005-0000-0000-0000A4CB0000}"/>
    <cellStyle name="Tusental 12" xfId="10556" xr:uid="{00000000-0005-0000-0000-0000A5CB0000}"/>
    <cellStyle name="Tusental 12 10" xfId="55989" xr:uid="{00000000-0005-0000-0000-0000A6CB0000}"/>
    <cellStyle name="Tusental 12 2" xfId="10557" xr:uid="{00000000-0005-0000-0000-0000A7CB0000}"/>
    <cellStyle name="Tusental 12 2 2" xfId="10558" xr:uid="{00000000-0005-0000-0000-0000A8CB0000}"/>
    <cellStyle name="Tusental 12 2 2 2" xfId="4192" xr:uid="{00000000-0005-0000-0000-0000A9CB0000}"/>
    <cellStyle name="Tusental 12 2 2 3" xfId="31348" xr:uid="{00000000-0005-0000-0000-0000AACB0000}"/>
    <cellStyle name="Tusental 12 2 3" xfId="4191" xr:uid="{00000000-0005-0000-0000-0000ABCB0000}"/>
    <cellStyle name="Tusental 12 2 3 2" xfId="25665" xr:uid="{00000000-0005-0000-0000-0000ACCB0000}"/>
    <cellStyle name="Tusental 12 2 4" xfId="31347" xr:uid="{00000000-0005-0000-0000-0000ADCB0000}"/>
    <cellStyle name="Tusental 12 3" xfId="10559" xr:uid="{00000000-0005-0000-0000-0000AECB0000}"/>
    <cellStyle name="Tusental 12 3 2" xfId="4193" xr:uid="{00000000-0005-0000-0000-0000AFCB0000}"/>
    <cellStyle name="Tusental 12 3 3" xfId="31349" xr:uid="{00000000-0005-0000-0000-0000B0CB0000}"/>
    <cellStyle name="Tusental 12 4" xfId="13890" xr:uid="{00000000-0005-0000-0000-0000B1CB0000}"/>
    <cellStyle name="Tusental 12 4 2" xfId="33078" xr:uid="{00000000-0005-0000-0000-0000B2CB0000}"/>
    <cellStyle name="Tusental 12 5" xfId="4190" xr:uid="{00000000-0005-0000-0000-0000B3CB0000}"/>
    <cellStyle name="Tusental 12 6" xfId="17286" xr:uid="{00000000-0005-0000-0000-0000B4CB0000}"/>
    <cellStyle name="Tusental 12 6 2" xfId="36004" xr:uid="{00000000-0005-0000-0000-0000B5CB0000}"/>
    <cellStyle name="Tusental 12 7" xfId="31346" xr:uid="{00000000-0005-0000-0000-0000B6CB0000}"/>
    <cellStyle name="Tusental 12 8" xfId="21738" xr:uid="{00000000-0005-0000-0000-0000B7CB0000}"/>
    <cellStyle name="Tusental 12 9" xfId="43764" xr:uid="{00000000-0005-0000-0000-0000B8CB0000}"/>
    <cellStyle name="Tusental 13" xfId="10560" xr:uid="{00000000-0005-0000-0000-0000B9CB0000}"/>
    <cellStyle name="Tusental 13 10" xfId="55990" xr:uid="{00000000-0005-0000-0000-0000BACB0000}"/>
    <cellStyle name="Tusental 13 2" xfId="10561" xr:uid="{00000000-0005-0000-0000-0000BBCB0000}"/>
    <cellStyle name="Tusental 13 2 2" xfId="10562" xr:uid="{00000000-0005-0000-0000-0000BCCB0000}"/>
    <cellStyle name="Tusental 13 2 2 2" xfId="4196" xr:uid="{00000000-0005-0000-0000-0000BDCB0000}"/>
    <cellStyle name="Tusental 13 2 2 3" xfId="31352" xr:uid="{00000000-0005-0000-0000-0000BECB0000}"/>
    <cellStyle name="Tusental 13 2 3" xfId="4195" xr:uid="{00000000-0005-0000-0000-0000BFCB0000}"/>
    <cellStyle name="Tusental 13 2 3 2" xfId="25666" xr:uid="{00000000-0005-0000-0000-0000C0CB0000}"/>
    <cellStyle name="Tusental 13 2 4" xfId="31351" xr:uid="{00000000-0005-0000-0000-0000C1CB0000}"/>
    <cellStyle name="Tusental 13 3" xfId="10563" xr:uid="{00000000-0005-0000-0000-0000C2CB0000}"/>
    <cellStyle name="Tusental 13 3 2" xfId="4197" xr:uid="{00000000-0005-0000-0000-0000C3CB0000}"/>
    <cellStyle name="Tusental 13 3 3" xfId="31353" xr:uid="{00000000-0005-0000-0000-0000C4CB0000}"/>
    <cellStyle name="Tusental 13 4" xfId="13891" xr:uid="{00000000-0005-0000-0000-0000C5CB0000}"/>
    <cellStyle name="Tusental 13 4 2" xfId="33079" xr:uid="{00000000-0005-0000-0000-0000C6CB0000}"/>
    <cellStyle name="Tusental 13 5" xfId="4194" xr:uid="{00000000-0005-0000-0000-0000C7CB0000}"/>
    <cellStyle name="Tusental 13 6" xfId="17709" xr:uid="{00000000-0005-0000-0000-0000C8CB0000}"/>
    <cellStyle name="Tusental 13 6 2" xfId="36177" xr:uid="{00000000-0005-0000-0000-0000C9CB0000}"/>
    <cellStyle name="Tusental 13 7" xfId="31350" xr:uid="{00000000-0005-0000-0000-0000CACB0000}"/>
    <cellStyle name="Tusental 13 8" xfId="21739" xr:uid="{00000000-0005-0000-0000-0000CBCB0000}"/>
    <cellStyle name="Tusental 13 9" xfId="43765" xr:uid="{00000000-0005-0000-0000-0000CCCB0000}"/>
    <cellStyle name="Tusental 14" xfId="10564" xr:uid="{00000000-0005-0000-0000-0000CDCB0000}"/>
    <cellStyle name="Tusental 14 10" xfId="55991" xr:uid="{00000000-0005-0000-0000-0000CECB0000}"/>
    <cellStyle name="Tusental 14 2" xfId="10565" xr:uid="{00000000-0005-0000-0000-0000CFCB0000}"/>
    <cellStyle name="Tusental 14 2 2" xfId="10566" xr:uid="{00000000-0005-0000-0000-0000D0CB0000}"/>
    <cellStyle name="Tusental 14 2 2 2" xfId="4200" xr:uid="{00000000-0005-0000-0000-0000D1CB0000}"/>
    <cellStyle name="Tusental 14 2 2 3" xfId="31356" xr:uid="{00000000-0005-0000-0000-0000D2CB0000}"/>
    <cellStyle name="Tusental 14 2 3" xfId="4199" xr:uid="{00000000-0005-0000-0000-0000D3CB0000}"/>
    <cellStyle name="Tusental 14 2 3 2" xfId="25667" xr:uid="{00000000-0005-0000-0000-0000D4CB0000}"/>
    <cellStyle name="Tusental 14 2 4" xfId="31355" xr:uid="{00000000-0005-0000-0000-0000D5CB0000}"/>
    <cellStyle name="Tusental 14 3" xfId="10567" xr:uid="{00000000-0005-0000-0000-0000D6CB0000}"/>
    <cellStyle name="Tusental 14 3 2" xfId="4201" xr:uid="{00000000-0005-0000-0000-0000D7CB0000}"/>
    <cellStyle name="Tusental 14 3 3" xfId="31357" xr:uid="{00000000-0005-0000-0000-0000D8CB0000}"/>
    <cellStyle name="Tusental 14 4" xfId="13892" xr:uid="{00000000-0005-0000-0000-0000D9CB0000}"/>
    <cellStyle name="Tusental 14 4 2" xfId="33080" xr:uid="{00000000-0005-0000-0000-0000DACB0000}"/>
    <cellStyle name="Tusental 14 5" xfId="4198" xr:uid="{00000000-0005-0000-0000-0000DBCB0000}"/>
    <cellStyle name="Tusental 14 6" xfId="16824" xr:uid="{00000000-0005-0000-0000-0000DCCB0000}"/>
    <cellStyle name="Tusental 14 6 2" xfId="35751" xr:uid="{00000000-0005-0000-0000-0000DDCB0000}"/>
    <cellStyle name="Tusental 14 7" xfId="31354" xr:uid="{00000000-0005-0000-0000-0000DECB0000}"/>
    <cellStyle name="Tusental 14 8" xfId="21740" xr:uid="{00000000-0005-0000-0000-0000DFCB0000}"/>
    <cellStyle name="Tusental 14 9" xfId="43766" xr:uid="{00000000-0005-0000-0000-0000E0CB0000}"/>
    <cellStyle name="Tusental 15" xfId="10568" xr:uid="{00000000-0005-0000-0000-0000E1CB0000}"/>
    <cellStyle name="Tusental 15 10" xfId="55992" xr:uid="{00000000-0005-0000-0000-0000E2CB0000}"/>
    <cellStyle name="Tusental 15 2" xfId="10569" xr:uid="{00000000-0005-0000-0000-0000E3CB0000}"/>
    <cellStyle name="Tusental 15 2 2" xfId="10570" xr:uid="{00000000-0005-0000-0000-0000E4CB0000}"/>
    <cellStyle name="Tusental 15 2 2 2" xfId="4204" xr:uid="{00000000-0005-0000-0000-0000E5CB0000}"/>
    <cellStyle name="Tusental 15 2 2 3" xfId="31360" xr:uid="{00000000-0005-0000-0000-0000E6CB0000}"/>
    <cellStyle name="Tusental 15 2 3" xfId="4203" xr:uid="{00000000-0005-0000-0000-0000E7CB0000}"/>
    <cellStyle name="Tusental 15 2 3 2" xfId="25668" xr:uid="{00000000-0005-0000-0000-0000E8CB0000}"/>
    <cellStyle name="Tusental 15 2 4" xfId="31359" xr:uid="{00000000-0005-0000-0000-0000E9CB0000}"/>
    <cellStyle name="Tusental 15 3" xfId="10571" xr:uid="{00000000-0005-0000-0000-0000EACB0000}"/>
    <cellStyle name="Tusental 15 3 2" xfId="4205" xr:uid="{00000000-0005-0000-0000-0000EBCB0000}"/>
    <cellStyle name="Tusental 15 3 3" xfId="31361" xr:uid="{00000000-0005-0000-0000-0000ECCB0000}"/>
    <cellStyle name="Tusental 15 4" xfId="13893" xr:uid="{00000000-0005-0000-0000-0000EDCB0000}"/>
    <cellStyle name="Tusental 15 4 2" xfId="33081" xr:uid="{00000000-0005-0000-0000-0000EECB0000}"/>
    <cellStyle name="Tusental 15 5" xfId="4202" xr:uid="{00000000-0005-0000-0000-0000EFCB0000}"/>
    <cellStyle name="Tusental 15 6" xfId="15998" xr:uid="{00000000-0005-0000-0000-0000F0CB0000}"/>
    <cellStyle name="Tusental 15 6 2" xfId="35129" xr:uid="{00000000-0005-0000-0000-0000F1CB0000}"/>
    <cellStyle name="Tusental 15 7" xfId="31358" xr:uid="{00000000-0005-0000-0000-0000F2CB0000}"/>
    <cellStyle name="Tusental 15 8" xfId="21741" xr:uid="{00000000-0005-0000-0000-0000F3CB0000}"/>
    <cellStyle name="Tusental 15 9" xfId="43767" xr:uid="{00000000-0005-0000-0000-0000F4CB0000}"/>
    <cellStyle name="Tusental 16" xfId="10572" xr:uid="{00000000-0005-0000-0000-0000F5CB0000}"/>
    <cellStyle name="Tusental 16 10" xfId="55993" xr:uid="{00000000-0005-0000-0000-0000F6CB0000}"/>
    <cellStyle name="Tusental 16 2" xfId="10573" xr:uid="{00000000-0005-0000-0000-0000F7CB0000}"/>
    <cellStyle name="Tusental 16 2 2" xfId="10574" xr:uid="{00000000-0005-0000-0000-0000F8CB0000}"/>
    <cellStyle name="Tusental 16 2 2 2" xfId="4483" xr:uid="{00000000-0005-0000-0000-0000F9CB0000}"/>
    <cellStyle name="Tusental 16 2 2 3" xfId="31364" xr:uid="{00000000-0005-0000-0000-0000FACB0000}"/>
    <cellStyle name="Tusental 16 2 3" xfId="5111" xr:uid="{00000000-0005-0000-0000-0000FBCB0000}"/>
    <cellStyle name="Tusental 16 2 3 2" xfId="25997" xr:uid="{00000000-0005-0000-0000-0000FCCB0000}"/>
    <cellStyle name="Tusental 16 2 4" xfId="31363" xr:uid="{00000000-0005-0000-0000-0000FDCB0000}"/>
    <cellStyle name="Tusental 16 3" xfId="10575" xr:uid="{00000000-0005-0000-0000-0000FECB0000}"/>
    <cellStyle name="Tusental 16 3 2" xfId="4207" xr:uid="{00000000-0005-0000-0000-0000FFCB0000}"/>
    <cellStyle name="Tusental 16 3 3" xfId="31365" xr:uid="{00000000-0005-0000-0000-000000CC0000}"/>
    <cellStyle name="Tusental 16 4" xfId="13894" xr:uid="{00000000-0005-0000-0000-000001CC0000}"/>
    <cellStyle name="Tusental 16 4 2" xfId="33082" xr:uid="{00000000-0005-0000-0000-000002CC0000}"/>
    <cellStyle name="Tusental 16 5" xfId="4206" xr:uid="{00000000-0005-0000-0000-000003CC0000}"/>
    <cellStyle name="Tusental 16 6" xfId="16457" xr:uid="{00000000-0005-0000-0000-000004CC0000}"/>
    <cellStyle name="Tusental 16 6 2" xfId="35554" xr:uid="{00000000-0005-0000-0000-000005CC0000}"/>
    <cellStyle name="Tusental 16 7" xfId="31362" xr:uid="{00000000-0005-0000-0000-000006CC0000}"/>
    <cellStyle name="Tusental 16 8" xfId="21742" xr:uid="{00000000-0005-0000-0000-000007CC0000}"/>
    <cellStyle name="Tusental 16 9" xfId="43768" xr:uid="{00000000-0005-0000-0000-000008CC0000}"/>
    <cellStyle name="Tusental 17" xfId="10576" xr:uid="{00000000-0005-0000-0000-000009CC0000}"/>
    <cellStyle name="Tusental 17 10" xfId="55994" xr:uid="{00000000-0005-0000-0000-00000ACC0000}"/>
    <cellStyle name="Tusental 17 2" xfId="10577" xr:uid="{00000000-0005-0000-0000-00000BCC0000}"/>
    <cellStyle name="Tusental 17 2 2" xfId="10578" xr:uid="{00000000-0005-0000-0000-00000CCC0000}"/>
    <cellStyle name="Tusental 17 2 2 2" xfId="4210" xr:uid="{00000000-0005-0000-0000-00000DCC0000}"/>
    <cellStyle name="Tusental 17 2 2 3" xfId="31368" xr:uid="{00000000-0005-0000-0000-00000ECC0000}"/>
    <cellStyle name="Tusental 17 2 3" xfId="4209" xr:uid="{00000000-0005-0000-0000-00000FCC0000}"/>
    <cellStyle name="Tusental 17 2 3 2" xfId="25669" xr:uid="{00000000-0005-0000-0000-000010CC0000}"/>
    <cellStyle name="Tusental 17 2 4" xfId="31367" xr:uid="{00000000-0005-0000-0000-000011CC0000}"/>
    <cellStyle name="Tusental 17 3" xfId="10579" xr:uid="{00000000-0005-0000-0000-000012CC0000}"/>
    <cellStyle name="Tusental 17 3 2" xfId="4211" xr:uid="{00000000-0005-0000-0000-000013CC0000}"/>
    <cellStyle name="Tusental 17 3 3" xfId="31369" xr:uid="{00000000-0005-0000-0000-000014CC0000}"/>
    <cellStyle name="Tusental 17 4" xfId="13895" xr:uid="{00000000-0005-0000-0000-000015CC0000}"/>
    <cellStyle name="Tusental 17 4 2" xfId="33083" xr:uid="{00000000-0005-0000-0000-000016CC0000}"/>
    <cellStyle name="Tusental 17 5" xfId="4208" xr:uid="{00000000-0005-0000-0000-000017CC0000}"/>
    <cellStyle name="Tusental 17 6" xfId="19648" xr:uid="{00000000-0005-0000-0000-000018CC0000}"/>
    <cellStyle name="Tusental 17 6 2" xfId="37006" xr:uid="{00000000-0005-0000-0000-000019CC0000}"/>
    <cellStyle name="Tusental 17 7" xfId="31366" xr:uid="{00000000-0005-0000-0000-00001ACC0000}"/>
    <cellStyle name="Tusental 17 8" xfId="21743" xr:uid="{00000000-0005-0000-0000-00001BCC0000}"/>
    <cellStyle name="Tusental 17 9" xfId="43769" xr:uid="{00000000-0005-0000-0000-00001CCC0000}"/>
    <cellStyle name="Tusental 18" xfId="10580" xr:uid="{00000000-0005-0000-0000-00001DCC0000}"/>
    <cellStyle name="Tusental 18 10" xfId="55995" xr:uid="{00000000-0005-0000-0000-00001ECC0000}"/>
    <cellStyle name="Tusental 18 2" xfId="10581" xr:uid="{00000000-0005-0000-0000-00001FCC0000}"/>
    <cellStyle name="Tusental 18 2 2" xfId="10582" xr:uid="{00000000-0005-0000-0000-000020CC0000}"/>
    <cellStyle name="Tusental 18 2 2 2" xfId="4214" xr:uid="{00000000-0005-0000-0000-000021CC0000}"/>
    <cellStyle name="Tusental 18 2 2 3" xfId="31372" xr:uid="{00000000-0005-0000-0000-000022CC0000}"/>
    <cellStyle name="Tusental 18 2 3" xfId="4213" xr:uid="{00000000-0005-0000-0000-000023CC0000}"/>
    <cellStyle name="Tusental 18 2 3 2" xfId="25670" xr:uid="{00000000-0005-0000-0000-000024CC0000}"/>
    <cellStyle name="Tusental 18 2 4" xfId="31371" xr:uid="{00000000-0005-0000-0000-000025CC0000}"/>
    <cellStyle name="Tusental 18 3" xfId="10583" xr:uid="{00000000-0005-0000-0000-000026CC0000}"/>
    <cellStyle name="Tusental 18 3 2" xfId="4215" xr:uid="{00000000-0005-0000-0000-000027CC0000}"/>
    <cellStyle name="Tusental 18 3 3" xfId="31373" xr:uid="{00000000-0005-0000-0000-000028CC0000}"/>
    <cellStyle name="Tusental 18 4" xfId="13896" xr:uid="{00000000-0005-0000-0000-000029CC0000}"/>
    <cellStyle name="Tusental 18 4 2" xfId="33084" xr:uid="{00000000-0005-0000-0000-00002ACC0000}"/>
    <cellStyle name="Tusental 18 5" xfId="4212" xr:uid="{00000000-0005-0000-0000-00002BCC0000}"/>
    <cellStyle name="Tusental 18 6" xfId="16585" xr:uid="{00000000-0005-0000-0000-00002CCC0000}"/>
    <cellStyle name="Tusental 18 6 2" xfId="35603" xr:uid="{00000000-0005-0000-0000-00002DCC0000}"/>
    <cellStyle name="Tusental 18 7" xfId="31370" xr:uid="{00000000-0005-0000-0000-00002ECC0000}"/>
    <cellStyle name="Tusental 18 8" xfId="21744" xr:uid="{00000000-0005-0000-0000-00002FCC0000}"/>
    <cellStyle name="Tusental 18 9" xfId="43770" xr:uid="{00000000-0005-0000-0000-000030CC0000}"/>
    <cellStyle name="Tusental 19" xfId="10584" xr:uid="{00000000-0005-0000-0000-000031CC0000}"/>
    <cellStyle name="Tusental 19 10" xfId="55996" xr:uid="{00000000-0005-0000-0000-000032CC0000}"/>
    <cellStyle name="Tusental 19 2" xfId="10585" xr:uid="{00000000-0005-0000-0000-000033CC0000}"/>
    <cellStyle name="Tusental 19 2 2" xfId="10586" xr:uid="{00000000-0005-0000-0000-000034CC0000}"/>
    <cellStyle name="Tusental 19 2 2 2" xfId="4218" xr:uid="{00000000-0005-0000-0000-000035CC0000}"/>
    <cellStyle name="Tusental 19 2 2 3" xfId="31376" xr:uid="{00000000-0005-0000-0000-000036CC0000}"/>
    <cellStyle name="Tusental 19 2 3" xfId="4217" xr:uid="{00000000-0005-0000-0000-000037CC0000}"/>
    <cellStyle name="Tusental 19 2 3 2" xfId="25671" xr:uid="{00000000-0005-0000-0000-000038CC0000}"/>
    <cellStyle name="Tusental 19 2 4" xfId="31375" xr:uid="{00000000-0005-0000-0000-000039CC0000}"/>
    <cellStyle name="Tusental 19 3" xfId="10587" xr:uid="{00000000-0005-0000-0000-00003ACC0000}"/>
    <cellStyle name="Tusental 19 3 2" xfId="4219" xr:uid="{00000000-0005-0000-0000-00003BCC0000}"/>
    <cellStyle name="Tusental 19 3 3" xfId="31377" xr:uid="{00000000-0005-0000-0000-00003CCC0000}"/>
    <cellStyle name="Tusental 19 4" xfId="13897" xr:uid="{00000000-0005-0000-0000-00003DCC0000}"/>
    <cellStyle name="Tusental 19 4 2" xfId="33085" xr:uid="{00000000-0005-0000-0000-00003ECC0000}"/>
    <cellStyle name="Tusental 19 5" xfId="4216" xr:uid="{00000000-0005-0000-0000-00003FCC0000}"/>
    <cellStyle name="Tusental 19 6" xfId="16097" xr:uid="{00000000-0005-0000-0000-000040CC0000}"/>
    <cellStyle name="Tusental 19 6 2" xfId="35223" xr:uid="{00000000-0005-0000-0000-000041CC0000}"/>
    <cellStyle name="Tusental 19 7" xfId="31374" xr:uid="{00000000-0005-0000-0000-000042CC0000}"/>
    <cellStyle name="Tusental 19 8" xfId="21745" xr:uid="{00000000-0005-0000-0000-000043CC0000}"/>
    <cellStyle name="Tusental 19 9" xfId="43771" xr:uid="{00000000-0005-0000-0000-000044CC0000}"/>
    <cellStyle name="Tusental 2" xfId="10588" xr:uid="{00000000-0005-0000-0000-000045CC0000}"/>
    <cellStyle name="Tusental 2 2" xfId="10589" xr:uid="{00000000-0005-0000-0000-000046CC0000}"/>
    <cellStyle name="Tusental 2 2 2" xfId="4220" xr:uid="{00000000-0005-0000-0000-000047CC0000}"/>
    <cellStyle name="Tusental 2 2 2 2" xfId="25672" xr:uid="{00000000-0005-0000-0000-000048CC0000}"/>
    <cellStyle name="Tusental 2 2 3" xfId="31379" xr:uid="{00000000-0005-0000-0000-000049CC0000}"/>
    <cellStyle name="Tusental 2 3" xfId="12967" xr:uid="{00000000-0005-0000-0000-00004ACC0000}"/>
    <cellStyle name="Tusental 2 4" xfId="31378" xr:uid="{00000000-0005-0000-0000-00004BCC0000}"/>
    <cellStyle name="Tusental 2_Balance sheet - Parent" xfId="42737" xr:uid="{00000000-0005-0000-0000-00004CCC0000}"/>
    <cellStyle name="Tusental 20" xfId="10590" xr:uid="{00000000-0005-0000-0000-00004DCC0000}"/>
    <cellStyle name="Tusental 20 10" xfId="55997" xr:uid="{00000000-0005-0000-0000-00004ECC0000}"/>
    <cellStyle name="Tusental 20 2" xfId="10591" xr:uid="{00000000-0005-0000-0000-00004FCC0000}"/>
    <cellStyle name="Tusental 20 2 2" xfId="10592" xr:uid="{00000000-0005-0000-0000-000050CC0000}"/>
    <cellStyle name="Tusental 20 2 2 2" xfId="4223" xr:uid="{00000000-0005-0000-0000-000051CC0000}"/>
    <cellStyle name="Tusental 20 2 2 3" xfId="31382" xr:uid="{00000000-0005-0000-0000-000052CC0000}"/>
    <cellStyle name="Tusental 20 2 3" xfId="4222" xr:uid="{00000000-0005-0000-0000-000053CC0000}"/>
    <cellStyle name="Tusental 20 2 3 2" xfId="25673" xr:uid="{00000000-0005-0000-0000-000054CC0000}"/>
    <cellStyle name="Tusental 20 2 4" xfId="31381" xr:uid="{00000000-0005-0000-0000-000055CC0000}"/>
    <cellStyle name="Tusental 20 3" xfId="10593" xr:uid="{00000000-0005-0000-0000-000056CC0000}"/>
    <cellStyle name="Tusental 20 3 2" xfId="4224" xr:uid="{00000000-0005-0000-0000-000057CC0000}"/>
    <cellStyle name="Tusental 20 3 3" xfId="31383" xr:uid="{00000000-0005-0000-0000-000058CC0000}"/>
    <cellStyle name="Tusental 20 4" xfId="13901" xr:uid="{00000000-0005-0000-0000-000059CC0000}"/>
    <cellStyle name="Tusental 20 4 2" xfId="33089" xr:uid="{00000000-0005-0000-0000-00005ACC0000}"/>
    <cellStyle name="Tusental 20 5" xfId="4221" xr:uid="{00000000-0005-0000-0000-00005BCC0000}"/>
    <cellStyle name="Tusental 20 6" xfId="19835" xr:uid="{00000000-0005-0000-0000-00005CCC0000}"/>
    <cellStyle name="Tusental 20 6 2" xfId="37190" xr:uid="{00000000-0005-0000-0000-00005DCC0000}"/>
    <cellStyle name="Tusental 20 7" xfId="31380" xr:uid="{00000000-0005-0000-0000-00005ECC0000}"/>
    <cellStyle name="Tusental 20 8" xfId="21749" xr:uid="{00000000-0005-0000-0000-00005FCC0000}"/>
    <cellStyle name="Tusental 20 9" xfId="43775" xr:uid="{00000000-0005-0000-0000-000060CC0000}"/>
    <cellStyle name="Tusental 21" xfId="10594" xr:uid="{00000000-0005-0000-0000-000061CC0000}"/>
    <cellStyle name="Tusental 21 10" xfId="55998" xr:uid="{00000000-0005-0000-0000-000062CC0000}"/>
    <cellStyle name="Tusental 21 2" xfId="10595" xr:uid="{00000000-0005-0000-0000-000063CC0000}"/>
    <cellStyle name="Tusental 21 2 2" xfId="10596" xr:uid="{00000000-0005-0000-0000-000064CC0000}"/>
    <cellStyle name="Tusental 21 2 2 2" xfId="4227" xr:uid="{00000000-0005-0000-0000-000065CC0000}"/>
    <cellStyle name="Tusental 21 2 2 3" xfId="31386" xr:uid="{00000000-0005-0000-0000-000066CC0000}"/>
    <cellStyle name="Tusental 21 2 3" xfId="4226" xr:uid="{00000000-0005-0000-0000-000067CC0000}"/>
    <cellStyle name="Tusental 21 2 3 2" xfId="25674" xr:uid="{00000000-0005-0000-0000-000068CC0000}"/>
    <cellStyle name="Tusental 21 2 4" xfId="31385" xr:uid="{00000000-0005-0000-0000-000069CC0000}"/>
    <cellStyle name="Tusental 21 3" xfId="10597" xr:uid="{00000000-0005-0000-0000-00006ACC0000}"/>
    <cellStyle name="Tusental 21 3 2" xfId="5112" xr:uid="{00000000-0005-0000-0000-00006BCC0000}"/>
    <cellStyle name="Tusental 21 3 3" xfId="31387" xr:uid="{00000000-0005-0000-0000-00006CCC0000}"/>
    <cellStyle name="Tusental 21 4" xfId="13902" xr:uid="{00000000-0005-0000-0000-00006DCC0000}"/>
    <cellStyle name="Tusental 21 4 2" xfId="33090" xr:uid="{00000000-0005-0000-0000-00006ECC0000}"/>
    <cellStyle name="Tusental 21 5" xfId="4225" xr:uid="{00000000-0005-0000-0000-00006FCC0000}"/>
    <cellStyle name="Tusental 21 6" xfId="19976" xr:uid="{00000000-0005-0000-0000-000070CC0000}"/>
    <cellStyle name="Tusental 21 6 2" xfId="37329" xr:uid="{00000000-0005-0000-0000-000071CC0000}"/>
    <cellStyle name="Tusental 21 7" xfId="31384" xr:uid="{00000000-0005-0000-0000-000072CC0000}"/>
    <cellStyle name="Tusental 21 8" xfId="21750" xr:uid="{00000000-0005-0000-0000-000073CC0000}"/>
    <cellStyle name="Tusental 21 9" xfId="43776" xr:uid="{00000000-0005-0000-0000-000074CC0000}"/>
    <cellStyle name="Tusental 22" xfId="10598" xr:uid="{00000000-0005-0000-0000-000075CC0000}"/>
    <cellStyle name="Tusental 22 10" xfId="55999" xr:uid="{00000000-0005-0000-0000-000076CC0000}"/>
    <cellStyle name="Tusental 22 2" xfId="10599" xr:uid="{00000000-0005-0000-0000-000077CC0000}"/>
    <cellStyle name="Tusental 22 2 2" xfId="10600" xr:uid="{00000000-0005-0000-0000-000078CC0000}"/>
    <cellStyle name="Tusental 22 2 2 2" xfId="4228" xr:uid="{00000000-0005-0000-0000-000079CC0000}"/>
    <cellStyle name="Tusental 22 2 2 3" xfId="31390" xr:uid="{00000000-0005-0000-0000-00007ACC0000}"/>
    <cellStyle name="Tusental 22 2 3" xfId="4484" xr:uid="{00000000-0005-0000-0000-00007BCC0000}"/>
    <cellStyle name="Tusental 22 2 3 2" xfId="25799" xr:uid="{00000000-0005-0000-0000-00007CCC0000}"/>
    <cellStyle name="Tusental 22 2 4" xfId="31389" xr:uid="{00000000-0005-0000-0000-00007DCC0000}"/>
    <cellStyle name="Tusental 22 3" xfId="10601" xr:uid="{00000000-0005-0000-0000-00007ECC0000}"/>
    <cellStyle name="Tusental 22 3 2" xfId="4229" xr:uid="{00000000-0005-0000-0000-00007FCC0000}"/>
    <cellStyle name="Tusental 22 3 3" xfId="31391" xr:uid="{00000000-0005-0000-0000-000080CC0000}"/>
    <cellStyle name="Tusental 22 4" xfId="13899" xr:uid="{00000000-0005-0000-0000-000081CC0000}"/>
    <cellStyle name="Tusental 22 4 2" xfId="33087" xr:uid="{00000000-0005-0000-0000-000082CC0000}"/>
    <cellStyle name="Tusental 22 5" xfId="5113" xr:uid="{00000000-0005-0000-0000-000083CC0000}"/>
    <cellStyle name="Tusental 22 6" xfId="20305" xr:uid="{00000000-0005-0000-0000-000084CC0000}"/>
    <cellStyle name="Tusental 22 6 2" xfId="37652" xr:uid="{00000000-0005-0000-0000-000085CC0000}"/>
    <cellStyle name="Tusental 22 7" xfId="31388" xr:uid="{00000000-0005-0000-0000-000086CC0000}"/>
    <cellStyle name="Tusental 22 8" xfId="21747" xr:uid="{00000000-0005-0000-0000-000087CC0000}"/>
    <cellStyle name="Tusental 22 9" xfId="43773" xr:uid="{00000000-0005-0000-0000-000088CC0000}"/>
    <cellStyle name="Tusental 23" xfId="10602" xr:uid="{00000000-0005-0000-0000-000089CC0000}"/>
    <cellStyle name="Tusental 23 10" xfId="56000" xr:uid="{00000000-0005-0000-0000-00008ACC0000}"/>
    <cellStyle name="Tusental 23 2" xfId="10603" xr:uid="{00000000-0005-0000-0000-00008BCC0000}"/>
    <cellStyle name="Tusental 23 2 2" xfId="10604" xr:uid="{00000000-0005-0000-0000-00008CCC0000}"/>
    <cellStyle name="Tusental 23 2 2 2" xfId="4232" xr:uid="{00000000-0005-0000-0000-00008DCC0000}"/>
    <cellStyle name="Tusental 23 2 2 3" xfId="31394" xr:uid="{00000000-0005-0000-0000-00008ECC0000}"/>
    <cellStyle name="Tusental 23 2 3" xfId="4231" xr:uid="{00000000-0005-0000-0000-00008FCC0000}"/>
    <cellStyle name="Tusental 23 2 3 2" xfId="25675" xr:uid="{00000000-0005-0000-0000-000090CC0000}"/>
    <cellStyle name="Tusental 23 2 4" xfId="31393" xr:uid="{00000000-0005-0000-0000-000091CC0000}"/>
    <cellStyle name="Tusental 23 3" xfId="10605" xr:uid="{00000000-0005-0000-0000-000092CC0000}"/>
    <cellStyle name="Tusental 23 3 2" xfId="4233" xr:uid="{00000000-0005-0000-0000-000093CC0000}"/>
    <cellStyle name="Tusental 23 3 3" xfId="31395" xr:uid="{00000000-0005-0000-0000-000094CC0000}"/>
    <cellStyle name="Tusental 23 4" xfId="13898" xr:uid="{00000000-0005-0000-0000-000095CC0000}"/>
    <cellStyle name="Tusental 23 4 2" xfId="33086" xr:uid="{00000000-0005-0000-0000-000096CC0000}"/>
    <cellStyle name="Tusental 23 5" xfId="4230" xr:uid="{00000000-0005-0000-0000-000097CC0000}"/>
    <cellStyle name="Tusental 23 6" xfId="16042" xr:uid="{00000000-0005-0000-0000-000098CC0000}"/>
    <cellStyle name="Tusental 23 6 2" xfId="35171" xr:uid="{00000000-0005-0000-0000-000099CC0000}"/>
    <cellStyle name="Tusental 23 7" xfId="31392" xr:uid="{00000000-0005-0000-0000-00009ACC0000}"/>
    <cellStyle name="Tusental 23 8" xfId="21746" xr:uid="{00000000-0005-0000-0000-00009BCC0000}"/>
    <cellStyle name="Tusental 23 9" xfId="43772" xr:uid="{00000000-0005-0000-0000-00009CCC0000}"/>
    <cellStyle name="Tusental 24" xfId="10606" xr:uid="{00000000-0005-0000-0000-00009DCC0000}"/>
    <cellStyle name="Tusental 24 10" xfId="56001" xr:uid="{00000000-0005-0000-0000-00009ECC0000}"/>
    <cellStyle name="Tusental 24 2" xfId="10607" xr:uid="{00000000-0005-0000-0000-00009FCC0000}"/>
    <cellStyle name="Tusental 24 2 2" xfId="4235" xr:uid="{00000000-0005-0000-0000-0000A0CC0000}"/>
    <cellStyle name="Tusental 24 2 2 2" xfId="25676" xr:uid="{00000000-0005-0000-0000-0000A1CC0000}"/>
    <cellStyle name="Tusental 24 2 3" xfId="31397" xr:uid="{00000000-0005-0000-0000-0000A2CC0000}"/>
    <cellStyle name="Tusental 24 3" xfId="10608" xr:uid="{00000000-0005-0000-0000-0000A3CC0000}"/>
    <cellStyle name="Tusental 24 3 2" xfId="4236" xr:uid="{00000000-0005-0000-0000-0000A4CC0000}"/>
    <cellStyle name="Tusental 24 3 2 2" xfId="25677" xr:uid="{00000000-0005-0000-0000-0000A5CC0000}"/>
    <cellStyle name="Tusental 24 3 3" xfId="31398" xr:uid="{00000000-0005-0000-0000-0000A6CC0000}"/>
    <cellStyle name="Tusental 24 4" xfId="13900" xr:uid="{00000000-0005-0000-0000-0000A7CC0000}"/>
    <cellStyle name="Tusental 24 4 2" xfId="33088" xr:uid="{00000000-0005-0000-0000-0000A8CC0000}"/>
    <cellStyle name="Tusental 24 5" xfId="4234" xr:uid="{00000000-0005-0000-0000-0000A9CC0000}"/>
    <cellStyle name="Tusental 24 6" xfId="20297" xr:uid="{00000000-0005-0000-0000-0000AACC0000}"/>
    <cellStyle name="Tusental 24 6 2" xfId="37644" xr:uid="{00000000-0005-0000-0000-0000ABCC0000}"/>
    <cellStyle name="Tusental 24 7" xfId="31396" xr:uid="{00000000-0005-0000-0000-0000ACCC0000}"/>
    <cellStyle name="Tusental 24 8" xfId="21748" xr:uid="{00000000-0005-0000-0000-0000ADCC0000}"/>
    <cellStyle name="Tusental 24 9" xfId="43774" xr:uid="{00000000-0005-0000-0000-0000AECC0000}"/>
    <cellStyle name="Tusental 25" xfId="10609" xr:uid="{00000000-0005-0000-0000-0000AFCC0000}"/>
    <cellStyle name="Tusental 25 10" xfId="56002" xr:uid="{00000000-0005-0000-0000-0000B0CC0000}"/>
    <cellStyle name="Tusental 25 2" xfId="10610" xr:uid="{00000000-0005-0000-0000-0000B1CC0000}"/>
    <cellStyle name="Tusental 25 2 2" xfId="4238" xr:uid="{00000000-0005-0000-0000-0000B2CC0000}"/>
    <cellStyle name="Tusental 25 2 2 2" xfId="25678" xr:uid="{00000000-0005-0000-0000-0000B3CC0000}"/>
    <cellStyle name="Tusental 25 2 3" xfId="31400" xr:uid="{00000000-0005-0000-0000-0000B4CC0000}"/>
    <cellStyle name="Tusental 25 3" xfId="10611" xr:uid="{00000000-0005-0000-0000-0000B5CC0000}"/>
    <cellStyle name="Tusental 25 3 2" xfId="4239" xr:uid="{00000000-0005-0000-0000-0000B6CC0000}"/>
    <cellStyle name="Tusental 25 3 2 2" xfId="25679" xr:uid="{00000000-0005-0000-0000-0000B7CC0000}"/>
    <cellStyle name="Tusental 25 3 3" xfId="31401" xr:uid="{00000000-0005-0000-0000-0000B8CC0000}"/>
    <cellStyle name="Tusental 25 4" xfId="13903" xr:uid="{00000000-0005-0000-0000-0000B9CC0000}"/>
    <cellStyle name="Tusental 25 4 2" xfId="33091" xr:uid="{00000000-0005-0000-0000-0000BACC0000}"/>
    <cellStyle name="Tusental 25 5" xfId="4237" xr:uid="{00000000-0005-0000-0000-0000BBCC0000}"/>
    <cellStyle name="Tusental 25 6" xfId="17086" xr:uid="{00000000-0005-0000-0000-0000BCCC0000}"/>
    <cellStyle name="Tusental 25 6 2" xfId="35927" xr:uid="{00000000-0005-0000-0000-0000BDCC0000}"/>
    <cellStyle name="Tusental 25 7" xfId="31399" xr:uid="{00000000-0005-0000-0000-0000BECC0000}"/>
    <cellStyle name="Tusental 25 8" xfId="21751" xr:uid="{00000000-0005-0000-0000-0000BFCC0000}"/>
    <cellStyle name="Tusental 25 9" xfId="43777" xr:uid="{00000000-0005-0000-0000-0000C0CC0000}"/>
    <cellStyle name="Tusental 26" xfId="10612" xr:uid="{00000000-0005-0000-0000-0000C1CC0000}"/>
    <cellStyle name="Tusental 26 10" xfId="56003" xr:uid="{00000000-0005-0000-0000-0000C2CC0000}"/>
    <cellStyle name="Tusental 26 2" xfId="10613" xr:uid="{00000000-0005-0000-0000-0000C3CC0000}"/>
    <cellStyle name="Tusental 26 2 2" xfId="4241" xr:uid="{00000000-0005-0000-0000-0000C4CC0000}"/>
    <cellStyle name="Tusental 26 2 2 2" xfId="25680" xr:uid="{00000000-0005-0000-0000-0000C5CC0000}"/>
    <cellStyle name="Tusental 26 2 3" xfId="31403" xr:uid="{00000000-0005-0000-0000-0000C6CC0000}"/>
    <cellStyle name="Tusental 26 3" xfId="10614" xr:uid="{00000000-0005-0000-0000-0000C7CC0000}"/>
    <cellStyle name="Tusental 26 3 2" xfId="4242" xr:uid="{00000000-0005-0000-0000-0000C8CC0000}"/>
    <cellStyle name="Tusental 26 3 2 2" xfId="25681" xr:uid="{00000000-0005-0000-0000-0000C9CC0000}"/>
    <cellStyle name="Tusental 26 3 3" xfId="31404" xr:uid="{00000000-0005-0000-0000-0000CACC0000}"/>
    <cellStyle name="Tusental 26 4" xfId="13904" xr:uid="{00000000-0005-0000-0000-0000CBCC0000}"/>
    <cellStyle name="Tusental 26 4 2" xfId="33092" xr:uid="{00000000-0005-0000-0000-0000CCCC0000}"/>
    <cellStyle name="Tusental 26 5" xfId="4240" xr:uid="{00000000-0005-0000-0000-0000CDCC0000}"/>
    <cellStyle name="Tusental 26 6" xfId="19615" xr:uid="{00000000-0005-0000-0000-0000CECC0000}"/>
    <cellStyle name="Tusental 26 6 2" xfId="36973" xr:uid="{00000000-0005-0000-0000-0000CFCC0000}"/>
    <cellStyle name="Tusental 26 7" xfId="31402" xr:uid="{00000000-0005-0000-0000-0000D0CC0000}"/>
    <cellStyle name="Tusental 26 8" xfId="21752" xr:uid="{00000000-0005-0000-0000-0000D1CC0000}"/>
    <cellStyle name="Tusental 26 9" xfId="43778" xr:uid="{00000000-0005-0000-0000-0000D2CC0000}"/>
    <cellStyle name="Tusental 27" xfId="10615" xr:uid="{00000000-0005-0000-0000-0000D3CC0000}"/>
    <cellStyle name="Tusental 27 10" xfId="56004" xr:uid="{00000000-0005-0000-0000-0000D4CC0000}"/>
    <cellStyle name="Tusental 27 2" xfId="10616" xr:uid="{00000000-0005-0000-0000-0000D5CC0000}"/>
    <cellStyle name="Tusental 27 2 2" xfId="4244" xr:uid="{00000000-0005-0000-0000-0000D6CC0000}"/>
    <cellStyle name="Tusental 27 2 2 2" xfId="25682" xr:uid="{00000000-0005-0000-0000-0000D7CC0000}"/>
    <cellStyle name="Tusental 27 2 3" xfId="31406" xr:uid="{00000000-0005-0000-0000-0000D8CC0000}"/>
    <cellStyle name="Tusental 27 3" xfId="10617" xr:uid="{00000000-0005-0000-0000-0000D9CC0000}"/>
    <cellStyle name="Tusental 27 3 2" xfId="4245" xr:uid="{00000000-0005-0000-0000-0000DACC0000}"/>
    <cellStyle name="Tusental 27 3 2 2" xfId="25683" xr:uid="{00000000-0005-0000-0000-0000DBCC0000}"/>
    <cellStyle name="Tusental 27 3 3" xfId="31407" xr:uid="{00000000-0005-0000-0000-0000DCCC0000}"/>
    <cellStyle name="Tusental 27 4" xfId="13905" xr:uid="{00000000-0005-0000-0000-0000DDCC0000}"/>
    <cellStyle name="Tusental 27 4 2" xfId="33093" xr:uid="{00000000-0005-0000-0000-0000DECC0000}"/>
    <cellStyle name="Tusental 27 5" xfId="4243" xr:uid="{00000000-0005-0000-0000-0000DFCC0000}"/>
    <cellStyle name="Tusental 27 6" xfId="19838" xr:uid="{00000000-0005-0000-0000-0000E0CC0000}"/>
    <cellStyle name="Tusental 27 6 2" xfId="37193" xr:uid="{00000000-0005-0000-0000-0000E1CC0000}"/>
    <cellStyle name="Tusental 27 7" xfId="31405" xr:uid="{00000000-0005-0000-0000-0000E2CC0000}"/>
    <cellStyle name="Tusental 27 8" xfId="21753" xr:uid="{00000000-0005-0000-0000-0000E3CC0000}"/>
    <cellStyle name="Tusental 27 9" xfId="43779" xr:uid="{00000000-0005-0000-0000-0000E4CC0000}"/>
    <cellStyle name="Tusental 28" xfId="10618" xr:uid="{00000000-0005-0000-0000-0000E5CC0000}"/>
    <cellStyle name="Tusental 28 2" xfId="10619" xr:uid="{00000000-0005-0000-0000-0000E6CC0000}"/>
    <cellStyle name="Tusental 28 2 2" xfId="4247" xr:uid="{00000000-0005-0000-0000-0000E7CC0000}"/>
    <cellStyle name="Tusental 28 2 2 2" xfId="25685" xr:uid="{00000000-0005-0000-0000-0000E8CC0000}"/>
    <cellStyle name="Tusental 28 2 3" xfId="31409" xr:uid="{00000000-0005-0000-0000-0000E9CC0000}"/>
    <cellStyle name="Tusental 28 3" xfId="10620" xr:uid="{00000000-0005-0000-0000-0000EACC0000}"/>
    <cellStyle name="Tusental 28 3 2" xfId="4248" xr:uid="{00000000-0005-0000-0000-0000EBCC0000}"/>
    <cellStyle name="Tusental 28 3 2 2" xfId="25686" xr:uid="{00000000-0005-0000-0000-0000ECCC0000}"/>
    <cellStyle name="Tusental 28 3 3" xfId="31410" xr:uid="{00000000-0005-0000-0000-0000EDCC0000}"/>
    <cellStyle name="Tusental 28 4" xfId="4246" xr:uid="{00000000-0005-0000-0000-0000EECC0000}"/>
    <cellStyle name="Tusental 28 4 2" xfId="25684" xr:uid="{00000000-0005-0000-0000-0000EFCC0000}"/>
    <cellStyle name="Tusental 28 5" xfId="31408" xr:uid="{00000000-0005-0000-0000-0000F0CC0000}"/>
    <cellStyle name="Tusental 29" xfId="10621" xr:uid="{00000000-0005-0000-0000-0000F1CC0000}"/>
    <cellStyle name="Tusental 29 2" xfId="10622" xr:uid="{00000000-0005-0000-0000-0000F2CC0000}"/>
    <cellStyle name="Tusental 29 2 2" xfId="5114" xr:uid="{00000000-0005-0000-0000-0000F3CC0000}"/>
    <cellStyle name="Tusental 29 2 2 2" xfId="25998" xr:uid="{00000000-0005-0000-0000-0000F4CC0000}"/>
    <cellStyle name="Tusental 29 2 3" xfId="31412" xr:uid="{00000000-0005-0000-0000-0000F5CC0000}"/>
    <cellStyle name="Tusental 29 3" xfId="10623" xr:uid="{00000000-0005-0000-0000-0000F6CC0000}"/>
    <cellStyle name="Tusental 29 3 2" xfId="5115" xr:uid="{00000000-0005-0000-0000-0000F7CC0000}"/>
    <cellStyle name="Tusental 29 3 2 2" xfId="25999" xr:uid="{00000000-0005-0000-0000-0000F8CC0000}"/>
    <cellStyle name="Tusental 29 3 3" xfId="31413" xr:uid="{00000000-0005-0000-0000-0000F9CC0000}"/>
    <cellStyle name="Tusental 29 4" xfId="4249" xr:uid="{00000000-0005-0000-0000-0000FACC0000}"/>
    <cellStyle name="Tusental 29 4 2" xfId="25687" xr:uid="{00000000-0005-0000-0000-0000FBCC0000}"/>
    <cellStyle name="Tusental 29 5" xfId="31411" xr:uid="{00000000-0005-0000-0000-0000FCCC0000}"/>
    <cellStyle name="Tusental 3" xfId="10624" xr:uid="{00000000-0005-0000-0000-0000FDCC0000}"/>
    <cellStyle name="Tusental 3 2" xfId="10625" xr:uid="{00000000-0005-0000-0000-0000FECC0000}"/>
    <cellStyle name="Tusental 3 2 2" xfId="10626" xr:uid="{00000000-0005-0000-0000-0000FFCC0000}"/>
    <cellStyle name="Tusental 3 2 2 2" xfId="5116" xr:uid="{00000000-0005-0000-0000-000000CD0000}"/>
    <cellStyle name="Tusental 3 2 2 2 2" xfId="26000" xr:uid="{00000000-0005-0000-0000-000001CD0000}"/>
    <cellStyle name="Tusental 3 2 2 3" xfId="31416" xr:uid="{00000000-0005-0000-0000-000002CD0000}"/>
    <cellStyle name="Tusental 3 2 3" xfId="10627" xr:uid="{00000000-0005-0000-0000-000003CD0000}"/>
    <cellStyle name="Tusental 3 2 3 2" xfId="5117" xr:uid="{00000000-0005-0000-0000-000004CD0000}"/>
    <cellStyle name="Tusental 3 2 3 2 2" xfId="26001" xr:uid="{00000000-0005-0000-0000-000005CD0000}"/>
    <cellStyle name="Tusental 3 2 3 3" xfId="31417" xr:uid="{00000000-0005-0000-0000-000006CD0000}"/>
    <cellStyle name="Tusental 3 2 4" xfId="12969" xr:uid="{00000000-0005-0000-0000-000007CD0000}"/>
    <cellStyle name="Tusental 3 2 4 2" xfId="32848" xr:uid="{00000000-0005-0000-0000-000008CD0000}"/>
    <cellStyle name="Tusental 3 2 5" xfId="31415" xr:uid="{00000000-0005-0000-0000-000009CD0000}"/>
    <cellStyle name="Tusental 3 2 6" xfId="21471" xr:uid="{00000000-0005-0000-0000-00000ACD0000}"/>
    <cellStyle name="Tusental 3 2_Balance sheet - Parent" xfId="42739" xr:uid="{00000000-0005-0000-0000-00000BCD0000}"/>
    <cellStyle name="Tusental 3 3" xfId="10628" xr:uid="{00000000-0005-0000-0000-00000CCD0000}"/>
    <cellStyle name="Tusental 3 3 2" xfId="5118" xr:uid="{00000000-0005-0000-0000-00000DCD0000}"/>
    <cellStyle name="Tusental 3 3 3" xfId="31418" xr:uid="{00000000-0005-0000-0000-00000ECD0000}"/>
    <cellStyle name="Tusental 3 4" xfId="10629" xr:uid="{00000000-0005-0000-0000-00000FCD0000}"/>
    <cellStyle name="Tusental 3 4 2" xfId="5119" xr:uid="{00000000-0005-0000-0000-000010CD0000}"/>
    <cellStyle name="Tusental 3 4 3" xfId="31419" xr:uid="{00000000-0005-0000-0000-000011CD0000}"/>
    <cellStyle name="Tusental 3 5" xfId="12968" xr:uid="{00000000-0005-0000-0000-000012CD0000}"/>
    <cellStyle name="Tusental 3 5 2" xfId="32847" xr:uid="{00000000-0005-0000-0000-000013CD0000}"/>
    <cellStyle name="Tusental 3 6" xfId="31414" xr:uid="{00000000-0005-0000-0000-000014CD0000}"/>
    <cellStyle name="Tusental 3 7" xfId="21470" xr:uid="{00000000-0005-0000-0000-000015CD0000}"/>
    <cellStyle name="Tusental 3_Balance sheet - Parent" xfId="42738" xr:uid="{00000000-0005-0000-0000-000016CD0000}"/>
    <cellStyle name="Tusental 30" xfId="10630" xr:uid="{00000000-0005-0000-0000-000017CD0000}"/>
    <cellStyle name="Tusental 30 2" xfId="10631" xr:uid="{00000000-0005-0000-0000-000018CD0000}"/>
    <cellStyle name="Tusental 30 2 2" xfId="5121" xr:uid="{00000000-0005-0000-0000-000019CD0000}"/>
    <cellStyle name="Tusental 30 2 2 2" xfId="26003" xr:uid="{00000000-0005-0000-0000-00001ACD0000}"/>
    <cellStyle name="Tusental 30 2 3" xfId="31421" xr:uid="{00000000-0005-0000-0000-00001BCD0000}"/>
    <cellStyle name="Tusental 30 3" xfId="10632" xr:uid="{00000000-0005-0000-0000-00001CCD0000}"/>
    <cellStyle name="Tusental 30 3 2" xfId="5122" xr:uid="{00000000-0005-0000-0000-00001DCD0000}"/>
    <cellStyle name="Tusental 30 3 2 2" xfId="26004" xr:uid="{00000000-0005-0000-0000-00001ECD0000}"/>
    <cellStyle name="Tusental 30 3 3" xfId="31422" xr:uid="{00000000-0005-0000-0000-00001FCD0000}"/>
    <cellStyle name="Tusental 30 4" xfId="5120" xr:uid="{00000000-0005-0000-0000-000020CD0000}"/>
    <cellStyle name="Tusental 30 4 2" xfId="26002" xr:uid="{00000000-0005-0000-0000-000021CD0000}"/>
    <cellStyle name="Tusental 30 5" xfId="31420" xr:uid="{00000000-0005-0000-0000-000022CD0000}"/>
    <cellStyle name="Tusental 31" xfId="10633" xr:uid="{00000000-0005-0000-0000-000023CD0000}"/>
    <cellStyle name="Tusental 31 2" xfId="10634" xr:uid="{00000000-0005-0000-0000-000024CD0000}"/>
    <cellStyle name="Tusental 31 2 2" xfId="5124" xr:uid="{00000000-0005-0000-0000-000025CD0000}"/>
    <cellStyle name="Tusental 31 2 2 2" xfId="26006" xr:uid="{00000000-0005-0000-0000-000026CD0000}"/>
    <cellStyle name="Tusental 31 2 3" xfId="31424" xr:uid="{00000000-0005-0000-0000-000027CD0000}"/>
    <cellStyle name="Tusental 31 3" xfId="5123" xr:uid="{00000000-0005-0000-0000-000028CD0000}"/>
    <cellStyle name="Tusental 31 3 2" xfId="26005" xr:uid="{00000000-0005-0000-0000-000029CD0000}"/>
    <cellStyle name="Tusental 31 4" xfId="31423" xr:uid="{00000000-0005-0000-0000-00002ACD0000}"/>
    <cellStyle name="Tusental 32" xfId="10635" xr:uid="{00000000-0005-0000-0000-00002BCD0000}"/>
    <cellStyle name="Tusental 32 2" xfId="10636" xr:uid="{00000000-0005-0000-0000-00002CCD0000}"/>
    <cellStyle name="Tusental 32 2 2" xfId="4250" xr:uid="{00000000-0005-0000-0000-00002DCD0000}"/>
    <cellStyle name="Tusental 32 2 2 2" xfId="25688" xr:uid="{00000000-0005-0000-0000-00002ECD0000}"/>
    <cellStyle name="Tusental 32 2 3" xfId="31426" xr:uid="{00000000-0005-0000-0000-00002FCD0000}"/>
    <cellStyle name="Tusental 32 3" xfId="5125" xr:uid="{00000000-0005-0000-0000-000030CD0000}"/>
    <cellStyle name="Tusental 32 3 2" xfId="26007" xr:uid="{00000000-0005-0000-0000-000031CD0000}"/>
    <cellStyle name="Tusental 32 4" xfId="31425" xr:uid="{00000000-0005-0000-0000-000032CD0000}"/>
    <cellStyle name="Tusental 33" xfId="10637" xr:uid="{00000000-0005-0000-0000-000033CD0000}"/>
    <cellStyle name="Tusental 33 2" xfId="10638" xr:uid="{00000000-0005-0000-0000-000034CD0000}"/>
    <cellStyle name="Tusental 33 2 2" xfId="4252" xr:uid="{00000000-0005-0000-0000-000035CD0000}"/>
    <cellStyle name="Tusental 33 2 2 2" xfId="25690" xr:uid="{00000000-0005-0000-0000-000036CD0000}"/>
    <cellStyle name="Tusental 33 2 3" xfId="31428" xr:uid="{00000000-0005-0000-0000-000037CD0000}"/>
    <cellStyle name="Tusental 33 3" xfId="4251" xr:uid="{00000000-0005-0000-0000-000038CD0000}"/>
    <cellStyle name="Tusental 33 3 2" xfId="25689" xr:uid="{00000000-0005-0000-0000-000039CD0000}"/>
    <cellStyle name="Tusental 33 4" xfId="31427" xr:uid="{00000000-0005-0000-0000-00003ACD0000}"/>
    <cellStyle name="Tusental 34" xfId="10639" xr:uid="{00000000-0005-0000-0000-00003BCD0000}"/>
    <cellStyle name="Tusental 34 2" xfId="10640" xr:uid="{00000000-0005-0000-0000-00003CCD0000}"/>
    <cellStyle name="Tusental 34 2 2" xfId="4254" xr:uid="{00000000-0005-0000-0000-00003DCD0000}"/>
    <cellStyle name="Tusental 34 2 2 2" xfId="25692" xr:uid="{00000000-0005-0000-0000-00003ECD0000}"/>
    <cellStyle name="Tusental 34 2 3" xfId="31430" xr:uid="{00000000-0005-0000-0000-00003FCD0000}"/>
    <cellStyle name="Tusental 34 3" xfId="4253" xr:uid="{00000000-0005-0000-0000-000040CD0000}"/>
    <cellStyle name="Tusental 34 3 2" xfId="25691" xr:uid="{00000000-0005-0000-0000-000041CD0000}"/>
    <cellStyle name="Tusental 34 4" xfId="31429" xr:uid="{00000000-0005-0000-0000-000042CD0000}"/>
    <cellStyle name="Tusental 35" xfId="10641" xr:uid="{00000000-0005-0000-0000-000043CD0000}"/>
    <cellStyle name="Tusental 35 2" xfId="10642" xr:uid="{00000000-0005-0000-0000-000044CD0000}"/>
    <cellStyle name="Tusental 35 2 2" xfId="4255" xr:uid="{00000000-0005-0000-0000-000045CD0000}"/>
    <cellStyle name="Tusental 35 2 2 2" xfId="25693" xr:uid="{00000000-0005-0000-0000-000046CD0000}"/>
    <cellStyle name="Tusental 35 2 3" xfId="31432" xr:uid="{00000000-0005-0000-0000-000047CD0000}"/>
    <cellStyle name="Tusental 35 3" xfId="4502" xr:uid="{00000000-0005-0000-0000-000048CD0000}"/>
    <cellStyle name="Tusental 35 3 2" xfId="25806" xr:uid="{00000000-0005-0000-0000-000049CD0000}"/>
    <cellStyle name="Tusental 35 4" xfId="31431" xr:uid="{00000000-0005-0000-0000-00004ACD0000}"/>
    <cellStyle name="Tusental 36" xfId="10643" xr:uid="{00000000-0005-0000-0000-00004BCD0000}"/>
    <cellStyle name="Tusental 36 2" xfId="10644" xr:uid="{00000000-0005-0000-0000-00004CCD0000}"/>
    <cellStyle name="Tusental 36 2 2" xfId="4485" xr:uid="{00000000-0005-0000-0000-00004DCD0000}"/>
    <cellStyle name="Tusental 36 2 2 2" xfId="25800" xr:uid="{00000000-0005-0000-0000-00004ECD0000}"/>
    <cellStyle name="Tusental 36 2 3" xfId="31434" xr:uid="{00000000-0005-0000-0000-00004FCD0000}"/>
    <cellStyle name="Tusental 36 3" xfId="5126" xr:uid="{00000000-0005-0000-0000-000050CD0000}"/>
    <cellStyle name="Tusental 36 3 2" xfId="26008" xr:uid="{00000000-0005-0000-0000-000051CD0000}"/>
    <cellStyle name="Tusental 36 4" xfId="31433" xr:uid="{00000000-0005-0000-0000-000052CD0000}"/>
    <cellStyle name="Tusental 37" xfId="10645" xr:uid="{00000000-0005-0000-0000-000053CD0000}"/>
    <cellStyle name="Tusental 37 2" xfId="10646" xr:uid="{00000000-0005-0000-0000-000054CD0000}"/>
    <cellStyle name="Tusental 37 2 2" xfId="4256" xr:uid="{00000000-0005-0000-0000-000055CD0000}"/>
    <cellStyle name="Tusental 37 2 2 2" xfId="25694" xr:uid="{00000000-0005-0000-0000-000056CD0000}"/>
    <cellStyle name="Tusental 37 2 3" xfId="31436" xr:uid="{00000000-0005-0000-0000-000057CD0000}"/>
    <cellStyle name="Tusental 37 3" xfId="4275" xr:uid="{00000000-0005-0000-0000-000058CD0000}"/>
    <cellStyle name="Tusental 37 3 2" xfId="25709" xr:uid="{00000000-0005-0000-0000-000059CD0000}"/>
    <cellStyle name="Tusental 37 4" xfId="31435" xr:uid="{00000000-0005-0000-0000-00005ACD0000}"/>
    <cellStyle name="Tusental 38" xfId="10647" xr:uid="{00000000-0005-0000-0000-00005BCD0000}"/>
    <cellStyle name="Tusental 38 2" xfId="10648" xr:uid="{00000000-0005-0000-0000-00005CCD0000}"/>
    <cellStyle name="Tusental 38 2 2" xfId="4258" xr:uid="{00000000-0005-0000-0000-00005DCD0000}"/>
    <cellStyle name="Tusental 38 2 2 2" xfId="25696" xr:uid="{00000000-0005-0000-0000-00005ECD0000}"/>
    <cellStyle name="Tusental 38 2 3" xfId="31438" xr:uid="{00000000-0005-0000-0000-00005FCD0000}"/>
    <cellStyle name="Tusental 38 3" xfId="4257" xr:uid="{00000000-0005-0000-0000-000060CD0000}"/>
    <cellStyle name="Tusental 38 3 2" xfId="25695" xr:uid="{00000000-0005-0000-0000-000061CD0000}"/>
    <cellStyle name="Tusental 38 4" xfId="31437" xr:uid="{00000000-0005-0000-0000-000062CD0000}"/>
    <cellStyle name="Tusental 39" xfId="10649" xr:uid="{00000000-0005-0000-0000-000063CD0000}"/>
    <cellStyle name="Tusental 39 2" xfId="10650" xr:uid="{00000000-0005-0000-0000-000064CD0000}"/>
    <cellStyle name="Tusental 39 2 2" xfId="4260" xr:uid="{00000000-0005-0000-0000-000065CD0000}"/>
    <cellStyle name="Tusental 39 2 2 2" xfId="25698" xr:uid="{00000000-0005-0000-0000-000066CD0000}"/>
    <cellStyle name="Tusental 39 2 3" xfId="31440" xr:uid="{00000000-0005-0000-0000-000067CD0000}"/>
    <cellStyle name="Tusental 39 3" xfId="4259" xr:uid="{00000000-0005-0000-0000-000068CD0000}"/>
    <cellStyle name="Tusental 39 3 2" xfId="25697" xr:uid="{00000000-0005-0000-0000-000069CD0000}"/>
    <cellStyle name="Tusental 39 4" xfId="31439" xr:uid="{00000000-0005-0000-0000-00006ACD0000}"/>
    <cellStyle name="Tusental 4" xfId="10651" xr:uid="{00000000-0005-0000-0000-00006BCD0000}"/>
    <cellStyle name="Tusental 4 2" xfId="10652" xr:uid="{00000000-0005-0000-0000-00006CCD0000}"/>
    <cellStyle name="Tusental 4 2 2" xfId="4261" xr:uid="{00000000-0005-0000-0000-00006DCD0000}"/>
    <cellStyle name="Tusental 4 2 3" xfId="31442" xr:uid="{00000000-0005-0000-0000-00006ECD0000}"/>
    <cellStyle name="Tusental 4 3" xfId="10653" xr:uid="{00000000-0005-0000-0000-00006FCD0000}"/>
    <cellStyle name="Tusental 4 3 2" xfId="4262" xr:uid="{00000000-0005-0000-0000-000070CD0000}"/>
    <cellStyle name="Tusental 4 3 3" xfId="31443" xr:uid="{00000000-0005-0000-0000-000071CD0000}"/>
    <cellStyle name="Tusental 4 4" xfId="12970" xr:uid="{00000000-0005-0000-0000-000072CD0000}"/>
    <cellStyle name="Tusental 4 4 2" xfId="32849" xr:uid="{00000000-0005-0000-0000-000073CD0000}"/>
    <cellStyle name="Tusental 4 5" xfId="31441" xr:uid="{00000000-0005-0000-0000-000074CD0000}"/>
    <cellStyle name="Tusental 4 6" xfId="21472" xr:uid="{00000000-0005-0000-0000-000075CD0000}"/>
    <cellStyle name="Tusental 4_Balance sheet - Parent" xfId="42740" xr:uid="{00000000-0005-0000-0000-000076CD0000}"/>
    <cellStyle name="Tusental 40" xfId="10654" xr:uid="{00000000-0005-0000-0000-000077CD0000}"/>
    <cellStyle name="Tusental 40 2" xfId="10655" xr:uid="{00000000-0005-0000-0000-000078CD0000}"/>
    <cellStyle name="Tusental 40 2 2" xfId="4264" xr:uid="{00000000-0005-0000-0000-000079CD0000}"/>
    <cellStyle name="Tusental 40 2 2 2" xfId="25700" xr:uid="{00000000-0005-0000-0000-00007ACD0000}"/>
    <cellStyle name="Tusental 40 2 3" xfId="31445" xr:uid="{00000000-0005-0000-0000-00007BCD0000}"/>
    <cellStyle name="Tusental 40 3" xfId="4263" xr:uid="{00000000-0005-0000-0000-00007CCD0000}"/>
    <cellStyle name="Tusental 40 3 2" xfId="25699" xr:uid="{00000000-0005-0000-0000-00007DCD0000}"/>
    <cellStyle name="Tusental 40 4" xfId="31444" xr:uid="{00000000-0005-0000-0000-00007ECD0000}"/>
    <cellStyle name="Tusental 41" xfId="10656" xr:uid="{00000000-0005-0000-0000-00007FCD0000}"/>
    <cellStyle name="Tusental 41 2" xfId="10657" xr:uid="{00000000-0005-0000-0000-000080CD0000}"/>
    <cellStyle name="Tusental 41 2 2" xfId="4266" xr:uid="{00000000-0005-0000-0000-000081CD0000}"/>
    <cellStyle name="Tusental 41 2 2 2" xfId="25702" xr:uid="{00000000-0005-0000-0000-000082CD0000}"/>
    <cellStyle name="Tusental 41 2 3" xfId="31447" xr:uid="{00000000-0005-0000-0000-000083CD0000}"/>
    <cellStyle name="Tusental 41 3" xfId="4265" xr:uid="{00000000-0005-0000-0000-000084CD0000}"/>
    <cellStyle name="Tusental 41 3 2" xfId="25701" xr:uid="{00000000-0005-0000-0000-000085CD0000}"/>
    <cellStyle name="Tusental 41 4" xfId="31446" xr:uid="{00000000-0005-0000-0000-000086CD0000}"/>
    <cellStyle name="Tusental 42" xfId="10658" xr:uid="{00000000-0005-0000-0000-000087CD0000}"/>
    <cellStyle name="Tusental 42 2" xfId="4267" xr:uid="{00000000-0005-0000-0000-000088CD0000}"/>
    <cellStyle name="Tusental 42 2 2" xfId="25703" xr:uid="{00000000-0005-0000-0000-000089CD0000}"/>
    <cellStyle name="Tusental 42 3" xfId="31448" xr:uid="{00000000-0005-0000-0000-00008ACD0000}"/>
    <cellStyle name="Tusental 43" xfId="10659" xr:uid="{00000000-0005-0000-0000-00008BCD0000}"/>
    <cellStyle name="Tusental 43 2" xfId="4268" xr:uid="{00000000-0005-0000-0000-00008CCD0000}"/>
    <cellStyle name="Tusental 43 2 2" xfId="25704" xr:uid="{00000000-0005-0000-0000-00008DCD0000}"/>
    <cellStyle name="Tusental 43 3" xfId="31449" xr:uid="{00000000-0005-0000-0000-00008ECD0000}"/>
    <cellStyle name="Tusental 44" xfId="10660" xr:uid="{00000000-0005-0000-0000-00008FCD0000}"/>
    <cellStyle name="Tusental 44 2" xfId="4269" xr:uid="{00000000-0005-0000-0000-000090CD0000}"/>
    <cellStyle name="Tusental 44 2 2" xfId="25705" xr:uid="{00000000-0005-0000-0000-000091CD0000}"/>
    <cellStyle name="Tusental 44 3" xfId="31450" xr:uid="{00000000-0005-0000-0000-000092CD0000}"/>
    <cellStyle name="Tusental 45" xfId="10661" xr:uid="{00000000-0005-0000-0000-000093CD0000}"/>
    <cellStyle name="Tusental 45 2" xfId="4270" xr:uid="{00000000-0005-0000-0000-000094CD0000}"/>
    <cellStyle name="Tusental 45 2 2" xfId="25706" xr:uid="{00000000-0005-0000-0000-000095CD0000}"/>
    <cellStyle name="Tusental 45 3" xfId="31451" xr:uid="{00000000-0005-0000-0000-000096CD0000}"/>
    <cellStyle name="Tusental 46" xfId="10662" xr:uid="{00000000-0005-0000-0000-000097CD0000}"/>
    <cellStyle name="Tusental 46 2" xfId="4271" xr:uid="{00000000-0005-0000-0000-000098CD0000}"/>
    <cellStyle name="Tusental 46 2 2" xfId="25707" xr:uid="{00000000-0005-0000-0000-000099CD0000}"/>
    <cellStyle name="Tusental 46 3" xfId="31452" xr:uid="{00000000-0005-0000-0000-00009ACD0000}"/>
    <cellStyle name="Tusental 47" xfId="10663" xr:uid="{00000000-0005-0000-0000-00009BCD0000}"/>
    <cellStyle name="Tusental 47 2" xfId="4272" xr:uid="{00000000-0005-0000-0000-00009CCD0000}"/>
    <cellStyle name="Tusental 47 2 2" xfId="25708" xr:uid="{00000000-0005-0000-0000-00009DCD0000}"/>
    <cellStyle name="Tusental 47 3" xfId="31453" xr:uid="{00000000-0005-0000-0000-00009ECD0000}"/>
    <cellStyle name="Tusental 5" xfId="10664" xr:uid="{00000000-0005-0000-0000-00009FCD0000}"/>
    <cellStyle name="Tusental 5 2" xfId="10665" xr:uid="{00000000-0005-0000-0000-0000A0CD0000}"/>
    <cellStyle name="Tusental 5 2 2" xfId="4273" xr:uid="{00000000-0005-0000-0000-0000A1CD0000}"/>
    <cellStyle name="Tusental 5 2 3" xfId="31455" xr:uid="{00000000-0005-0000-0000-0000A2CD0000}"/>
    <cellStyle name="Tusental 5 3" xfId="10666" xr:uid="{00000000-0005-0000-0000-0000A3CD0000}"/>
    <cellStyle name="Tusental 5 3 2" xfId="4274" xr:uid="{00000000-0005-0000-0000-0000A4CD0000}"/>
    <cellStyle name="Tusental 5 3 3" xfId="31456" xr:uid="{00000000-0005-0000-0000-0000A5CD0000}"/>
    <cellStyle name="Tusental 5 4" xfId="12971" xr:uid="{00000000-0005-0000-0000-0000A6CD0000}"/>
    <cellStyle name="Tusental 5 4 2" xfId="32850" xr:uid="{00000000-0005-0000-0000-0000A7CD0000}"/>
    <cellStyle name="Tusental 5 5" xfId="31454" xr:uid="{00000000-0005-0000-0000-0000A8CD0000}"/>
    <cellStyle name="Tusental 5 6" xfId="21473" xr:uid="{00000000-0005-0000-0000-0000A9CD0000}"/>
    <cellStyle name="Tusental 5_Balance sheet - Parent" xfId="42741" xr:uid="{00000000-0005-0000-0000-0000AACD0000}"/>
    <cellStyle name="Tusental 6" xfId="10667" xr:uid="{00000000-0005-0000-0000-0000ABCD0000}"/>
    <cellStyle name="Tusental 6 10" xfId="43811" xr:uid="{00000000-0005-0000-0000-0000ACCD0000}"/>
    <cellStyle name="Tusental 6 2" xfId="10668" xr:uid="{00000000-0005-0000-0000-0000ADCD0000}"/>
    <cellStyle name="Tusental 6 2 2" xfId="10669" xr:uid="{00000000-0005-0000-0000-0000AECD0000}"/>
    <cellStyle name="Tusental 6 2 2 2" xfId="5127" xr:uid="{00000000-0005-0000-0000-0000AFCD0000}"/>
    <cellStyle name="Tusental 6 2 2 3" xfId="31459" xr:uid="{00000000-0005-0000-0000-0000B0CD0000}"/>
    <cellStyle name="Tusental 6 2 3" xfId="12973" xr:uid="{00000000-0005-0000-0000-0000B1CD0000}"/>
    <cellStyle name="Tusental 6 2 3 2" xfId="32852" xr:uid="{00000000-0005-0000-0000-0000B2CD0000}"/>
    <cellStyle name="Tusental 6 2 4" xfId="31458" xr:uid="{00000000-0005-0000-0000-0000B3CD0000}"/>
    <cellStyle name="Tusental 6 2 5" xfId="21475" xr:uid="{00000000-0005-0000-0000-0000B4CD0000}"/>
    <cellStyle name="Tusental 6 2_Balance sheet - Parent" xfId="42743" xr:uid="{00000000-0005-0000-0000-0000B5CD0000}"/>
    <cellStyle name="Tusental 6 3" xfId="10670" xr:uid="{00000000-0005-0000-0000-0000B6CD0000}"/>
    <cellStyle name="Tusental 6 3 2" xfId="12974" xr:uid="{00000000-0005-0000-0000-0000B7CD0000}"/>
    <cellStyle name="Tusental 6 3 2 2" xfId="32853" xr:uid="{00000000-0005-0000-0000-0000B8CD0000}"/>
    <cellStyle name="Tusental 6 3 3" xfId="31460" xr:uid="{00000000-0005-0000-0000-0000B9CD0000}"/>
    <cellStyle name="Tusental 6 3 4" xfId="21476" xr:uid="{00000000-0005-0000-0000-0000BACD0000}"/>
    <cellStyle name="Tusental 6 3_Balance sheet - Parent" xfId="42744" xr:uid="{00000000-0005-0000-0000-0000BBCD0000}"/>
    <cellStyle name="Tusental 6 4" xfId="10671" xr:uid="{00000000-0005-0000-0000-0000BCCD0000}"/>
    <cellStyle name="Tusental 6 4 2" xfId="4486" xr:uid="{00000000-0005-0000-0000-0000BDCD0000}"/>
    <cellStyle name="Tusental 6 4 3" xfId="31461" xr:uid="{00000000-0005-0000-0000-0000BECD0000}"/>
    <cellStyle name="Tusental 6 5" xfId="12972" xr:uid="{00000000-0005-0000-0000-0000BFCD0000}"/>
    <cellStyle name="Tusental 6 5 2" xfId="32851" xr:uid="{00000000-0005-0000-0000-0000C0CD0000}"/>
    <cellStyle name="Tusental 6 6" xfId="31457" xr:uid="{00000000-0005-0000-0000-0000C1CD0000}"/>
    <cellStyle name="Tusental 6 7" xfId="21474" xr:uid="{00000000-0005-0000-0000-0000C2CD0000}"/>
    <cellStyle name="Tusental 6 8" xfId="43321" xr:uid="{00000000-0005-0000-0000-0000C3CD0000}"/>
    <cellStyle name="Tusental 6 9" xfId="43462" xr:uid="{00000000-0005-0000-0000-0000C4CD0000}"/>
    <cellStyle name="Tusental 6_Balance sheet - Parent" xfId="42742" xr:uid="{00000000-0005-0000-0000-0000C5CD0000}"/>
    <cellStyle name="Tusental 7" xfId="10672" xr:uid="{00000000-0005-0000-0000-0000C6CD0000}"/>
    <cellStyle name="Tusental 7 2" xfId="10673" xr:uid="{00000000-0005-0000-0000-0000C7CD0000}"/>
    <cellStyle name="Tusental 7 2 2" xfId="4276" xr:uid="{00000000-0005-0000-0000-0000C8CD0000}"/>
    <cellStyle name="Tusental 7 2 3" xfId="31463" xr:uid="{00000000-0005-0000-0000-0000C9CD0000}"/>
    <cellStyle name="Tusental 7 3" xfId="10674" xr:uid="{00000000-0005-0000-0000-0000CACD0000}"/>
    <cellStyle name="Tusental 7 3 2" xfId="4277" xr:uid="{00000000-0005-0000-0000-0000CBCD0000}"/>
    <cellStyle name="Tusental 7 3 3" xfId="31464" xr:uid="{00000000-0005-0000-0000-0000CCCD0000}"/>
    <cellStyle name="Tusental 7 4" xfId="12975" xr:uid="{00000000-0005-0000-0000-0000CDCD0000}"/>
    <cellStyle name="Tusental 7 4 2" xfId="32854" xr:uid="{00000000-0005-0000-0000-0000CECD0000}"/>
    <cellStyle name="Tusental 7 5" xfId="31462" xr:uid="{00000000-0005-0000-0000-0000CFCD0000}"/>
    <cellStyle name="Tusental 7 6" xfId="21477" xr:uid="{00000000-0005-0000-0000-0000D0CD0000}"/>
    <cellStyle name="Tusental 7_Balance sheet - Parent" xfId="42745" xr:uid="{00000000-0005-0000-0000-0000D1CD0000}"/>
    <cellStyle name="Tusental 8" xfId="10675" xr:uid="{00000000-0005-0000-0000-0000D2CD0000}"/>
    <cellStyle name="Tusental 8 10" xfId="31465" xr:uid="{00000000-0005-0000-0000-0000D3CD0000}"/>
    <cellStyle name="Tusental 8 11" xfId="21478" xr:uid="{00000000-0005-0000-0000-0000D4CD0000}"/>
    <cellStyle name="Tusental 8 12" xfId="43754" xr:uid="{00000000-0005-0000-0000-0000D5CD0000}"/>
    <cellStyle name="Tusental 8 13" xfId="44235" xr:uid="{00000000-0005-0000-0000-0000D6CD0000}"/>
    <cellStyle name="Tusental 8 2" xfId="10676" xr:uid="{00000000-0005-0000-0000-0000D7CD0000}"/>
    <cellStyle name="Tusental 8 2 2" xfId="10677" xr:uid="{00000000-0005-0000-0000-0000D8CD0000}"/>
    <cellStyle name="Tusental 8 2 2 2" xfId="10678" xr:uid="{00000000-0005-0000-0000-0000D9CD0000}"/>
    <cellStyle name="Tusental 8 2 2 2 2" xfId="10679" xr:uid="{00000000-0005-0000-0000-0000DACD0000}"/>
    <cellStyle name="Tusental 8 2 2 2 2 2" xfId="15610" xr:uid="{00000000-0005-0000-0000-0000DBCD0000}"/>
    <cellStyle name="Tusental 8 2 2 2 2 2 2" xfId="34750" xr:uid="{00000000-0005-0000-0000-0000DCCD0000}"/>
    <cellStyle name="Tusental 8 2 2 2 2 3" xfId="18323" xr:uid="{00000000-0005-0000-0000-0000DDCD0000}"/>
    <cellStyle name="Tusental 8 2 2 2 2 3 2" xfId="36412" xr:uid="{00000000-0005-0000-0000-0000DECD0000}"/>
    <cellStyle name="Tusental 8 2 2 2 2 4" xfId="31469" xr:uid="{00000000-0005-0000-0000-0000DFCD0000}"/>
    <cellStyle name="Tusental 8 2 2 2 2 5" xfId="23559" xr:uid="{00000000-0005-0000-0000-0000E0CD0000}"/>
    <cellStyle name="Tusental 8 2 2 2 3" xfId="15609" xr:uid="{00000000-0005-0000-0000-0000E1CD0000}"/>
    <cellStyle name="Tusental 8 2 2 2 3 2" xfId="34749" xr:uid="{00000000-0005-0000-0000-0000E2CD0000}"/>
    <cellStyle name="Tusental 8 2 2 2 4" xfId="20313" xr:uid="{00000000-0005-0000-0000-0000E3CD0000}"/>
    <cellStyle name="Tusental 8 2 2 2 4 2" xfId="37660" xr:uid="{00000000-0005-0000-0000-0000E4CD0000}"/>
    <cellStyle name="Tusental 8 2 2 2 5" xfId="31468" xr:uid="{00000000-0005-0000-0000-0000E5CD0000}"/>
    <cellStyle name="Tusental 8 2 2 2 6" xfId="23558" xr:uid="{00000000-0005-0000-0000-0000E6CD0000}"/>
    <cellStyle name="Tusental 8 2 2 3" xfId="10680" xr:uid="{00000000-0005-0000-0000-0000E7CD0000}"/>
    <cellStyle name="Tusental 8 2 2 3 2" xfId="10681" xr:uid="{00000000-0005-0000-0000-0000E8CD0000}"/>
    <cellStyle name="Tusental 8 2 2 3 2 2" xfId="15612" xr:uid="{00000000-0005-0000-0000-0000E9CD0000}"/>
    <cellStyle name="Tusental 8 2 2 3 2 2 2" xfId="34752" xr:uid="{00000000-0005-0000-0000-0000EACD0000}"/>
    <cellStyle name="Tusental 8 2 2 3 2 3" xfId="17078" xr:uid="{00000000-0005-0000-0000-0000EBCD0000}"/>
    <cellStyle name="Tusental 8 2 2 3 2 3 2" xfId="35925" xr:uid="{00000000-0005-0000-0000-0000ECCD0000}"/>
    <cellStyle name="Tusental 8 2 2 3 2 4" xfId="31471" xr:uid="{00000000-0005-0000-0000-0000EDCD0000}"/>
    <cellStyle name="Tusental 8 2 2 3 2 5" xfId="23561" xr:uid="{00000000-0005-0000-0000-0000EECD0000}"/>
    <cellStyle name="Tusental 8 2 2 3 3" xfId="15611" xr:uid="{00000000-0005-0000-0000-0000EFCD0000}"/>
    <cellStyle name="Tusental 8 2 2 3 3 2" xfId="34751" xr:uid="{00000000-0005-0000-0000-0000F0CD0000}"/>
    <cellStyle name="Tusental 8 2 2 3 4" xfId="18744" xr:uid="{00000000-0005-0000-0000-0000F1CD0000}"/>
    <cellStyle name="Tusental 8 2 2 3 4 2" xfId="36585" xr:uid="{00000000-0005-0000-0000-0000F2CD0000}"/>
    <cellStyle name="Tusental 8 2 2 3 5" xfId="31470" xr:uid="{00000000-0005-0000-0000-0000F3CD0000}"/>
    <cellStyle name="Tusental 8 2 2 3 6" xfId="23560" xr:uid="{00000000-0005-0000-0000-0000F4CD0000}"/>
    <cellStyle name="Tusental 8 2 2 4" xfId="10682" xr:uid="{00000000-0005-0000-0000-0000F5CD0000}"/>
    <cellStyle name="Tusental 8 2 2 4 2" xfId="15613" xr:uid="{00000000-0005-0000-0000-0000F6CD0000}"/>
    <cellStyle name="Tusental 8 2 2 4 2 2" xfId="34753" xr:uid="{00000000-0005-0000-0000-0000F7CD0000}"/>
    <cellStyle name="Tusental 8 2 2 4 3" xfId="17362" xr:uid="{00000000-0005-0000-0000-0000F8CD0000}"/>
    <cellStyle name="Tusental 8 2 2 4 3 2" xfId="36028" xr:uid="{00000000-0005-0000-0000-0000F9CD0000}"/>
    <cellStyle name="Tusental 8 2 2 4 4" xfId="31472" xr:uid="{00000000-0005-0000-0000-0000FACD0000}"/>
    <cellStyle name="Tusental 8 2 2 4 5" xfId="23562" xr:uid="{00000000-0005-0000-0000-0000FBCD0000}"/>
    <cellStyle name="Tusental 8 2 2 5" xfId="15608" xr:uid="{00000000-0005-0000-0000-0000FCCD0000}"/>
    <cellStyle name="Tusental 8 2 2 5 2" xfId="34748" xr:uid="{00000000-0005-0000-0000-0000FDCD0000}"/>
    <cellStyle name="Tusental 8 2 2 6" xfId="4279" xr:uid="{00000000-0005-0000-0000-0000FECD0000}"/>
    <cellStyle name="Tusental 8 2 2 7" xfId="19765" xr:uid="{00000000-0005-0000-0000-0000FFCD0000}"/>
    <cellStyle name="Tusental 8 2 2 7 2" xfId="37122" xr:uid="{00000000-0005-0000-0000-000000CE0000}"/>
    <cellStyle name="Tusental 8 2 2 8" xfId="31467" xr:uid="{00000000-0005-0000-0000-000001CE0000}"/>
    <cellStyle name="Tusental 8 2 2 9" xfId="23557" xr:uid="{00000000-0005-0000-0000-000002CE0000}"/>
    <cellStyle name="Tusental 8 2 3" xfId="10683" xr:uid="{00000000-0005-0000-0000-000003CE0000}"/>
    <cellStyle name="Tusental 8 2 3 2" xfId="10684" xr:uid="{00000000-0005-0000-0000-000004CE0000}"/>
    <cellStyle name="Tusental 8 2 3 2 2" xfId="15615" xr:uid="{00000000-0005-0000-0000-000005CE0000}"/>
    <cellStyle name="Tusental 8 2 3 2 2 2" xfId="34755" xr:uid="{00000000-0005-0000-0000-000006CE0000}"/>
    <cellStyle name="Tusental 8 2 3 2 3" xfId="16957" xr:uid="{00000000-0005-0000-0000-000007CE0000}"/>
    <cellStyle name="Tusental 8 2 3 2 3 2" xfId="35858" xr:uid="{00000000-0005-0000-0000-000008CE0000}"/>
    <cellStyle name="Tusental 8 2 3 2 4" xfId="31474" xr:uid="{00000000-0005-0000-0000-000009CE0000}"/>
    <cellStyle name="Tusental 8 2 3 2 5" xfId="23564" xr:uid="{00000000-0005-0000-0000-00000ACE0000}"/>
    <cellStyle name="Tusental 8 2 3 3" xfId="15614" xr:uid="{00000000-0005-0000-0000-00000BCE0000}"/>
    <cellStyle name="Tusental 8 2 3 3 2" xfId="34754" xr:uid="{00000000-0005-0000-0000-00000CCE0000}"/>
    <cellStyle name="Tusental 8 2 3 4" xfId="19679" xr:uid="{00000000-0005-0000-0000-00000DCE0000}"/>
    <cellStyle name="Tusental 8 2 3 4 2" xfId="37037" xr:uid="{00000000-0005-0000-0000-00000ECE0000}"/>
    <cellStyle name="Tusental 8 2 3 5" xfId="31473" xr:uid="{00000000-0005-0000-0000-00000FCE0000}"/>
    <cellStyle name="Tusental 8 2 3 6" xfId="23563" xr:uid="{00000000-0005-0000-0000-000010CE0000}"/>
    <cellStyle name="Tusental 8 2 4" xfId="10685" xr:uid="{00000000-0005-0000-0000-000011CE0000}"/>
    <cellStyle name="Tusental 8 2 4 2" xfId="10686" xr:uid="{00000000-0005-0000-0000-000012CE0000}"/>
    <cellStyle name="Tusental 8 2 4 2 2" xfId="15617" xr:uid="{00000000-0005-0000-0000-000013CE0000}"/>
    <cellStyle name="Tusental 8 2 4 2 2 2" xfId="34757" xr:uid="{00000000-0005-0000-0000-000014CE0000}"/>
    <cellStyle name="Tusental 8 2 4 2 3" xfId="20584" xr:uid="{00000000-0005-0000-0000-000015CE0000}"/>
    <cellStyle name="Tusental 8 2 4 2 3 2" xfId="37928" xr:uid="{00000000-0005-0000-0000-000016CE0000}"/>
    <cellStyle name="Tusental 8 2 4 2 4" xfId="31476" xr:uid="{00000000-0005-0000-0000-000017CE0000}"/>
    <cellStyle name="Tusental 8 2 4 2 5" xfId="23566" xr:uid="{00000000-0005-0000-0000-000018CE0000}"/>
    <cellStyle name="Tusental 8 2 4 3" xfId="15616" xr:uid="{00000000-0005-0000-0000-000019CE0000}"/>
    <cellStyle name="Tusental 8 2 4 3 2" xfId="34756" xr:uid="{00000000-0005-0000-0000-00001ACE0000}"/>
    <cellStyle name="Tusental 8 2 4 4" xfId="15812" xr:uid="{00000000-0005-0000-0000-00001BCE0000}"/>
    <cellStyle name="Tusental 8 2 4 4 2" xfId="34947" xr:uid="{00000000-0005-0000-0000-00001CCE0000}"/>
    <cellStyle name="Tusental 8 2 4 5" xfId="31475" xr:uid="{00000000-0005-0000-0000-00001DCE0000}"/>
    <cellStyle name="Tusental 8 2 4 6" xfId="23565" xr:uid="{00000000-0005-0000-0000-00001ECE0000}"/>
    <cellStyle name="Tusental 8 2 5" xfId="10687" xr:uid="{00000000-0005-0000-0000-00001FCE0000}"/>
    <cellStyle name="Tusental 8 2 5 2" xfId="15618" xr:uid="{00000000-0005-0000-0000-000020CE0000}"/>
    <cellStyle name="Tusental 8 2 5 2 2" xfId="34758" xr:uid="{00000000-0005-0000-0000-000021CE0000}"/>
    <cellStyle name="Tusental 8 2 5 3" xfId="20147" xr:uid="{00000000-0005-0000-0000-000022CE0000}"/>
    <cellStyle name="Tusental 8 2 5 3 2" xfId="37496" xr:uid="{00000000-0005-0000-0000-000023CE0000}"/>
    <cellStyle name="Tusental 8 2 5 4" xfId="31477" xr:uid="{00000000-0005-0000-0000-000024CE0000}"/>
    <cellStyle name="Tusental 8 2 5 5" xfId="23567" xr:uid="{00000000-0005-0000-0000-000025CE0000}"/>
    <cellStyle name="Tusental 8 2 6" xfId="15607" xr:uid="{00000000-0005-0000-0000-000026CE0000}"/>
    <cellStyle name="Tusental 8 2 6 2" xfId="34747" xr:uid="{00000000-0005-0000-0000-000027CE0000}"/>
    <cellStyle name="Tusental 8 2 7" xfId="16810" xr:uid="{00000000-0005-0000-0000-000028CE0000}"/>
    <cellStyle name="Tusental 8 2 7 2" xfId="35737" xr:uid="{00000000-0005-0000-0000-000029CE0000}"/>
    <cellStyle name="Tusental 8 2 8" xfId="31466" xr:uid="{00000000-0005-0000-0000-00002ACE0000}"/>
    <cellStyle name="Tusental 8 2 9" xfId="23556" xr:uid="{00000000-0005-0000-0000-00002BCE0000}"/>
    <cellStyle name="Tusental 8 3" xfId="10688" xr:uid="{00000000-0005-0000-0000-00002CCE0000}"/>
    <cellStyle name="Tusental 8 3 10" xfId="23568" xr:uid="{00000000-0005-0000-0000-00002DCE0000}"/>
    <cellStyle name="Tusental 8 3 2" xfId="10689" xr:uid="{00000000-0005-0000-0000-00002ECE0000}"/>
    <cellStyle name="Tusental 8 3 2 2" xfId="10690" xr:uid="{00000000-0005-0000-0000-00002FCE0000}"/>
    <cellStyle name="Tusental 8 3 2 2 2" xfId="15621" xr:uid="{00000000-0005-0000-0000-000030CE0000}"/>
    <cellStyle name="Tusental 8 3 2 2 2 2" xfId="34761" xr:uid="{00000000-0005-0000-0000-000031CE0000}"/>
    <cellStyle name="Tusental 8 3 2 2 3" xfId="17568" xr:uid="{00000000-0005-0000-0000-000032CE0000}"/>
    <cellStyle name="Tusental 8 3 2 2 3 2" xfId="36109" xr:uid="{00000000-0005-0000-0000-000033CE0000}"/>
    <cellStyle name="Tusental 8 3 2 2 4" xfId="31480" xr:uid="{00000000-0005-0000-0000-000034CE0000}"/>
    <cellStyle name="Tusental 8 3 2 2 5" xfId="23570" xr:uid="{00000000-0005-0000-0000-000035CE0000}"/>
    <cellStyle name="Tusental 8 3 2 3" xfId="15620" xr:uid="{00000000-0005-0000-0000-000036CE0000}"/>
    <cellStyle name="Tusental 8 3 2 3 2" xfId="34760" xr:uid="{00000000-0005-0000-0000-000037CE0000}"/>
    <cellStyle name="Tusental 8 3 2 4" xfId="20354" xr:uid="{00000000-0005-0000-0000-000038CE0000}"/>
    <cellStyle name="Tusental 8 3 2 4 2" xfId="37700" xr:uid="{00000000-0005-0000-0000-000039CE0000}"/>
    <cellStyle name="Tusental 8 3 2 5" xfId="31479" xr:uid="{00000000-0005-0000-0000-00003ACE0000}"/>
    <cellStyle name="Tusental 8 3 2 6" xfId="23569" xr:uid="{00000000-0005-0000-0000-00003BCE0000}"/>
    <cellStyle name="Tusental 8 3 3" xfId="10691" xr:uid="{00000000-0005-0000-0000-00003CCE0000}"/>
    <cellStyle name="Tusental 8 3 3 2" xfId="10692" xr:uid="{00000000-0005-0000-0000-00003DCE0000}"/>
    <cellStyle name="Tusental 8 3 3 2 2" xfId="15623" xr:uid="{00000000-0005-0000-0000-00003ECE0000}"/>
    <cellStyle name="Tusental 8 3 3 2 2 2" xfId="34763" xr:uid="{00000000-0005-0000-0000-00003FCE0000}"/>
    <cellStyle name="Tusental 8 3 3 2 3" xfId="16843" xr:uid="{00000000-0005-0000-0000-000040CE0000}"/>
    <cellStyle name="Tusental 8 3 3 2 3 2" xfId="35768" xr:uid="{00000000-0005-0000-0000-000041CE0000}"/>
    <cellStyle name="Tusental 8 3 3 2 4" xfId="31482" xr:uid="{00000000-0005-0000-0000-000042CE0000}"/>
    <cellStyle name="Tusental 8 3 3 2 5" xfId="23572" xr:uid="{00000000-0005-0000-0000-000043CE0000}"/>
    <cellStyle name="Tusental 8 3 3 3" xfId="15622" xr:uid="{00000000-0005-0000-0000-000044CE0000}"/>
    <cellStyle name="Tusental 8 3 3 3 2" xfId="34762" xr:uid="{00000000-0005-0000-0000-000045CE0000}"/>
    <cellStyle name="Tusental 8 3 3 4" xfId="16320" xr:uid="{00000000-0005-0000-0000-000046CE0000}"/>
    <cellStyle name="Tusental 8 3 3 4 2" xfId="35442" xr:uid="{00000000-0005-0000-0000-000047CE0000}"/>
    <cellStyle name="Tusental 8 3 3 5" xfId="31481" xr:uid="{00000000-0005-0000-0000-000048CE0000}"/>
    <cellStyle name="Tusental 8 3 3 6" xfId="23571" xr:uid="{00000000-0005-0000-0000-000049CE0000}"/>
    <cellStyle name="Tusental 8 3 4" xfId="10693" xr:uid="{00000000-0005-0000-0000-00004ACE0000}"/>
    <cellStyle name="Tusental 8 3 4 2" xfId="15624" xr:uid="{00000000-0005-0000-0000-00004BCE0000}"/>
    <cellStyle name="Tusental 8 3 4 2 2" xfId="34764" xr:uid="{00000000-0005-0000-0000-00004CCE0000}"/>
    <cellStyle name="Tusental 8 3 4 3" xfId="16184" xr:uid="{00000000-0005-0000-0000-00004DCE0000}"/>
    <cellStyle name="Tusental 8 3 4 3 2" xfId="35308" xr:uid="{00000000-0005-0000-0000-00004ECE0000}"/>
    <cellStyle name="Tusental 8 3 4 4" xfId="31483" xr:uid="{00000000-0005-0000-0000-00004FCE0000}"/>
    <cellStyle name="Tusental 8 3 4 5" xfId="23573" xr:uid="{00000000-0005-0000-0000-000050CE0000}"/>
    <cellStyle name="Tusental 8 3 5" xfId="10694" xr:uid="{00000000-0005-0000-0000-000051CE0000}"/>
    <cellStyle name="Tusental 8 3 5 2" xfId="31484" xr:uid="{00000000-0005-0000-0000-000052CE0000}"/>
    <cellStyle name="Tusental 8 3 6" xfId="15619" xr:uid="{00000000-0005-0000-0000-000053CE0000}"/>
    <cellStyle name="Tusental 8 3 6 2" xfId="34759" xr:uid="{00000000-0005-0000-0000-000054CE0000}"/>
    <cellStyle name="Tusental 8 3 7" xfId="4280" xr:uid="{00000000-0005-0000-0000-000055CE0000}"/>
    <cellStyle name="Tusental 8 3 8" xfId="15923" xr:uid="{00000000-0005-0000-0000-000056CE0000}"/>
    <cellStyle name="Tusental 8 3 8 2" xfId="35055" xr:uid="{00000000-0005-0000-0000-000057CE0000}"/>
    <cellStyle name="Tusental 8 3 9" xfId="31478" xr:uid="{00000000-0005-0000-0000-000058CE0000}"/>
    <cellStyle name="Tusental 8 4" xfId="10695" xr:uid="{00000000-0005-0000-0000-000059CE0000}"/>
    <cellStyle name="Tusental 8 4 2" xfId="10696" xr:uid="{00000000-0005-0000-0000-00005ACE0000}"/>
    <cellStyle name="Tusental 8 4 2 2" xfId="15626" xr:uid="{00000000-0005-0000-0000-00005BCE0000}"/>
    <cellStyle name="Tusental 8 4 2 2 2" xfId="34766" xr:uid="{00000000-0005-0000-0000-00005CCE0000}"/>
    <cellStyle name="Tusental 8 4 2 3" xfId="16799" xr:uid="{00000000-0005-0000-0000-00005DCE0000}"/>
    <cellStyle name="Tusental 8 4 2 3 2" xfId="35726" xr:uid="{00000000-0005-0000-0000-00005ECE0000}"/>
    <cellStyle name="Tusental 8 4 2 4" xfId="31486" xr:uid="{00000000-0005-0000-0000-00005FCE0000}"/>
    <cellStyle name="Tusental 8 4 2 5" xfId="23575" xr:uid="{00000000-0005-0000-0000-000060CE0000}"/>
    <cellStyle name="Tusental 8 4 3" xfId="15625" xr:uid="{00000000-0005-0000-0000-000061CE0000}"/>
    <cellStyle name="Tusental 8 4 3 2" xfId="34765" xr:uid="{00000000-0005-0000-0000-000062CE0000}"/>
    <cellStyle name="Tusental 8 4 4" xfId="20105" xr:uid="{00000000-0005-0000-0000-000063CE0000}"/>
    <cellStyle name="Tusental 8 4 4 2" xfId="37455" xr:uid="{00000000-0005-0000-0000-000064CE0000}"/>
    <cellStyle name="Tusental 8 4 5" xfId="31485" xr:uid="{00000000-0005-0000-0000-000065CE0000}"/>
    <cellStyle name="Tusental 8 4 6" xfId="23574" xr:uid="{00000000-0005-0000-0000-000066CE0000}"/>
    <cellStyle name="Tusental 8 5" xfId="10697" xr:uid="{00000000-0005-0000-0000-000067CE0000}"/>
    <cellStyle name="Tusental 8 5 2" xfId="10698" xr:uid="{00000000-0005-0000-0000-000068CE0000}"/>
    <cellStyle name="Tusental 8 5 2 2" xfId="15628" xr:uid="{00000000-0005-0000-0000-000069CE0000}"/>
    <cellStyle name="Tusental 8 5 2 2 2" xfId="34768" xr:uid="{00000000-0005-0000-0000-00006ACE0000}"/>
    <cellStyle name="Tusental 8 5 2 3" xfId="15849" xr:uid="{00000000-0005-0000-0000-00006BCE0000}"/>
    <cellStyle name="Tusental 8 5 2 3 2" xfId="34983" xr:uid="{00000000-0005-0000-0000-00006CCE0000}"/>
    <cellStyle name="Tusental 8 5 2 4" xfId="31488" xr:uid="{00000000-0005-0000-0000-00006DCE0000}"/>
    <cellStyle name="Tusental 8 5 2 5" xfId="23577" xr:uid="{00000000-0005-0000-0000-00006ECE0000}"/>
    <cellStyle name="Tusental 8 5 3" xfId="15627" xr:uid="{00000000-0005-0000-0000-00006FCE0000}"/>
    <cellStyle name="Tusental 8 5 3 2" xfId="34767" xr:uid="{00000000-0005-0000-0000-000070CE0000}"/>
    <cellStyle name="Tusental 8 5 4" xfId="19655" xr:uid="{00000000-0005-0000-0000-000071CE0000}"/>
    <cellStyle name="Tusental 8 5 4 2" xfId="37013" xr:uid="{00000000-0005-0000-0000-000072CE0000}"/>
    <cellStyle name="Tusental 8 5 5" xfId="31487" xr:uid="{00000000-0005-0000-0000-000073CE0000}"/>
    <cellStyle name="Tusental 8 5 6" xfId="23576" xr:uid="{00000000-0005-0000-0000-000074CE0000}"/>
    <cellStyle name="Tusental 8 6" xfId="10699" xr:uid="{00000000-0005-0000-0000-000075CE0000}"/>
    <cellStyle name="Tusental 8 6 2" xfId="15629" xr:uid="{00000000-0005-0000-0000-000076CE0000}"/>
    <cellStyle name="Tusental 8 6 2 2" xfId="34769" xr:uid="{00000000-0005-0000-0000-000077CE0000}"/>
    <cellStyle name="Tusental 8 6 3" xfId="20151" xr:uid="{00000000-0005-0000-0000-000078CE0000}"/>
    <cellStyle name="Tusental 8 6 3 2" xfId="37499" xr:uid="{00000000-0005-0000-0000-000079CE0000}"/>
    <cellStyle name="Tusental 8 6 4" xfId="31489" xr:uid="{00000000-0005-0000-0000-00007ACE0000}"/>
    <cellStyle name="Tusental 8 6 5" xfId="23578" xr:uid="{00000000-0005-0000-0000-00007BCE0000}"/>
    <cellStyle name="Tusental 8 7" xfId="12976" xr:uid="{00000000-0005-0000-0000-00007CCE0000}"/>
    <cellStyle name="Tusental 8 7 2" xfId="32855" xr:uid="{00000000-0005-0000-0000-00007DCE0000}"/>
    <cellStyle name="Tusental 8 8" xfId="4278" xr:uid="{00000000-0005-0000-0000-00007ECE0000}"/>
    <cellStyle name="Tusental 8 9" xfId="20550" xr:uid="{00000000-0005-0000-0000-00007FCE0000}"/>
    <cellStyle name="Tusental 8 9 2" xfId="37894" xr:uid="{00000000-0005-0000-0000-000080CE0000}"/>
    <cellStyle name="Tusental 9" xfId="10700" xr:uid="{00000000-0005-0000-0000-000081CE0000}"/>
    <cellStyle name="Tusental 9 2" xfId="10701" xr:uid="{00000000-0005-0000-0000-000082CE0000}"/>
    <cellStyle name="Tusental 9 2 2" xfId="10702" xr:uid="{00000000-0005-0000-0000-000083CE0000}"/>
    <cellStyle name="Tusental 9 2 2 2" xfId="15632" xr:uid="{00000000-0005-0000-0000-000084CE0000}"/>
    <cellStyle name="Tusental 9 2 2 2 2" xfId="34772" xr:uid="{00000000-0005-0000-0000-000085CE0000}"/>
    <cellStyle name="Tusental 9 2 2 3" xfId="20397" xr:uid="{00000000-0005-0000-0000-000086CE0000}"/>
    <cellStyle name="Tusental 9 2 2 3 2" xfId="37743" xr:uid="{00000000-0005-0000-0000-000087CE0000}"/>
    <cellStyle name="Tusental 9 2 2 4" xfId="31492" xr:uid="{00000000-0005-0000-0000-000088CE0000}"/>
    <cellStyle name="Tusental 9 2 2 5" xfId="23581" xr:uid="{00000000-0005-0000-0000-000089CE0000}"/>
    <cellStyle name="Tusental 9 2 3" xfId="10703" xr:uid="{00000000-0005-0000-0000-00008ACE0000}"/>
    <cellStyle name="Tusental 9 2 3 2" xfId="31493" xr:uid="{00000000-0005-0000-0000-00008BCE0000}"/>
    <cellStyle name="Tusental 9 2 4" xfId="15631" xr:uid="{00000000-0005-0000-0000-00008CCE0000}"/>
    <cellStyle name="Tusental 9 2 4 2" xfId="34771" xr:uid="{00000000-0005-0000-0000-00008DCE0000}"/>
    <cellStyle name="Tusental 9 2 5" xfId="4281" xr:uid="{00000000-0005-0000-0000-00008ECE0000}"/>
    <cellStyle name="Tusental 9 2 6" xfId="20062" xr:uid="{00000000-0005-0000-0000-00008FCE0000}"/>
    <cellStyle name="Tusental 9 2 6 2" xfId="37412" xr:uid="{00000000-0005-0000-0000-000090CE0000}"/>
    <cellStyle name="Tusental 9 2 7" xfId="31491" xr:uid="{00000000-0005-0000-0000-000091CE0000}"/>
    <cellStyle name="Tusental 9 2 8" xfId="23580" xr:uid="{00000000-0005-0000-0000-000092CE0000}"/>
    <cellStyle name="Tusental 9 3" xfId="10704" xr:uid="{00000000-0005-0000-0000-000093CE0000}"/>
    <cellStyle name="Tusental 9 3 2" xfId="10705" xr:uid="{00000000-0005-0000-0000-000094CE0000}"/>
    <cellStyle name="Tusental 9 3 2 2" xfId="15634" xr:uid="{00000000-0005-0000-0000-000095CE0000}"/>
    <cellStyle name="Tusental 9 3 2 2 2" xfId="34774" xr:uid="{00000000-0005-0000-0000-000096CE0000}"/>
    <cellStyle name="Tusental 9 3 2 3" xfId="16284" xr:uid="{00000000-0005-0000-0000-000097CE0000}"/>
    <cellStyle name="Tusental 9 3 2 3 2" xfId="35407" xr:uid="{00000000-0005-0000-0000-000098CE0000}"/>
    <cellStyle name="Tusental 9 3 2 4" xfId="31495" xr:uid="{00000000-0005-0000-0000-000099CE0000}"/>
    <cellStyle name="Tusental 9 3 2 5" xfId="23583" xr:uid="{00000000-0005-0000-0000-00009ACE0000}"/>
    <cellStyle name="Tusental 9 3 3" xfId="10706" xr:uid="{00000000-0005-0000-0000-00009BCE0000}"/>
    <cellStyle name="Tusental 9 3 3 2" xfId="31496" xr:uid="{00000000-0005-0000-0000-00009CCE0000}"/>
    <cellStyle name="Tusental 9 3 4" xfId="15633" xr:uid="{00000000-0005-0000-0000-00009DCE0000}"/>
    <cellStyle name="Tusental 9 3 4 2" xfId="34773" xr:uid="{00000000-0005-0000-0000-00009ECE0000}"/>
    <cellStyle name="Tusental 9 3 5" xfId="4282" xr:uid="{00000000-0005-0000-0000-00009FCE0000}"/>
    <cellStyle name="Tusental 9 3 6" xfId="19714" xr:uid="{00000000-0005-0000-0000-0000A0CE0000}"/>
    <cellStyle name="Tusental 9 3 6 2" xfId="37071" xr:uid="{00000000-0005-0000-0000-0000A1CE0000}"/>
    <cellStyle name="Tusental 9 3 7" xfId="31494" xr:uid="{00000000-0005-0000-0000-0000A2CE0000}"/>
    <cellStyle name="Tusental 9 3 8" xfId="23582" xr:uid="{00000000-0005-0000-0000-0000A3CE0000}"/>
    <cellStyle name="Tusental 9 4" xfId="10707" xr:uid="{00000000-0005-0000-0000-0000A4CE0000}"/>
    <cellStyle name="Tusental 9 4 2" xfId="15635" xr:uid="{00000000-0005-0000-0000-0000A5CE0000}"/>
    <cellStyle name="Tusental 9 4 2 2" xfId="34775" xr:uid="{00000000-0005-0000-0000-0000A6CE0000}"/>
    <cellStyle name="Tusental 9 4 3" xfId="20115" xr:uid="{00000000-0005-0000-0000-0000A7CE0000}"/>
    <cellStyle name="Tusental 9 4 3 2" xfId="37465" xr:uid="{00000000-0005-0000-0000-0000A8CE0000}"/>
    <cellStyle name="Tusental 9 4 4" xfId="31497" xr:uid="{00000000-0005-0000-0000-0000A9CE0000}"/>
    <cellStyle name="Tusental 9 4 5" xfId="23584" xr:uid="{00000000-0005-0000-0000-0000AACE0000}"/>
    <cellStyle name="Tusental 9 5" xfId="10708" xr:uid="{00000000-0005-0000-0000-0000ABCE0000}"/>
    <cellStyle name="Tusental 9 5 2" xfId="15630" xr:uid="{00000000-0005-0000-0000-0000ACCE0000}"/>
    <cellStyle name="Tusental 9 5 2 2" xfId="34770" xr:uid="{00000000-0005-0000-0000-0000ADCE0000}"/>
    <cellStyle name="Tusental 9 5 3" xfId="16899" xr:uid="{00000000-0005-0000-0000-0000AECE0000}"/>
    <cellStyle name="Tusental 9 5 3 2" xfId="35808" xr:uid="{00000000-0005-0000-0000-0000AFCE0000}"/>
    <cellStyle name="Tusental 9 5 4" xfId="31498" xr:uid="{00000000-0005-0000-0000-0000B0CE0000}"/>
    <cellStyle name="Tusental 9 5 5" xfId="23579" xr:uid="{00000000-0005-0000-0000-0000B1CE0000}"/>
    <cellStyle name="Tusental 9 6" xfId="12977" xr:uid="{00000000-0005-0000-0000-0000B2CE0000}"/>
    <cellStyle name="Tusental 9 7" xfId="31490" xr:uid="{00000000-0005-0000-0000-0000B3CE0000}"/>
    <cellStyle name="Uitvoer" xfId="10709" xr:uid="{00000000-0005-0000-0000-0000B4CE0000}"/>
    <cellStyle name="Uitvoer 10" xfId="10710" xr:uid="{00000000-0005-0000-0000-0000B5CE0000}"/>
    <cellStyle name="Uitvoer 10 2" xfId="10711" xr:uid="{00000000-0005-0000-0000-0000B6CE0000}"/>
    <cellStyle name="Uitvoer 10 2 2" xfId="18856" xr:uid="{00000000-0005-0000-0000-0000B7CE0000}"/>
    <cellStyle name="Uitvoer 10 2 3" xfId="31501" xr:uid="{00000000-0005-0000-0000-0000B8CE0000}"/>
    <cellStyle name="Uitvoer 10 2_Balance sheet - Parent" xfId="42748" xr:uid="{00000000-0005-0000-0000-0000B9CE0000}"/>
    <cellStyle name="Uitvoer 10 3" xfId="10712" xr:uid="{00000000-0005-0000-0000-0000BACE0000}"/>
    <cellStyle name="Uitvoer 10 3 2" xfId="18997" xr:uid="{00000000-0005-0000-0000-0000BBCE0000}"/>
    <cellStyle name="Uitvoer 10 3 3" xfId="31502" xr:uid="{00000000-0005-0000-0000-0000BCCE0000}"/>
    <cellStyle name="Uitvoer 10 3_Balance sheet - Parent" xfId="42749" xr:uid="{00000000-0005-0000-0000-0000BDCE0000}"/>
    <cellStyle name="Uitvoer 10 4" xfId="10713" xr:uid="{00000000-0005-0000-0000-0000BECE0000}"/>
    <cellStyle name="Uitvoer 10 4 2" xfId="18180" xr:uid="{00000000-0005-0000-0000-0000BFCE0000}"/>
    <cellStyle name="Uitvoer 10 4 3" xfId="31503" xr:uid="{00000000-0005-0000-0000-0000C0CE0000}"/>
    <cellStyle name="Uitvoer 10 4_Balance sheet - Parent" xfId="42750" xr:uid="{00000000-0005-0000-0000-0000C1CE0000}"/>
    <cellStyle name="Uitvoer 10 5" xfId="13791" xr:uid="{00000000-0005-0000-0000-0000C2CE0000}"/>
    <cellStyle name="Uitvoer 10 6" xfId="31500" xr:uid="{00000000-0005-0000-0000-0000C3CE0000}"/>
    <cellStyle name="Uitvoer 10_Balance sheet - Parent" xfId="42747" xr:uid="{00000000-0005-0000-0000-0000C4CE0000}"/>
    <cellStyle name="Uitvoer 11" xfId="12978" xr:uid="{00000000-0005-0000-0000-0000C5CE0000}"/>
    <cellStyle name="Uitvoer 12" xfId="31499" xr:uid="{00000000-0005-0000-0000-0000C6CE0000}"/>
    <cellStyle name="Uitvoer 2" xfId="10714" xr:uid="{00000000-0005-0000-0000-0000C7CE0000}"/>
    <cellStyle name="Uitvoer 2 10" xfId="12979" xr:uid="{00000000-0005-0000-0000-0000C8CE0000}"/>
    <cellStyle name="Uitvoer 2 11" xfId="31504" xr:uid="{00000000-0005-0000-0000-0000C9CE0000}"/>
    <cellStyle name="Uitvoer 2 2" xfId="10715" xr:uid="{00000000-0005-0000-0000-0000CACE0000}"/>
    <cellStyle name="Uitvoer 2 2 10" xfId="10716" xr:uid="{00000000-0005-0000-0000-0000CBCE0000}"/>
    <cellStyle name="Uitvoer 2 2 10 2" xfId="10717" xr:uid="{00000000-0005-0000-0000-0000CCCE0000}"/>
    <cellStyle name="Uitvoer 2 2 10 2 2" xfId="17530" xr:uid="{00000000-0005-0000-0000-0000CDCE0000}"/>
    <cellStyle name="Uitvoer 2 2 10 2 3" xfId="31507" xr:uid="{00000000-0005-0000-0000-0000CECE0000}"/>
    <cellStyle name="Uitvoer 2 2 10 2_Balance sheet - Parent" xfId="42754" xr:uid="{00000000-0005-0000-0000-0000CFCE0000}"/>
    <cellStyle name="Uitvoer 2 2 10 3" xfId="10718" xr:uid="{00000000-0005-0000-0000-0000D0CE0000}"/>
    <cellStyle name="Uitvoer 2 2 10 3 2" xfId="19139" xr:uid="{00000000-0005-0000-0000-0000D1CE0000}"/>
    <cellStyle name="Uitvoer 2 2 10 3 3" xfId="31508" xr:uid="{00000000-0005-0000-0000-0000D2CE0000}"/>
    <cellStyle name="Uitvoer 2 2 10 3_Balance sheet - Parent" xfId="42755" xr:uid="{00000000-0005-0000-0000-0000D3CE0000}"/>
    <cellStyle name="Uitvoer 2 2 10 4" xfId="10719" xr:uid="{00000000-0005-0000-0000-0000D4CE0000}"/>
    <cellStyle name="Uitvoer 2 2 10 4 2" xfId="18321" xr:uid="{00000000-0005-0000-0000-0000D5CE0000}"/>
    <cellStyle name="Uitvoer 2 2 10 4 3" xfId="31509" xr:uid="{00000000-0005-0000-0000-0000D6CE0000}"/>
    <cellStyle name="Uitvoer 2 2 10 4_Balance sheet - Parent" xfId="42756" xr:uid="{00000000-0005-0000-0000-0000D7CE0000}"/>
    <cellStyle name="Uitvoer 2 2 10 5" xfId="16524" xr:uid="{00000000-0005-0000-0000-0000D8CE0000}"/>
    <cellStyle name="Uitvoer 2 2 10 6" xfId="31506" xr:uid="{00000000-0005-0000-0000-0000D9CE0000}"/>
    <cellStyle name="Uitvoer 2 2 10_Balance sheet - Parent" xfId="42753" xr:uid="{00000000-0005-0000-0000-0000DACE0000}"/>
    <cellStyle name="Uitvoer 2 2 11" xfId="10720" xr:uid="{00000000-0005-0000-0000-0000DBCE0000}"/>
    <cellStyle name="Uitvoer 2 2 11 2" xfId="10721" xr:uid="{00000000-0005-0000-0000-0000DCCE0000}"/>
    <cellStyle name="Uitvoer 2 2 11 2 2" xfId="17110" xr:uid="{00000000-0005-0000-0000-0000DDCE0000}"/>
    <cellStyle name="Uitvoer 2 2 11 2 3" xfId="31511" xr:uid="{00000000-0005-0000-0000-0000DECE0000}"/>
    <cellStyle name="Uitvoer 2 2 11 2_Balance sheet - Parent" xfId="42758" xr:uid="{00000000-0005-0000-0000-0000DFCE0000}"/>
    <cellStyle name="Uitvoer 2 2 11 3" xfId="10722" xr:uid="{00000000-0005-0000-0000-0000E0CE0000}"/>
    <cellStyle name="Uitvoer 2 2 11 3 2" xfId="17691" xr:uid="{00000000-0005-0000-0000-0000E1CE0000}"/>
    <cellStyle name="Uitvoer 2 2 11 3 3" xfId="31512" xr:uid="{00000000-0005-0000-0000-0000E2CE0000}"/>
    <cellStyle name="Uitvoer 2 2 11 3_Balance sheet - Parent" xfId="42759" xr:uid="{00000000-0005-0000-0000-0000E3CE0000}"/>
    <cellStyle name="Uitvoer 2 2 11 4" xfId="10723" xr:uid="{00000000-0005-0000-0000-0000E4CE0000}"/>
    <cellStyle name="Uitvoer 2 2 11 4 2" xfId="18376" xr:uid="{00000000-0005-0000-0000-0000E5CE0000}"/>
    <cellStyle name="Uitvoer 2 2 11 4 3" xfId="31513" xr:uid="{00000000-0005-0000-0000-0000E6CE0000}"/>
    <cellStyle name="Uitvoer 2 2 11 4_Balance sheet - Parent" xfId="42760" xr:uid="{00000000-0005-0000-0000-0000E7CE0000}"/>
    <cellStyle name="Uitvoer 2 2 11 5" xfId="16573" xr:uid="{00000000-0005-0000-0000-0000E8CE0000}"/>
    <cellStyle name="Uitvoer 2 2 11 6" xfId="31510" xr:uid="{00000000-0005-0000-0000-0000E9CE0000}"/>
    <cellStyle name="Uitvoer 2 2 11_Balance sheet - Parent" xfId="42757" xr:uid="{00000000-0005-0000-0000-0000EACE0000}"/>
    <cellStyle name="Uitvoer 2 2 12" xfId="10724" xr:uid="{00000000-0005-0000-0000-0000EBCE0000}"/>
    <cellStyle name="Uitvoer 2 2 12 2" xfId="10725" xr:uid="{00000000-0005-0000-0000-0000ECCE0000}"/>
    <cellStyle name="Uitvoer 2 2 12 2 2" xfId="17971" xr:uid="{00000000-0005-0000-0000-0000EDCE0000}"/>
    <cellStyle name="Uitvoer 2 2 12 2 3" xfId="31515" xr:uid="{00000000-0005-0000-0000-0000EECE0000}"/>
    <cellStyle name="Uitvoer 2 2 12 2_Balance sheet - Parent" xfId="42762" xr:uid="{00000000-0005-0000-0000-0000EFCE0000}"/>
    <cellStyle name="Uitvoer 2 2 12 3" xfId="10726" xr:uid="{00000000-0005-0000-0000-0000F0CE0000}"/>
    <cellStyle name="Uitvoer 2 2 12 3 2" xfId="19183" xr:uid="{00000000-0005-0000-0000-0000F1CE0000}"/>
    <cellStyle name="Uitvoer 2 2 12 3 3" xfId="31516" xr:uid="{00000000-0005-0000-0000-0000F2CE0000}"/>
    <cellStyle name="Uitvoer 2 2 12 3_Balance sheet - Parent" xfId="42763" xr:uid="{00000000-0005-0000-0000-0000F3CE0000}"/>
    <cellStyle name="Uitvoer 2 2 12 4" xfId="10727" xr:uid="{00000000-0005-0000-0000-0000F4CE0000}"/>
    <cellStyle name="Uitvoer 2 2 12 4 2" xfId="18428" xr:uid="{00000000-0005-0000-0000-0000F5CE0000}"/>
    <cellStyle name="Uitvoer 2 2 12 4 3" xfId="31517" xr:uid="{00000000-0005-0000-0000-0000F6CE0000}"/>
    <cellStyle name="Uitvoer 2 2 12 4_Balance sheet - Parent" xfId="42764" xr:uid="{00000000-0005-0000-0000-0000F7CE0000}"/>
    <cellStyle name="Uitvoer 2 2 12 5" xfId="16626" xr:uid="{00000000-0005-0000-0000-0000F8CE0000}"/>
    <cellStyle name="Uitvoer 2 2 12 6" xfId="31514" xr:uid="{00000000-0005-0000-0000-0000F9CE0000}"/>
    <cellStyle name="Uitvoer 2 2 12_Balance sheet - Parent" xfId="42761" xr:uid="{00000000-0005-0000-0000-0000FACE0000}"/>
    <cellStyle name="Uitvoer 2 2 13" xfId="10728" xr:uid="{00000000-0005-0000-0000-0000FBCE0000}"/>
    <cellStyle name="Uitvoer 2 2 13 2" xfId="10729" xr:uid="{00000000-0005-0000-0000-0000FCCE0000}"/>
    <cellStyle name="Uitvoer 2 2 13 2 2" xfId="18824" xr:uid="{00000000-0005-0000-0000-0000FDCE0000}"/>
    <cellStyle name="Uitvoer 2 2 13 2 3" xfId="31519" xr:uid="{00000000-0005-0000-0000-0000FECE0000}"/>
    <cellStyle name="Uitvoer 2 2 13 2_Balance sheet - Parent" xfId="42766" xr:uid="{00000000-0005-0000-0000-0000FFCE0000}"/>
    <cellStyle name="Uitvoer 2 2 13 3" xfId="10730" xr:uid="{00000000-0005-0000-0000-000000CF0000}"/>
    <cellStyle name="Uitvoer 2 2 13 3 2" xfId="18690" xr:uid="{00000000-0005-0000-0000-000001CF0000}"/>
    <cellStyle name="Uitvoer 2 2 13 3 3" xfId="31520" xr:uid="{00000000-0005-0000-0000-000002CF0000}"/>
    <cellStyle name="Uitvoer 2 2 13 3_Balance sheet - Parent" xfId="42767" xr:uid="{00000000-0005-0000-0000-000003CF0000}"/>
    <cellStyle name="Uitvoer 2 2 13 4" xfId="16676" xr:uid="{00000000-0005-0000-0000-000004CF0000}"/>
    <cellStyle name="Uitvoer 2 2 13 5" xfId="31518" xr:uid="{00000000-0005-0000-0000-000005CF0000}"/>
    <cellStyle name="Uitvoer 2 2 13_Balance sheet - Parent" xfId="42765" xr:uid="{00000000-0005-0000-0000-000006CF0000}"/>
    <cellStyle name="Uitvoer 2 2 14" xfId="12980" xr:uid="{00000000-0005-0000-0000-000007CF0000}"/>
    <cellStyle name="Uitvoer 2 2 15" xfId="31505" xr:uid="{00000000-0005-0000-0000-000008CF0000}"/>
    <cellStyle name="Uitvoer 2 2 2" xfId="10731" xr:uid="{00000000-0005-0000-0000-000009CF0000}"/>
    <cellStyle name="Uitvoer 2 2 2 2" xfId="10732" xr:uid="{00000000-0005-0000-0000-00000ACF0000}"/>
    <cellStyle name="Uitvoer 2 2 2 2 2" xfId="10733" xr:uid="{00000000-0005-0000-0000-00000BCF0000}"/>
    <cellStyle name="Uitvoer 2 2 2 2 2 2" xfId="10734" xr:uid="{00000000-0005-0000-0000-00000CCF0000}"/>
    <cellStyle name="Uitvoer 2 2 2 2 2 2 2" xfId="17031" xr:uid="{00000000-0005-0000-0000-00000DCF0000}"/>
    <cellStyle name="Uitvoer 2 2 2 2 2 2 3" xfId="31524" xr:uid="{00000000-0005-0000-0000-00000ECF0000}"/>
    <cellStyle name="Uitvoer 2 2 2 2 2 2_Balance sheet - Parent" xfId="42771" xr:uid="{00000000-0005-0000-0000-00000FCF0000}"/>
    <cellStyle name="Uitvoer 2 2 2 2 2 3" xfId="10735" xr:uid="{00000000-0005-0000-0000-000010CF0000}"/>
    <cellStyle name="Uitvoer 2 2 2 2 2 3 2" xfId="19520" xr:uid="{00000000-0005-0000-0000-000011CF0000}"/>
    <cellStyle name="Uitvoer 2 2 2 2 2 3 3" xfId="31525" xr:uid="{00000000-0005-0000-0000-000012CF0000}"/>
    <cellStyle name="Uitvoer 2 2 2 2 2 3_Balance sheet - Parent" xfId="42772" xr:uid="{00000000-0005-0000-0000-000013CF0000}"/>
    <cellStyle name="Uitvoer 2 2 2 2 2 4" xfId="13795" xr:uid="{00000000-0005-0000-0000-000014CF0000}"/>
    <cellStyle name="Uitvoer 2 2 2 2 2 5" xfId="31523" xr:uid="{00000000-0005-0000-0000-000015CF0000}"/>
    <cellStyle name="Uitvoer 2 2 2 2 2_Balance sheet - Parent" xfId="42770" xr:uid="{00000000-0005-0000-0000-000016CF0000}"/>
    <cellStyle name="Uitvoer 2 2 2 2 3" xfId="12982" xr:uid="{00000000-0005-0000-0000-000017CF0000}"/>
    <cellStyle name="Uitvoer 2 2 2 2 4" xfId="31522" xr:uid="{00000000-0005-0000-0000-000018CF0000}"/>
    <cellStyle name="Uitvoer 2 2 2 2_Balance sheet - Parent" xfId="42769" xr:uid="{00000000-0005-0000-0000-000019CF0000}"/>
    <cellStyle name="Uitvoer 2 2 2 3" xfId="10736" xr:uid="{00000000-0005-0000-0000-00001ACF0000}"/>
    <cellStyle name="Uitvoer 2 2 2 3 2" xfId="10737" xr:uid="{00000000-0005-0000-0000-00001BCF0000}"/>
    <cellStyle name="Uitvoer 2 2 2 3 2 2" xfId="17767" xr:uid="{00000000-0005-0000-0000-00001CCF0000}"/>
    <cellStyle name="Uitvoer 2 2 2 3 2 3" xfId="31527" xr:uid="{00000000-0005-0000-0000-00001DCF0000}"/>
    <cellStyle name="Uitvoer 2 2 2 3 2_Balance sheet - Parent" xfId="42774" xr:uid="{00000000-0005-0000-0000-00001ECF0000}"/>
    <cellStyle name="Uitvoer 2 2 2 3 3" xfId="10738" xr:uid="{00000000-0005-0000-0000-00001FCF0000}"/>
    <cellStyle name="Uitvoer 2 2 2 3 3 2" xfId="17240" xr:uid="{00000000-0005-0000-0000-000020CF0000}"/>
    <cellStyle name="Uitvoer 2 2 2 3 3 3" xfId="31528" xr:uid="{00000000-0005-0000-0000-000021CF0000}"/>
    <cellStyle name="Uitvoer 2 2 2 3 3_Balance sheet - Parent" xfId="42775" xr:uid="{00000000-0005-0000-0000-000022CF0000}"/>
    <cellStyle name="Uitvoer 2 2 2 3 4" xfId="13794" xr:uid="{00000000-0005-0000-0000-000023CF0000}"/>
    <cellStyle name="Uitvoer 2 2 2 3 5" xfId="31526" xr:uid="{00000000-0005-0000-0000-000024CF0000}"/>
    <cellStyle name="Uitvoer 2 2 2 3_Balance sheet - Parent" xfId="42773" xr:uid="{00000000-0005-0000-0000-000025CF0000}"/>
    <cellStyle name="Uitvoer 2 2 2 4" xfId="12981" xr:uid="{00000000-0005-0000-0000-000026CF0000}"/>
    <cellStyle name="Uitvoer 2 2 2 5" xfId="31521" xr:uid="{00000000-0005-0000-0000-000027CF0000}"/>
    <cellStyle name="Uitvoer 2 2 2_Balance sheet - Parent" xfId="42768" xr:uid="{00000000-0005-0000-0000-000028CF0000}"/>
    <cellStyle name="Uitvoer 2 2 3" xfId="10739" xr:uid="{00000000-0005-0000-0000-000029CF0000}"/>
    <cellStyle name="Uitvoer 2 2 3 2" xfId="10740" xr:uid="{00000000-0005-0000-0000-00002ACF0000}"/>
    <cellStyle name="Uitvoer 2 2 3 2 2" xfId="10741" xr:uid="{00000000-0005-0000-0000-00002BCF0000}"/>
    <cellStyle name="Uitvoer 2 2 3 2 2 2" xfId="10742" xr:uid="{00000000-0005-0000-0000-00002CCF0000}"/>
    <cellStyle name="Uitvoer 2 2 3 2 2 2 2" xfId="17337" xr:uid="{00000000-0005-0000-0000-00002DCF0000}"/>
    <cellStyle name="Uitvoer 2 2 3 2 2 2 3" xfId="31532" xr:uid="{00000000-0005-0000-0000-00002ECF0000}"/>
    <cellStyle name="Uitvoer 2 2 3 2 2 2_Balance sheet - Parent" xfId="42779" xr:uid="{00000000-0005-0000-0000-00002FCF0000}"/>
    <cellStyle name="Uitvoer 2 2 3 2 2 3" xfId="10743" xr:uid="{00000000-0005-0000-0000-000030CF0000}"/>
    <cellStyle name="Uitvoer 2 2 3 2 2 3 2" xfId="19522" xr:uid="{00000000-0005-0000-0000-000031CF0000}"/>
    <cellStyle name="Uitvoer 2 2 3 2 2 3 3" xfId="31533" xr:uid="{00000000-0005-0000-0000-000032CF0000}"/>
    <cellStyle name="Uitvoer 2 2 3 2 2 3_Balance sheet - Parent" xfId="42780" xr:uid="{00000000-0005-0000-0000-000033CF0000}"/>
    <cellStyle name="Uitvoer 2 2 3 2 2 4" xfId="13797" xr:uid="{00000000-0005-0000-0000-000034CF0000}"/>
    <cellStyle name="Uitvoer 2 2 3 2 2 5" xfId="31531" xr:uid="{00000000-0005-0000-0000-000035CF0000}"/>
    <cellStyle name="Uitvoer 2 2 3 2 2_Balance sheet - Parent" xfId="42778" xr:uid="{00000000-0005-0000-0000-000036CF0000}"/>
    <cellStyle name="Uitvoer 2 2 3 2 3" xfId="12984" xr:uid="{00000000-0005-0000-0000-000037CF0000}"/>
    <cellStyle name="Uitvoer 2 2 3 2 4" xfId="31530" xr:uid="{00000000-0005-0000-0000-000038CF0000}"/>
    <cellStyle name="Uitvoer 2 2 3 2_Balance sheet - Parent" xfId="42777" xr:uid="{00000000-0005-0000-0000-000039CF0000}"/>
    <cellStyle name="Uitvoer 2 2 3 3" xfId="10744" xr:uid="{00000000-0005-0000-0000-00003ACF0000}"/>
    <cellStyle name="Uitvoer 2 2 3 3 2" xfId="10745" xr:uid="{00000000-0005-0000-0000-00003BCF0000}"/>
    <cellStyle name="Uitvoer 2 2 3 3 2 2" xfId="18118" xr:uid="{00000000-0005-0000-0000-00003CCF0000}"/>
    <cellStyle name="Uitvoer 2 2 3 3 2 3" xfId="31535" xr:uid="{00000000-0005-0000-0000-00003DCF0000}"/>
    <cellStyle name="Uitvoer 2 2 3 3 2_Balance sheet - Parent" xfId="42782" xr:uid="{00000000-0005-0000-0000-00003ECF0000}"/>
    <cellStyle name="Uitvoer 2 2 3 3 3" xfId="10746" xr:uid="{00000000-0005-0000-0000-00003FCF0000}"/>
    <cellStyle name="Uitvoer 2 2 3 3 3 2" xfId="19521" xr:uid="{00000000-0005-0000-0000-000040CF0000}"/>
    <cellStyle name="Uitvoer 2 2 3 3 3 3" xfId="31536" xr:uid="{00000000-0005-0000-0000-000041CF0000}"/>
    <cellStyle name="Uitvoer 2 2 3 3 3_Balance sheet - Parent" xfId="42783" xr:uid="{00000000-0005-0000-0000-000042CF0000}"/>
    <cellStyle name="Uitvoer 2 2 3 3 4" xfId="13796" xr:uid="{00000000-0005-0000-0000-000043CF0000}"/>
    <cellStyle name="Uitvoer 2 2 3 3 5" xfId="31534" xr:uid="{00000000-0005-0000-0000-000044CF0000}"/>
    <cellStyle name="Uitvoer 2 2 3 3_Balance sheet - Parent" xfId="42781" xr:uid="{00000000-0005-0000-0000-000045CF0000}"/>
    <cellStyle name="Uitvoer 2 2 3 4" xfId="12983" xr:uid="{00000000-0005-0000-0000-000046CF0000}"/>
    <cellStyle name="Uitvoer 2 2 3 5" xfId="31529" xr:uid="{00000000-0005-0000-0000-000047CF0000}"/>
    <cellStyle name="Uitvoer 2 2 3_Balance sheet - Parent" xfId="42776" xr:uid="{00000000-0005-0000-0000-000048CF0000}"/>
    <cellStyle name="Uitvoer 2 2 4" xfId="10747" xr:uid="{00000000-0005-0000-0000-000049CF0000}"/>
    <cellStyle name="Uitvoer 2 2 4 2" xfId="10748" xr:uid="{00000000-0005-0000-0000-00004ACF0000}"/>
    <cellStyle name="Uitvoer 2 2 4 2 2" xfId="10749" xr:uid="{00000000-0005-0000-0000-00004BCF0000}"/>
    <cellStyle name="Uitvoer 2 2 4 2 2 2" xfId="10750" xr:uid="{00000000-0005-0000-0000-00004CCF0000}"/>
    <cellStyle name="Uitvoer 2 2 4 2 2 2 2" xfId="18086" xr:uid="{00000000-0005-0000-0000-00004DCF0000}"/>
    <cellStyle name="Uitvoer 2 2 4 2 2 2 3" xfId="31540" xr:uid="{00000000-0005-0000-0000-00004ECF0000}"/>
    <cellStyle name="Uitvoer 2 2 4 2 2 2_Balance sheet - Parent" xfId="42787" xr:uid="{00000000-0005-0000-0000-00004FCF0000}"/>
    <cellStyle name="Uitvoer 2 2 4 2 2 3" xfId="10751" xr:uid="{00000000-0005-0000-0000-000050CF0000}"/>
    <cellStyle name="Uitvoer 2 2 4 2 2 3 2" xfId="19524" xr:uid="{00000000-0005-0000-0000-000051CF0000}"/>
    <cellStyle name="Uitvoer 2 2 4 2 2 3 3" xfId="31541" xr:uid="{00000000-0005-0000-0000-000052CF0000}"/>
    <cellStyle name="Uitvoer 2 2 4 2 2 3_Balance sheet - Parent" xfId="42788" xr:uid="{00000000-0005-0000-0000-000053CF0000}"/>
    <cellStyle name="Uitvoer 2 2 4 2 2 4" xfId="13799" xr:uid="{00000000-0005-0000-0000-000054CF0000}"/>
    <cellStyle name="Uitvoer 2 2 4 2 2 5" xfId="31539" xr:uid="{00000000-0005-0000-0000-000055CF0000}"/>
    <cellStyle name="Uitvoer 2 2 4 2 2_Balance sheet - Parent" xfId="42786" xr:uid="{00000000-0005-0000-0000-000056CF0000}"/>
    <cellStyle name="Uitvoer 2 2 4 2 3" xfId="12986" xr:uid="{00000000-0005-0000-0000-000057CF0000}"/>
    <cellStyle name="Uitvoer 2 2 4 2 4" xfId="31538" xr:uid="{00000000-0005-0000-0000-000058CF0000}"/>
    <cellStyle name="Uitvoer 2 2 4 2_Balance sheet - Parent" xfId="42785" xr:uid="{00000000-0005-0000-0000-000059CF0000}"/>
    <cellStyle name="Uitvoer 2 2 4 3" xfId="10752" xr:uid="{00000000-0005-0000-0000-00005ACF0000}"/>
    <cellStyle name="Uitvoer 2 2 4 3 2" xfId="10753" xr:uid="{00000000-0005-0000-0000-00005BCF0000}"/>
    <cellStyle name="Uitvoer 2 2 4 3 2 2" xfId="17348" xr:uid="{00000000-0005-0000-0000-00005CCF0000}"/>
    <cellStyle name="Uitvoer 2 2 4 3 2 3" xfId="31543" xr:uid="{00000000-0005-0000-0000-00005DCF0000}"/>
    <cellStyle name="Uitvoer 2 2 4 3 2_Balance sheet - Parent" xfId="42790" xr:uid="{00000000-0005-0000-0000-00005ECF0000}"/>
    <cellStyle name="Uitvoer 2 2 4 3 3" xfId="10754" xr:uid="{00000000-0005-0000-0000-00005FCF0000}"/>
    <cellStyle name="Uitvoer 2 2 4 3 3 2" xfId="19523" xr:uid="{00000000-0005-0000-0000-000060CF0000}"/>
    <cellStyle name="Uitvoer 2 2 4 3 3 3" xfId="31544" xr:uid="{00000000-0005-0000-0000-000061CF0000}"/>
    <cellStyle name="Uitvoer 2 2 4 3 3_Balance sheet - Parent" xfId="42791" xr:uid="{00000000-0005-0000-0000-000062CF0000}"/>
    <cellStyle name="Uitvoer 2 2 4 3 4" xfId="13798" xr:uid="{00000000-0005-0000-0000-000063CF0000}"/>
    <cellStyle name="Uitvoer 2 2 4 3 5" xfId="31542" xr:uid="{00000000-0005-0000-0000-000064CF0000}"/>
    <cellStyle name="Uitvoer 2 2 4 3_Balance sheet - Parent" xfId="42789" xr:uid="{00000000-0005-0000-0000-000065CF0000}"/>
    <cellStyle name="Uitvoer 2 2 4 4" xfId="12985" xr:uid="{00000000-0005-0000-0000-000066CF0000}"/>
    <cellStyle name="Uitvoer 2 2 4 5" xfId="31537" xr:uid="{00000000-0005-0000-0000-000067CF0000}"/>
    <cellStyle name="Uitvoer 2 2 4_Balance sheet - Parent" xfId="42784" xr:uid="{00000000-0005-0000-0000-000068CF0000}"/>
    <cellStyle name="Uitvoer 2 2 5" xfId="10755" xr:uid="{00000000-0005-0000-0000-000069CF0000}"/>
    <cellStyle name="Uitvoer 2 2 5 2" xfId="10756" xr:uid="{00000000-0005-0000-0000-00006ACF0000}"/>
    <cellStyle name="Uitvoer 2 2 5 2 2" xfId="10757" xr:uid="{00000000-0005-0000-0000-00006BCF0000}"/>
    <cellStyle name="Uitvoer 2 2 5 2 2 2" xfId="10758" xr:uid="{00000000-0005-0000-0000-00006CCF0000}"/>
    <cellStyle name="Uitvoer 2 2 5 2 2 2 2" xfId="17563" xr:uid="{00000000-0005-0000-0000-00006DCF0000}"/>
    <cellStyle name="Uitvoer 2 2 5 2 2 2 3" xfId="31548" xr:uid="{00000000-0005-0000-0000-00006ECF0000}"/>
    <cellStyle name="Uitvoer 2 2 5 2 2 2_Balance sheet - Parent" xfId="42795" xr:uid="{00000000-0005-0000-0000-00006FCF0000}"/>
    <cellStyle name="Uitvoer 2 2 5 2 2 3" xfId="10759" xr:uid="{00000000-0005-0000-0000-000070CF0000}"/>
    <cellStyle name="Uitvoer 2 2 5 2 2 3 2" xfId="19526" xr:uid="{00000000-0005-0000-0000-000071CF0000}"/>
    <cellStyle name="Uitvoer 2 2 5 2 2 3 3" xfId="31549" xr:uid="{00000000-0005-0000-0000-000072CF0000}"/>
    <cellStyle name="Uitvoer 2 2 5 2 2 3_Balance sheet - Parent" xfId="42796" xr:uid="{00000000-0005-0000-0000-000073CF0000}"/>
    <cellStyle name="Uitvoer 2 2 5 2 2 4" xfId="13801" xr:uid="{00000000-0005-0000-0000-000074CF0000}"/>
    <cellStyle name="Uitvoer 2 2 5 2 2 5" xfId="31547" xr:uid="{00000000-0005-0000-0000-000075CF0000}"/>
    <cellStyle name="Uitvoer 2 2 5 2 2_Balance sheet - Parent" xfId="42794" xr:uid="{00000000-0005-0000-0000-000076CF0000}"/>
    <cellStyle name="Uitvoer 2 2 5 2 3" xfId="12988" xr:uid="{00000000-0005-0000-0000-000077CF0000}"/>
    <cellStyle name="Uitvoer 2 2 5 2 4" xfId="31546" xr:uid="{00000000-0005-0000-0000-000078CF0000}"/>
    <cellStyle name="Uitvoer 2 2 5 2_Balance sheet - Parent" xfId="42793" xr:uid="{00000000-0005-0000-0000-000079CF0000}"/>
    <cellStyle name="Uitvoer 2 2 5 3" xfId="10760" xr:uid="{00000000-0005-0000-0000-00007ACF0000}"/>
    <cellStyle name="Uitvoer 2 2 5 3 2" xfId="10761" xr:uid="{00000000-0005-0000-0000-00007BCF0000}"/>
    <cellStyle name="Uitvoer 2 2 5 3 2 2" xfId="18087" xr:uid="{00000000-0005-0000-0000-00007CCF0000}"/>
    <cellStyle name="Uitvoer 2 2 5 3 2 3" xfId="31551" xr:uid="{00000000-0005-0000-0000-00007DCF0000}"/>
    <cellStyle name="Uitvoer 2 2 5 3 2_Balance sheet - Parent" xfId="42798" xr:uid="{00000000-0005-0000-0000-00007ECF0000}"/>
    <cellStyle name="Uitvoer 2 2 5 3 3" xfId="10762" xr:uid="{00000000-0005-0000-0000-00007FCF0000}"/>
    <cellStyle name="Uitvoer 2 2 5 3 3 2" xfId="19525" xr:uid="{00000000-0005-0000-0000-000080CF0000}"/>
    <cellStyle name="Uitvoer 2 2 5 3 3 3" xfId="31552" xr:uid="{00000000-0005-0000-0000-000081CF0000}"/>
    <cellStyle name="Uitvoer 2 2 5 3 3_Balance sheet - Parent" xfId="42799" xr:uid="{00000000-0005-0000-0000-000082CF0000}"/>
    <cellStyle name="Uitvoer 2 2 5 3 4" xfId="13800" xr:uid="{00000000-0005-0000-0000-000083CF0000}"/>
    <cellStyle name="Uitvoer 2 2 5 3 5" xfId="31550" xr:uid="{00000000-0005-0000-0000-000084CF0000}"/>
    <cellStyle name="Uitvoer 2 2 5 3_Balance sheet - Parent" xfId="42797" xr:uid="{00000000-0005-0000-0000-000085CF0000}"/>
    <cellStyle name="Uitvoer 2 2 5 4" xfId="12987" xr:uid="{00000000-0005-0000-0000-000086CF0000}"/>
    <cellStyle name="Uitvoer 2 2 5 5" xfId="31545" xr:uid="{00000000-0005-0000-0000-000087CF0000}"/>
    <cellStyle name="Uitvoer 2 2 5_Balance sheet - Parent" xfId="42792" xr:uid="{00000000-0005-0000-0000-000088CF0000}"/>
    <cellStyle name="Uitvoer 2 2 6" xfId="10763" xr:uid="{00000000-0005-0000-0000-000089CF0000}"/>
    <cellStyle name="Uitvoer 2 2 6 2" xfId="10764" xr:uid="{00000000-0005-0000-0000-00008ACF0000}"/>
    <cellStyle name="Uitvoer 2 2 6 2 2" xfId="10765" xr:uid="{00000000-0005-0000-0000-00008BCF0000}"/>
    <cellStyle name="Uitvoer 2 2 6 2 2 2" xfId="10766" xr:uid="{00000000-0005-0000-0000-00008CCF0000}"/>
    <cellStyle name="Uitvoer 2 2 6 2 2 2 2" xfId="18088" xr:uid="{00000000-0005-0000-0000-00008DCF0000}"/>
    <cellStyle name="Uitvoer 2 2 6 2 2 2 3" xfId="31556" xr:uid="{00000000-0005-0000-0000-00008ECF0000}"/>
    <cellStyle name="Uitvoer 2 2 6 2 2 2_Balance sheet - Parent" xfId="42803" xr:uid="{00000000-0005-0000-0000-00008FCF0000}"/>
    <cellStyle name="Uitvoer 2 2 6 2 2 3" xfId="10767" xr:uid="{00000000-0005-0000-0000-000090CF0000}"/>
    <cellStyle name="Uitvoer 2 2 6 2 2 3 2" xfId="19528" xr:uid="{00000000-0005-0000-0000-000091CF0000}"/>
    <cellStyle name="Uitvoer 2 2 6 2 2 3 3" xfId="31557" xr:uid="{00000000-0005-0000-0000-000092CF0000}"/>
    <cellStyle name="Uitvoer 2 2 6 2 2 3_Balance sheet - Parent" xfId="42804" xr:uid="{00000000-0005-0000-0000-000093CF0000}"/>
    <cellStyle name="Uitvoer 2 2 6 2 2 4" xfId="13803" xr:uid="{00000000-0005-0000-0000-000094CF0000}"/>
    <cellStyle name="Uitvoer 2 2 6 2 2 5" xfId="31555" xr:uid="{00000000-0005-0000-0000-000095CF0000}"/>
    <cellStyle name="Uitvoer 2 2 6 2 2_Balance sheet - Parent" xfId="42802" xr:uid="{00000000-0005-0000-0000-000096CF0000}"/>
    <cellStyle name="Uitvoer 2 2 6 2 3" xfId="12990" xr:uid="{00000000-0005-0000-0000-000097CF0000}"/>
    <cellStyle name="Uitvoer 2 2 6 2 4" xfId="31554" xr:uid="{00000000-0005-0000-0000-000098CF0000}"/>
    <cellStyle name="Uitvoer 2 2 6 2_Balance sheet - Parent" xfId="42801" xr:uid="{00000000-0005-0000-0000-000099CF0000}"/>
    <cellStyle name="Uitvoer 2 2 6 3" xfId="10768" xr:uid="{00000000-0005-0000-0000-00009ACF0000}"/>
    <cellStyle name="Uitvoer 2 2 6 3 2" xfId="10769" xr:uid="{00000000-0005-0000-0000-00009BCF0000}"/>
    <cellStyle name="Uitvoer 2 2 6 3 2 2" xfId="17592" xr:uid="{00000000-0005-0000-0000-00009CCF0000}"/>
    <cellStyle name="Uitvoer 2 2 6 3 2 3" xfId="31559" xr:uid="{00000000-0005-0000-0000-00009DCF0000}"/>
    <cellStyle name="Uitvoer 2 2 6 3 2_Balance sheet - Parent" xfId="42806" xr:uid="{00000000-0005-0000-0000-00009ECF0000}"/>
    <cellStyle name="Uitvoer 2 2 6 3 3" xfId="10770" xr:uid="{00000000-0005-0000-0000-00009FCF0000}"/>
    <cellStyle name="Uitvoer 2 2 6 3 3 2" xfId="19527" xr:uid="{00000000-0005-0000-0000-0000A0CF0000}"/>
    <cellStyle name="Uitvoer 2 2 6 3 3 3" xfId="31560" xr:uid="{00000000-0005-0000-0000-0000A1CF0000}"/>
    <cellStyle name="Uitvoer 2 2 6 3 3_Balance sheet - Parent" xfId="42807" xr:uid="{00000000-0005-0000-0000-0000A2CF0000}"/>
    <cellStyle name="Uitvoer 2 2 6 3 4" xfId="13802" xr:uid="{00000000-0005-0000-0000-0000A3CF0000}"/>
    <cellStyle name="Uitvoer 2 2 6 3 5" xfId="31558" xr:uid="{00000000-0005-0000-0000-0000A4CF0000}"/>
    <cellStyle name="Uitvoer 2 2 6 3_Balance sheet - Parent" xfId="42805" xr:uid="{00000000-0005-0000-0000-0000A5CF0000}"/>
    <cellStyle name="Uitvoer 2 2 6 4" xfId="12989" xr:uid="{00000000-0005-0000-0000-0000A6CF0000}"/>
    <cellStyle name="Uitvoer 2 2 6 5" xfId="31553" xr:uid="{00000000-0005-0000-0000-0000A7CF0000}"/>
    <cellStyle name="Uitvoer 2 2 6_Balance sheet - Parent" xfId="42800" xr:uid="{00000000-0005-0000-0000-0000A8CF0000}"/>
    <cellStyle name="Uitvoer 2 2 7" xfId="10771" xr:uid="{00000000-0005-0000-0000-0000A9CF0000}"/>
    <cellStyle name="Uitvoer 2 2 7 2" xfId="10772" xr:uid="{00000000-0005-0000-0000-0000AACF0000}"/>
    <cellStyle name="Uitvoer 2 2 7 2 2" xfId="10773" xr:uid="{00000000-0005-0000-0000-0000ABCF0000}"/>
    <cellStyle name="Uitvoer 2 2 7 2 2 2" xfId="17276" xr:uid="{00000000-0005-0000-0000-0000ACCF0000}"/>
    <cellStyle name="Uitvoer 2 2 7 2 2 3" xfId="31563" xr:uid="{00000000-0005-0000-0000-0000ADCF0000}"/>
    <cellStyle name="Uitvoer 2 2 7 2 2_Balance sheet - Parent" xfId="42810" xr:uid="{00000000-0005-0000-0000-0000AECF0000}"/>
    <cellStyle name="Uitvoer 2 2 7 2 3" xfId="10774" xr:uid="{00000000-0005-0000-0000-0000AFCF0000}"/>
    <cellStyle name="Uitvoer 2 2 7 2 3 2" xfId="19529" xr:uid="{00000000-0005-0000-0000-0000B0CF0000}"/>
    <cellStyle name="Uitvoer 2 2 7 2 3 3" xfId="31564" xr:uid="{00000000-0005-0000-0000-0000B1CF0000}"/>
    <cellStyle name="Uitvoer 2 2 7 2 3_Balance sheet - Parent" xfId="42811" xr:uid="{00000000-0005-0000-0000-0000B2CF0000}"/>
    <cellStyle name="Uitvoer 2 2 7 2 4" xfId="13804" xr:uid="{00000000-0005-0000-0000-0000B3CF0000}"/>
    <cellStyle name="Uitvoer 2 2 7 2 5" xfId="31562" xr:uid="{00000000-0005-0000-0000-0000B4CF0000}"/>
    <cellStyle name="Uitvoer 2 2 7 2_Balance sheet - Parent" xfId="42809" xr:uid="{00000000-0005-0000-0000-0000B5CF0000}"/>
    <cellStyle name="Uitvoer 2 2 7 3" xfId="12991" xr:uid="{00000000-0005-0000-0000-0000B6CF0000}"/>
    <cellStyle name="Uitvoer 2 2 7 4" xfId="31561" xr:uid="{00000000-0005-0000-0000-0000B7CF0000}"/>
    <cellStyle name="Uitvoer 2 2 7_Balance sheet - Parent" xfId="42808" xr:uid="{00000000-0005-0000-0000-0000B8CF0000}"/>
    <cellStyle name="Uitvoer 2 2 8" xfId="10775" xr:uid="{00000000-0005-0000-0000-0000B9CF0000}"/>
    <cellStyle name="Uitvoer 2 2 8 2" xfId="10776" xr:uid="{00000000-0005-0000-0000-0000BACF0000}"/>
    <cellStyle name="Uitvoer 2 2 8 2 2" xfId="10777" xr:uid="{00000000-0005-0000-0000-0000BBCF0000}"/>
    <cellStyle name="Uitvoer 2 2 8 2 2 2" xfId="17162" xr:uid="{00000000-0005-0000-0000-0000BCCF0000}"/>
    <cellStyle name="Uitvoer 2 2 8 2 2 3" xfId="31567" xr:uid="{00000000-0005-0000-0000-0000BDCF0000}"/>
    <cellStyle name="Uitvoer 2 2 8 2 2_Balance sheet - Parent" xfId="42814" xr:uid="{00000000-0005-0000-0000-0000BECF0000}"/>
    <cellStyle name="Uitvoer 2 2 8 2 3" xfId="10778" xr:uid="{00000000-0005-0000-0000-0000BFCF0000}"/>
    <cellStyle name="Uitvoer 2 2 8 2 3 2" xfId="19530" xr:uid="{00000000-0005-0000-0000-0000C0CF0000}"/>
    <cellStyle name="Uitvoer 2 2 8 2 3 3" xfId="31568" xr:uid="{00000000-0005-0000-0000-0000C1CF0000}"/>
    <cellStyle name="Uitvoer 2 2 8 2 3_Balance sheet - Parent" xfId="42815" xr:uid="{00000000-0005-0000-0000-0000C2CF0000}"/>
    <cellStyle name="Uitvoer 2 2 8 2 4" xfId="13805" xr:uid="{00000000-0005-0000-0000-0000C3CF0000}"/>
    <cellStyle name="Uitvoer 2 2 8 2 5" xfId="31566" xr:uid="{00000000-0005-0000-0000-0000C4CF0000}"/>
    <cellStyle name="Uitvoer 2 2 8 2_Balance sheet - Parent" xfId="42813" xr:uid="{00000000-0005-0000-0000-0000C5CF0000}"/>
    <cellStyle name="Uitvoer 2 2 8 3" xfId="12992" xr:uid="{00000000-0005-0000-0000-0000C6CF0000}"/>
    <cellStyle name="Uitvoer 2 2 8 4" xfId="31565" xr:uid="{00000000-0005-0000-0000-0000C7CF0000}"/>
    <cellStyle name="Uitvoer 2 2 8_Balance sheet - Parent" xfId="42812" xr:uid="{00000000-0005-0000-0000-0000C8CF0000}"/>
    <cellStyle name="Uitvoer 2 2 9" xfId="10779" xr:uid="{00000000-0005-0000-0000-0000C9CF0000}"/>
    <cellStyle name="Uitvoer 2 2 9 2" xfId="10780" xr:uid="{00000000-0005-0000-0000-0000CACF0000}"/>
    <cellStyle name="Uitvoer 2 2 9 2 2" xfId="17638" xr:uid="{00000000-0005-0000-0000-0000CBCF0000}"/>
    <cellStyle name="Uitvoer 2 2 9 2 3" xfId="31570" xr:uid="{00000000-0005-0000-0000-0000CCCF0000}"/>
    <cellStyle name="Uitvoer 2 2 9 2_Balance sheet - Parent" xfId="42817" xr:uid="{00000000-0005-0000-0000-0000CDCF0000}"/>
    <cellStyle name="Uitvoer 2 2 9 3" xfId="10781" xr:uid="{00000000-0005-0000-0000-0000CECF0000}"/>
    <cellStyle name="Uitvoer 2 2 9 3 2" xfId="19221" xr:uid="{00000000-0005-0000-0000-0000CFCF0000}"/>
    <cellStyle name="Uitvoer 2 2 9 3 3" xfId="31571" xr:uid="{00000000-0005-0000-0000-0000D0CF0000}"/>
    <cellStyle name="Uitvoer 2 2 9 3_Balance sheet - Parent" xfId="42818" xr:uid="{00000000-0005-0000-0000-0000D1CF0000}"/>
    <cellStyle name="Uitvoer 2 2 9 4" xfId="10782" xr:uid="{00000000-0005-0000-0000-0000D2CF0000}"/>
    <cellStyle name="Uitvoer 2 2 9 4 2" xfId="18270" xr:uid="{00000000-0005-0000-0000-0000D3CF0000}"/>
    <cellStyle name="Uitvoer 2 2 9 4 3" xfId="31572" xr:uid="{00000000-0005-0000-0000-0000D4CF0000}"/>
    <cellStyle name="Uitvoer 2 2 9 4_Balance sheet - Parent" xfId="42819" xr:uid="{00000000-0005-0000-0000-0000D5CF0000}"/>
    <cellStyle name="Uitvoer 2 2 9 5" xfId="13793" xr:uid="{00000000-0005-0000-0000-0000D6CF0000}"/>
    <cellStyle name="Uitvoer 2 2 9 6" xfId="31569" xr:uid="{00000000-0005-0000-0000-0000D7CF0000}"/>
    <cellStyle name="Uitvoer 2 2 9_Balance sheet - Parent" xfId="42816" xr:uid="{00000000-0005-0000-0000-0000D8CF0000}"/>
    <cellStyle name="Uitvoer 2 2_Balance sheet - Parent" xfId="42752" xr:uid="{00000000-0005-0000-0000-0000D9CF0000}"/>
    <cellStyle name="Uitvoer 2 3" xfId="10783" xr:uid="{00000000-0005-0000-0000-0000DACF0000}"/>
    <cellStyle name="Uitvoer 2 3 10" xfId="10784" xr:uid="{00000000-0005-0000-0000-0000DBCF0000}"/>
    <cellStyle name="Uitvoer 2 3 10 2" xfId="10785" xr:uid="{00000000-0005-0000-0000-0000DCCF0000}"/>
    <cellStyle name="Uitvoer 2 3 10 2 2" xfId="17567" xr:uid="{00000000-0005-0000-0000-0000DDCF0000}"/>
    <cellStyle name="Uitvoer 2 3 10 2 3" xfId="31575" xr:uid="{00000000-0005-0000-0000-0000DECF0000}"/>
    <cellStyle name="Uitvoer 2 3 10 2_Balance sheet - Parent" xfId="42822" xr:uid="{00000000-0005-0000-0000-0000DFCF0000}"/>
    <cellStyle name="Uitvoer 2 3 10 3" xfId="10786" xr:uid="{00000000-0005-0000-0000-0000E0CF0000}"/>
    <cellStyle name="Uitvoer 2 3 10 3 2" xfId="19180" xr:uid="{00000000-0005-0000-0000-0000E1CF0000}"/>
    <cellStyle name="Uitvoer 2 3 10 3 3" xfId="31576" xr:uid="{00000000-0005-0000-0000-0000E2CF0000}"/>
    <cellStyle name="Uitvoer 2 3 10 3_Balance sheet - Parent" xfId="42823" xr:uid="{00000000-0005-0000-0000-0000E3CF0000}"/>
    <cellStyle name="Uitvoer 2 3 10 4" xfId="10787" xr:uid="{00000000-0005-0000-0000-0000E4CF0000}"/>
    <cellStyle name="Uitvoer 2 3 10 4 2" xfId="18436" xr:uid="{00000000-0005-0000-0000-0000E5CF0000}"/>
    <cellStyle name="Uitvoer 2 3 10 4 3" xfId="31577" xr:uid="{00000000-0005-0000-0000-0000E6CF0000}"/>
    <cellStyle name="Uitvoer 2 3 10 4_Balance sheet - Parent" xfId="42824" xr:uid="{00000000-0005-0000-0000-0000E7CF0000}"/>
    <cellStyle name="Uitvoer 2 3 10 5" xfId="16633" xr:uid="{00000000-0005-0000-0000-0000E8CF0000}"/>
    <cellStyle name="Uitvoer 2 3 10 6" xfId="31574" xr:uid="{00000000-0005-0000-0000-0000E9CF0000}"/>
    <cellStyle name="Uitvoer 2 3 10_Balance sheet - Parent" xfId="42821" xr:uid="{00000000-0005-0000-0000-0000EACF0000}"/>
    <cellStyle name="Uitvoer 2 3 11" xfId="10788" xr:uid="{00000000-0005-0000-0000-0000EBCF0000}"/>
    <cellStyle name="Uitvoer 2 3 11 2" xfId="10789" xr:uid="{00000000-0005-0000-0000-0000ECCF0000}"/>
    <cellStyle name="Uitvoer 2 3 11 2 2" xfId="18565" xr:uid="{00000000-0005-0000-0000-0000EDCF0000}"/>
    <cellStyle name="Uitvoer 2 3 11 2 3" xfId="31579" xr:uid="{00000000-0005-0000-0000-0000EECF0000}"/>
    <cellStyle name="Uitvoer 2 3 11 2_Balance sheet - Parent" xfId="42826" xr:uid="{00000000-0005-0000-0000-0000EFCF0000}"/>
    <cellStyle name="Uitvoer 2 3 11 3" xfId="10790" xr:uid="{00000000-0005-0000-0000-0000F0CF0000}"/>
    <cellStyle name="Uitvoer 2 3 11 3 2" xfId="19089" xr:uid="{00000000-0005-0000-0000-0000F1CF0000}"/>
    <cellStyle name="Uitvoer 2 3 11 3 3" xfId="31580" xr:uid="{00000000-0005-0000-0000-0000F2CF0000}"/>
    <cellStyle name="Uitvoer 2 3 11 3_Balance sheet - Parent" xfId="42827" xr:uid="{00000000-0005-0000-0000-0000F3CF0000}"/>
    <cellStyle name="Uitvoer 2 3 11 4" xfId="16685" xr:uid="{00000000-0005-0000-0000-0000F4CF0000}"/>
    <cellStyle name="Uitvoer 2 3 11 5" xfId="31578" xr:uid="{00000000-0005-0000-0000-0000F5CF0000}"/>
    <cellStyle name="Uitvoer 2 3 11_Balance sheet - Parent" xfId="42825" xr:uid="{00000000-0005-0000-0000-0000F6CF0000}"/>
    <cellStyle name="Uitvoer 2 3 12" xfId="12993" xr:uid="{00000000-0005-0000-0000-0000F7CF0000}"/>
    <cellStyle name="Uitvoer 2 3 13" xfId="31573" xr:uid="{00000000-0005-0000-0000-0000F8CF0000}"/>
    <cellStyle name="Uitvoer 2 3 2" xfId="10791" xr:uid="{00000000-0005-0000-0000-0000F9CF0000}"/>
    <cellStyle name="Uitvoer 2 3 2 2" xfId="10792" xr:uid="{00000000-0005-0000-0000-0000FACF0000}"/>
    <cellStyle name="Uitvoer 2 3 2 2 2" xfId="10793" xr:uid="{00000000-0005-0000-0000-0000FBCF0000}"/>
    <cellStyle name="Uitvoer 2 3 2 2 2 2" xfId="10794" xr:uid="{00000000-0005-0000-0000-0000FCCF0000}"/>
    <cellStyle name="Uitvoer 2 3 2 2 2 2 2" xfId="17349" xr:uid="{00000000-0005-0000-0000-0000FDCF0000}"/>
    <cellStyle name="Uitvoer 2 3 2 2 2 2 3" xfId="31584" xr:uid="{00000000-0005-0000-0000-0000FECF0000}"/>
    <cellStyle name="Uitvoer 2 3 2 2 2 2_Balance sheet - Parent" xfId="42831" xr:uid="{00000000-0005-0000-0000-0000FFCF0000}"/>
    <cellStyle name="Uitvoer 2 3 2 2 2 3" xfId="10795" xr:uid="{00000000-0005-0000-0000-000000D00000}"/>
    <cellStyle name="Uitvoer 2 3 2 2 2 3 2" xfId="19531" xr:uid="{00000000-0005-0000-0000-000001D00000}"/>
    <cellStyle name="Uitvoer 2 3 2 2 2 3 3" xfId="31585" xr:uid="{00000000-0005-0000-0000-000002D00000}"/>
    <cellStyle name="Uitvoer 2 3 2 2 2 3_Balance sheet - Parent" xfId="42832" xr:uid="{00000000-0005-0000-0000-000003D00000}"/>
    <cellStyle name="Uitvoer 2 3 2 2 2 4" xfId="13808" xr:uid="{00000000-0005-0000-0000-000004D00000}"/>
    <cellStyle name="Uitvoer 2 3 2 2 2 5" xfId="31583" xr:uid="{00000000-0005-0000-0000-000005D00000}"/>
    <cellStyle name="Uitvoer 2 3 2 2 2_Balance sheet - Parent" xfId="42830" xr:uid="{00000000-0005-0000-0000-000006D00000}"/>
    <cellStyle name="Uitvoer 2 3 2 2 3" xfId="12995" xr:uid="{00000000-0005-0000-0000-000007D00000}"/>
    <cellStyle name="Uitvoer 2 3 2 2 4" xfId="31582" xr:uid="{00000000-0005-0000-0000-000008D00000}"/>
    <cellStyle name="Uitvoer 2 3 2 2_Balance sheet - Parent" xfId="42829" xr:uid="{00000000-0005-0000-0000-000009D00000}"/>
    <cellStyle name="Uitvoer 2 3 2 3" xfId="10796" xr:uid="{00000000-0005-0000-0000-00000AD00000}"/>
    <cellStyle name="Uitvoer 2 3 2 3 2" xfId="10797" xr:uid="{00000000-0005-0000-0000-00000BD00000}"/>
    <cellStyle name="Uitvoer 2 3 2 3 2 2" xfId="17202" xr:uid="{00000000-0005-0000-0000-00000CD00000}"/>
    <cellStyle name="Uitvoer 2 3 2 3 2 3" xfId="31587" xr:uid="{00000000-0005-0000-0000-00000DD00000}"/>
    <cellStyle name="Uitvoer 2 3 2 3 2_Balance sheet - Parent" xfId="42834" xr:uid="{00000000-0005-0000-0000-00000ED00000}"/>
    <cellStyle name="Uitvoer 2 3 2 3 3" xfId="10798" xr:uid="{00000000-0005-0000-0000-00000FD00000}"/>
    <cellStyle name="Uitvoer 2 3 2 3 3 2" xfId="18963" xr:uid="{00000000-0005-0000-0000-000010D00000}"/>
    <cellStyle name="Uitvoer 2 3 2 3 3 3" xfId="31588" xr:uid="{00000000-0005-0000-0000-000011D00000}"/>
    <cellStyle name="Uitvoer 2 3 2 3 3_Balance sheet - Parent" xfId="42835" xr:uid="{00000000-0005-0000-0000-000012D00000}"/>
    <cellStyle name="Uitvoer 2 3 2 3 4" xfId="13807" xr:uid="{00000000-0005-0000-0000-000013D00000}"/>
    <cellStyle name="Uitvoer 2 3 2 3 5" xfId="31586" xr:uid="{00000000-0005-0000-0000-000014D00000}"/>
    <cellStyle name="Uitvoer 2 3 2 3_Balance sheet - Parent" xfId="42833" xr:uid="{00000000-0005-0000-0000-000015D00000}"/>
    <cellStyle name="Uitvoer 2 3 2 4" xfId="12994" xr:uid="{00000000-0005-0000-0000-000016D00000}"/>
    <cellStyle name="Uitvoer 2 3 2 5" xfId="31581" xr:uid="{00000000-0005-0000-0000-000017D00000}"/>
    <cellStyle name="Uitvoer 2 3 2_Balance sheet - Parent" xfId="42828" xr:uid="{00000000-0005-0000-0000-000018D00000}"/>
    <cellStyle name="Uitvoer 2 3 3" xfId="10799" xr:uid="{00000000-0005-0000-0000-000019D00000}"/>
    <cellStyle name="Uitvoer 2 3 3 2" xfId="10800" xr:uid="{00000000-0005-0000-0000-00001AD00000}"/>
    <cellStyle name="Uitvoer 2 3 3 2 2" xfId="10801" xr:uid="{00000000-0005-0000-0000-00001BD00000}"/>
    <cellStyle name="Uitvoer 2 3 3 2 2 2" xfId="10802" xr:uid="{00000000-0005-0000-0000-00001CD00000}"/>
    <cellStyle name="Uitvoer 2 3 3 2 2 2 2" xfId="18089" xr:uid="{00000000-0005-0000-0000-00001DD00000}"/>
    <cellStyle name="Uitvoer 2 3 3 2 2 2 3" xfId="31592" xr:uid="{00000000-0005-0000-0000-00001ED00000}"/>
    <cellStyle name="Uitvoer 2 3 3 2 2 2_Balance sheet - Parent" xfId="42839" xr:uid="{00000000-0005-0000-0000-00001FD00000}"/>
    <cellStyle name="Uitvoer 2 3 3 2 2 3" xfId="10803" xr:uid="{00000000-0005-0000-0000-000020D00000}"/>
    <cellStyle name="Uitvoer 2 3 3 2 2 3 2" xfId="19533" xr:uid="{00000000-0005-0000-0000-000021D00000}"/>
    <cellStyle name="Uitvoer 2 3 3 2 2 3 3" xfId="31593" xr:uid="{00000000-0005-0000-0000-000022D00000}"/>
    <cellStyle name="Uitvoer 2 3 3 2 2 3_Balance sheet - Parent" xfId="42840" xr:uid="{00000000-0005-0000-0000-000023D00000}"/>
    <cellStyle name="Uitvoer 2 3 3 2 2 4" xfId="13810" xr:uid="{00000000-0005-0000-0000-000024D00000}"/>
    <cellStyle name="Uitvoer 2 3 3 2 2 5" xfId="31591" xr:uid="{00000000-0005-0000-0000-000025D00000}"/>
    <cellStyle name="Uitvoer 2 3 3 2 2_Balance sheet - Parent" xfId="42838" xr:uid="{00000000-0005-0000-0000-000026D00000}"/>
    <cellStyle name="Uitvoer 2 3 3 2 3" xfId="12997" xr:uid="{00000000-0005-0000-0000-000027D00000}"/>
    <cellStyle name="Uitvoer 2 3 3 2 4" xfId="31590" xr:uid="{00000000-0005-0000-0000-000028D00000}"/>
    <cellStyle name="Uitvoer 2 3 3 2_Balance sheet - Parent" xfId="42837" xr:uid="{00000000-0005-0000-0000-000029D00000}"/>
    <cellStyle name="Uitvoer 2 3 3 3" xfId="10804" xr:uid="{00000000-0005-0000-0000-00002AD00000}"/>
    <cellStyle name="Uitvoer 2 3 3 3 2" xfId="10805" xr:uid="{00000000-0005-0000-0000-00002BD00000}"/>
    <cellStyle name="Uitvoer 2 3 3 3 2 2" xfId="17605" xr:uid="{00000000-0005-0000-0000-00002CD00000}"/>
    <cellStyle name="Uitvoer 2 3 3 3 2 3" xfId="31595" xr:uid="{00000000-0005-0000-0000-00002DD00000}"/>
    <cellStyle name="Uitvoer 2 3 3 3 2_Balance sheet - Parent" xfId="42842" xr:uid="{00000000-0005-0000-0000-00002ED00000}"/>
    <cellStyle name="Uitvoer 2 3 3 3 3" xfId="10806" xr:uid="{00000000-0005-0000-0000-00002FD00000}"/>
    <cellStyle name="Uitvoer 2 3 3 3 3 2" xfId="19532" xr:uid="{00000000-0005-0000-0000-000030D00000}"/>
    <cellStyle name="Uitvoer 2 3 3 3 3 3" xfId="31596" xr:uid="{00000000-0005-0000-0000-000031D00000}"/>
    <cellStyle name="Uitvoer 2 3 3 3 3_Balance sheet - Parent" xfId="42843" xr:uid="{00000000-0005-0000-0000-000032D00000}"/>
    <cellStyle name="Uitvoer 2 3 3 3 4" xfId="13809" xr:uid="{00000000-0005-0000-0000-000033D00000}"/>
    <cellStyle name="Uitvoer 2 3 3 3 5" xfId="31594" xr:uid="{00000000-0005-0000-0000-000034D00000}"/>
    <cellStyle name="Uitvoer 2 3 3 3_Balance sheet - Parent" xfId="42841" xr:uid="{00000000-0005-0000-0000-000035D00000}"/>
    <cellStyle name="Uitvoer 2 3 3 4" xfId="12996" xr:uid="{00000000-0005-0000-0000-000036D00000}"/>
    <cellStyle name="Uitvoer 2 3 3 5" xfId="31589" xr:uid="{00000000-0005-0000-0000-000037D00000}"/>
    <cellStyle name="Uitvoer 2 3 3_Balance sheet - Parent" xfId="42836" xr:uid="{00000000-0005-0000-0000-000038D00000}"/>
    <cellStyle name="Uitvoer 2 3 4" xfId="10807" xr:uid="{00000000-0005-0000-0000-000039D00000}"/>
    <cellStyle name="Uitvoer 2 3 4 2" xfId="10808" xr:uid="{00000000-0005-0000-0000-00003AD00000}"/>
    <cellStyle name="Uitvoer 2 3 4 2 2" xfId="10809" xr:uid="{00000000-0005-0000-0000-00003BD00000}"/>
    <cellStyle name="Uitvoer 2 3 4 2 2 2" xfId="10810" xr:uid="{00000000-0005-0000-0000-00003CD00000}"/>
    <cellStyle name="Uitvoer 2 3 4 2 2 2 2" xfId="17170" xr:uid="{00000000-0005-0000-0000-00003DD00000}"/>
    <cellStyle name="Uitvoer 2 3 4 2 2 2 3" xfId="31600" xr:uid="{00000000-0005-0000-0000-00003ED00000}"/>
    <cellStyle name="Uitvoer 2 3 4 2 2 2_Balance sheet - Parent" xfId="42847" xr:uid="{00000000-0005-0000-0000-00003FD00000}"/>
    <cellStyle name="Uitvoer 2 3 4 2 2 3" xfId="10811" xr:uid="{00000000-0005-0000-0000-000040D00000}"/>
    <cellStyle name="Uitvoer 2 3 4 2 2 3 2" xfId="19535" xr:uid="{00000000-0005-0000-0000-000041D00000}"/>
    <cellStyle name="Uitvoer 2 3 4 2 2 3 3" xfId="31601" xr:uid="{00000000-0005-0000-0000-000042D00000}"/>
    <cellStyle name="Uitvoer 2 3 4 2 2 3_Balance sheet - Parent" xfId="42848" xr:uid="{00000000-0005-0000-0000-000043D00000}"/>
    <cellStyle name="Uitvoer 2 3 4 2 2 4" xfId="13812" xr:uid="{00000000-0005-0000-0000-000044D00000}"/>
    <cellStyle name="Uitvoer 2 3 4 2 2 5" xfId="31599" xr:uid="{00000000-0005-0000-0000-000045D00000}"/>
    <cellStyle name="Uitvoer 2 3 4 2 2_Balance sheet - Parent" xfId="42846" xr:uid="{00000000-0005-0000-0000-000046D00000}"/>
    <cellStyle name="Uitvoer 2 3 4 2 3" xfId="12999" xr:uid="{00000000-0005-0000-0000-000047D00000}"/>
    <cellStyle name="Uitvoer 2 3 4 2 4" xfId="31598" xr:uid="{00000000-0005-0000-0000-000048D00000}"/>
    <cellStyle name="Uitvoer 2 3 4 2_Balance sheet - Parent" xfId="42845" xr:uid="{00000000-0005-0000-0000-000049D00000}"/>
    <cellStyle name="Uitvoer 2 3 4 3" xfId="10812" xr:uid="{00000000-0005-0000-0000-00004AD00000}"/>
    <cellStyle name="Uitvoer 2 3 4 3 2" xfId="10813" xr:uid="{00000000-0005-0000-0000-00004BD00000}"/>
    <cellStyle name="Uitvoer 2 3 4 3 2 2" xfId="17055" xr:uid="{00000000-0005-0000-0000-00004CD00000}"/>
    <cellStyle name="Uitvoer 2 3 4 3 2 3" xfId="31603" xr:uid="{00000000-0005-0000-0000-00004DD00000}"/>
    <cellStyle name="Uitvoer 2 3 4 3 2_Balance sheet - Parent" xfId="42850" xr:uid="{00000000-0005-0000-0000-00004ED00000}"/>
    <cellStyle name="Uitvoer 2 3 4 3 3" xfId="10814" xr:uid="{00000000-0005-0000-0000-00004FD00000}"/>
    <cellStyle name="Uitvoer 2 3 4 3 3 2" xfId="19534" xr:uid="{00000000-0005-0000-0000-000050D00000}"/>
    <cellStyle name="Uitvoer 2 3 4 3 3 3" xfId="31604" xr:uid="{00000000-0005-0000-0000-000051D00000}"/>
    <cellStyle name="Uitvoer 2 3 4 3 3_Balance sheet - Parent" xfId="42851" xr:uid="{00000000-0005-0000-0000-000052D00000}"/>
    <cellStyle name="Uitvoer 2 3 4 3 4" xfId="13811" xr:uid="{00000000-0005-0000-0000-000053D00000}"/>
    <cellStyle name="Uitvoer 2 3 4 3 5" xfId="31602" xr:uid="{00000000-0005-0000-0000-000054D00000}"/>
    <cellStyle name="Uitvoer 2 3 4 3_Balance sheet - Parent" xfId="42849" xr:uid="{00000000-0005-0000-0000-000055D00000}"/>
    <cellStyle name="Uitvoer 2 3 4 4" xfId="12998" xr:uid="{00000000-0005-0000-0000-000056D00000}"/>
    <cellStyle name="Uitvoer 2 3 4 5" xfId="31597" xr:uid="{00000000-0005-0000-0000-000057D00000}"/>
    <cellStyle name="Uitvoer 2 3 4_Balance sheet - Parent" xfId="42844" xr:uid="{00000000-0005-0000-0000-000058D00000}"/>
    <cellStyle name="Uitvoer 2 3 5" xfId="10815" xr:uid="{00000000-0005-0000-0000-000059D00000}"/>
    <cellStyle name="Uitvoer 2 3 5 2" xfId="10816" xr:uid="{00000000-0005-0000-0000-00005AD00000}"/>
    <cellStyle name="Uitvoer 2 3 5 2 2" xfId="10817" xr:uid="{00000000-0005-0000-0000-00005BD00000}"/>
    <cellStyle name="Uitvoer 2 3 5 2 2 2" xfId="18090" xr:uid="{00000000-0005-0000-0000-00005CD00000}"/>
    <cellStyle name="Uitvoer 2 3 5 2 2 3" xfId="31607" xr:uid="{00000000-0005-0000-0000-00005DD00000}"/>
    <cellStyle name="Uitvoer 2 3 5 2 2_Balance sheet - Parent" xfId="42854" xr:uid="{00000000-0005-0000-0000-00005ED00000}"/>
    <cellStyle name="Uitvoer 2 3 5 2 3" xfId="10818" xr:uid="{00000000-0005-0000-0000-00005FD00000}"/>
    <cellStyle name="Uitvoer 2 3 5 2 3 2" xfId="19536" xr:uid="{00000000-0005-0000-0000-000060D00000}"/>
    <cellStyle name="Uitvoer 2 3 5 2 3 3" xfId="31608" xr:uid="{00000000-0005-0000-0000-000061D00000}"/>
    <cellStyle name="Uitvoer 2 3 5 2 3_Balance sheet - Parent" xfId="42855" xr:uid="{00000000-0005-0000-0000-000062D00000}"/>
    <cellStyle name="Uitvoer 2 3 5 2 4" xfId="13813" xr:uid="{00000000-0005-0000-0000-000063D00000}"/>
    <cellStyle name="Uitvoer 2 3 5 2 5" xfId="31606" xr:uid="{00000000-0005-0000-0000-000064D00000}"/>
    <cellStyle name="Uitvoer 2 3 5 2_Balance sheet - Parent" xfId="42853" xr:uid="{00000000-0005-0000-0000-000065D00000}"/>
    <cellStyle name="Uitvoer 2 3 5 3" xfId="13000" xr:uid="{00000000-0005-0000-0000-000066D00000}"/>
    <cellStyle name="Uitvoer 2 3 5 4" xfId="31605" xr:uid="{00000000-0005-0000-0000-000067D00000}"/>
    <cellStyle name="Uitvoer 2 3 5_Balance sheet - Parent" xfId="42852" xr:uid="{00000000-0005-0000-0000-000068D00000}"/>
    <cellStyle name="Uitvoer 2 3 6" xfId="10819" xr:uid="{00000000-0005-0000-0000-000069D00000}"/>
    <cellStyle name="Uitvoer 2 3 6 2" xfId="10820" xr:uid="{00000000-0005-0000-0000-00006AD00000}"/>
    <cellStyle name="Uitvoer 2 3 6 2 2" xfId="10821" xr:uid="{00000000-0005-0000-0000-00006BD00000}"/>
    <cellStyle name="Uitvoer 2 3 6 2 2 2" xfId="18091" xr:uid="{00000000-0005-0000-0000-00006CD00000}"/>
    <cellStyle name="Uitvoer 2 3 6 2 2 3" xfId="31611" xr:uid="{00000000-0005-0000-0000-00006DD00000}"/>
    <cellStyle name="Uitvoer 2 3 6 2 2_Balance sheet - Parent" xfId="42858" xr:uid="{00000000-0005-0000-0000-00006ED00000}"/>
    <cellStyle name="Uitvoer 2 3 6 2 3" xfId="10822" xr:uid="{00000000-0005-0000-0000-00006FD00000}"/>
    <cellStyle name="Uitvoer 2 3 6 2 3 2" xfId="19537" xr:uid="{00000000-0005-0000-0000-000070D00000}"/>
    <cellStyle name="Uitvoer 2 3 6 2 3 3" xfId="31612" xr:uid="{00000000-0005-0000-0000-000071D00000}"/>
    <cellStyle name="Uitvoer 2 3 6 2 3_Balance sheet - Parent" xfId="42859" xr:uid="{00000000-0005-0000-0000-000072D00000}"/>
    <cellStyle name="Uitvoer 2 3 6 2 4" xfId="13814" xr:uid="{00000000-0005-0000-0000-000073D00000}"/>
    <cellStyle name="Uitvoer 2 3 6 2 5" xfId="31610" xr:uid="{00000000-0005-0000-0000-000074D00000}"/>
    <cellStyle name="Uitvoer 2 3 6 2_Balance sheet - Parent" xfId="42857" xr:uid="{00000000-0005-0000-0000-000075D00000}"/>
    <cellStyle name="Uitvoer 2 3 6 3" xfId="13001" xr:uid="{00000000-0005-0000-0000-000076D00000}"/>
    <cellStyle name="Uitvoer 2 3 6 4" xfId="31609" xr:uid="{00000000-0005-0000-0000-000077D00000}"/>
    <cellStyle name="Uitvoer 2 3 6_Balance sheet - Parent" xfId="42856" xr:uid="{00000000-0005-0000-0000-000078D00000}"/>
    <cellStyle name="Uitvoer 2 3 7" xfId="10823" xr:uid="{00000000-0005-0000-0000-000079D00000}"/>
    <cellStyle name="Uitvoer 2 3 7 2" xfId="10824" xr:uid="{00000000-0005-0000-0000-00007AD00000}"/>
    <cellStyle name="Uitvoer 2 3 7 2 2" xfId="17373" xr:uid="{00000000-0005-0000-0000-00007BD00000}"/>
    <cellStyle name="Uitvoer 2 3 7 2 3" xfId="31614" xr:uid="{00000000-0005-0000-0000-00007CD00000}"/>
    <cellStyle name="Uitvoer 2 3 7 2_Balance sheet - Parent" xfId="42861" xr:uid="{00000000-0005-0000-0000-00007DD00000}"/>
    <cellStyle name="Uitvoer 2 3 7 3" xfId="10825" xr:uid="{00000000-0005-0000-0000-00007ED00000}"/>
    <cellStyle name="Uitvoer 2 3 7 3 2" xfId="18916" xr:uid="{00000000-0005-0000-0000-00007FD00000}"/>
    <cellStyle name="Uitvoer 2 3 7 3 3" xfId="31615" xr:uid="{00000000-0005-0000-0000-000080D00000}"/>
    <cellStyle name="Uitvoer 2 3 7 3_Balance sheet - Parent" xfId="42862" xr:uid="{00000000-0005-0000-0000-000081D00000}"/>
    <cellStyle name="Uitvoer 2 3 7 4" xfId="10826" xr:uid="{00000000-0005-0000-0000-000082D00000}"/>
    <cellStyle name="Uitvoer 2 3 7 4 2" xfId="18278" xr:uid="{00000000-0005-0000-0000-000083D00000}"/>
    <cellStyle name="Uitvoer 2 3 7 4 3" xfId="31616" xr:uid="{00000000-0005-0000-0000-000084D00000}"/>
    <cellStyle name="Uitvoer 2 3 7 4_Balance sheet - Parent" xfId="42863" xr:uid="{00000000-0005-0000-0000-000085D00000}"/>
    <cellStyle name="Uitvoer 2 3 7 5" xfId="13806" xr:uid="{00000000-0005-0000-0000-000086D00000}"/>
    <cellStyle name="Uitvoer 2 3 7 6" xfId="31613" xr:uid="{00000000-0005-0000-0000-000087D00000}"/>
    <cellStyle name="Uitvoer 2 3 7_Balance sheet - Parent" xfId="42860" xr:uid="{00000000-0005-0000-0000-000088D00000}"/>
    <cellStyle name="Uitvoer 2 3 8" xfId="10827" xr:uid="{00000000-0005-0000-0000-000089D00000}"/>
    <cellStyle name="Uitvoer 2 3 8 2" xfId="10828" xr:uid="{00000000-0005-0000-0000-00008AD00000}"/>
    <cellStyle name="Uitvoer 2 3 8 2 2" xfId="18134" xr:uid="{00000000-0005-0000-0000-00008BD00000}"/>
    <cellStyle name="Uitvoer 2 3 8 2 3" xfId="31618" xr:uid="{00000000-0005-0000-0000-00008CD00000}"/>
    <cellStyle name="Uitvoer 2 3 8 2_Balance sheet - Parent" xfId="42865" xr:uid="{00000000-0005-0000-0000-00008DD00000}"/>
    <cellStyle name="Uitvoer 2 3 8 3" xfId="10829" xr:uid="{00000000-0005-0000-0000-00008ED00000}"/>
    <cellStyle name="Uitvoer 2 3 8 3 2" xfId="19207" xr:uid="{00000000-0005-0000-0000-00008FD00000}"/>
    <cellStyle name="Uitvoer 2 3 8 3 3" xfId="31619" xr:uid="{00000000-0005-0000-0000-000090D00000}"/>
    <cellStyle name="Uitvoer 2 3 8 3_Balance sheet - Parent" xfId="42866" xr:uid="{00000000-0005-0000-0000-000091D00000}"/>
    <cellStyle name="Uitvoer 2 3 8 4" xfId="10830" xr:uid="{00000000-0005-0000-0000-000092D00000}"/>
    <cellStyle name="Uitvoer 2 3 8 4 2" xfId="18329" xr:uid="{00000000-0005-0000-0000-000093D00000}"/>
    <cellStyle name="Uitvoer 2 3 8 4 3" xfId="31620" xr:uid="{00000000-0005-0000-0000-000094D00000}"/>
    <cellStyle name="Uitvoer 2 3 8 4_Balance sheet - Parent" xfId="42867" xr:uid="{00000000-0005-0000-0000-000095D00000}"/>
    <cellStyle name="Uitvoer 2 3 8 5" xfId="16529" xr:uid="{00000000-0005-0000-0000-000096D00000}"/>
    <cellStyle name="Uitvoer 2 3 8 6" xfId="31617" xr:uid="{00000000-0005-0000-0000-000097D00000}"/>
    <cellStyle name="Uitvoer 2 3 8_Balance sheet - Parent" xfId="42864" xr:uid="{00000000-0005-0000-0000-000098D00000}"/>
    <cellStyle name="Uitvoer 2 3 9" xfId="10831" xr:uid="{00000000-0005-0000-0000-000099D00000}"/>
    <cellStyle name="Uitvoer 2 3 9 2" xfId="10832" xr:uid="{00000000-0005-0000-0000-00009AD00000}"/>
    <cellStyle name="Uitvoer 2 3 9 2 2" xfId="17509" xr:uid="{00000000-0005-0000-0000-00009BD00000}"/>
    <cellStyle name="Uitvoer 2 3 9 2 3" xfId="31622" xr:uid="{00000000-0005-0000-0000-00009CD00000}"/>
    <cellStyle name="Uitvoer 2 3 9 2_Balance sheet - Parent" xfId="42869" xr:uid="{00000000-0005-0000-0000-00009DD00000}"/>
    <cellStyle name="Uitvoer 2 3 9 3" xfId="10833" xr:uid="{00000000-0005-0000-0000-00009ED00000}"/>
    <cellStyle name="Uitvoer 2 3 9 3 2" xfId="18934" xr:uid="{00000000-0005-0000-0000-00009FD00000}"/>
    <cellStyle name="Uitvoer 2 3 9 3 3" xfId="31623" xr:uid="{00000000-0005-0000-0000-0000A0D00000}"/>
    <cellStyle name="Uitvoer 2 3 9 3_Balance sheet - Parent" xfId="42870" xr:uid="{00000000-0005-0000-0000-0000A1D00000}"/>
    <cellStyle name="Uitvoer 2 3 9 4" xfId="10834" xr:uid="{00000000-0005-0000-0000-0000A2D00000}"/>
    <cellStyle name="Uitvoer 2 3 9 4 2" xfId="18383" xr:uid="{00000000-0005-0000-0000-0000A3D00000}"/>
    <cellStyle name="Uitvoer 2 3 9 4 3" xfId="31624" xr:uid="{00000000-0005-0000-0000-0000A4D00000}"/>
    <cellStyle name="Uitvoer 2 3 9 4_Balance sheet - Parent" xfId="42871" xr:uid="{00000000-0005-0000-0000-0000A5D00000}"/>
    <cellStyle name="Uitvoer 2 3 9 5" xfId="16580" xr:uid="{00000000-0005-0000-0000-0000A6D00000}"/>
    <cellStyle name="Uitvoer 2 3 9 6" xfId="31621" xr:uid="{00000000-0005-0000-0000-0000A7D00000}"/>
    <cellStyle name="Uitvoer 2 3 9_Balance sheet - Parent" xfId="42868" xr:uid="{00000000-0005-0000-0000-0000A8D00000}"/>
    <cellStyle name="Uitvoer 2 3_Balance sheet - Parent" xfId="42820" xr:uid="{00000000-0005-0000-0000-0000A9D00000}"/>
    <cellStyle name="Uitvoer 2 4" xfId="10835" xr:uid="{00000000-0005-0000-0000-0000AAD00000}"/>
    <cellStyle name="Uitvoer 2 4 2" xfId="10836" xr:uid="{00000000-0005-0000-0000-0000ABD00000}"/>
    <cellStyle name="Uitvoer 2 4 2 2" xfId="10837" xr:uid="{00000000-0005-0000-0000-0000ACD00000}"/>
    <cellStyle name="Uitvoer 2 4 2 2 2" xfId="10838" xr:uid="{00000000-0005-0000-0000-0000ADD00000}"/>
    <cellStyle name="Uitvoer 2 4 2 2 2 2" xfId="18501" xr:uid="{00000000-0005-0000-0000-0000AED00000}"/>
    <cellStyle name="Uitvoer 2 4 2 2 2 3" xfId="31628" xr:uid="{00000000-0005-0000-0000-0000AFD00000}"/>
    <cellStyle name="Uitvoer 2 4 2 2 2_Balance sheet - Parent" xfId="42875" xr:uid="{00000000-0005-0000-0000-0000B0D00000}"/>
    <cellStyle name="Uitvoer 2 4 2 2 3" xfId="10839" xr:uid="{00000000-0005-0000-0000-0000B1D00000}"/>
    <cellStyle name="Uitvoer 2 4 2 2 3 2" xfId="17675" xr:uid="{00000000-0005-0000-0000-0000B2D00000}"/>
    <cellStyle name="Uitvoer 2 4 2 2 3 3" xfId="31629" xr:uid="{00000000-0005-0000-0000-0000B3D00000}"/>
    <cellStyle name="Uitvoer 2 4 2 2 3_Balance sheet - Parent" xfId="42876" xr:uid="{00000000-0005-0000-0000-0000B4D00000}"/>
    <cellStyle name="Uitvoer 2 4 2 2 4" xfId="13816" xr:uid="{00000000-0005-0000-0000-0000B5D00000}"/>
    <cellStyle name="Uitvoer 2 4 2 2 5" xfId="31627" xr:uid="{00000000-0005-0000-0000-0000B6D00000}"/>
    <cellStyle name="Uitvoer 2 4 2 2_Balance sheet - Parent" xfId="42874" xr:uid="{00000000-0005-0000-0000-0000B7D00000}"/>
    <cellStyle name="Uitvoer 2 4 2 3" xfId="13003" xr:uid="{00000000-0005-0000-0000-0000B8D00000}"/>
    <cellStyle name="Uitvoer 2 4 2 4" xfId="31626" xr:uid="{00000000-0005-0000-0000-0000B9D00000}"/>
    <cellStyle name="Uitvoer 2 4 2_Balance sheet - Parent" xfId="42873" xr:uid="{00000000-0005-0000-0000-0000BAD00000}"/>
    <cellStyle name="Uitvoer 2 4 3" xfId="10840" xr:uid="{00000000-0005-0000-0000-0000BBD00000}"/>
    <cellStyle name="Uitvoer 2 4 3 2" xfId="10841" xr:uid="{00000000-0005-0000-0000-0000BCD00000}"/>
    <cellStyle name="Uitvoer 2 4 3 2 2" xfId="17423" xr:uid="{00000000-0005-0000-0000-0000BDD00000}"/>
    <cellStyle name="Uitvoer 2 4 3 2 3" xfId="31631" xr:uid="{00000000-0005-0000-0000-0000BED00000}"/>
    <cellStyle name="Uitvoer 2 4 3 2_Balance sheet - Parent" xfId="42878" xr:uid="{00000000-0005-0000-0000-0000BFD00000}"/>
    <cellStyle name="Uitvoer 2 4 3 3" xfId="10842" xr:uid="{00000000-0005-0000-0000-0000C0D00000}"/>
    <cellStyle name="Uitvoer 2 4 3 3 2" xfId="17268" xr:uid="{00000000-0005-0000-0000-0000C1D00000}"/>
    <cellStyle name="Uitvoer 2 4 3 3 3" xfId="31632" xr:uid="{00000000-0005-0000-0000-0000C2D00000}"/>
    <cellStyle name="Uitvoer 2 4 3 3_Balance sheet - Parent" xfId="42879" xr:uid="{00000000-0005-0000-0000-0000C3D00000}"/>
    <cellStyle name="Uitvoer 2 4 3 4" xfId="13815" xr:uid="{00000000-0005-0000-0000-0000C4D00000}"/>
    <cellStyle name="Uitvoer 2 4 3 5" xfId="31630" xr:uid="{00000000-0005-0000-0000-0000C5D00000}"/>
    <cellStyle name="Uitvoer 2 4 3_Balance sheet - Parent" xfId="42877" xr:uid="{00000000-0005-0000-0000-0000C6D00000}"/>
    <cellStyle name="Uitvoer 2 4 4" xfId="13002" xr:uid="{00000000-0005-0000-0000-0000C7D00000}"/>
    <cellStyle name="Uitvoer 2 4 5" xfId="31625" xr:uid="{00000000-0005-0000-0000-0000C8D00000}"/>
    <cellStyle name="Uitvoer 2 4_Balance sheet - Parent" xfId="42872" xr:uid="{00000000-0005-0000-0000-0000C9D00000}"/>
    <cellStyle name="Uitvoer 2 5" xfId="10843" xr:uid="{00000000-0005-0000-0000-0000CAD00000}"/>
    <cellStyle name="Uitvoer 2 5 2" xfId="10844" xr:uid="{00000000-0005-0000-0000-0000CBD00000}"/>
    <cellStyle name="Uitvoer 2 5 2 2" xfId="10845" xr:uid="{00000000-0005-0000-0000-0000CCD00000}"/>
    <cellStyle name="Uitvoer 2 5 2 2 2" xfId="18799" xr:uid="{00000000-0005-0000-0000-0000CDD00000}"/>
    <cellStyle name="Uitvoer 2 5 2 2 3" xfId="31635" xr:uid="{00000000-0005-0000-0000-0000CED00000}"/>
    <cellStyle name="Uitvoer 2 5 2 2_Balance sheet - Parent" xfId="42882" xr:uid="{00000000-0005-0000-0000-0000CFD00000}"/>
    <cellStyle name="Uitvoer 2 5 2 3" xfId="10846" xr:uid="{00000000-0005-0000-0000-0000D0D00000}"/>
    <cellStyle name="Uitvoer 2 5 2 3 2" xfId="19035" xr:uid="{00000000-0005-0000-0000-0000D1D00000}"/>
    <cellStyle name="Uitvoer 2 5 2 3 3" xfId="31636" xr:uid="{00000000-0005-0000-0000-0000D2D00000}"/>
    <cellStyle name="Uitvoer 2 5 2 3_Balance sheet - Parent" xfId="42883" xr:uid="{00000000-0005-0000-0000-0000D3D00000}"/>
    <cellStyle name="Uitvoer 2 5 2 4" xfId="13817" xr:uid="{00000000-0005-0000-0000-0000D4D00000}"/>
    <cellStyle name="Uitvoer 2 5 2 5" xfId="31634" xr:uid="{00000000-0005-0000-0000-0000D5D00000}"/>
    <cellStyle name="Uitvoer 2 5 2_Balance sheet - Parent" xfId="42881" xr:uid="{00000000-0005-0000-0000-0000D6D00000}"/>
    <cellStyle name="Uitvoer 2 5 3" xfId="13004" xr:uid="{00000000-0005-0000-0000-0000D7D00000}"/>
    <cellStyle name="Uitvoer 2 5 4" xfId="31633" xr:uid="{00000000-0005-0000-0000-0000D8D00000}"/>
    <cellStyle name="Uitvoer 2 5_Balance sheet - Parent" xfId="42880" xr:uid="{00000000-0005-0000-0000-0000D9D00000}"/>
    <cellStyle name="Uitvoer 2 6" xfId="10847" xr:uid="{00000000-0005-0000-0000-0000DAD00000}"/>
    <cellStyle name="Uitvoer 2 6 2" xfId="10848" xr:uid="{00000000-0005-0000-0000-0000DBD00000}"/>
    <cellStyle name="Uitvoer 2 6 2 2" xfId="10849" xr:uid="{00000000-0005-0000-0000-0000DCD00000}"/>
    <cellStyle name="Uitvoer 2 6 2 2 2" xfId="18800" xr:uid="{00000000-0005-0000-0000-0000DDD00000}"/>
    <cellStyle name="Uitvoer 2 6 2 2 3" xfId="31639" xr:uid="{00000000-0005-0000-0000-0000DED00000}"/>
    <cellStyle name="Uitvoer 2 6 2 2_Balance sheet - Parent" xfId="42886" xr:uid="{00000000-0005-0000-0000-0000DFD00000}"/>
    <cellStyle name="Uitvoer 2 6 2 3" xfId="10850" xr:uid="{00000000-0005-0000-0000-0000E0D00000}"/>
    <cellStyle name="Uitvoer 2 6 2 3 2" xfId="19019" xr:uid="{00000000-0005-0000-0000-0000E1D00000}"/>
    <cellStyle name="Uitvoer 2 6 2 3 3" xfId="31640" xr:uid="{00000000-0005-0000-0000-0000E2D00000}"/>
    <cellStyle name="Uitvoer 2 6 2 3_Balance sheet - Parent" xfId="42887" xr:uid="{00000000-0005-0000-0000-0000E3D00000}"/>
    <cellStyle name="Uitvoer 2 6 2 4" xfId="13818" xr:uid="{00000000-0005-0000-0000-0000E4D00000}"/>
    <cellStyle name="Uitvoer 2 6 2 5" xfId="31638" xr:uid="{00000000-0005-0000-0000-0000E5D00000}"/>
    <cellStyle name="Uitvoer 2 6 2_Balance sheet - Parent" xfId="42885" xr:uid="{00000000-0005-0000-0000-0000E6D00000}"/>
    <cellStyle name="Uitvoer 2 6 3" xfId="13005" xr:uid="{00000000-0005-0000-0000-0000E7D00000}"/>
    <cellStyle name="Uitvoer 2 6 4" xfId="31637" xr:uid="{00000000-0005-0000-0000-0000E8D00000}"/>
    <cellStyle name="Uitvoer 2 6_Balance sheet - Parent" xfId="42884" xr:uid="{00000000-0005-0000-0000-0000E9D00000}"/>
    <cellStyle name="Uitvoer 2 7" xfId="10851" xr:uid="{00000000-0005-0000-0000-0000EAD00000}"/>
    <cellStyle name="Uitvoer 2 7 2" xfId="10852" xr:uid="{00000000-0005-0000-0000-0000EBD00000}"/>
    <cellStyle name="Uitvoer 2 7 2 2" xfId="10853" xr:uid="{00000000-0005-0000-0000-0000ECD00000}"/>
    <cellStyle name="Uitvoer 2 7 2 2 2" xfId="17428" xr:uid="{00000000-0005-0000-0000-0000EDD00000}"/>
    <cellStyle name="Uitvoer 2 7 2 2 3" xfId="31643" xr:uid="{00000000-0005-0000-0000-0000EED00000}"/>
    <cellStyle name="Uitvoer 2 7 2 2_Balance sheet - Parent" xfId="42890" xr:uid="{00000000-0005-0000-0000-0000EFD00000}"/>
    <cellStyle name="Uitvoer 2 7 2 3" xfId="10854" xr:uid="{00000000-0005-0000-0000-0000F0D00000}"/>
    <cellStyle name="Uitvoer 2 7 2 3 2" xfId="19153" xr:uid="{00000000-0005-0000-0000-0000F1D00000}"/>
    <cellStyle name="Uitvoer 2 7 2 3 3" xfId="31644" xr:uid="{00000000-0005-0000-0000-0000F2D00000}"/>
    <cellStyle name="Uitvoer 2 7 2 3_Balance sheet - Parent" xfId="42891" xr:uid="{00000000-0005-0000-0000-0000F3D00000}"/>
    <cellStyle name="Uitvoer 2 7 2 4" xfId="13819" xr:uid="{00000000-0005-0000-0000-0000F4D00000}"/>
    <cellStyle name="Uitvoer 2 7 2 5" xfId="31642" xr:uid="{00000000-0005-0000-0000-0000F5D00000}"/>
    <cellStyle name="Uitvoer 2 7 2_Balance sheet - Parent" xfId="42889" xr:uid="{00000000-0005-0000-0000-0000F6D00000}"/>
    <cellStyle name="Uitvoer 2 7 3" xfId="13006" xr:uid="{00000000-0005-0000-0000-0000F7D00000}"/>
    <cellStyle name="Uitvoer 2 7 4" xfId="31641" xr:uid="{00000000-0005-0000-0000-0000F8D00000}"/>
    <cellStyle name="Uitvoer 2 7_Balance sheet - Parent" xfId="42888" xr:uid="{00000000-0005-0000-0000-0000F9D00000}"/>
    <cellStyle name="Uitvoer 2 8" xfId="10855" xr:uid="{00000000-0005-0000-0000-0000FAD00000}"/>
    <cellStyle name="Uitvoer 2 8 2" xfId="10856" xr:uid="{00000000-0005-0000-0000-0000FBD00000}"/>
    <cellStyle name="Uitvoer 2 8 2 2" xfId="10857" xr:uid="{00000000-0005-0000-0000-0000FCD00000}"/>
    <cellStyle name="Uitvoer 2 8 2 2 2" xfId="18783" xr:uid="{00000000-0005-0000-0000-0000FDD00000}"/>
    <cellStyle name="Uitvoer 2 8 2 2 3" xfId="31647" xr:uid="{00000000-0005-0000-0000-0000FED00000}"/>
    <cellStyle name="Uitvoer 2 8 2 2_Balance sheet - Parent" xfId="42894" xr:uid="{00000000-0005-0000-0000-0000FFD00000}"/>
    <cellStyle name="Uitvoer 2 8 2 3" xfId="10858" xr:uid="{00000000-0005-0000-0000-000000D10000}"/>
    <cellStyle name="Uitvoer 2 8 2 3 2" xfId="18142" xr:uid="{00000000-0005-0000-0000-000001D10000}"/>
    <cellStyle name="Uitvoer 2 8 2 3 3" xfId="31648" xr:uid="{00000000-0005-0000-0000-000002D10000}"/>
    <cellStyle name="Uitvoer 2 8 2 3_Balance sheet - Parent" xfId="42895" xr:uid="{00000000-0005-0000-0000-000003D10000}"/>
    <cellStyle name="Uitvoer 2 8 2 4" xfId="13820" xr:uid="{00000000-0005-0000-0000-000004D10000}"/>
    <cellStyle name="Uitvoer 2 8 2 5" xfId="31646" xr:uid="{00000000-0005-0000-0000-000005D10000}"/>
    <cellStyle name="Uitvoer 2 8 2_Balance sheet - Parent" xfId="42893" xr:uid="{00000000-0005-0000-0000-000006D10000}"/>
    <cellStyle name="Uitvoer 2 8 3" xfId="13007" xr:uid="{00000000-0005-0000-0000-000007D10000}"/>
    <cellStyle name="Uitvoer 2 8 4" xfId="31645" xr:uid="{00000000-0005-0000-0000-000008D10000}"/>
    <cellStyle name="Uitvoer 2 8_Balance sheet - Parent" xfId="42892" xr:uid="{00000000-0005-0000-0000-000009D10000}"/>
    <cellStyle name="Uitvoer 2 9" xfId="10859" xr:uid="{00000000-0005-0000-0000-00000AD10000}"/>
    <cellStyle name="Uitvoer 2 9 2" xfId="10860" xr:uid="{00000000-0005-0000-0000-00000BD10000}"/>
    <cellStyle name="Uitvoer 2 9 2 2" xfId="18570" xr:uid="{00000000-0005-0000-0000-00000CD10000}"/>
    <cellStyle name="Uitvoer 2 9 2 3" xfId="31650" xr:uid="{00000000-0005-0000-0000-00000DD10000}"/>
    <cellStyle name="Uitvoer 2 9 2_Balance sheet - Parent" xfId="42897" xr:uid="{00000000-0005-0000-0000-00000ED10000}"/>
    <cellStyle name="Uitvoer 2 9 3" xfId="10861" xr:uid="{00000000-0005-0000-0000-00000FD10000}"/>
    <cellStyle name="Uitvoer 2 9 3 2" xfId="17963" xr:uid="{00000000-0005-0000-0000-000010D10000}"/>
    <cellStyle name="Uitvoer 2 9 3 3" xfId="31651" xr:uid="{00000000-0005-0000-0000-000011D10000}"/>
    <cellStyle name="Uitvoer 2 9 3_Balance sheet - Parent" xfId="42898" xr:uid="{00000000-0005-0000-0000-000012D10000}"/>
    <cellStyle name="Uitvoer 2 9 4" xfId="10862" xr:uid="{00000000-0005-0000-0000-000013D10000}"/>
    <cellStyle name="Uitvoer 2 9 4 2" xfId="18192" xr:uid="{00000000-0005-0000-0000-000014D10000}"/>
    <cellStyle name="Uitvoer 2 9 4 3" xfId="31652" xr:uid="{00000000-0005-0000-0000-000015D10000}"/>
    <cellStyle name="Uitvoer 2 9 4_Balance sheet - Parent" xfId="42899" xr:uid="{00000000-0005-0000-0000-000016D10000}"/>
    <cellStyle name="Uitvoer 2 9 5" xfId="13792" xr:uid="{00000000-0005-0000-0000-000017D10000}"/>
    <cellStyle name="Uitvoer 2 9 6" xfId="31649" xr:uid="{00000000-0005-0000-0000-000018D10000}"/>
    <cellStyle name="Uitvoer 2 9_Balance sheet - Parent" xfId="42896" xr:uid="{00000000-0005-0000-0000-000019D10000}"/>
    <cellStyle name="Uitvoer 2_Balance sheet - Parent" xfId="42751" xr:uid="{00000000-0005-0000-0000-00001AD10000}"/>
    <cellStyle name="Uitvoer 3" xfId="10863" xr:uid="{00000000-0005-0000-0000-00001BD10000}"/>
    <cellStyle name="Uitvoer 3 10" xfId="10864" xr:uid="{00000000-0005-0000-0000-00001CD10000}"/>
    <cellStyle name="Uitvoer 3 10 2" xfId="10865" xr:uid="{00000000-0005-0000-0000-00001DD10000}"/>
    <cellStyle name="Uitvoer 3 10 2 2" xfId="17174" xr:uid="{00000000-0005-0000-0000-00001ED10000}"/>
    <cellStyle name="Uitvoer 3 10 2 3" xfId="31655" xr:uid="{00000000-0005-0000-0000-00001FD10000}"/>
    <cellStyle name="Uitvoer 3 10 2_Balance sheet - Parent" xfId="42902" xr:uid="{00000000-0005-0000-0000-000020D10000}"/>
    <cellStyle name="Uitvoer 3 10 3" xfId="10866" xr:uid="{00000000-0005-0000-0000-000021D10000}"/>
    <cellStyle name="Uitvoer 3 10 3 2" xfId="16992" xr:uid="{00000000-0005-0000-0000-000022D10000}"/>
    <cellStyle name="Uitvoer 3 10 3 3" xfId="31656" xr:uid="{00000000-0005-0000-0000-000023D10000}"/>
    <cellStyle name="Uitvoer 3 10 3_Balance sheet - Parent" xfId="42903" xr:uid="{00000000-0005-0000-0000-000024D10000}"/>
    <cellStyle name="Uitvoer 3 10 4" xfId="10867" xr:uid="{00000000-0005-0000-0000-000025D10000}"/>
    <cellStyle name="Uitvoer 3 10 4 2" xfId="18320" xr:uid="{00000000-0005-0000-0000-000026D10000}"/>
    <cellStyle name="Uitvoer 3 10 4 3" xfId="31657" xr:uid="{00000000-0005-0000-0000-000027D10000}"/>
    <cellStyle name="Uitvoer 3 10 4_Balance sheet - Parent" xfId="42904" xr:uid="{00000000-0005-0000-0000-000028D10000}"/>
    <cellStyle name="Uitvoer 3 10 5" xfId="16523" xr:uid="{00000000-0005-0000-0000-000029D10000}"/>
    <cellStyle name="Uitvoer 3 10 6" xfId="31654" xr:uid="{00000000-0005-0000-0000-00002AD10000}"/>
    <cellStyle name="Uitvoer 3 10_Balance sheet - Parent" xfId="42901" xr:uid="{00000000-0005-0000-0000-00002BD10000}"/>
    <cellStyle name="Uitvoer 3 11" xfId="10868" xr:uid="{00000000-0005-0000-0000-00002CD10000}"/>
    <cellStyle name="Uitvoer 3 11 2" xfId="10869" xr:uid="{00000000-0005-0000-0000-00002DD10000}"/>
    <cellStyle name="Uitvoer 3 11 2 2" xfId="18839" xr:uid="{00000000-0005-0000-0000-00002ED10000}"/>
    <cellStyle name="Uitvoer 3 11 2 3" xfId="31659" xr:uid="{00000000-0005-0000-0000-00002FD10000}"/>
    <cellStyle name="Uitvoer 3 11 2_Balance sheet - Parent" xfId="42906" xr:uid="{00000000-0005-0000-0000-000030D10000}"/>
    <cellStyle name="Uitvoer 3 11 3" xfId="10870" xr:uid="{00000000-0005-0000-0000-000031D10000}"/>
    <cellStyle name="Uitvoer 3 11 3 2" xfId="17614" xr:uid="{00000000-0005-0000-0000-000032D10000}"/>
    <cellStyle name="Uitvoer 3 11 3 3" xfId="31660" xr:uid="{00000000-0005-0000-0000-000033D10000}"/>
    <cellStyle name="Uitvoer 3 11 3_Balance sheet - Parent" xfId="42907" xr:uid="{00000000-0005-0000-0000-000034D10000}"/>
    <cellStyle name="Uitvoer 3 11 4" xfId="10871" xr:uid="{00000000-0005-0000-0000-000035D10000}"/>
    <cellStyle name="Uitvoer 3 11 4 2" xfId="18375" xr:uid="{00000000-0005-0000-0000-000036D10000}"/>
    <cellStyle name="Uitvoer 3 11 4 3" xfId="31661" xr:uid="{00000000-0005-0000-0000-000037D10000}"/>
    <cellStyle name="Uitvoer 3 11 4_Balance sheet - Parent" xfId="42908" xr:uid="{00000000-0005-0000-0000-000038D10000}"/>
    <cellStyle name="Uitvoer 3 11 5" xfId="16572" xr:uid="{00000000-0005-0000-0000-000039D10000}"/>
    <cellStyle name="Uitvoer 3 11 6" xfId="31658" xr:uid="{00000000-0005-0000-0000-00003AD10000}"/>
    <cellStyle name="Uitvoer 3 11_Balance sheet - Parent" xfId="42905" xr:uid="{00000000-0005-0000-0000-00003BD10000}"/>
    <cellStyle name="Uitvoer 3 12" xfId="10872" xr:uid="{00000000-0005-0000-0000-00003CD10000}"/>
    <cellStyle name="Uitvoer 3 12 2" xfId="10873" xr:uid="{00000000-0005-0000-0000-00003DD10000}"/>
    <cellStyle name="Uitvoer 3 12 2 2" xfId="17941" xr:uid="{00000000-0005-0000-0000-00003ED10000}"/>
    <cellStyle name="Uitvoer 3 12 2 3" xfId="31663" xr:uid="{00000000-0005-0000-0000-00003FD10000}"/>
    <cellStyle name="Uitvoer 3 12 2_Balance sheet - Parent" xfId="42910" xr:uid="{00000000-0005-0000-0000-000040D10000}"/>
    <cellStyle name="Uitvoer 3 12 3" xfId="10874" xr:uid="{00000000-0005-0000-0000-000041D10000}"/>
    <cellStyle name="Uitvoer 3 12 3 2" xfId="18925" xr:uid="{00000000-0005-0000-0000-000042D10000}"/>
    <cellStyle name="Uitvoer 3 12 3 3" xfId="31664" xr:uid="{00000000-0005-0000-0000-000043D10000}"/>
    <cellStyle name="Uitvoer 3 12 3_Balance sheet - Parent" xfId="42911" xr:uid="{00000000-0005-0000-0000-000044D10000}"/>
    <cellStyle name="Uitvoer 3 12 4" xfId="10875" xr:uid="{00000000-0005-0000-0000-000045D10000}"/>
    <cellStyle name="Uitvoer 3 12 4 2" xfId="18427" xr:uid="{00000000-0005-0000-0000-000046D10000}"/>
    <cellStyle name="Uitvoer 3 12 4 3" xfId="31665" xr:uid="{00000000-0005-0000-0000-000047D10000}"/>
    <cellStyle name="Uitvoer 3 12 4_Balance sheet - Parent" xfId="42912" xr:uid="{00000000-0005-0000-0000-000048D10000}"/>
    <cellStyle name="Uitvoer 3 12 5" xfId="16625" xr:uid="{00000000-0005-0000-0000-000049D10000}"/>
    <cellStyle name="Uitvoer 3 12 6" xfId="31662" xr:uid="{00000000-0005-0000-0000-00004AD10000}"/>
    <cellStyle name="Uitvoer 3 12_Balance sheet - Parent" xfId="42909" xr:uid="{00000000-0005-0000-0000-00004BD10000}"/>
    <cellStyle name="Uitvoer 3 13" xfId="10876" xr:uid="{00000000-0005-0000-0000-00004CD10000}"/>
    <cellStyle name="Uitvoer 3 13 2" xfId="10877" xr:uid="{00000000-0005-0000-0000-00004DD10000}"/>
    <cellStyle name="Uitvoer 3 13 2 2" xfId="18823" xr:uid="{00000000-0005-0000-0000-00004ED10000}"/>
    <cellStyle name="Uitvoer 3 13 2 3" xfId="31667" xr:uid="{00000000-0005-0000-0000-00004FD10000}"/>
    <cellStyle name="Uitvoer 3 13 2_Balance sheet - Parent" xfId="42914" xr:uid="{00000000-0005-0000-0000-000050D10000}"/>
    <cellStyle name="Uitvoer 3 13 3" xfId="10878" xr:uid="{00000000-0005-0000-0000-000051D10000}"/>
    <cellStyle name="Uitvoer 3 13 3 2" xfId="18889" xr:uid="{00000000-0005-0000-0000-000052D10000}"/>
    <cellStyle name="Uitvoer 3 13 3 3" xfId="31668" xr:uid="{00000000-0005-0000-0000-000053D10000}"/>
    <cellStyle name="Uitvoer 3 13 3_Balance sheet - Parent" xfId="42915" xr:uid="{00000000-0005-0000-0000-000054D10000}"/>
    <cellStyle name="Uitvoer 3 13 4" xfId="16675" xr:uid="{00000000-0005-0000-0000-000055D10000}"/>
    <cellStyle name="Uitvoer 3 13 5" xfId="31666" xr:uid="{00000000-0005-0000-0000-000056D10000}"/>
    <cellStyle name="Uitvoer 3 13_Balance sheet - Parent" xfId="42913" xr:uid="{00000000-0005-0000-0000-000057D10000}"/>
    <cellStyle name="Uitvoer 3 14" xfId="13008" xr:uid="{00000000-0005-0000-0000-000058D10000}"/>
    <cellStyle name="Uitvoer 3 15" xfId="31653" xr:uid="{00000000-0005-0000-0000-000059D10000}"/>
    <cellStyle name="Uitvoer 3 2" xfId="10879" xr:uid="{00000000-0005-0000-0000-00005AD10000}"/>
    <cellStyle name="Uitvoer 3 2 2" xfId="10880" xr:uid="{00000000-0005-0000-0000-00005BD10000}"/>
    <cellStyle name="Uitvoer 3 2 2 2" xfId="10881" xr:uid="{00000000-0005-0000-0000-00005CD10000}"/>
    <cellStyle name="Uitvoer 3 2 2 2 2" xfId="10882" xr:uid="{00000000-0005-0000-0000-00005DD10000}"/>
    <cellStyle name="Uitvoer 3 2 2 2 2 2" xfId="17248" xr:uid="{00000000-0005-0000-0000-00005ED10000}"/>
    <cellStyle name="Uitvoer 3 2 2 2 2 3" xfId="31672" xr:uid="{00000000-0005-0000-0000-00005FD10000}"/>
    <cellStyle name="Uitvoer 3 2 2 2 2_Balance sheet - Parent" xfId="42919" xr:uid="{00000000-0005-0000-0000-000060D10000}"/>
    <cellStyle name="Uitvoer 3 2 2 2 3" xfId="10883" xr:uid="{00000000-0005-0000-0000-000061D10000}"/>
    <cellStyle name="Uitvoer 3 2 2 2 3 2" xfId="19538" xr:uid="{00000000-0005-0000-0000-000062D10000}"/>
    <cellStyle name="Uitvoer 3 2 2 2 3 3" xfId="31673" xr:uid="{00000000-0005-0000-0000-000063D10000}"/>
    <cellStyle name="Uitvoer 3 2 2 2 3_Balance sheet - Parent" xfId="42920" xr:uid="{00000000-0005-0000-0000-000064D10000}"/>
    <cellStyle name="Uitvoer 3 2 2 2 4" xfId="13823" xr:uid="{00000000-0005-0000-0000-000065D10000}"/>
    <cellStyle name="Uitvoer 3 2 2 2 5" xfId="31671" xr:uid="{00000000-0005-0000-0000-000066D10000}"/>
    <cellStyle name="Uitvoer 3 2 2 2_Balance sheet - Parent" xfId="42918" xr:uid="{00000000-0005-0000-0000-000067D10000}"/>
    <cellStyle name="Uitvoer 3 2 2 3" xfId="13010" xr:uid="{00000000-0005-0000-0000-000068D10000}"/>
    <cellStyle name="Uitvoer 3 2 2 4" xfId="31670" xr:uid="{00000000-0005-0000-0000-000069D10000}"/>
    <cellStyle name="Uitvoer 3 2 2_Balance sheet - Parent" xfId="42917" xr:uid="{00000000-0005-0000-0000-00006AD10000}"/>
    <cellStyle name="Uitvoer 3 2 3" xfId="10884" xr:uid="{00000000-0005-0000-0000-00006BD10000}"/>
    <cellStyle name="Uitvoer 3 2 3 2" xfId="10885" xr:uid="{00000000-0005-0000-0000-00006CD10000}"/>
    <cellStyle name="Uitvoer 3 2 3 2 2" xfId="17973" xr:uid="{00000000-0005-0000-0000-00006DD10000}"/>
    <cellStyle name="Uitvoer 3 2 3 2 3" xfId="31675" xr:uid="{00000000-0005-0000-0000-00006ED10000}"/>
    <cellStyle name="Uitvoer 3 2 3 2_Balance sheet - Parent" xfId="42922" xr:uid="{00000000-0005-0000-0000-00006FD10000}"/>
    <cellStyle name="Uitvoer 3 2 3 3" xfId="10886" xr:uid="{00000000-0005-0000-0000-000070D10000}"/>
    <cellStyle name="Uitvoer 3 2 3 3 2" xfId="18859" xr:uid="{00000000-0005-0000-0000-000071D10000}"/>
    <cellStyle name="Uitvoer 3 2 3 3 3" xfId="31676" xr:uid="{00000000-0005-0000-0000-000072D10000}"/>
    <cellStyle name="Uitvoer 3 2 3 3_Balance sheet - Parent" xfId="42923" xr:uid="{00000000-0005-0000-0000-000073D10000}"/>
    <cellStyle name="Uitvoer 3 2 3 4" xfId="13822" xr:uid="{00000000-0005-0000-0000-000074D10000}"/>
    <cellStyle name="Uitvoer 3 2 3 5" xfId="31674" xr:uid="{00000000-0005-0000-0000-000075D10000}"/>
    <cellStyle name="Uitvoer 3 2 3_Balance sheet - Parent" xfId="42921" xr:uid="{00000000-0005-0000-0000-000076D10000}"/>
    <cellStyle name="Uitvoer 3 2 4" xfId="13009" xr:uid="{00000000-0005-0000-0000-000077D10000}"/>
    <cellStyle name="Uitvoer 3 2 5" xfId="31669" xr:uid="{00000000-0005-0000-0000-000078D10000}"/>
    <cellStyle name="Uitvoer 3 2_Balance sheet - Parent" xfId="42916" xr:uid="{00000000-0005-0000-0000-000079D10000}"/>
    <cellStyle name="Uitvoer 3 3" xfId="10887" xr:uid="{00000000-0005-0000-0000-00007AD10000}"/>
    <cellStyle name="Uitvoer 3 3 2" xfId="10888" xr:uid="{00000000-0005-0000-0000-00007BD10000}"/>
    <cellStyle name="Uitvoer 3 3 2 2" xfId="10889" xr:uid="{00000000-0005-0000-0000-00007CD10000}"/>
    <cellStyle name="Uitvoer 3 3 2 2 2" xfId="10890" xr:uid="{00000000-0005-0000-0000-00007DD10000}"/>
    <cellStyle name="Uitvoer 3 3 2 2 2 2" xfId="18092" xr:uid="{00000000-0005-0000-0000-00007ED10000}"/>
    <cellStyle name="Uitvoer 3 3 2 2 2 3" xfId="31680" xr:uid="{00000000-0005-0000-0000-00007FD10000}"/>
    <cellStyle name="Uitvoer 3 3 2 2 2_Balance sheet - Parent" xfId="42927" xr:uid="{00000000-0005-0000-0000-000080D10000}"/>
    <cellStyle name="Uitvoer 3 3 2 2 3" xfId="10891" xr:uid="{00000000-0005-0000-0000-000081D10000}"/>
    <cellStyle name="Uitvoer 3 3 2 2 3 2" xfId="19540" xr:uid="{00000000-0005-0000-0000-000082D10000}"/>
    <cellStyle name="Uitvoer 3 3 2 2 3 3" xfId="31681" xr:uid="{00000000-0005-0000-0000-000083D10000}"/>
    <cellStyle name="Uitvoer 3 3 2 2 3_Balance sheet - Parent" xfId="42928" xr:uid="{00000000-0005-0000-0000-000084D10000}"/>
    <cellStyle name="Uitvoer 3 3 2 2 4" xfId="13825" xr:uid="{00000000-0005-0000-0000-000085D10000}"/>
    <cellStyle name="Uitvoer 3 3 2 2 5" xfId="31679" xr:uid="{00000000-0005-0000-0000-000086D10000}"/>
    <cellStyle name="Uitvoer 3 3 2 2_Balance sheet - Parent" xfId="42926" xr:uid="{00000000-0005-0000-0000-000087D10000}"/>
    <cellStyle name="Uitvoer 3 3 2 3" xfId="13012" xr:uid="{00000000-0005-0000-0000-000088D10000}"/>
    <cellStyle name="Uitvoer 3 3 2 4" xfId="31678" xr:uid="{00000000-0005-0000-0000-000089D10000}"/>
    <cellStyle name="Uitvoer 3 3 2_Balance sheet - Parent" xfId="42925" xr:uid="{00000000-0005-0000-0000-00008AD10000}"/>
    <cellStyle name="Uitvoer 3 3 3" xfId="10892" xr:uid="{00000000-0005-0000-0000-00008BD10000}"/>
    <cellStyle name="Uitvoer 3 3 3 2" xfId="10893" xr:uid="{00000000-0005-0000-0000-00008CD10000}"/>
    <cellStyle name="Uitvoer 3 3 3 2 2" xfId="17019" xr:uid="{00000000-0005-0000-0000-00008DD10000}"/>
    <cellStyle name="Uitvoer 3 3 3 2 3" xfId="31683" xr:uid="{00000000-0005-0000-0000-00008ED10000}"/>
    <cellStyle name="Uitvoer 3 3 3 2_Balance sheet - Parent" xfId="42930" xr:uid="{00000000-0005-0000-0000-00008FD10000}"/>
    <cellStyle name="Uitvoer 3 3 3 3" xfId="10894" xr:uid="{00000000-0005-0000-0000-000090D10000}"/>
    <cellStyle name="Uitvoer 3 3 3 3 2" xfId="19539" xr:uid="{00000000-0005-0000-0000-000091D10000}"/>
    <cellStyle name="Uitvoer 3 3 3 3 3" xfId="31684" xr:uid="{00000000-0005-0000-0000-000092D10000}"/>
    <cellStyle name="Uitvoer 3 3 3 3_Balance sheet - Parent" xfId="42931" xr:uid="{00000000-0005-0000-0000-000093D10000}"/>
    <cellStyle name="Uitvoer 3 3 3 4" xfId="13824" xr:uid="{00000000-0005-0000-0000-000094D10000}"/>
    <cellStyle name="Uitvoer 3 3 3 5" xfId="31682" xr:uid="{00000000-0005-0000-0000-000095D10000}"/>
    <cellStyle name="Uitvoer 3 3 3_Balance sheet - Parent" xfId="42929" xr:uid="{00000000-0005-0000-0000-000096D10000}"/>
    <cellStyle name="Uitvoer 3 3 4" xfId="13011" xr:uid="{00000000-0005-0000-0000-000097D10000}"/>
    <cellStyle name="Uitvoer 3 3 5" xfId="31677" xr:uid="{00000000-0005-0000-0000-000098D10000}"/>
    <cellStyle name="Uitvoer 3 3_Balance sheet - Parent" xfId="42924" xr:uid="{00000000-0005-0000-0000-000099D10000}"/>
    <cellStyle name="Uitvoer 3 4" xfId="10895" xr:uid="{00000000-0005-0000-0000-00009AD10000}"/>
    <cellStyle name="Uitvoer 3 4 2" xfId="10896" xr:uid="{00000000-0005-0000-0000-00009BD10000}"/>
    <cellStyle name="Uitvoer 3 4 2 2" xfId="10897" xr:uid="{00000000-0005-0000-0000-00009CD10000}"/>
    <cellStyle name="Uitvoer 3 4 2 2 2" xfId="10898" xr:uid="{00000000-0005-0000-0000-00009DD10000}"/>
    <cellStyle name="Uitvoer 3 4 2 2 2 2" xfId="17809" xr:uid="{00000000-0005-0000-0000-00009ED10000}"/>
    <cellStyle name="Uitvoer 3 4 2 2 2 3" xfId="31688" xr:uid="{00000000-0005-0000-0000-00009FD10000}"/>
    <cellStyle name="Uitvoer 3 4 2 2 2_Balance sheet - Parent" xfId="42935" xr:uid="{00000000-0005-0000-0000-0000A0D10000}"/>
    <cellStyle name="Uitvoer 3 4 2 2 3" xfId="10899" xr:uid="{00000000-0005-0000-0000-0000A1D10000}"/>
    <cellStyle name="Uitvoer 3 4 2 2 3 2" xfId="19542" xr:uid="{00000000-0005-0000-0000-0000A2D10000}"/>
    <cellStyle name="Uitvoer 3 4 2 2 3 3" xfId="31689" xr:uid="{00000000-0005-0000-0000-0000A3D10000}"/>
    <cellStyle name="Uitvoer 3 4 2 2 3_Balance sheet - Parent" xfId="42936" xr:uid="{00000000-0005-0000-0000-0000A4D10000}"/>
    <cellStyle name="Uitvoer 3 4 2 2 4" xfId="13827" xr:uid="{00000000-0005-0000-0000-0000A5D10000}"/>
    <cellStyle name="Uitvoer 3 4 2 2 5" xfId="31687" xr:uid="{00000000-0005-0000-0000-0000A6D10000}"/>
    <cellStyle name="Uitvoer 3 4 2 2_Balance sheet - Parent" xfId="42934" xr:uid="{00000000-0005-0000-0000-0000A7D10000}"/>
    <cellStyle name="Uitvoer 3 4 2 3" xfId="13014" xr:uid="{00000000-0005-0000-0000-0000A8D10000}"/>
    <cellStyle name="Uitvoer 3 4 2 4" xfId="31686" xr:uid="{00000000-0005-0000-0000-0000A9D10000}"/>
    <cellStyle name="Uitvoer 3 4 2_Balance sheet - Parent" xfId="42933" xr:uid="{00000000-0005-0000-0000-0000AAD10000}"/>
    <cellStyle name="Uitvoer 3 4 3" xfId="10900" xr:uid="{00000000-0005-0000-0000-0000ABD10000}"/>
    <cellStyle name="Uitvoer 3 4 3 2" xfId="10901" xr:uid="{00000000-0005-0000-0000-0000ACD10000}"/>
    <cellStyle name="Uitvoer 3 4 3 2 2" xfId="18093" xr:uid="{00000000-0005-0000-0000-0000ADD10000}"/>
    <cellStyle name="Uitvoer 3 4 3 2 3" xfId="31691" xr:uid="{00000000-0005-0000-0000-0000AED10000}"/>
    <cellStyle name="Uitvoer 3 4 3 2_Balance sheet - Parent" xfId="42938" xr:uid="{00000000-0005-0000-0000-0000AFD10000}"/>
    <cellStyle name="Uitvoer 3 4 3 3" xfId="10902" xr:uid="{00000000-0005-0000-0000-0000B0D10000}"/>
    <cellStyle name="Uitvoer 3 4 3 3 2" xfId="19541" xr:uid="{00000000-0005-0000-0000-0000B1D10000}"/>
    <cellStyle name="Uitvoer 3 4 3 3 3" xfId="31692" xr:uid="{00000000-0005-0000-0000-0000B2D10000}"/>
    <cellStyle name="Uitvoer 3 4 3 3_Balance sheet - Parent" xfId="42939" xr:uid="{00000000-0005-0000-0000-0000B3D10000}"/>
    <cellStyle name="Uitvoer 3 4 3 4" xfId="13826" xr:uid="{00000000-0005-0000-0000-0000B4D10000}"/>
    <cellStyle name="Uitvoer 3 4 3 5" xfId="31690" xr:uid="{00000000-0005-0000-0000-0000B5D10000}"/>
    <cellStyle name="Uitvoer 3 4 3_Balance sheet - Parent" xfId="42937" xr:uid="{00000000-0005-0000-0000-0000B6D10000}"/>
    <cellStyle name="Uitvoer 3 4 4" xfId="13013" xr:uid="{00000000-0005-0000-0000-0000B7D10000}"/>
    <cellStyle name="Uitvoer 3 4 5" xfId="31685" xr:uid="{00000000-0005-0000-0000-0000B8D10000}"/>
    <cellStyle name="Uitvoer 3 4_Balance sheet - Parent" xfId="42932" xr:uid="{00000000-0005-0000-0000-0000B9D10000}"/>
    <cellStyle name="Uitvoer 3 5" xfId="10903" xr:uid="{00000000-0005-0000-0000-0000BAD10000}"/>
    <cellStyle name="Uitvoer 3 5 2" xfId="10904" xr:uid="{00000000-0005-0000-0000-0000BBD10000}"/>
    <cellStyle name="Uitvoer 3 5 2 2" xfId="10905" xr:uid="{00000000-0005-0000-0000-0000BCD10000}"/>
    <cellStyle name="Uitvoer 3 5 2 2 2" xfId="10906" xr:uid="{00000000-0005-0000-0000-0000BDD10000}"/>
    <cellStyle name="Uitvoer 3 5 2 2 2 2" xfId="18094" xr:uid="{00000000-0005-0000-0000-0000BED10000}"/>
    <cellStyle name="Uitvoer 3 5 2 2 2 3" xfId="31696" xr:uid="{00000000-0005-0000-0000-0000BFD10000}"/>
    <cellStyle name="Uitvoer 3 5 2 2 2_Balance sheet - Parent" xfId="42943" xr:uid="{00000000-0005-0000-0000-0000C0D10000}"/>
    <cellStyle name="Uitvoer 3 5 2 2 3" xfId="10907" xr:uid="{00000000-0005-0000-0000-0000C1D10000}"/>
    <cellStyle name="Uitvoer 3 5 2 2 3 2" xfId="19544" xr:uid="{00000000-0005-0000-0000-0000C2D10000}"/>
    <cellStyle name="Uitvoer 3 5 2 2 3 3" xfId="31697" xr:uid="{00000000-0005-0000-0000-0000C3D10000}"/>
    <cellStyle name="Uitvoer 3 5 2 2 3_Balance sheet - Parent" xfId="42944" xr:uid="{00000000-0005-0000-0000-0000C4D10000}"/>
    <cellStyle name="Uitvoer 3 5 2 2 4" xfId="13829" xr:uid="{00000000-0005-0000-0000-0000C5D10000}"/>
    <cellStyle name="Uitvoer 3 5 2 2 5" xfId="31695" xr:uid="{00000000-0005-0000-0000-0000C6D10000}"/>
    <cellStyle name="Uitvoer 3 5 2 2_Balance sheet - Parent" xfId="42942" xr:uid="{00000000-0005-0000-0000-0000C7D10000}"/>
    <cellStyle name="Uitvoer 3 5 2 3" xfId="13016" xr:uid="{00000000-0005-0000-0000-0000C8D10000}"/>
    <cellStyle name="Uitvoer 3 5 2 4" xfId="31694" xr:uid="{00000000-0005-0000-0000-0000C9D10000}"/>
    <cellStyle name="Uitvoer 3 5 2_Balance sheet - Parent" xfId="42941" xr:uid="{00000000-0005-0000-0000-0000CAD10000}"/>
    <cellStyle name="Uitvoer 3 5 3" xfId="10908" xr:uid="{00000000-0005-0000-0000-0000CBD10000}"/>
    <cellStyle name="Uitvoer 3 5 3 2" xfId="10909" xr:uid="{00000000-0005-0000-0000-0000CCD10000}"/>
    <cellStyle name="Uitvoer 3 5 3 2 2" xfId="17274" xr:uid="{00000000-0005-0000-0000-0000CDD10000}"/>
    <cellStyle name="Uitvoer 3 5 3 2 3" xfId="31699" xr:uid="{00000000-0005-0000-0000-0000CED10000}"/>
    <cellStyle name="Uitvoer 3 5 3 2_Balance sheet - Parent" xfId="42946" xr:uid="{00000000-0005-0000-0000-0000CFD10000}"/>
    <cellStyle name="Uitvoer 3 5 3 3" xfId="10910" xr:uid="{00000000-0005-0000-0000-0000D0D10000}"/>
    <cellStyle name="Uitvoer 3 5 3 3 2" xfId="19543" xr:uid="{00000000-0005-0000-0000-0000D1D10000}"/>
    <cellStyle name="Uitvoer 3 5 3 3 3" xfId="31700" xr:uid="{00000000-0005-0000-0000-0000D2D10000}"/>
    <cellStyle name="Uitvoer 3 5 3 3_Balance sheet - Parent" xfId="42947" xr:uid="{00000000-0005-0000-0000-0000D3D10000}"/>
    <cellStyle name="Uitvoer 3 5 3 4" xfId="13828" xr:uid="{00000000-0005-0000-0000-0000D4D10000}"/>
    <cellStyle name="Uitvoer 3 5 3 5" xfId="31698" xr:uid="{00000000-0005-0000-0000-0000D5D10000}"/>
    <cellStyle name="Uitvoer 3 5 3_Balance sheet - Parent" xfId="42945" xr:uid="{00000000-0005-0000-0000-0000D6D10000}"/>
    <cellStyle name="Uitvoer 3 5 4" xfId="13015" xr:uid="{00000000-0005-0000-0000-0000D7D10000}"/>
    <cellStyle name="Uitvoer 3 5 5" xfId="31693" xr:uid="{00000000-0005-0000-0000-0000D8D10000}"/>
    <cellStyle name="Uitvoer 3 5_Balance sheet - Parent" xfId="42940" xr:uid="{00000000-0005-0000-0000-0000D9D10000}"/>
    <cellStyle name="Uitvoer 3 6" xfId="10911" xr:uid="{00000000-0005-0000-0000-0000DAD10000}"/>
    <cellStyle name="Uitvoer 3 6 2" xfId="10912" xr:uid="{00000000-0005-0000-0000-0000DBD10000}"/>
    <cellStyle name="Uitvoer 3 6 2 2" xfId="10913" xr:uid="{00000000-0005-0000-0000-0000DCD10000}"/>
    <cellStyle name="Uitvoer 3 6 2 2 2" xfId="10914" xr:uid="{00000000-0005-0000-0000-0000DDD10000}"/>
    <cellStyle name="Uitvoer 3 6 2 2 2 2" xfId="17914" xr:uid="{00000000-0005-0000-0000-0000DED10000}"/>
    <cellStyle name="Uitvoer 3 6 2 2 2 3" xfId="31704" xr:uid="{00000000-0005-0000-0000-0000DFD10000}"/>
    <cellStyle name="Uitvoer 3 6 2 2 2_Balance sheet - Parent" xfId="42951" xr:uid="{00000000-0005-0000-0000-0000E0D10000}"/>
    <cellStyle name="Uitvoer 3 6 2 2 3" xfId="10915" xr:uid="{00000000-0005-0000-0000-0000E1D10000}"/>
    <cellStyle name="Uitvoer 3 6 2 2 3 2" xfId="19546" xr:uid="{00000000-0005-0000-0000-0000E2D10000}"/>
    <cellStyle name="Uitvoer 3 6 2 2 3 3" xfId="31705" xr:uid="{00000000-0005-0000-0000-0000E3D10000}"/>
    <cellStyle name="Uitvoer 3 6 2 2 3_Balance sheet - Parent" xfId="42952" xr:uid="{00000000-0005-0000-0000-0000E4D10000}"/>
    <cellStyle name="Uitvoer 3 6 2 2 4" xfId="13831" xr:uid="{00000000-0005-0000-0000-0000E5D10000}"/>
    <cellStyle name="Uitvoer 3 6 2 2 5" xfId="31703" xr:uid="{00000000-0005-0000-0000-0000E6D10000}"/>
    <cellStyle name="Uitvoer 3 6 2 2_Balance sheet - Parent" xfId="42950" xr:uid="{00000000-0005-0000-0000-0000E7D10000}"/>
    <cellStyle name="Uitvoer 3 6 2 3" xfId="13018" xr:uid="{00000000-0005-0000-0000-0000E8D10000}"/>
    <cellStyle name="Uitvoer 3 6 2 4" xfId="31702" xr:uid="{00000000-0005-0000-0000-0000E9D10000}"/>
    <cellStyle name="Uitvoer 3 6 2_Balance sheet - Parent" xfId="42949" xr:uid="{00000000-0005-0000-0000-0000EAD10000}"/>
    <cellStyle name="Uitvoer 3 6 3" xfId="10916" xr:uid="{00000000-0005-0000-0000-0000EBD10000}"/>
    <cellStyle name="Uitvoer 3 6 3 2" xfId="10917" xr:uid="{00000000-0005-0000-0000-0000ECD10000}"/>
    <cellStyle name="Uitvoer 3 6 3 2 2" xfId="18095" xr:uid="{00000000-0005-0000-0000-0000EDD10000}"/>
    <cellStyle name="Uitvoer 3 6 3 2 3" xfId="31707" xr:uid="{00000000-0005-0000-0000-0000EED10000}"/>
    <cellStyle name="Uitvoer 3 6 3 2_Balance sheet - Parent" xfId="42954" xr:uid="{00000000-0005-0000-0000-0000EFD10000}"/>
    <cellStyle name="Uitvoer 3 6 3 3" xfId="10918" xr:uid="{00000000-0005-0000-0000-0000F0D10000}"/>
    <cellStyle name="Uitvoer 3 6 3 3 2" xfId="19545" xr:uid="{00000000-0005-0000-0000-0000F1D10000}"/>
    <cellStyle name="Uitvoer 3 6 3 3 3" xfId="31708" xr:uid="{00000000-0005-0000-0000-0000F2D10000}"/>
    <cellStyle name="Uitvoer 3 6 3 3_Balance sheet - Parent" xfId="42955" xr:uid="{00000000-0005-0000-0000-0000F3D10000}"/>
    <cellStyle name="Uitvoer 3 6 3 4" xfId="13830" xr:uid="{00000000-0005-0000-0000-0000F4D10000}"/>
    <cellStyle name="Uitvoer 3 6 3 5" xfId="31706" xr:uid="{00000000-0005-0000-0000-0000F5D10000}"/>
    <cellStyle name="Uitvoer 3 6 3_Balance sheet - Parent" xfId="42953" xr:uid="{00000000-0005-0000-0000-0000F6D10000}"/>
    <cellStyle name="Uitvoer 3 6 4" xfId="13017" xr:uid="{00000000-0005-0000-0000-0000F7D10000}"/>
    <cellStyle name="Uitvoer 3 6 5" xfId="31701" xr:uid="{00000000-0005-0000-0000-0000F8D10000}"/>
    <cellStyle name="Uitvoer 3 6_Balance sheet - Parent" xfId="42948" xr:uid="{00000000-0005-0000-0000-0000F9D10000}"/>
    <cellStyle name="Uitvoer 3 7" xfId="10919" xr:uid="{00000000-0005-0000-0000-0000FAD10000}"/>
    <cellStyle name="Uitvoer 3 7 2" xfId="10920" xr:uid="{00000000-0005-0000-0000-0000FBD10000}"/>
    <cellStyle name="Uitvoer 3 7 2 2" xfId="10921" xr:uid="{00000000-0005-0000-0000-0000FCD10000}"/>
    <cellStyle name="Uitvoer 3 7 2 2 2" xfId="17915" xr:uid="{00000000-0005-0000-0000-0000FDD10000}"/>
    <cellStyle name="Uitvoer 3 7 2 2 3" xfId="31711" xr:uid="{00000000-0005-0000-0000-0000FED10000}"/>
    <cellStyle name="Uitvoer 3 7 2 2_Balance sheet - Parent" xfId="42958" xr:uid="{00000000-0005-0000-0000-0000FFD10000}"/>
    <cellStyle name="Uitvoer 3 7 2 3" xfId="10922" xr:uid="{00000000-0005-0000-0000-000000D20000}"/>
    <cellStyle name="Uitvoer 3 7 2 3 2" xfId="19547" xr:uid="{00000000-0005-0000-0000-000001D20000}"/>
    <cellStyle name="Uitvoer 3 7 2 3 3" xfId="31712" xr:uid="{00000000-0005-0000-0000-000002D20000}"/>
    <cellStyle name="Uitvoer 3 7 2 3_Balance sheet - Parent" xfId="42959" xr:uid="{00000000-0005-0000-0000-000003D20000}"/>
    <cellStyle name="Uitvoer 3 7 2 4" xfId="13832" xr:uid="{00000000-0005-0000-0000-000004D20000}"/>
    <cellStyle name="Uitvoer 3 7 2 5" xfId="31710" xr:uid="{00000000-0005-0000-0000-000005D20000}"/>
    <cellStyle name="Uitvoer 3 7 2_Balance sheet - Parent" xfId="42957" xr:uid="{00000000-0005-0000-0000-000006D20000}"/>
    <cellStyle name="Uitvoer 3 7 3" xfId="13019" xr:uid="{00000000-0005-0000-0000-000007D20000}"/>
    <cellStyle name="Uitvoer 3 7 4" xfId="31709" xr:uid="{00000000-0005-0000-0000-000008D20000}"/>
    <cellStyle name="Uitvoer 3 7_Balance sheet - Parent" xfId="42956" xr:uid="{00000000-0005-0000-0000-000009D20000}"/>
    <cellStyle name="Uitvoer 3 8" xfId="10923" xr:uid="{00000000-0005-0000-0000-00000AD20000}"/>
    <cellStyle name="Uitvoer 3 8 2" xfId="10924" xr:uid="{00000000-0005-0000-0000-00000BD20000}"/>
    <cellStyle name="Uitvoer 3 8 2 2" xfId="10925" xr:uid="{00000000-0005-0000-0000-00000CD20000}"/>
    <cellStyle name="Uitvoer 3 8 2 2 2" xfId="17916" xr:uid="{00000000-0005-0000-0000-00000DD20000}"/>
    <cellStyle name="Uitvoer 3 8 2 2 3" xfId="31715" xr:uid="{00000000-0005-0000-0000-00000ED20000}"/>
    <cellStyle name="Uitvoer 3 8 2 2_Balance sheet - Parent" xfId="42962" xr:uid="{00000000-0005-0000-0000-00000FD20000}"/>
    <cellStyle name="Uitvoer 3 8 2 3" xfId="10926" xr:uid="{00000000-0005-0000-0000-000010D20000}"/>
    <cellStyle name="Uitvoer 3 8 2 3 2" xfId="19548" xr:uid="{00000000-0005-0000-0000-000011D20000}"/>
    <cellStyle name="Uitvoer 3 8 2 3 3" xfId="31716" xr:uid="{00000000-0005-0000-0000-000012D20000}"/>
    <cellStyle name="Uitvoer 3 8 2 3_Balance sheet - Parent" xfId="42963" xr:uid="{00000000-0005-0000-0000-000013D20000}"/>
    <cellStyle name="Uitvoer 3 8 2 4" xfId="13833" xr:uid="{00000000-0005-0000-0000-000014D20000}"/>
    <cellStyle name="Uitvoer 3 8 2 5" xfId="31714" xr:uid="{00000000-0005-0000-0000-000015D20000}"/>
    <cellStyle name="Uitvoer 3 8 2_Balance sheet - Parent" xfId="42961" xr:uid="{00000000-0005-0000-0000-000016D20000}"/>
    <cellStyle name="Uitvoer 3 8 3" xfId="13020" xr:uid="{00000000-0005-0000-0000-000017D20000}"/>
    <cellStyle name="Uitvoer 3 8 4" xfId="31713" xr:uid="{00000000-0005-0000-0000-000018D20000}"/>
    <cellStyle name="Uitvoer 3 8_Balance sheet - Parent" xfId="42960" xr:uid="{00000000-0005-0000-0000-000019D20000}"/>
    <cellStyle name="Uitvoer 3 9" xfId="10927" xr:uid="{00000000-0005-0000-0000-00001AD20000}"/>
    <cellStyle name="Uitvoer 3 9 2" xfId="10928" xr:uid="{00000000-0005-0000-0000-00001BD20000}"/>
    <cellStyle name="Uitvoer 3 9 2 2" xfId="17371" xr:uid="{00000000-0005-0000-0000-00001CD20000}"/>
    <cellStyle name="Uitvoer 3 9 2 3" xfId="31718" xr:uid="{00000000-0005-0000-0000-00001DD20000}"/>
    <cellStyle name="Uitvoer 3 9 2_Balance sheet - Parent" xfId="42965" xr:uid="{00000000-0005-0000-0000-00001ED20000}"/>
    <cellStyle name="Uitvoer 3 9 3" xfId="10929" xr:uid="{00000000-0005-0000-0000-00001FD20000}"/>
    <cellStyle name="Uitvoer 3 9 3 2" xfId="19220" xr:uid="{00000000-0005-0000-0000-000020D20000}"/>
    <cellStyle name="Uitvoer 3 9 3 3" xfId="31719" xr:uid="{00000000-0005-0000-0000-000021D20000}"/>
    <cellStyle name="Uitvoer 3 9 3_Balance sheet - Parent" xfId="42966" xr:uid="{00000000-0005-0000-0000-000022D20000}"/>
    <cellStyle name="Uitvoer 3 9 4" xfId="10930" xr:uid="{00000000-0005-0000-0000-000023D20000}"/>
    <cellStyle name="Uitvoer 3 9 4 2" xfId="18269" xr:uid="{00000000-0005-0000-0000-000024D20000}"/>
    <cellStyle name="Uitvoer 3 9 4 3" xfId="31720" xr:uid="{00000000-0005-0000-0000-000025D20000}"/>
    <cellStyle name="Uitvoer 3 9 4_Balance sheet - Parent" xfId="42967" xr:uid="{00000000-0005-0000-0000-000026D20000}"/>
    <cellStyle name="Uitvoer 3 9 5" xfId="13821" xr:uid="{00000000-0005-0000-0000-000027D20000}"/>
    <cellStyle name="Uitvoer 3 9 6" xfId="31717" xr:uid="{00000000-0005-0000-0000-000028D20000}"/>
    <cellStyle name="Uitvoer 3 9_Balance sheet - Parent" xfId="42964" xr:uid="{00000000-0005-0000-0000-000029D20000}"/>
    <cellStyle name="Uitvoer 3_Balance sheet - Parent" xfId="42900" xr:uid="{00000000-0005-0000-0000-00002AD20000}"/>
    <cellStyle name="Uitvoer 4" xfId="10931" xr:uid="{00000000-0005-0000-0000-00002BD20000}"/>
    <cellStyle name="Uitvoer 4 10" xfId="10932" xr:uid="{00000000-0005-0000-0000-00002CD20000}"/>
    <cellStyle name="Uitvoer 4 10 2" xfId="10933" xr:uid="{00000000-0005-0000-0000-00002DD20000}"/>
    <cellStyle name="Uitvoer 4 10 2 2" xfId="18832" xr:uid="{00000000-0005-0000-0000-00002ED20000}"/>
    <cellStyle name="Uitvoer 4 10 2 3" xfId="31723" xr:uid="{00000000-0005-0000-0000-00002FD20000}"/>
    <cellStyle name="Uitvoer 4 10 2_Balance sheet - Parent" xfId="42970" xr:uid="{00000000-0005-0000-0000-000030D20000}"/>
    <cellStyle name="Uitvoer 4 10 3" xfId="10934" xr:uid="{00000000-0005-0000-0000-000031D20000}"/>
    <cellStyle name="Uitvoer 4 10 3 2" xfId="17066" xr:uid="{00000000-0005-0000-0000-000032D20000}"/>
    <cellStyle name="Uitvoer 4 10 3 3" xfId="31724" xr:uid="{00000000-0005-0000-0000-000033D20000}"/>
    <cellStyle name="Uitvoer 4 10 3_Balance sheet - Parent" xfId="42971" xr:uid="{00000000-0005-0000-0000-000034D20000}"/>
    <cellStyle name="Uitvoer 4 10 4" xfId="10935" xr:uid="{00000000-0005-0000-0000-000035D20000}"/>
    <cellStyle name="Uitvoer 4 10 4 2" xfId="18400" xr:uid="{00000000-0005-0000-0000-000036D20000}"/>
    <cellStyle name="Uitvoer 4 10 4 3" xfId="31725" xr:uid="{00000000-0005-0000-0000-000037D20000}"/>
    <cellStyle name="Uitvoer 4 10 4_Balance sheet - Parent" xfId="42972" xr:uid="{00000000-0005-0000-0000-000038D20000}"/>
    <cellStyle name="Uitvoer 4 10 5" xfId="16598" xr:uid="{00000000-0005-0000-0000-000039D20000}"/>
    <cellStyle name="Uitvoer 4 10 6" xfId="31722" xr:uid="{00000000-0005-0000-0000-00003AD20000}"/>
    <cellStyle name="Uitvoer 4 10_Balance sheet - Parent" xfId="42969" xr:uid="{00000000-0005-0000-0000-00003BD20000}"/>
    <cellStyle name="Uitvoer 4 11" xfId="10936" xr:uid="{00000000-0005-0000-0000-00003CD20000}"/>
    <cellStyle name="Uitvoer 4 11 2" xfId="10937" xr:uid="{00000000-0005-0000-0000-00003DD20000}"/>
    <cellStyle name="Uitvoer 4 11 2 2" xfId="18536" xr:uid="{00000000-0005-0000-0000-00003ED20000}"/>
    <cellStyle name="Uitvoer 4 11 2 3" xfId="31727" xr:uid="{00000000-0005-0000-0000-00003FD20000}"/>
    <cellStyle name="Uitvoer 4 11 2_Balance sheet - Parent" xfId="42974" xr:uid="{00000000-0005-0000-0000-000040D20000}"/>
    <cellStyle name="Uitvoer 4 11 3" xfId="10938" xr:uid="{00000000-0005-0000-0000-000041D20000}"/>
    <cellStyle name="Uitvoer 4 11 3 2" xfId="18697" xr:uid="{00000000-0005-0000-0000-000042D20000}"/>
    <cellStyle name="Uitvoer 4 11 3 3" xfId="31728" xr:uid="{00000000-0005-0000-0000-000043D20000}"/>
    <cellStyle name="Uitvoer 4 11 3_Balance sheet - Parent" xfId="42975" xr:uid="{00000000-0005-0000-0000-000044D20000}"/>
    <cellStyle name="Uitvoer 4 11 4" xfId="16648" xr:uid="{00000000-0005-0000-0000-000045D20000}"/>
    <cellStyle name="Uitvoer 4 11 5" xfId="31726" xr:uid="{00000000-0005-0000-0000-000046D20000}"/>
    <cellStyle name="Uitvoer 4 11_Balance sheet - Parent" xfId="42973" xr:uid="{00000000-0005-0000-0000-000047D20000}"/>
    <cellStyle name="Uitvoer 4 12" xfId="13021" xr:uid="{00000000-0005-0000-0000-000048D20000}"/>
    <cellStyle name="Uitvoer 4 13" xfId="31721" xr:uid="{00000000-0005-0000-0000-000049D20000}"/>
    <cellStyle name="Uitvoer 4 2" xfId="10939" xr:uid="{00000000-0005-0000-0000-00004AD20000}"/>
    <cellStyle name="Uitvoer 4 2 2" xfId="10940" xr:uid="{00000000-0005-0000-0000-00004BD20000}"/>
    <cellStyle name="Uitvoer 4 2 2 2" xfId="10941" xr:uid="{00000000-0005-0000-0000-00004CD20000}"/>
    <cellStyle name="Uitvoer 4 2 2 2 2" xfId="10942" xr:uid="{00000000-0005-0000-0000-00004DD20000}"/>
    <cellStyle name="Uitvoer 4 2 2 2 2 2" xfId="17917" xr:uid="{00000000-0005-0000-0000-00004ED20000}"/>
    <cellStyle name="Uitvoer 4 2 2 2 2 3" xfId="31732" xr:uid="{00000000-0005-0000-0000-00004FD20000}"/>
    <cellStyle name="Uitvoer 4 2 2 2 2_Balance sheet - Parent" xfId="42979" xr:uid="{00000000-0005-0000-0000-000050D20000}"/>
    <cellStyle name="Uitvoer 4 2 2 2 3" xfId="10943" xr:uid="{00000000-0005-0000-0000-000051D20000}"/>
    <cellStyle name="Uitvoer 4 2 2 2 3 2" xfId="19549" xr:uid="{00000000-0005-0000-0000-000052D20000}"/>
    <cellStyle name="Uitvoer 4 2 2 2 3 3" xfId="31733" xr:uid="{00000000-0005-0000-0000-000053D20000}"/>
    <cellStyle name="Uitvoer 4 2 2 2 3_Balance sheet - Parent" xfId="42980" xr:uid="{00000000-0005-0000-0000-000054D20000}"/>
    <cellStyle name="Uitvoer 4 2 2 2 4" xfId="13836" xr:uid="{00000000-0005-0000-0000-000055D20000}"/>
    <cellStyle name="Uitvoer 4 2 2 2 5" xfId="31731" xr:uid="{00000000-0005-0000-0000-000056D20000}"/>
    <cellStyle name="Uitvoer 4 2 2 2_Balance sheet - Parent" xfId="42978" xr:uid="{00000000-0005-0000-0000-000057D20000}"/>
    <cellStyle name="Uitvoer 4 2 2 3" xfId="13023" xr:uid="{00000000-0005-0000-0000-000058D20000}"/>
    <cellStyle name="Uitvoer 4 2 2 4" xfId="31730" xr:uid="{00000000-0005-0000-0000-000059D20000}"/>
    <cellStyle name="Uitvoer 4 2 2_Balance sheet - Parent" xfId="42977" xr:uid="{00000000-0005-0000-0000-00005AD20000}"/>
    <cellStyle name="Uitvoer 4 2 3" xfId="10944" xr:uid="{00000000-0005-0000-0000-00005BD20000}"/>
    <cellStyle name="Uitvoer 4 2 3 2" xfId="10945" xr:uid="{00000000-0005-0000-0000-00005CD20000}"/>
    <cellStyle name="Uitvoer 4 2 3 2 2" xfId="17763" xr:uid="{00000000-0005-0000-0000-00005DD20000}"/>
    <cellStyle name="Uitvoer 4 2 3 2 3" xfId="31735" xr:uid="{00000000-0005-0000-0000-00005ED20000}"/>
    <cellStyle name="Uitvoer 4 2 3 2_Balance sheet - Parent" xfId="42982" xr:uid="{00000000-0005-0000-0000-00005FD20000}"/>
    <cellStyle name="Uitvoer 4 2 3 3" xfId="10946" xr:uid="{00000000-0005-0000-0000-000060D20000}"/>
    <cellStyle name="Uitvoer 4 2 3 3 2" xfId="18150" xr:uid="{00000000-0005-0000-0000-000061D20000}"/>
    <cellStyle name="Uitvoer 4 2 3 3 3" xfId="31736" xr:uid="{00000000-0005-0000-0000-000062D20000}"/>
    <cellStyle name="Uitvoer 4 2 3 3_Balance sheet - Parent" xfId="42983" xr:uid="{00000000-0005-0000-0000-000063D20000}"/>
    <cellStyle name="Uitvoer 4 2 3 4" xfId="13835" xr:uid="{00000000-0005-0000-0000-000064D20000}"/>
    <cellStyle name="Uitvoer 4 2 3 5" xfId="31734" xr:uid="{00000000-0005-0000-0000-000065D20000}"/>
    <cellStyle name="Uitvoer 4 2 3_Balance sheet - Parent" xfId="42981" xr:uid="{00000000-0005-0000-0000-000066D20000}"/>
    <cellStyle name="Uitvoer 4 2 4" xfId="13022" xr:uid="{00000000-0005-0000-0000-000067D20000}"/>
    <cellStyle name="Uitvoer 4 2 5" xfId="31729" xr:uid="{00000000-0005-0000-0000-000068D20000}"/>
    <cellStyle name="Uitvoer 4 2_Balance sheet - Parent" xfId="42976" xr:uid="{00000000-0005-0000-0000-000069D20000}"/>
    <cellStyle name="Uitvoer 4 3" xfId="10947" xr:uid="{00000000-0005-0000-0000-00006AD20000}"/>
    <cellStyle name="Uitvoer 4 3 2" xfId="10948" xr:uid="{00000000-0005-0000-0000-00006BD20000}"/>
    <cellStyle name="Uitvoer 4 3 2 2" xfId="10949" xr:uid="{00000000-0005-0000-0000-00006CD20000}"/>
    <cellStyle name="Uitvoer 4 3 2 2 2" xfId="10950" xr:uid="{00000000-0005-0000-0000-00006DD20000}"/>
    <cellStyle name="Uitvoer 4 3 2 2 2 2" xfId="17919" xr:uid="{00000000-0005-0000-0000-00006ED20000}"/>
    <cellStyle name="Uitvoer 4 3 2 2 2 3" xfId="31740" xr:uid="{00000000-0005-0000-0000-00006FD20000}"/>
    <cellStyle name="Uitvoer 4 3 2 2 2_Balance sheet - Parent" xfId="42987" xr:uid="{00000000-0005-0000-0000-000070D20000}"/>
    <cellStyle name="Uitvoer 4 3 2 2 3" xfId="10951" xr:uid="{00000000-0005-0000-0000-000071D20000}"/>
    <cellStyle name="Uitvoer 4 3 2 2 3 2" xfId="19551" xr:uid="{00000000-0005-0000-0000-000072D20000}"/>
    <cellStyle name="Uitvoer 4 3 2 2 3 3" xfId="31741" xr:uid="{00000000-0005-0000-0000-000073D20000}"/>
    <cellStyle name="Uitvoer 4 3 2 2 3_Balance sheet - Parent" xfId="42988" xr:uid="{00000000-0005-0000-0000-000074D20000}"/>
    <cellStyle name="Uitvoer 4 3 2 2 4" xfId="13838" xr:uid="{00000000-0005-0000-0000-000075D20000}"/>
    <cellStyle name="Uitvoer 4 3 2 2 5" xfId="31739" xr:uid="{00000000-0005-0000-0000-000076D20000}"/>
    <cellStyle name="Uitvoer 4 3 2 2_Balance sheet - Parent" xfId="42986" xr:uid="{00000000-0005-0000-0000-000077D20000}"/>
    <cellStyle name="Uitvoer 4 3 2 3" xfId="13025" xr:uid="{00000000-0005-0000-0000-000078D20000}"/>
    <cellStyle name="Uitvoer 4 3 2 4" xfId="31738" xr:uid="{00000000-0005-0000-0000-000079D20000}"/>
    <cellStyle name="Uitvoer 4 3 2_Balance sheet - Parent" xfId="42985" xr:uid="{00000000-0005-0000-0000-00007AD20000}"/>
    <cellStyle name="Uitvoer 4 3 3" xfId="10952" xr:uid="{00000000-0005-0000-0000-00007BD20000}"/>
    <cellStyle name="Uitvoer 4 3 3 2" xfId="10953" xr:uid="{00000000-0005-0000-0000-00007CD20000}"/>
    <cellStyle name="Uitvoer 4 3 3 2 2" xfId="17918" xr:uid="{00000000-0005-0000-0000-00007DD20000}"/>
    <cellStyle name="Uitvoer 4 3 3 2 3" xfId="31743" xr:uid="{00000000-0005-0000-0000-00007ED20000}"/>
    <cellStyle name="Uitvoer 4 3 3 2_Balance sheet - Parent" xfId="42990" xr:uid="{00000000-0005-0000-0000-00007FD20000}"/>
    <cellStyle name="Uitvoer 4 3 3 3" xfId="10954" xr:uid="{00000000-0005-0000-0000-000080D20000}"/>
    <cellStyle name="Uitvoer 4 3 3 3 2" xfId="19550" xr:uid="{00000000-0005-0000-0000-000081D20000}"/>
    <cellStyle name="Uitvoer 4 3 3 3 3" xfId="31744" xr:uid="{00000000-0005-0000-0000-000082D20000}"/>
    <cellStyle name="Uitvoer 4 3 3 3_Balance sheet - Parent" xfId="42991" xr:uid="{00000000-0005-0000-0000-000083D20000}"/>
    <cellStyle name="Uitvoer 4 3 3 4" xfId="13837" xr:uid="{00000000-0005-0000-0000-000084D20000}"/>
    <cellStyle name="Uitvoer 4 3 3 5" xfId="31742" xr:uid="{00000000-0005-0000-0000-000085D20000}"/>
    <cellStyle name="Uitvoer 4 3 3_Balance sheet - Parent" xfId="42989" xr:uid="{00000000-0005-0000-0000-000086D20000}"/>
    <cellStyle name="Uitvoer 4 3 4" xfId="13024" xr:uid="{00000000-0005-0000-0000-000087D20000}"/>
    <cellStyle name="Uitvoer 4 3 5" xfId="31737" xr:uid="{00000000-0005-0000-0000-000088D20000}"/>
    <cellStyle name="Uitvoer 4 3_Balance sheet - Parent" xfId="42984" xr:uid="{00000000-0005-0000-0000-000089D20000}"/>
    <cellStyle name="Uitvoer 4 4" xfId="10955" xr:uid="{00000000-0005-0000-0000-00008AD20000}"/>
    <cellStyle name="Uitvoer 4 4 2" xfId="10956" xr:uid="{00000000-0005-0000-0000-00008BD20000}"/>
    <cellStyle name="Uitvoer 4 4 2 2" xfId="10957" xr:uid="{00000000-0005-0000-0000-00008CD20000}"/>
    <cellStyle name="Uitvoer 4 4 2 2 2" xfId="10958" xr:uid="{00000000-0005-0000-0000-00008DD20000}"/>
    <cellStyle name="Uitvoer 4 4 2 2 2 2" xfId="17921" xr:uid="{00000000-0005-0000-0000-00008ED20000}"/>
    <cellStyle name="Uitvoer 4 4 2 2 2 3" xfId="31748" xr:uid="{00000000-0005-0000-0000-00008FD20000}"/>
    <cellStyle name="Uitvoer 4 4 2 2 2_Balance sheet - Parent" xfId="42995" xr:uid="{00000000-0005-0000-0000-000090D20000}"/>
    <cellStyle name="Uitvoer 4 4 2 2 3" xfId="10959" xr:uid="{00000000-0005-0000-0000-000091D20000}"/>
    <cellStyle name="Uitvoer 4 4 2 2 3 2" xfId="19553" xr:uid="{00000000-0005-0000-0000-000092D20000}"/>
    <cellStyle name="Uitvoer 4 4 2 2 3 3" xfId="31749" xr:uid="{00000000-0005-0000-0000-000093D20000}"/>
    <cellStyle name="Uitvoer 4 4 2 2 3_Balance sheet - Parent" xfId="42996" xr:uid="{00000000-0005-0000-0000-000094D20000}"/>
    <cellStyle name="Uitvoer 4 4 2 2 4" xfId="13840" xr:uid="{00000000-0005-0000-0000-000095D20000}"/>
    <cellStyle name="Uitvoer 4 4 2 2 5" xfId="31747" xr:uid="{00000000-0005-0000-0000-000096D20000}"/>
    <cellStyle name="Uitvoer 4 4 2 2_Balance sheet - Parent" xfId="42994" xr:uid="{00000000-0005-0000-0000-000097D20000}"/>
    <cellStyle name="Uitvoer 4 4 2 3" xfId="13027" xr:uid="{00000000-0005-0000-0000-000098D20000}"/>
    <cellStyle name="Uitvoer 4 4 2 4" xfId="31746" xr:uid="{00000000-0005-0000-0000-000099D20000}"/>
    <cellStyle name="Uitvoer 4 4 2_Balance sheet - Parent" xfId="42993" xr:uid="{00000000-0005-0000-0000-00009AD20000}"/>
    <cellStyle name="Uitvoer 4 4 3" xfId="10960" xr:uid="{00000000-0005-0000-0000-00009BD20000}"/>
    <cellStyle name="Uitvoer 4 4 3 2" xfId="10961" xr:uid="{00000000-0005-0000-0000-00009CD20000}"/>
    <cellStyle name="Uitvoer 4 4 3 2 2" xfId="17920" xr:uid="{00000000-0005-0000-0000-00009DD20000}"/>
    <cellStyle name="Uitvoer 4 4 3 2 3" xfId="31751" xr:uid="{00000000-0005-0000-0000-00009ED20000}"/>
    <cellStyle name="Uitvoer 4 4 3 2_Balance sheet - Parent" xfId="42998" xr:uid="{00000000-0005-0000-0000-00009FD20000}"/>
    <cellStyle name="Uitvoer 4 4 3 3" xfId="10962" xr:uid="{00000000-0005-0000-0000-0000A0D20000}"/>
    <cellStyle name="Uitvoer 4 4 3 3 2" xfId="19552" xr:uid="{00000000-0005-0000-0000-0000A1D20000}"/>
    <cellStyle name="Uitvoer 4 4 3 3 3" xfId="31752" xr:uid="{00000000-0005-0000-0000-0000A2D20000}"/>
    <cellStyle name="Uitvoer 4 4 3 3_Balance sheet - Parent" xfId="42999" xr:uid="{00000000-0005-0000-0000-0000A3D20000}"/>
    <cellStyle name="Uitvoer 4 4 3 4" xfId="13839" xr:uid="{00000000-0005-0000-0000-0000A4D20000}"/>
    <cellStyle name="Uitvoer 4 4 3 5" xfId="31750" xr:uid="{00000000-0005-0000-0000-0000A5D20000}"/>
    <cellStyle name="Uitvoer 4 4 3_Balance sheet - Parent" xfId="42997" xr:uid="{00000000-0005-0000-0000-0000A6D20000}"/>
    <cellStyle name="Uitvoer 4 4 4" xfId="13026" xr:uid="{00000000-0005-0000-0000-0000A7D20000}"/>
    <cellStyle name="Uitvoer 4 4 5" xfId="31745" xr:uid="{00000000-0005-0000-0000-0000A8D20000}"/>
    <cellStyle name="Uitvoer 4 4_Balance sheet - Parent" xfId="42992" xr:uid="{00000000-0005-0000-0000-0000A9D20000}"/>
    <cellStyle name="Uitvoer 4 5" xfId="10963" xr:uid="{00000000-0005-0000-0000-0000AAD20000}"/>
    <cellStyle name="Uitvoer 4 5 2" xfId="10964" xr:uid="{00000000-0005-0000-0000-0000ABD20000}"/>
    <cellStyle name="Uitvoer 4 5 2 2" xfId="10965" xr:uid="{00000000-0005-0000-0000-0000ACD20000}"/>
    <cellStyle name="Uitvoer 4 5 2 2 2" xfId="17922" xr:uid="{00000000-0005-0000-0000-0000ADD20000}"/>
    <cellStyle name="Uitvoer 4 5 2 2 3" xfId="31755" xr:uid="{00000000-0005-0000-0000-0000AED20000}"/>
    <cellStyle name="Uitvoer 4 5 2 2_Balance sheet - Parent" xfId="43002" xr:uid="{00000000-0005-0000-0000-0000AFD20000}"/>
    <cellStyle name="Uitvoer 4 5 2 3" xfId="10966" xr:uid="{00000000-0005-0000-0000-0000B0D20000}"/>
    <cellStyle name="Uitvoer 4 5 2 3 2" xfId="19554" xr:uid="{00000000-0005-0000-0000-0000B1D20000}"/>
    <cellStyle name="Uitvoer 4 5 2 3 3" xfId="31756" xr:uid="{00000000-0005-0000-0000-0000B2D20000}"/>
    <cellStyle name="Uitvoer 4 5 2 3_Balance sheet - Parent" xfId="43003" xr:uid="{00000000-0005-0000-0000-0000B3D20000}"/>
    <cellStyle name="Uitvoer 4 5 2 4" xfId="13841" xr:uid="{00000000-0005-0000-0000-0000B4D20000}"/>
    <cellStyle name="Uitvoer 4 5 2 5" xfId="31754" xr:uid="{00000000-0005-0000-0000-0000B5D20000}"/>
    <cellStyle name="Uitvoer 4 5 2_Balance sheet - Parent" xfId="43001" xr:uid="{00000000-0005-0000-0000-0000B6D20000}"/>
    <cellStyle name="Uitvoer 4 5 3" xfId="13028" xr:uid="{00000000-0005-0000-0000-0000B7D20000}"/>
    <cellStyle name="Uitvoer 4 5 4" xfId="31753" xr:uid="{00000000-0005-0000-0000-0000B8D20000}"/>
    <cellStyle name="Uitvoer 4 5_Balance sheet - Parent" xfId="43000" xr:uid="{00000000-0005-0000-0000-0000B9D20000}"/>
    <cellStyle name="Uitvoer 4 6" xfId="10967" xr:uid="{00000000-0005-0000-0000-0000BAD20000}"/>
    <cellStyle name="Uitvoer 4 6 2" xfId="10968" xr:uid="{00000000-0005-0000-0000-0000BBD20000}"/>
    <cellStyle name="Uitvoer 4 6 2 2" xfId="10969" xr:uid="{00000000-0005-0000-0000-0000BCD20000}"/>
    <cellStyle name="Uitvoer 4 6 2 2 2" xfId="17923" xr:uid="{00000000-0005-0000-0000-0000BDD20000}"/>
    <cellStyle name="Uitvoer 4 6 2 2 3" xfId="31759" xr:uid="{00000000-0005-0000-0000-0000BED20000}"/>
    <cellStyle name="Uitvoer 4 6 2 2_Balance sheet - Parent" xfId="43006" xr:uid="{00000000-0005-0000-0000-0000BFD20000}"/>
    <cellStyle name="Uitvoer 4 6 2 3" xfId="10970" xr:uid="{00000000-0005-0000-0000-0000C0D20000}"/>
    <cellStyle name="Uitvoer 4 6 2 3 2" xfId="19555" xr:uid="{00000000-0005-0000-0000-0000C1D20000}"/>
    <cellStyle name="Uitvoer 4 6 2 3 3" xfId="31760" xr:uid="{00000000-0005-0000-0000-0000C2D20000}"/>
    <cellStyle name="Uitvoer 4 6 2 3_Balance sheet - Parent" xfId="43007" xr:uid="{00000000-0005-0000-0000-0000C3D20000}"/>
    <cellStyle name="Uitvoer 4 6 2 4" xfId="13842" xr:uid="{00000000-0005-0000-0000-0000C4D20000}"/>
    <cellStyle name="Uitvoer 4 6 2 5" xfId="31758" xr:uid="{00000000-0005-0000-0000-0000C5D20000}"/>
    <cellStyle name="Uitvoer 4 6 2_Balance sheet - Parent" xfId="43005" xr:uid="{00000000-0005-0000-0000-0000C6D20000}"/>
    <cellStyle name="Uitvoer 4 6 3" xfId="13029" xr:uid="{00000000-0005-0000-0000-0000C7D20000}"/>
    <cellStyle name="Uitvoer 4 6 4" xfId="31757" xr:uid="{00000000-0005-0000-0000-0000C8D20000}"/>
    <cellStyle name="Uitvoer 4 6_Balance sheet - Parent" xfId="43004" xr:uid="{00000000-0005-0000-0000-0000C9D20000}"/>
    <cellStyle name="Uitvoer 4 7" xfId="10971" xr:uid="{00000000-0005-0000-0000-0000CAD20000}"/>
    <cellStyle name="Uitvoer 4 7 2" xfId="10972" xr:uid="{00000000-0005-0000-0000-0000CBD20000}"/>
    <cellStyle name="Uitvoer 4 7 2 2" xfId="18153" xr:uid="{00000000-0005-0000-0000-0000CCD20000}"/>
    <cellStyle name="Uitvoer 4 7 2 3" xfId="31762" xr:uid="{00000000-0005-0000-0000-0000CDD20000}"/>
    <cellStyle name="Uitvoer 4 7 2_Balance sheet - Parent" xfId="43009" xr:uid="{00000000-0005-0000-0000-0000CED20000}"/>
    <cellStyle name="Uitvoer 4 7 3" xfId="10973" xr:uid="{00000000-0005-0000-0000-0000CFD20000}"/>
    <cellStyle name="Uitvoer 4 7 3 2" xfId="19148" xr:uid="{00000000-0005-0000-0000-0000D0D20000}"/>
    <cellStyle name="Uitvoer 4 7 3 3" xfId="31763" xr:uid="{00000000-0005-0000-0000-0000D1D20000}"/>
    <cellStyle name="Uitvoer 4 7 3_Balance sheet - Parent" xfId="43010" xr:uid="{00000000-0005-0000-0000-0000D2D20000}"/>
    <cellStyle name="Uitvoer 4 7 4" xfId="10974" xr:uid="{00000000-0005-0000-0000-0000D3D20000}"/>
    <cellStyle name="Uitvoer 4 7 4 2" xfId="18240" xr:uid="{00000000-0005-0000-0000-0000D4D20000}"/>
    <cellStyle name="Uitvoer 4 7 4 3" xfId="31764" xr:uid="{00000000-0005-0000-0000-0000D5D20000}"/>
    <cellStyle name="Uitvoer 4 7 4_Balance sheet - Parent" xfId="43011" xr:uid="{00000000-0005-0000-0000-0000D6D20000}"/>
    <cellStyle name="Uitvoer 4 7 5" xfId="13834" xr:uid="{00000000-0005-0000-0000-0000D7D20000}"/>
    <cellStyle name="Uitvoer 4 7 6" xfId="31761" xr:uid="{00000000-0005-0000-0000-0000D8D20000}"/>
    <cellStyle name="Uitvoer 4 7_Balance sheet - Parent" xfId="43008" xr:uid="{00000000-0005-0000-0000-0000D9D20000}"/>
    <cellStyle name="Uitvoer 4 8" xfId="10975" xr:uid="{00000000-0005-0000-0000-0000DAD20000}"/>
    <cellStyle name="Uitvoer 4 8 2" xfId="10976" xr:uid="{00000000-0005-0000-0000-0000DBD20000}"/>
    <cellStyle name="Uitvoer 4 8 2 2" xfId="18048" xr:uid="{00000000-0005-0000-0000-0000DCD20000}"/>
    <cellStyle name="Uitvoer 4 8 2 3" xfId="31766" xr:uid="{00000000-0005-0000-0000-0000DDD20000}"/>
    <cellStyle name="Uitvoer 4 8 2_Balance sheet - Parent" xfId="43013" xr:uid="{00000000-0005-0000-0000-0000DED20000}"/>
    <cellStyle name="Uitvoer 4 8 3" xfId="10977" xr:uid="{00000000-0005-0000-0000-0000DFD20000}"/>
    <cellStyle name="Uitvoer 4 8 3 2" xfId="18973" xr:uid="{00000000-0005-0000-0000-0000E0D20000}"/>
    <cellStyle name="Uitvoer 4 8 3 3" xfId="31767" xr:uid="{00000000-0005-0000-0000-0000E1D20000}"/>
    <cellStyle name="Uitvoer 4 8 3_Balance sheet - Parent" xfId="43014" xr:uid="{00000000-0005-0000-0000-0000E2D20000}"/>
    <cellStyle name="Uitvoer 4 8 4" xfId="10978" xr:uid="{00000000-0005-0000-0000-0000E3D20000}"/>
    <cellStyle name="Uitvoer 4 8 4 2" xfId="18293" xr:uid="{00000000-0005-0000-0000-0000E4D20000}"/>
    <cellStyle name="Uitvoer 4 8 4 3" xfId="31768" xr:uid="{00000000-0005-0000-0000-0000E5D20000}"/>
    <cellStyle name="Uitvoer 4 8 4_Balance sheet - Parent" xfId="43015" xr:uid="{00000000-0005-0000-0000-0000E6D20000}"/>
    <cellStyle name="Uitvoer 4 8 5" xfId="16499" xr:uid="{00000000-0005-0000-0000-0000E7D20000}"/>
    <cellStyle name="Uitvoer 4 8 6" xfId="31765" xr:uid="{00000000-0005-0000-0000-0000E8D20000}"/>
    <cellStyle name="Uitvoer 4 8_Balance sheet - Parent" xfId="43012" xr:uid="{00000000-0005-0000-0000-0000E9D20000}"/>
    <cellStyle name="Uitvoer 4 9" xfId="10979" xr:uid="{00000000-0005-0000-0000-0000EAD20000}"/>
    <cellStyle name="Uitvoer 4 9 2" xfId="10980" xr:uid="{00000000-0005-0000-0000-0000EBD20000}"/>
    <cellStyle name="Uitvoer 4 9 2 2" xfId="17344" xr:uid="{00000000-0005-0000-0000-0000ECD20000}"/>
    <cellStyle name="Uitvoer 4 9 2 3" xfId="31770" xr:uid="{00000000-0005-0000-0000-0000EDD20000}"/>
    <cellStyle name="Uitvoer 4 9 2_Balance sheet - Parent" xfId="43017" xr:uid="{00000000-0005-0000-0000-0000EED20000}"/>
    <cellStyle name="Uitvoer 4 9 3" xfId="10981" xr:uid="{00000000-0005-0000-0000-0000EFD20000}"/>
    <cellStyle name="Uitvoer 4 9 3 2" xfId="18751" xr:uid="{00000000-0005-0000-0000-0000F0D20000}"/>
    <cellStyle name="Uitvoer 4 9 3 3" xfId="31771" xr:uid="{00000000-0005-0000-0000-0000F1D20000}"/>
    <cellStyle name="Uitvoer 4 9 3_Balance sheet - Parent" xfId="43018" xr:uid="{00000000-0005-0000-0000-0000F2D20000}"/>
    <cellStyle name="Uitvoer 4 9 4" xfId="10982" xr:uid="{00000000-0005-0000-0000-0000F3D20000}"/>
    <cellStyle name="Uitvoer 4 9 4 2" xfId="18349" xr:uid="{00000000-0005-0000-0000-0000F4D20000}"/>
    <cellStyle name="Uitvoer 4 9 4 3" xfId="31772" xr:uid="{00000000-0005-0000-0000-0000F5D20000}"/>
    <cellStyle name="Uitvoer 4 9 4_Balance sheet - Parent" xfId="43019" xr:uid="{00000000-0005-0000-0000-0000F6D20000}"/>
    <cellStyle name="Uitvoer 4 9 5" xfId="16547" xr:uid="{00000000-0005-0000-0000-0000F7D20000}"/>
    <cellStyle name="Uitvoer 4 9 6" xfId="31769" xr:uid="{00000000-0005-0000-0000-0000F8D20000}"/>
    <cellStyle name="Uitvoer 4 9_Balance sheet - Parent" xfId="43016" xr:uid="{00000000-0005-0000-0000-0000F9D20000}"/>
    <cellStyle name="Uitvoer 4_Balance sheet - Parent" xfId="42968" xr:uid="{00000000-0005-0000-0000-0000FAD20000}"/>
    <cellStyle name="Uitvoer 5" xfId="10983" xr:uid="{00000000-0005-0000-0000-0000FBD20000}"/>
    <cellStyle name="Uitvoer 5 2" xfId="10984" xr:uid="{00000000-0005-0000-0000-0000FCD20000}"/>
    <cellStyle name="Uitvoer 5 2 2" xfId="10985" xr:uid="{00000000-0005-0000-0000-0000FDD20000}"/>
    <cellStyle name="Uitvoer 5 2 2 2" xfId="10986" xr:uid="{00000000-0005-0000-0000-0000FED20000}"/>
    <cellStyle name="Uitvoer 5 2 2 2 2" xfId="18770" xr:uid="{00000000-0005-0000-0000-0000FFD20000}"/>
    <cellStyle name="Uitvoer 5 2 2 2 3" xfId="31776" xr:uid="{00000000-0005-0000-0000-000000D30000}"/>
    <cellStyle name="Uitvoer 5 2 2 2_Balance sheet - Parent" xfId="43023" xr:uid="{00000000-0005-0000-0000-000001D30000}"/>
    <cellStyle name="Uitvoer 5 2 2 3" xfId="10987" xr:uid="{00000000-0005-0000-0000-000002D30000}"/>
    <cellStyle name="Uitvoer 5 2 2 3 2" xfId="18730" xr:uid="{00000000-0005-0000-0000-000003D30000}"/>
    <cellStyle name="Uitvoer 5 2 2 3 3" xfId="31777" xr:uid="{00000000-0005-0000-0000-000004D30000}"/>
    <cellStyle name="Uitvoer 5 2 2 3_Balance sheet - Parent" xfId="43024" xr:uid="{00000000-0005-0000-0000-000005D30000}"/>
    <cellStyle name="Uitvoer 5 2 2 4" xfId="13844" xr:uid="{00000000-0005-0000-0000-000006D30000}"/>
    <cellStyle name="Uitvoer 5 2 2 5" xfId="31775" xr:uid="{00000000-0005-0000-0000-000007D30000}"/>
    <cellStyle name="Uitvoer 5 2 2_Balance sheet - Parent" xfId="43022" xr:uid="{00000000-0005-0000-0000-000008D30000}"/>
    <cellStyle name="Uitvoer 5 2 3" xfId="13031" xr:uid="{00000000-0005-0000-0000-000009D30000}"/>
    <cellStyle name="Uitvoer 5 2 4" xfId="31774" xr:uid="{00000000-0005-0000-0000-00000AD30000}"/>
    <cellStyle name="Uitvoer 5 2_Balance sheet - Parent" xfId="43021" xr:uid="{00000000-0005-0000-0000-00000BD30000}"/>
    <cellStyle name="Uitvoer 5 3" xfId="10988" xr:uid="{00000000-0005-0000-0000-00000CD30000}"/>
    <cellStyle name="Uitvoer 5 3 2" xfId="10989" xr:uid="{00000000-0005-0000-0000-00000DD30000}"/>
    <cellStyle name="Uitvoer 5 3 2 2" xfId="17424" xr:uid="{00000000-0005-0000-0000-00000ED30000}"/>
    <cellStyle name="Uitvoer 5 3 2 3" xfId="31779" xr:uid="{00000000-0005-0000-0000-00000FD30000}"/>
    <cellStyle name="Uitvoer 5 3 2_Balance sheet - Parent" xfId="43026" xr:uid="{00000000-0005-0000-0000-000010D30000}"/>
    <cellStyle name="Uitvoer 5 3 3" xfId="10990" xr:uid="{00000000-0005-0000-0000-000011D30000}"/>
    <cellStyle name="Uitvoer 5 3 3 2" xfId="19000" xr:uid="{00000000-0005-0000-0000-000012D30000}"/>
    <cellStyle name="Uitvoer 5 3 3 3" xfId="31780" xr:uid="{00000000-0005-0000-0000-000013D30000}"/>
    <cellStyle name="Uitvoer 5 3 3_Balance sheet - Parent" xfId="43027" xr:uid="{00000000-0005-0000-0000-000014D30000}"/>
    <cellStyle name="Uitvoer 5 3 4" xfId="13843" xr:uid="{00000000-0005-0000-0000-000015D30000}"/>
    <cellStyle name="Uitvoer 5 3 5" xfId="31778" xr:uid="{00000000-0005-0000-0000-000016D30000}"/>
    <cellStyle name="Uitvoer 5 3_Balance sheet - Parent" xfId="43025" xr:uid="{00000000-0005-0000-0000-000017D30000}"/>
    <cellStyle name="Uitvoer 5 4" xfId="13030" xr:uid="{00000000-0005-0000-0000-000018D30000}"/>
    <cellStyle name="Uitvoer 5 5" xfId="31773" xr:uid="{00000000-0005-0000-0000-000019D30000}"/>
    <cellStyle name="Uitvoer 5_Balance sheet - Parent" xfId="43020" xr:uid="{00000000-0005-0000-0000-00001AD30000}"/>
    <cellStyle name="Uitvoer 6" xfId="10991" xr:uid="{00000000-0005-0000-0000-00001BD30000}"/>
    <cellStyle name="Uitvoer 6 2" xfId="10992" xr:uid="{00000000-0005-0000-0000-00001CD30000}"/>
    <cellStyle name="Uitvoer 6 2 2" xfId="10993" xr:uid="{00000000-0005-0000-0000-00001DD30000}"/>
    <cellStyle name="Uitvoer 6 2 2 2" xfId="17425" xr:uid="{00000000-0005-0000-0000-00001ED30000}"/>
    <cellStyle name="Uitvoer 6 2 2 3" xfId="31783" xr:uid="{00000000-0005-0000-0000-00001FD30000}"/>
    <cellStyle name="Uitvoer 6 2 2_Balance sheet - Parent" xfId="43030" xr:uid="{00000000-0005-0000-0000-000020D30000}"/>
    <cellStyle name="Uitvoer 6 2 3" xfId="10994" xr:uid="{00000000-0005-0000-0000-000021D30000}"/>
    <cellStyle name="Uitvoer 6 2 3 2" xfId="19159" xr:uid="{00000000-0005-0000-0000-000022D30000}"/>
    <cellStyle name="Uitvoer 6 2 3 3" xfId="31784" xr:uid="{00000000-0005-0000-0000-000023D30000}"/>
    <cellStyle name="Uitvoer 6 2 3_Balance sheet - Parent" xfId="43031" xr:uid="{00000000-0005-0000-0000-000024D30000}"/>
    <cellStyle name="Uitvoer 6 2 4" xfId="13845" xr:uid="{00000000-0005-0000-0000-000025D30000}"/>
    <cellStyle name="Uitvoer 6 2 5" xfId="31782" xr:uid="{00000000-0005-0000-0000-000026D30000}"/>
    <cellStyle name="Uitvoer 6 2_Balance sheet - Parent" xfId="43029" xr:uid="{00000000-0005-0000-0000-000027D30000}"/>
    <cellStyle name="Uitvoer 6 3" xfId="13032" xr:uid="{00000000-0005-0000-0000-000028D30000}"/>
    <cellStyle name="Uitvoer 6 4" xfId="31781" xr:uid="{00000000-0005-0000-0000-000029D30000}"/>
    <cellStyle name="Uitvoer 6_Balance sheet - Parent" xfId="43028" xr:uid="{00000000-0005-0000-0000-00002AD30000}"/>
    <cellStyle name="Uitvoer 7" xfId="10995" xr:uid="{00000000-0005-0000-0000-00002BD30000}"/>
    <cellStyle name="Uitvoer 7 2" xfId="10996" xr:uid="{00000000-0005-0000-0000-00002CD30000}"/>
    <cellStyle name="Uitvoer 7 2 2" xfId="10997" xr:uid="{00000000-0005-0000-0000-00002DD30000}"/>
    <cellStyle name="Uitvoer 7 2 2 2" xfId="17156" xr:uid="{00000000-0005-0000-0000-00002ED30000}"/>
    <cellStyle name="Uitvoer 7 2 2 3" xfId="31787" xr:uid="{00000000-0005-0000-0000-00002FD30000}"/>
    <cellStyle name="Uitvoer 7 2 2_Balance sheet - Parent" xfId="43034" xr:uid="{00000000-0005-0000-0000-000030D30000}"/>
    <cellStyle name="Uitvoer 7 2 3" xfId="10998" xr:uid="{00000000-0005-0000-0000-000031D30000}"/>
    <cellStyle name="Uitvoer 7 2 3 2" xfId="17952" xr:uid="{00000000-0005-0000-0000-000032D30000}"/>
    <cellStyle name="Uitvoer 7 2 3 3" xfId="31788" xr:uid="{00000000-0005-0000-0000-000033D30000}"/>
    <cellStyle name="Uitvoer 7 2 3_Balance sheet - Parent" xfId="43035" xr:uid="{00000000-0005-0000-0000-000034D30000}"/>
    <cellStyle name="Uitvoer 7 2 4" xfId="13846" xr:uid="{00000000-0005-0000-0000-000035D30000}"/>
    <cellStyle name="Uitvoer 7 2 5" xfId="31786" xr:uid="{00000000-0005-0000-0000-000036D30000}"/>
    <cellStyle name="Uitvoer 7 2_Balance sheet - Parent" xfId="43033" xr:uid="{00000000-0005-0000-0000-000037D30000}"/>
    <cellStyle name="Uitvoer 7 3" xfId="13033" xr:uid="{00000000-0005-0000-0000-000038D30000}"/>
    <cellStyle name="Uitvoer 7 4" xfId="31785" xr:uid="{00000000-0005-0000-0000-000039D30000}"/>
    <cellStyle name="Uitvoer 7_Balance sheet - Parent" xfId="43032" xr:uid="{00000000-0005-0000-0000-00003AD30000}"/>
    <cellStyle name="Uitvoer 8" xfId="10999" xr:uid="{00000000-0005-0000-0000-00003BD30000}"/>
    <cellStyle name="Uitvoer 8 2" xfId="11000" xr:uid="{00000000-0005-0000-0000-00003CD30000}"/>
    <cellStyle name="Uitvoer 8 2 2" xfId="11001" xr:uid="{00000000-0005-0000-0000-00003DD30000}"/>
    <cellStyle name="Uitvoer 8 2 2 2" xfId="17427" xr:uid="{00000000-0005-0000-0000-00003ED30000}"/>
    <cellStyle name="Uitvoer 8 2 2 3" xfId="31791" xr:uid="{00000000-0005-0000-0000-00003FD30000}"/>
    <cellStyle name="Uitvoer 8 2 2_Balance sheet - Parent" xfId="43038" xr:uid="{00000000-0005-0000-0000-000040D30000}"/>
    <cellStyle name="Uitvoer 8 2 3" xfId="11002" xr:uid="{00000000-0005-0000-0000-000041D30000}"/>
    <cellStyle name="Uitvoer 8 2 3 2" xfId="19138" xr:uid="{00000000-0005-0000-0000-000042D30000}"/>
    <cellStyle name="Uitvoer 8 2 3 3" xfId="31792" xr:uid="{00000000-0005-0000-0000-000043D30000}"/>
    <cellStyle name="Uitvoer 8 2 3_Balance sheet - Parent" xfId="43039" xr:uid="{00000000-0005-0000-0000-000044D30000}"/>
    <cellStyle name="Uitvoer 8 2 4" xfId="13847" xr:uid="{00000000-0005-0000-0000-000045D30000}"/>
    <cellStyle name="Uitvoer 8 2 5" xfId="31790" xr:uid="{00000000-0005-0000-0000-000046D30000}"/>
    <cellStyle name="Uitvoer 8 2_Balance sheet - Parent" xfId="43037" xr:uid="{00000000-0005-0000-0000-000047D30000}"/>
    <cellStyle name="Uitvoer 8 3" xfId="13034" xr:uid="{00000000-0005-0000-0000-000048D30000}"/>
    <cellStyle name="Uitvoer 8 4" xfId="31789" xr:uid="{00000000-0005-0000-0000-000049D30000}"/>
    <cellStyle name="Uitvoer 8_Balance sheet - Parent" xfId="43036" xr:uid="{00000000-0005-0000-0000-00004AD30000}"/>
    <cellStyle name="Uitvoer 9" xfId="11003" xr:uid="{00000000-0005-0000-0000-00004BD30000}"/>
    <cellStyle name="Uitvoer 9 2" xfId="11004" xr:uid="{00000000-0005-0000-0000-00004CD30000}"/>
    <cellStyle name="Uitvoer 9 2 2" xfId="11005" xr:uid="{00000000-0005-0000-0000-00004DD30000}"/>
    <cellStyle name="Uitvoer 9 2 2 2" xfId="18502" xr:uid="{00000000-0005-0000-0000-00004ED30000}"/>
    <cellStyle name="Uitvoer 9 2 2 3" xfId="31795" xr:uid="{00000000-0005-0000-0000-00004FD30000}"/>
    <cellStyle name="Uitvoer 9 2 2_Balance sheet - Parent" xfId="43042" xr:uid="{00000000-0005-0000-0000-000050D30000}"/>
    <cellStyle name="Uitvoer 9 2 3" xfId="11006" xr:uid="{00000000-0005-0000-0000-000051D30000}"/>
    <cellStyle name="Uitvoer 9 2 3 2" xfId="17034" xr:uid="{00000000-0005-0000-0000-000052D30000}"/>
    <cellStyle name="Uitvoer 9 2 3 3" xfId="31796" xr:uid="{00000000-0005-0000-0000-000053D30000}"/>
    <cellStyle name="Uitvoer 9 2 3_Balance sheet - Parent" xfId="43043" xr:uid="{00000000-0005-0000-0000-000054D30000}"/>
    <cellStyle name="Uitvoer 9 2 4" xfId="13848" xr:uid="{00000000-0005-0000-0000-000055D30000}"/>
    <cellStyle name="Uitvoer 9 2 5" xfId="31794" xr:uid="{00000000-0005-0000-0000-000056D30000}"/>
    <cellStyle name="Uitvoer 9 2_Balance sheet - Parent" xfId="43041" xr:uid="{00000000-0005-0000-0000-000057D30000}"/>
    <cellStyle name="Uitvoer 9 3" xfId="13035" xr:uid="{00000000-0005-0000-0000-000058D30000}"/>
    <cellStyle name="Uitvoer 9 4" xfId="31793" xr:uid="{00000000-0005-0000-0000-000059D30000}"/>
    <cellStyle name="Uitvoer 9_Balance sheet - Parent" xfId="43040" xr:uid="{00000000-0005-0000-0000-00005AD30000}"/>
    <cellStyle name="Uitvoer_Balance sheet - Parent" xfId="42746" xr:uid="{00000000-0005-0000-0000-00005BD30000}"/>
    <cellStyle name="Undefiniert" xfId="11007" xr:uid="{00000000-0005-0000-0000-00005CD30000}"/>
    <cellStyle name="Undefiniert 2" xfId="13036" xr:uid="{00000000-0005-0000-0000-00005DD30000}"/>
    <cellStyle name="Undefiniert 3" xfId="31797" xr:uid="{00000000-0005-0000-0000-00005ED30000}"/>
    <cellStyle name="underline" xfId="11008" xr:uid="{00000000-0005-0000-0000-00005FD30000}"/>
    <cellStyle name="underline 2" xfId="11009" xr:uid="{00000000-0005-0000-0000-000060D30000}"/>
    <cellStyle name="underline 2 2" xfId="4284" xr:uid="{00000000-0005-0000-0000-000061D30000}"/>
    <cellStyle name="underline 2 3" xfId="31799" xr:uid="{00000000-0005-0000-0000-000062D30000}"/>
    <cellStyle name="underline 3" xfId="11010" xr:uid="{00000000-0005-0000-0000-000063D30000}"/>
    <cellStyle name="underline 3 2" xfId="31800" xr:uid="{00000000-0005-0000-0000-000064D30000}"/>
    <cellStyle name="underline 4" xfId="13037" xr:uid="{00000000-0005-0000-0000-000065D30000}"/>
    <cellStyle name="underline 5" xfId="4283" xr:uid="{00000000-0005-0000-0000-000066D30000}"/>
    <cellStyle name="underline 6" xfId="31798" xr:uid="{00000000-0005-0000-0000-000067D30000}"/>
    <cellStyle name="underline_Balance sheet - Parent" xfId="43044" xr:uid="{00000000-0005-0000-0000-000068D30000}"/>
    <cellStyle name="Units" xfId="11011" xr:uid="{00000000-0005-0000-0000-000069D30000}"/>
    <cellStyle name="Units 2" xfId="13038" xr:uid="{00000000-0005-0000-0000-00006AD30000}"/>
    <cellStyle name="Units 3" xfId="31801" xr:uid="{00000000-0005-0000-0000-00006BD30000}"/>
    <cellStyle name="Units_Balance sheet - Parent" xfId="43045" xr:uid="{00000000-0005-0000-0000-00006CD30000}"/>
    <cellStyle name="Utdata" xfId="44274" xr:uid="{00000000-0005-0000-0000-00006DD30000}"/>
    <cellStyle name="Utdata 10" xfId="11012" xr:uid="{00000000-0005-0000-0000-00006ED30000}"/>
    <cellStyle name="Utdata 10 2" xfId="11013" xr:uid="{00000000-0005-0000-0000-00006FD30000}"/>
    <cellStyle name="Utdata 10 2 2" xfId="4286" xr:uid="{00000000-0005-0000-0000-000070D30000}"/>
    <cellStyle name="Utdata 10 2 3" xfId="31804" xr:uid="{00000000-0005-0000-0000-000071D30000}"/>
    <cellStyle name="Utdata 10 3" xfId="11014" xr:uid="{00000000-0005-0000-0000-000072D30000}"/>
    <cellStyle name="Utdata 10 3 2" xfId="31805" xr:uid="{00000000-0005-0000-0000-000073D30000}"/>
    <cellStyle name="Utdata 10 4" xfId="13514" xr:uid="{00000000-0005-0000-0000-000074D30000}"/>
    <cellStyle name="Utdata 10 5" xfId="4285" xr:uid="{00000000-0005-0000-0000-000075D30000}"/>
    <cellStyle name="Utdata 10 6" xfId="31803" xr:uid="{00000000-0005-0000-0000-000076D30000}"/>
    <cellStyle name="Utdata 10_Balance sheet - Parent" xfId="43046" xr:uid="{00000000-0005-0000-0000-000077D30000}"/>
    <cellStyle name="Utdata 11" xfId="11015" xr:uid="{00000000-0005-0000-0000-000078D30000}"/>
    <cellStyle name="Utdata 11 2" xfId="31806" xr:uid="{00000000-0005-0000-0000-000079D30000}"/>
    <cellStyle name="Utdata 12" xfId="31802" xr:uid="{00000000-0005-0000-0000-00007AD30000}"/>
    <cellStyle name="Utdata 2" xfId="11016" xr:uid="{00000000-0005-0000-0000-00007BD30000}"/>
    <cellStyle name="Utdata 2 2" xfId="11017" xr:uid="{00000000-0005-0000-0000-00007CD30000}"/>
    <cellStyle name="Utdata 2 2 2" xfId="4288" xr:uid="{00000000-0005-0000-0000-00007DD30000}"/>
    <cellStyle name="Utdata 2 2 3" xfId="31808" xr:uid="{00000000-0005-0000-0000-00007ED30000}"/>
    <cellStyle name="Utdata 2 3" xfId="11018" xr:uid="{00000000-0005-0000-0000-00007FD30000}"/>
    <cellStyle name="Utdata 2 3 2" xfId="31809" xr:uid="{00000000-0005-0000-0000-000080D30000}"/>
    <cellStyle name="Utdata 2 4" xfId="13039" xr:uid="{00000000-0005-0000-0000-000081D30000}"/>
    <cellStyle name="Utdata 2 5" xfId="4287" xr:uid="{00000000-0005-0000-0000-000082D30000}"/>
    <cellStyle name="Utdata 2 6" xfId="31807" xr:uid="{00000000-0005-0000-0000-000083D30000}"/>
    <cellStyle name="Utdata 2_Balance sheet - Parent" xfId="43047" xr:uid="{00000000-0005-0000-0000-000084D30000}"/>
    <cellStyle name="Utdata 3" xfId="11019" xr:uid="{00000000-0005-0000-0000-000085D30000}"/>
    <cellStyle name="Utdata 3 10" xfId="11020" xr:uid="{00000000-0005-0000-0000-000086D30000}"/>
    <cellStyle name="Utdata 3 10 2" xfId="11021" xr:uid="{00000000-0005-0000-0000-000087D30000}"/>
    <cellStyle name="Utdata 3 10 2 2" xfId="11022" xr:uid="{00000000-0005-0000-0000-000088D30000}"/>
    <cellStyle name="Utdata 3 10 2 2 2" xfId="31813" xr:uid="{00000000-0005-0000-0000-000089D30000}"/>
    <cellStyle name="Utdata 3 10 2 3" xfId="17323" xr:uid="{00000000-0005-0000-0000-00008AD30000}"/>
    <cellStyle name="Utdata 3 10 2 4" xfId="31812" xr:uid="{00000000-0005-0000-0000-00008BD30000}"/>
    <cellStyle name="Utdata 3 10 2_Balance sheet - Parent" xfId="43050" xr:uid="{00000000-0005-0000-0000-00008CD30000}"/>
    <cellStyle name="Utdata 3 10 3" xfId="11023" xr:uid="{00000000-0005-0000-0000-00008DD30000}"/>
    <cellStyle name="Utdata 3 10 3 2" xfId="17309" xr:uid="{00000000-0005-0000-0000-00008ED30000}"/>
    <cellStyle name="Utdata 3 10 3 3" xfId="31814" xr:uid="{00000000-0005-0000-0000-00008FD30000}"/>
    <cellStyle name="Utdata 3 10 3_Balance sheet - Parent" xfId="43051" xr:uid="{00000000-0005-0000-0000-000090D30000}"/>
    <cellStyle name="Utdata 3 10 4" xfId="11024" xr:uid="{00000000-0005-0000-0000-000091D30000}"/>
    <cellStyle name="Utdata 3 10 4 2" xfId="18186" xr:uid="{00000000-0005-0000-0000-000092D30000}"/>
    <cellStyle name="Utdata 3 10 4 3" xfId="31815" xr:uid="{00000000-0005-0000-0000-000093D30000}"/>
    <cellStyle name="Utdata 3 10 4_Balance sheet - Parent" xfId="43052" xr:uid="{00000000-0005-0000-0000-000094D30000}"/>
    <cellStyle name="Utdata 3 10 5" xfId="4289" xr:uid="{00000000-0005-0000-0000-000095D30000}"/>
    <cellStyle name="Utdata 3 10 6" xfId="16423" xr:uid="{00000000-0005-0000-0000-000096D30000}"/>
    <cellStyle name="Utdata 3 10 7" xfId="31811" xr:uid="{00000000-0005-0000-0000-000097D30000}"/>
    <cellStyle name="Utdata 3 10_Balance sheet - Parent" xfId="43049" xr:uid="{00000000-0005-0000-0000-000098D30000}"/>
    <cellStyle name="Utdata 3 11" xfId="13040" xr:uid="{00000000-0005-0000-0000-000099D30000}"/>
    <cellStyle name="Utdata 3 12" xfId="31810" xr:uid="{00000000-0005-0000-0000-00009AD30000}"/>
    <cellStyle name="Utdata 3 13" xfId="43870" xr:uid="{00000000-0005-0000-0000-00009BD30000}"/>
    <cellStyle name="Utdata 3 2" xfId="11025" xr:uid="{00000000-0005-0000-0000-00009CD30000}"/>
    <cellStyle name="Utdata 3 2 10" xfId="11026" xr:uid="{00000000-0005-0000-0000-00009DD30000}"/>
    <cellStyle name="Utdata 3 2 10 2" xfId="11027" xr:uid="{00000000-0005-0000-0000-00009ED30000}"/>
    <cellStyle name="Utdata 3 2 10 2 2" xfId="17087" xr:uid="{00000000-0005-0000-0000-00009FD30000}"/>
    <cellStyle name="Utdata 3 2 10 2 3" xfId="31818" xr:uid="{00000000-0005-0000-0000-0000A0D30000}"/>
    <cellStyle name="Utdata 3 2 10 2_Balance sheet - Parent" xfId="43055" xr:uid="{00000000-0005-0000-0000-0000A1D30000}"/>
    <cellStyle name="Utdata 3 2 10 3" xfId="11028" xr:uid="{00000000-0005-0000-0000-0000A2D30000}"/>
    <cellStyle name="Utdata 3 2 10 3 2" xfId="19184" xr:uid="{00000000-0005-0000-0000-0000A3D30000}"/>
    <cellStyle name="Utdata 3 2 10 3 3" xfId="31819" xr:uid="{00000000-0005-0000-0000-0000A4D30000}"/>
    <cellStyle name="Utdata 3 2 10 3_Balance sheet - Parent" xfId="43056" xr:uid="{00000000-0005-0000-0000-0000A5D30000}"/>
    <cellStyle name="Utdata 3 2 10 4" xfId="11029" xr:uid="{00000000-0005-0000-0000-0000A6D30000}"/>
    <cellStyle name="Utdata 3 2 10 4 2" xfId="18429" xr:uid="{00000000-0005-0000-0000-0000A7D30000}"/>
    <cellStyle name="Utdata 3 2 10 4 3" xfId="31820" xr:uid="{00000000-0005-0000-0000-0000A8D30000}"/>
    <cellStyle name="Utdata 3 2 10 4_Balance sheet - Parent" xfId="43057" xr:uid="{00000000-0005-0000-0000-0000A9D30000}"/>
    <cellStyle name="Utdata 3 2 10 5" xfId="16627" xr:uid="{00000000-0005-0000-0000-0000AAD30000}"/>
    <cellStyle name="Utdata 3 2 10 6" xfId="31817" xr:uid="{00000000-0005-0000-0000-0000ABD30000}"/>
    <cellStyle name="Utdata 3 2 10_Balance sheet - Parent" xfId="43054" xr:uid="{00000000-0005-0000-0000-0000ACD30000}"/>
    <cellStyle name="Utdata 3 2 11" xfId="11030" xr:uid="{00000000-0005-0000-0000-0000ADD30000}"/>
    <cellStyle name="Utdata 3 2 11 2" xfId="11031" xr:uid="{00000000-0005-0000-0000-0000AED30000}"/>
    <cellStyle name="Utdata 3 2 11 2 2" xfId="17132" xr:uid="{00000000-0005-0000-0000-0000AFD30000}"/>
    <cellStyle name="Utdata 3 2 11 2 3" xfId="31822" xr:uid="{00000000-0005-0000-0000-0000B0D30000}"/>
    <cellStyle name="Utdata 3 2 11 2_Balance sheet - Parent" xfId="43059" xr:uid="{00000000-0005-0000-0000-0000B1D30000}"/>
    <cellStyle name="Utdata 3 2 11 3" xfId="11032" xr:uid="{00000000-0005-0000-0000-0000B2D30000}"/>
    <cellStyle name="Utdata 3 2 11 3 2" xfId="19091" xr:uid="{00000000-0005-0000-0000-0000B3D30000}"/>
    <cellStyle name="Utdata 3 2 11 3 3" xfId="31823" xr:uid="{00000000-0005-0000-0000-0000B4D30000}"/>
    <cellStyle name="Utdata 3 2 11 3_Balance sheet - Parent" xfId="43060" xr:uid="{00000000-0005-0000-0000-0000B5D30000}"/>
    <cellStyle name="Utdata 3 2 11 4" xfId="16677" xr:uid="{00000000-0005-0000-0000-0000B6D30000}"/>
    <cellStyle name="Utdata 3 2 11 5" xfId="31821" xr:uid="{00000000-0005-0000-0000-0000B7D30000}"/>
    <cellStyle name="Utdata 3 2 11_Balance sheet - Parent" xfId="43058" xr:uid="{00000000-0005-0000-0000-0000B8D30000}"/>
    <cellStyle name="Utdata 3 2 12" xfId="13041" xr:uid="{00000000-0005-0000-0000-0000B9D30000}"/>
    <cellStyle name="Utdata 3 2 13" xfId="31816" xr:uid="{00000000-0005-0000-0000-0000BAD30000}"/>
    <cellStyle name="Utdata 3 2 2" xfId="11033" xr:uid="{00000000-0005-0000-0000-0000BBD30000}"/>
    <cellStyle name="Utdata 3 2 2 2" xfId="11034" xr:uid="{00000000-0005-0000-0000-0000BCD30000}"/>
    <cellStyle name="Utdata 3 2 2 2 2" xfId="11035" xr:uid="{00000000-0005-0000-0000-0000BDD30000}"/>
    <cellStyle name="Utdata 3 2 2 2 2 2" xfId="11036" xr:uid="{00000000-0005-0000-0000-0000BED30000}"/>
    <cellStyle name="Utdata 3 2 2 2 2 2 2" xfId="17924" xr:uid="{00000000-0005-0000-0000-0000BFD30000}"/>
    <cellStyle name="Utdata 3 2 2 2 2 2 3" xfId="31827" xr:uid="{00000000-0005-0000-0000-0000C0D30000}"/>
    <cellStyle name="Utdata 3 2 2 2 2 2_Balance sheet - Parent" xfId="43064" xr:uid="{00000000-0005-0000-0000-0000C1D30000}"/>
    <cellStyle name="Utdata 3 2 2 2 2 3" xfId="11037" xr:uid="{00000000-0005-0000-0000-0000C2D30000}"/>
    <cellStyle name="Utdata 3 2 2 2 2 3 2" xfId="19556" xr:uid="{00000000-0005-0000-0000-0000C3D30000}"/>
    <cellStyle name="Utdata 3 2 2 2 2 3 3" xfId="31828" xr:uid="{00000000-0005-0000-0000-0000C4D30000}"/>
    <cellStyle name="Utdata 3 2 2 2 2 3_Balance sheet - Parent" xfId="43065" xr:uid="{00000000-0005-0000-0000-0000C5D30000}"/>
    <cellStyle name="Utdata 3 2 2 2 2 4" xfId="13851" xr:uid="{00000000-0005-0000-0000-0000C6D30000}"/>
    <cellStyle name="Utdata 3 2 2 2 2 5" xfId="31826" xr:uid="{00000000-0005-0000-0000-0000C7D30000}"/>
    <cellStyle name="Utdata 3 2 2 2 2_Balance sheet - Parent" xfId="43063" xr:uid="{00000000-0005-0000-0000-0000C8D30000}"/>
    <cellStyle name="Utdata 3 2 2 2 3" xfId="13043" xr:uid="{00000000-0005-0000-0000-0000C9D30000}"/>
    <cellStyle name="Utdata 3 2 2 2 4" xfId="31825" xr:uid="{00000000-0005-0000-0000-0000CAD30000}"/>
    <cellStyle name="Utdata 3 2 2 2_Balance sheet - Parent" xfId="43062" xr:uid="{00000000-0005-0000-0000-0000CBD30000}"/>
    <cellStyle name="Utdata 3 2 2 3" xfId="11038" xr:uid="{00000000-0005-0000-0000-0000CCD30000}"/>
    <cellStyle name="Utdata 3 2 2 3 2" xfId="11039" xr:uid="{00000000-0005-0000-0000-0000CDD30000}"/>
    <cellStyle name="Utdata 3 2 2 3 2 2" xfId="18625" xr:uid="{00000000-0005-0000-0000-0000CED30000}"/>
    <cellStyle name="Utdata 3 2 2 3 2 3" xfId="31830" xr:uid="{00000000-0005-0000-0000-0000CFD30000}"/>
    <cellStyle name="Utdata 3 2 2 3 2_Balance sheet - Parent" xfId="43067" xr:uid="{00000000-0005-0000-0000-0000D0D30000}"/>
    <cellStyle name="Utdata 3 2 2 3 3" xfId="11040" xr:uid="{00000000-0005-0000-0000-0000D1D30000}"/>
    <cellStyle name="Utdata 3 2 2 3 3 2" xfId="17990" xr:uid="{00000000-0005-0000-0000-0000D2D30000}"/>
    <cellStyle name="Utdata 3 2 2 3 3 3" xfId="31831" xr:uid="{00000000-0005-0000-0000-0000D3D30000}"/>
    <cellStyle name="Utdata 3 2 2 3 3_Balance sheet - Parent" xfId="43068" xr:uid="{00000000-0005-0000-0000-0000D4D30000}"/>
    <cellStyle name="Utdata 3 2 2 3 4" xfId="13850" xr:uid="{00000000-0005-0000-0000-0000D5D30000}"/>
    <cellStyle name="Utdata 3 2 2 3 5" xfId="31829" xr:uid="{00000000-0005-0000-0000-0000D6D30000}"/>
    <cellStyle name="Utdata 3 2 2 3_Balance sheet - Parent" xfId="43066" xr:uid="{00000000-0005-0000-0000-0000D7D30000}"/>
    <cellStyle name="Utdata 3 2 2 4" xfId="13042" xr:uid="{00000000-0005-0000-0000-0000D8D30000}"/>
    <cellStyle name="Utdata 3 2 2 5" xfId="31824" xr:uid="{00000000-0005-0000-0000-0000D9D30000}"/>
    <cellStyle name="Utdata 3 2 2_Balance sheet - Parent" xfId="43061" xr:uid="{00000000-0005-0000-0000-0000DAD30000}"/>
    <cellStyle name="Utdata 3 2 3" xfId="11041" xr:uid="{00000000-0005-0000-0000-0000DBD30000}"/>
    <cellStyle name="Utdata 3 2 3 2" xfId="11042" xr:uid="{00000000-0005-0000-0000-0000DCD30000}"/>
    <cellStyle name="Utdata 3 2 3 2 2" xfId="11043" xr:uid="{00000000-0005-0000-0000-0000DDD30000}"/>
    <cellStyle name="Utdata 3 2 3 2 2 2" xfId="11044" xr:uid="{00000000-0005-0000-0000-0000DED30000}"/>
    <cellStyle name="Utdata 3 2 3 2 2 2 2" xfId="17628" xr:uid="{00000000-0005-0000-0000-0000DFD30000}"/>
    <cellStyle name="Utdata 3 2 3 2 2 2 3" xfId="31835" xr:uid="{00000000-0005-0000-0000-0000E0D30000}"/>
    <cellStyle name="Utdata 3 2 3 2 2 2_Balance sheet - Parent" xfId="43072" xr:uid="{00000000-0005-0000-0000-0000E1D30000}"/>
    <cellStyle name="Utdata 3 2 3 2 2 3" xfId="11045" xr:uid="{00000000-0005-0000-0000-0000E2D30000}"/>
    <cellStyle name="Utdata 3 2 3 2 2 3 2" xfId="19558" xr:uid="{00000000-0005-0000-0000-0000E3D30000}"/>
    <cellStyle name="Utdata 3 2 3 2 2 3 3" xfId="31836" xr:uid="{00000000-0005-0000-0000-0000E4D30000}"/>
    <cellStyle name="Utdata 3 2 3 2 2 3_Balance sheet - Parent" xfId="43073" xr:uid="{00000000-0005-0000-0000-0000E5D30000}"/>
    <cellStyle name="Utdata 3 2 3 2 2 4" xfId="13853" xr:uid="{00000000-0005-0000-0000-0000E6D30000}"/>
    <cellStyle name="Utdata 3 2 3 2 2 5" xfId="31834" xr:uid="{00000000-0005-0000-0000-0000E7D30000}"/>
    <cellStyle name="Utdata 3 2 3 2 2_Balance sheet - Parent" xfId="43071" xr:uid="{00000000-0005-0000-0000-0000E8D30000}"/>
    <cellStyle name="Utdata 3 2 3 2 3" xfId="13045" xr:uid="{00000000-0005-0000-0000-0000E9D30000}"/>
    <cellStyle name="Utdata 3 2 3 2 4" xfId="31833" xr:uid="{00000000-0005-0000-0000-0000EAD30000}"/>
    <cellStyle name="Utdata 3 2 3 2_Balance sheet - Parent" xfId="43070" xr:uid="{00000000-0005-0000-0000-0000EBD30000}"/>
    <cellStyle name="Utdata 3 2 3 3" xfId="11046" xr:uid="{00000000-0005-0000-0000-0000ECD30000}"/>
    <cellStyle name="Utdata 3 2 3 3 2" xfId="11047" xr:uid="{00000000-0005-0000-0000-0000EDD30000}"/>
    <cellStyle name="Utdata 3 2 3 3 2 2" xfId="17305" xr:uid="{00000000-0005-0000-0000-0000EED30000}"/>
    <cellStyle name="Utdata 3 2 3 3 2 3" xfId="31838" xr:uid="{00000000-0005-0000-0000-0000EFD30000}"/>
    <cellStyle name="Utdata 3 2 3 3 2_Balance sheet - Parent" xfId="43075" xr:uid="{00000000-0005-0000-0000-0000F0D30000}"/>
    <cellStyle name="Utdata 3 2 3 3 3" xfId="11048" xr:uid="{00000000-0005-0000-0000-0000F1D30000}"/>
    <cellStyle name="Utdata 3 2 3 3 3 2" xfId="19557" xr:uid="{00000000-0005-0000-0000-0000F2D30000}"/>
    <cellStyle name="Utdata 3 2 3 3 3 3" xfId="31839" xr:uid="{00000000-0005-0000-0000-0000F3D30000}"/>
    <cellStyle name="Utdata 3 2 3 3 3_Balance sheet - Parent" xfId="43076" xr:uid="{00000000-0005-0000-0000-0000F4D30000}"/>
    <cellStyle name="Utdata 3 2 3 3 4" xfId="13852" xr:uid="{00000000-0005-0000-0000-0000F5D30000}"/>
    <cellStyle name="Utdata 3 2 3 3 5" xfId="31837" xr:uid="{00000000-0005-0000-0000-0000F6D30000}"/>
    <cellStyle name="Utdata 3 2 3 3_Balance sheet - Parent" xfId="43074" xr:uid="{00000000-0005-0000-0000-0000F7D30000}"/>
    <cellStyle name="Utdata 3 2 3 4" xfId="13044" xr:uid="{00000000-0005-0000-0000-0000F8D30000}"/>
    <cellStyle name="Utdata 3 2 3 5" xfId="31832" xr:uid="{00000000-0005-0000-0000-0000F9D30000}"/>
    <cellStyle name="Utdata 3 2 3_Balance sheet - Parent" xfId="43069" xr:uid="{00000000-0005-0000-0000-0000FAD30000}"/>
    <cellStyle name="Utdata 3 2 4" xfId="11049" xr:uid="{00000000-0005-0000-0000-0000FBD30000}"/>
    <cellStyle name="Utdata 3 2 4 2" xfId="11050" xr:uid="{00000000-0005-0000-0000-0000FCD30000}"/>
    <cellStyle name="Utdata 3 2 4 2 2" xfId="11051" xr:uid="{00000000-0005-0000-0000-0000FDD30000}"/>
    <cellStyle name="Utdata 3 2 4 2 2 2" xfId="11052" xr:uid="{00000000-0005-0000-0000-0000FED30000}"/>
    <cellStyle name="Utdata 3 2 4 2 2 2 2" xfId="17926" xr:uid="{00000000-0005-0000-0000-0000FFD30000}"/>
    <cellStyle name="Utdata 3 2 4 2 2 2 3" xfId="31843" xr:uid="{00000000-0005-0000-0000-000000D40000}"/>
    <cellStyle name="Utdata 3 2 4 2 2 2_Balance sheet - Parent" xfId="43080" xr:uid="{00000000-0005-0000-0000-000001D40000}"/>
    <cellStyle name="Utdata 3 2 4 2 2 3" xfId="11053" xr:uid="{00000000-0005-0000-0000-000002D40000}"/>
    <cellStyle name="Utdata 3 2 4 2 2 3 2" xfId="19560" xr:uid="{00000000-0005-0000-0000-000003D40000}"/>
    <cellStyle name="Utdata 3 2 4 2 2 3 3" xfId="31844" xr:uid="{00000000-0005-0000-0000-000004D40000}"/>
    <cellStyle name="Utdata 3 2 4 2 2 3_Balance sheet - Parent" xfId="43081" xr:uid="{00000000-0005-0000-0000-000005D40000}"/>
    <cellStyle name="Utdata 3 2 4 2 2 4" xfId="13855" xr:uid="{00000000-0005-0000-0000-000006D40000}"/>
    <cellStyle name="Utdata 3 2 4 2 2 5" xfId="31842" xr:uid="{00000000-0005-0000-0000-000007D40000}"/>
    <cellStyle name="Utdata 3 2 4 2 2_Balance sheet - Parent" xfId="43079" xr:uid="{00000000-0005-0000-0000-000008D40000}"/>
    <cellStyle name="Utdata 3 2 4 2 3" xfId="13047" xr:uid="{00000000-0005-0000-0000-000009D40000}"/>
    <cellStyle name="Utdata 3 2 4 2 4" xfId="31841" xr:uid="{00000000-0005-0000-0000-00000AD40000}"/>
    <cellStyle name="Utdata 3 2 4 2_Balance sheet - Parent" xfId="43078" xr:uid="{00000000-0005-0000-0000-00000BD40000}"/>
    <cellStyle name="Utdata 3 2 4 3" xfId="11054" xr:uid="{00000000-0005-0000-0000-00000CD40000}"/>
    <cellStyle name="Utdata 3 2 4 3 2" xfId="11055" xr:uid="{00000000-0005-0000-0000-00000DD40000}"/>
    <cellStyle name="Utdata 3 2 4 3 2 2" xfId="17925" xr:uid="{00000000-0005-0000-0000-00000ED40000}"/>
    <cellStyle name="Utdata 3 2 4 3 2 3" xfId="31846" xr:uid="{00000000-0005-0000-0000-00000FD40000}"/>
    <cellStyle name="Utdata 3 2 4 3 2_Balance sheet - Parent" xfId="43083" xr:uid="{00000000-0005-0000-0000-000010D40000}"/>
    <cellStyle name="Utdata 3 2 4 3 3" xfId="11056" xr:uid="{00000000-0005-0000-0000-000011D40000}"/>
    <cellStyle name="Utdata 3 2 4 3 3 2" xfId="19559" xr:uid="{00000000-0005-0000-0000-000012D40000}"/>
    <cellStyle name="Utdata 3 2 4 3 3 3" xfId="31847" xr:uid="{00000000-0005-0000-0000-000013D40000}"/>
    <cellStyle name="Utdata 3 2 4 3 3_Balance sheet - Parent" xfId="43084" xr:uid="{00000000-0005-0000-0000-000014D40000}"/>
    <cellStyle name="Utdata 3 2 4 3 4" xfId="13854" xr:uid="{00000000-0005-0000-0000-000015D40000}"/>
    <cellStyle name="Utdata 3 2 4 3 5" xfId="31845" xr:uid="{00000000-0005-0000-0000-000016D40000}"/>
    <cellStyle name="Utdata 3 2 4 3_Balance sheet - Parent" xfId="43082" xr:uid="{00000000-0005-0000-0000-000017D40000}"/>
    <cellStyle name="Utdata 3 2 4 4" xfId="13046" xr:uid="{00000000-0005-0000-0000-000018D40000}"/>
    <cellStyle name="Utdata 3 2 4 5" xfId="31840" xr:uid="{00000000-0005-0000-0000-000019D40000}"/>
    <cellStyle name="Utdata 3 2 4_Balance sheet - Parent" xfId="43077" xr:uid="{00000000-0005-0000-0000-00001AD40000}"/>
    <cellStyle name="Utdata 3 2 5" xfId="11057" xr:uid="{00000000-0005-0000-0000-00001BD40000}"/>
    <cellStyle name="Utdata 3 2 5 2" xfId="11058" xr:uid="{00000000-0005-0000-0000-00001CD40000}"/>
    <cellStyle name="Utdata 3 2 5 2 2" xfId="11059" xr:uid="{00000000-0005-0000-0000-00001DD40000}"/>
    <cellStyle name="Utdata 3 2 5 2 2 2" xfId="17927" xr:uid="{00000000-0005-0000-0000-00001ED40000}"/>
    <cellStyle name="Utdata 3 2 5 2 2 3" xfId="31850" xr:uid="{00000000-0005-0000-0000-00001FD40000}"/>
    <cellStyle name="Utdata 3 2 5 2 2_Balance sheet - Parent" xfId="43087" xr:uid="{00000000-0005-0000-0000-000020D40000}"/>
    <cellStyle name="Utdata 3 2 5 2 3" xfId="11060" xr:uid="{00000000-0005-0000-0000-000021D40000}"/>
    <cellStyle name="Utdata 3 2 5 2 3 2" xfId="19561" xr:uid="{00000000-0005-0000-0000-000022D40000}"/>
    <cellStyle name="Utdata 3 2 5 2 3 3" xfId="31851" xr:uid="{00000000-0005-0000-0000-000023D40000}"/>
    <cellStyle name="Utdata 3 2 5 2 3_Balance sheet - Parent" xfId="43088" xr:uid="{00000000-0005-0000-0000-000024D40000}"/>
    <cellStyle name="Utdata 3 2 5 2 4" xfId="13856" xr:uid="{00000000-0005-0000-0000-000025D40000}"/>
    <cellStyle name="Utdata 3 2 5 2 5" xfId="31849" xr:uid="{00000000-0005-0000-0000-000026D40000}"/>
    <cellStyle name="Utdata 3 2 5 2_Balance sheet - Parent" xfId="43086" xr:uid="{00000000-0005-0000-0000-000027D40000}"/>
    <cellStyle name="Utdata 3 2 5 3" xfId="13048" xr:uid="{00000000-0005-0000-0000-000028D40000}"/>
    <cellStyle name="Utdata 3 2 5 4" xfId="31848" xr:uid="{00000000-0005-0000-0000-000029D40000}"/>
    <cellStyle name="Utdata 3 2 5_Balance sheet - Parent" xfId="43085" xr:uid="{00000000-0005-0000-0000-00002AD40000}"/>
    <cellStyle name="Utdata 3 2 6" xfId="11061" xr:uid="{00000000-0005-0000-0000-00002BD40000}"/>
    <cellStyle name="Utdata 3 2 6 2" xfId="11062" xr:uid="{00000000-0005-0000-0000-00002CD40000}"/>
    <cellStyle name="Utdata 3 2 6 2 2" xfId="11063" xr:uid="{00000000-0005-0000-0000-00002DD40000}"/>
    <cellStyle name="Utdata 3 2 6 2 2 2" xfId="17928" xr:uid="{00000000-0005-0000-0000-00002ED40000}"/>
    <cellStyle name="Utdata 3 2 6 2 2 3" xfId="31854" xr:uid="{00000000-0005-0000-0000-00002FD40000}"/>
    <cellStyle name="Utdata 3 2 6 2 2_Balance sheet - Parent" xfId="43091" xr:uid="{00000000-0005-0000-0000-000030D40000}"/>
    <cellStyle name="Utdata 3 2 6 2 3" xfId="11064" xr:uid="{00000000-0005-0000-0000-000031D40000}"/>
    <cellStyle name="Utdata 3 2 6 2 3 2" xfId="19562" xr:uid="{00000000-0005-0000-0000-000032D40000}"/>
    <cellStyle name="Utdata 3 2 6 2 3 3" xfId="31855" xr:uid="{00000000-0005-0000-0000-000033D40000}"/>
    <cellStyle name="Utdata 3 2 6 2 3_Balance sheet - Parent" xfId="43092" xr:uid="{00000000-0005-0000-0000-000034D40000}"/>
    <cellStyle name="Utdata 3 2 6 2 4" xfId="13857" xr:uid="{00000000-0005-0000-0000-000035D40000}"/>
    <cellStyle name="Utdata 3 2 6 2 5" xfId="31853" xr:uid="{00000000-0005-0000-0000-000036D40000}"/>
    <cellStyle name="Utdata 3 2 6 2_Balance sheet - Parent" xfId="43090" xr:uid="{00000000-0005-0000-0000-000037D40000}"/>
    <cellStyle name="Utdata 3 2 6 3" xfId="13049" xr:uid="{00000000-0005-0000-0000-000038D40000}"/>
    <cellStyle name="Utdata 3 2 6 4" xfId="31852" xr:uid="{00000000-0005-0000-0000-000039D40000}"/>
    <cellStyle name="Utdata 3 2 6_Balance sheet - Parent" xfId="43089" xr:uid="{00000000-0005-0000-0000-00003AD40000}"/>
    <cellStyle name="Utdata 3 2 7" xfId="11065" xr:uid="{00000000-0005-0000-0000-00003BD40000}"/>
    <cellStyle name="Utdata 3 2 7 2" xfId="11066" xr:uid="{00000000-0005-0000-0000-00003CD40000}"/>
    <cellStyle name="Utdata 3 2 7 2 2" xfId="18042" xr:uid="{00000000-0005-0000-0000-00003DD40000}"/>
    <cellStyle name="Utdata 3 2 7 2 3" xfId="31857" xr:uid="{00000000-0005-0000-0000-00003ED40000}"/>
    <cellStyle name="Utdata 3 2 7 2_Balance sheet - Parent" xfId="43094" xr:uid="{00000000-0005-0000-0000-00003FD40000}"/>
    <cellStyle name="Utdata 3 2 7 3" xfId="11067" xr:uid="{00000000-0005-0000-0000-000040D40000}"/>
    <cellStyle name="Utdata 3 2 7 3 2" xfId="18663" xr:uid="{00000000-0005-0000-0000-000041D40000}"/>
    <cellStyle name="Utdata 3 2 7 3 3" xfId="31858" xr:uid="{00000000-0005-0000-0000-000042D40000}"/>
    <cellStyle name="Utdata 3 2 7 3_Balance sheet - Parent" xfId="43095" xr:uid="{00000000-0005-0000-0000-000043D40000}"/>
    <cellStyle name="Utdata 3 2 7 4" xfId="11068" xr:uid="{00000000-0005-0000-0000-000044D40000}"/>
    <cellStyle name="Utdata 3 2 7 4 2" xfId="18271" xr:uid="{00000000-0005-0000-0000-000045D40000}"/>
    <cellStyle name="Utdata 3 2 7 4 3" xfId="31859" xr:uid="{00000000-0005-0000-0000-000046D40000}"/>
    <cellStyle name="Utdata 3 2 7 4_Balance sheet - Parent" xfId="43096" xr:uid="{00000000-0005-0000-0000-000047D40000}"/>
    <cellStyle name="Utdata 3 2 7 5" xfId="13849" xr:uid="{00000000-0005-0000-0000-000048D40000}"/>
    <cellStyle name="Utdata 3 2 7 6" xfId="31856" xr:uid="{00000000-0005-0000-0000-000049D40000}"/>
    <cellStyle name="Utdata 3 2 7_Balance sheet - Parent" xfId="43093" xr:uid="{00000000-0005-0000-0000-00004AD40000}"/>
    <cellStyle name="Utdata 3 2 8" xfId="11069" xr:uid="{00000000-0005-0000-0000-00004BD40000}"/>
    <cellStyle name="Utdata 3 2 8 2" xfId="11070" xr:uid="{00000000-0005-0000-0000-00004CD40000}"/>
    <cellStyle name="Utdata 3 2 8 2 2" xfId="17668" xr:uid="{00000000-0005-0000-0000-00004DD40000}"/>
    <cellStyle name="Utdata 3 2 8 2 3" xfId="31861" xr:uid="{00000000-0005-0000-0000-00004ED40000}"/>
    <cellStyle name="Utdata 3 2 8 2_Balance sheet - Parent" xfId="43098" xr:uid="{00000000-0005-0000-0000-00004FD40000}"/>
    <cellStyle name="Utdata 3 2 8 3" xfId="11071" xr:uid="{00000000-0005-0000-0000-000050D40000}"/>
    <cellStyle name="Utdata 3 2 8 3 2" xfId="19208" xr:uid="{00000000-0005-0000-0000-000051D40000}"/>
    <cellStyle name="Utdata 3 2 8 3 3" xfId="31862" xr:uid="{00000000-0005-0000-0000-000052D40000}"/>
    <cellStyle name="Utdata 3 2 8 3_Balance sheet - Parent" xfId="43099" xr:uid="{00000000-0005-0000-0000-000053D40000}"/>
    <cellStyle name="Utdata 3 2 8 4" xfId="11072" xr:uid="{00000000-0005-0000-0000-000054D40000}"/>
    <cellStyle name="Utdata 3 2 8 4 2" xfId="18322" xr:uid="{00000000-0005-0000-0000-000055D40000}"/>
    <cellStyle name="Utdata 3 2 8 4 3" xfId="31863" xr:uid="{00000000-0005-0000-0000-000056D40000}"/>
    <cellStyle name="Utdata 3 2 8 4_Balance sheet - Parent" xfId="43100" xr:uid="{00000000-0005-0000-0000-000057D40000}"/>
    <cellStyle name="Utdata 3 2 8 5" xfId="16525" xr:uid="{00000000-0005-0000-0000-000058D40000}"/>
    <cellStyle name="Utdata 3 2 8 6" xfId="31860" xr:uid="{00000000-0005-0000-0000-000059D40000}"/>
    <cellStyle name="Utdata 3 2 8_Balance sheet - Parent" xfId="43097" xr:uid="{00000000-0005-0000-0000-00005AD40000}"/>
    <cellStyle name="Utdata 3 2 9" xfId="11073" xr:uid="{00000000-0005-0000-0000-00005BD40000}"/>
    <cellStyle name="Utdata 3 2 9 2" xfId="11074" xr:uid="{00000000-0005-0000-0000-00005CD40000}"/>
    <cellStyle name="Utdata 3 2 9 2 2" xfId="17111" xr:uid="{00000000-0005-0000-0000-00005DD40000}"/>
    <cellStyle name="Utdata 3 2 9 2 3" xfId="31865" xr:uid="{00000000-0005-0000-0000-00005ED40000}"/>
    <cellStyle name="Utdata 3 2 9 2_Balance sheet - Parent" xfId="43102" xr:uid="{00000000-0005-0000-0000-00005FD40000}"/>
    <cellStyle name="Utdata 3 2 9 3" xfId="11075" xr:uid="{00000000-0005-0000-0000-000060D40000}"/>
    <cellStyle name="Utdata 3 2 9 3 2" xfId="19067" xr:uid="{00000000-0005-0000-0000-000061D40000}"/>
    <cellStyle name="Utdata 3 2 9 3 3" xfId="31866" xr:uid="{00000000-0005-0000-0000-000062D40000}"/>
    <cellStyle name="Utdata 3 2 9 3_Balance sheet - Parent" xfId="43103" xr:uid="{00000000-0005-0000-0000-000063D40000}"/>
    <cellStyle name="Utdata 3 2 9 4" xfId="11076" xr:uid="{00000000-0005-0000-0000-000064D40000}"/>
    <cellStyle name="Utdata 3 2 9 4 2" xfId="18377" xr:uid="{00000000-0005-0000-0000-000065D40000}"/>
    <cellStyle name="Utdata 3 2 9 4 3" xfId="31867" xr:uid="{00000000-0005-0000-0000-000066D40000}"/>
    <cellStyle name="Utdata 3 2 9 4_Balance sheet - Parent" xfId="43104" xr:uid="{00000000-0005-0000-0000-000067D40000}"/>
    <cellStyle name="Utdata 3 2 9 5" xfId="16574" xr:uid="{00000000-0005-0000-0000-000068D40000}"/>
    <cellStyle name="Utdata 3 2 9 6" xfId="31864" xr:uid="{00000000-0005-0000-0000-000069D40000}"/>
    <cellStyle name="Utdata 3 2 9_Balance sheet - Parent" xfId="43101" xr:uid="{00000000-0005-0000-0000-00006AD40000}"/>
    <cellStyle name="Utdata 3 2_Balance sheet - Parent" xfId="43053" xr:uid="{00000000-0005-0000-0000-00006BD40000}"/>
    <cellStyle name="Utdata 3 3" xfId="11077" xr:uid="{00000000-0005-0000-0000-00006CD40000}"/>
    <cellStyle name="Utdata 3 3 10" xfId="11078" xr:uid="{00000000-0005-0000-0000-00006DD40000}"/>
    <cellStyle name="Utdata 3 3 10 2" xfId="11079" xr:uid="{00000000-0005-0000-0000-00006ED40000}"/>
    <cellStyle name="Utdata 3 3 10 2 2" xfId="18831" xr:uid="{00000000-0005-0000-0000-00006FD40000}"/>
    <cellStyle name="Utdata 3 3 10 2 3" xfId="31870" xr:uid="{00000000-0005-0000-0000-000070D40000}"/>
    <cellStyle name="Utdata 3 3 10 2_Balance sheet - Parent" xfId="43107" xr:uid="{00000000-0005-0000-0000-000071D40000}"/>
    <cellStyle name="Utdata 3 3 10 3" xfId="11080" xr:uid="{00000000-0005-0000-0000-000072D40000}"/>
    <cellStyle name="Utdata 3 3 10 3 2" xfId="19037" xr:uid="{00000000-0005-0000-0000-000073D40000}"/>
    <cellStyle name="Utdata 3 3 10 3 3" xfId="31871" xr:uid="{00000000-0005-0000-0000-000074D40000}"/>
    <cellStyle name="Utdata 3 3 10 3_Balance sheet - Parent" xfId="43108" xr:uid="{00000000-0005-0000-0000-000075D40000}"/>
    <cellStyle name="Utdata 3 3 10 4" xfId="11081" xr:uid="{00000000-0005-0000-0000-000076D40000}"/>
    <cellStyle name="Utdata 3 3 10 4 2" xfId="18399" xr:uid="{00000000-0005-0000-0000-000077D40000}"/>
    <cellStyle name="Utdata 3 3 10 4 3" xfId="31872" xr:uid="{00000000-0005-0000-0000-000078D40000}"/>
    <cellStyle name="Utdata 3 3 10 4_Balance sheet - Parent" xfId="43109" xr:uid="{00000000-0005-0000-0000-000079D40000}"/>
    <cellStyle name="Utdata 3 3 10 5" xfId="16597" xr:uid="{00000000-0005-0000-0000-00007AD40000}"/>
    <cellStyle name="Utdata 3 3 10 6" xfId="31869" xr:uid="{00000000-0005-0000-0000-00007BD40000}"/>
    <cellStyle name="Utdata 3 3 10_Balance sheet - Parent" xfId="43106" xr:uid="{00000000-0005-0000-0000-00007CD40000}"/>
    <cellStyle name="Utdata 3 3 11" xfId="11082" xr:uid="{00000000-0005-0000-0000-00007DD40000}"/>
    <cellStyle name="Utdata 3 3 11 2" xfId="11083" xr:uid="{00000000-0005-0000-0000-00007ED40000}"/>
    <cellStyle name="Utdata 3 3 11 2 2" xfId="18563" xr:uid="{00000000-0005-0000-0000-00007FD40000}"/>
    <cellStyle name="Utdata 3 3 11 2 3" xfId="31874" xr:uid="{00000000-0005-0000-0000-000080D40000}"/>
    <cellStyle name="Utdata 3 3 11 2_Balance sheet - Parent" xfId="43111" xr:uid="{00000000-0005-0000-0000-000081D40000}"/>
    <cellStyle name="Utdata 3 3 11 3" xfId="11084" xr:uid="{00000000-0005-0000-0000-000082D40000}"/>
    <cellStyle name="Utdata 3 3 11 3 2" xfId="19178" xr:uid="{00000000-0005-0000-0000-000083D40000}"/>
    <cellStyle name="Utdata 3 3 11 3 3" xfId="31875" xr:uid="{00000000-0005-0000-0000-000084D40000}"/>
    <cellStyle name="Utdata 3 3 11 3_Balance sheet - Parent" xfId="43112" xr:uid="{00000000-0005-0000-0000-000085D40000}"/>
    <cellStyle name="Utdata 3 3 11 4" xfId="16647" xr:uid="{00000000-0005-0000-0000-000086D40000}"/>
    <cellStyle name="Utdata 3 3 11 5" xfId="31873" xr:uid="{00000000-0005-0000-0000-000087D40000}"/>
    <cellStyle name="Utdata 3 3 11_Balance sheet - Parent" xfId="43110" xr:uid="{00000000-0005-0000-0000-000088D40000}"/>
    <cellStyle name="Utdata 3 3 12" xfId="13050" xr:uid="{00000000-0005-0000-0000-000089D40000}"/>
    <cellStyle name="Utdata 3 3 13" xfId="31868" xr:uid="{00000000-0005-0000-0000-00008AD40000}"/>
    <cellStyle name="Utdata 3 3 2" xfId="11085" xr:uid="{00000000-0005-0000-0000-00008BD40000}"/>
    <cellStyle name="Utdata 3 3 2 2" xfId="11086" xr:uid="{00000000-0005-0000-0000-00008CD40000}"/>
    <cellStyle name="Utdata 3 3 2 2 2" xfId="11087" xr:uid="{00000000-0005-0000-0000-00008DD40000}"/>
    <cellStyle name="Utdata 3 3 2 2 2 2" xfId="11088" xr:uid="{00000000-0005-0000-0000-00008ED40000}"/>
    <cellStyle name="Utdata 3 3 2 2 2 2 2" xfId="17929" xr:uid="{00000000-0005-0000-0000-00008FD40000}"/>
    <cellStyle name="Utdata 3 3 2 2 2 2 3" xfId="31879" xr:uid="{00000000-0005-0000-0000-000090D40000}"/>
    <cellStyle name="Utdata 3 3 2 2 2 2_Balance sheet - Parent" xfId="43116" xr:uid="{00000000-0005-0000-0000-000091D40000}"/>
    <cellStyle name="Utdata 3 3 2 2 2 3" xfId="11089" xr:uid="{00000000-0005-0000-0000-000092D40000}"/>
    <cellStyle name="Utdata 3 3 2 2 2 3 2" xfId="19563" xr:uid="{00000000-0005-0000-0000-000093D40000}"/>
    <cellStyle name="Utdata 3 3 2 2 2 3 3" xfId="31880" xr:uid="{00000000-0005-0000-0000-000094D40000}"/>
    <cellStyle name="Utdata 3 3 2 2 2 3_Balance sheet - Parent" xfId="43117" xr:uid="{00000000-0005-0000-0000-000095D40000}"/>
    <cellStyle name="Utdata 3 3 2 2 2 4" xfId="13860" xr:uid="{00000000-0005-0000-0000-000096D40000}"/>
    <cellStyle name="Utdata 3 3 2 2 2 5" xfId="31878" xr:uid="{00000000-0005-0000-0000-000097D40000}"/>
    <cellStyle name="Utdata 3 3 2 2 2_Balance sheet - Parent" xfId="43115" xr:uid="{00000000-0005-0000-0000-000098D40000}"/>
    <cellStyle name="Utdata 3 3 2 2 3" xfId="13052" xr:uid="{00000000-0005-0000-0000-000099D40000}"/>
    <cellStyle name="Utdata 3 3 2 2 4" xfId="31877" xr:uid="{00000000-0005-0000-0000-00009AD40000}"/>
    <cellStyle name="Utdata 3 3 2 2_Balance sheet - Parent" xfId="43114" xr:uid="{00000000-0005-0000-0000-00009BD40000}"/>
    <cellStyle name="Utdata 3 3 2 3" xfId="11090" xr:uid="{00000000-0005-0000-0000-00009CD40000}"/>
    <cellStyle name="Utdata 3 3 2 3 2" xfId="11091" xr:uid="{00000000-0005-0000-0000-00009DD40000}"/>
    <cellStyle name="Utdata 3 3 2 3 2 2" xfId="18780" xr:uid="{00000000-0005-0000-0000-00009ED40000}"/>
    <cellStyle name="Utdata 3 3 2 3 2 3" xfId="31882" xr:uid="{00000000-0005-0000-0000-00009FD40000}"/>
    <cellStyle name="Utdata 3 3 2 3 2_Balance sheet - Parent" xfId="43119" xr:uid="{00000000-0005-0000-0000-0000A0D40000}"/>
    <cellStyle name="Utdata 3 3 2 3 3" xfId="11092" xr:uid="{00000000-0005-0000-0000-0000A1D40000}"/>
    <cellStyle name="Utdata 3 3 2 3 3 2" xfId="17696" xr:uid="{00000000-0005-0000-0000-0000A2D40000}"/>
    <cellStyle name="Utdata 3 3 2 3 3 3" xfId="31883" xr:uid="{00000000-0005-0000-0000-0000A3D40000}"/>
    <cellStyle name="Utdata 3 3 2 3 3_Balance sheet - Parent" xfId="43120" xr:uid="{00000000-0005-0000-0000-0000A4D40000}"/>
    <cellStyle name="Utdata 3 3 2 3 4" xfId="13859" xr:uid="{00000000-0005-0000-0000-0000A5D40000}"/>
    <cellStyle name="Utdata 3 3 2 3 5" xfId="31881" xr:uid="{00000000-0005-0000-0000-0000A6D40000}"/>
    <cellStyle name="Utdata 3 3 2 3_Balance sheet - Parent" xfId="43118" xr:uid="{00000000-0005-0000-0000-0000A7D40000}"/>
    <cellStyle name="Utdata 3 3 2 4" xfId="13051" xr:uid="{00000000-0005-0000-0000-0000A8D40000}"/>
    <cellStyle name="Utdata 3 3 2 5" xfId="31876" xr:uid="{00000000-0005-0000-0000-0000A9D40000}"/>
    <cellStyle name="Utdata 3 3 2_Balance sheet - Parent" xfId="43113" xr:uid="{00000000-0005-0000-0000-0000AAD40000}"/>
    <cellStyle name="Utdata 3 3 3" xfId="11093" xr:uid="{00000000-0005-0000-0000-0000ABD40000}"/>
    <cellStyle name="Utdata 3 3 3 2" xfId="11094" xr:uid="{00000000-0005-0000-0000-0000ACD40000}"/>
    <cellStyle name="Utdata 3 3 3 2 2" xfId="11095" xr:uid="{00000000-0005-0000-0000-0000ADD40000}"/>
    <cellStyle name="Utdata 3 3 3 2 2 2" xfId="11096" xr:uid="{00000000-0005-0000-0000-0000AED40000}"/>
    <cellStyle name="Utdata 3 3 3 2 2 2 2" xfId="17931" xr:uid="{00000000-0005-0000-0000-0000AFD40000}"/>
    <cellStyle name="Utdata 3 3 3 2 2 2 3" xfId="31887" xr:uid="{00000000-0005-0000-0000-0000B0D40000}"/>
    <cellStyle name="Utdata 3 3 3 2 2 2_Balance sheet - Parent" xfId="43124" xr:uid="{00000000-0005-0000-0000-0000B1D40000}"/>
    <cellStyle name="Utdata 3 3 3 2 2 3" xfId="11097" xr:uid="{00000000-0005-0000-0000-0000B2D40000}"/>
    <cellStyle name="Utdata 3 3 3 2 2 3 2" xfId="19565" xr:uid="{00000000-0005-0000-0000-0000B3D40000}"/>
    <cellStyle name="Utdata 3 3 3 2 2 3 3" xfId="31888" xr:uid="{00000000-0005-0000-0000-0000B4D40000}"/>
    <cellStyle name="Utdata 3 3 3 2 2 3_Balance sheet - Parent" xfId="43125" xr:uid="{00000000-0005-0000-0000-0000B5D40000}"/>
    <cellStyle name="Utdata 3 3 3 2 2 4" xfId="13862" xr:uid="{00000000-0005-0000-0000-0000B6D40000}"/>
    <cellStyle name="Utdata 3 3 3 2 2 5" xfId="31886" xr:uid="{00000000-0005-0000-0000-0000B7D40000}"/>
    <cellStyle name="Utdata 3 3 3 2 2_Balance sheet - Parent" xfId="43123" xr:uid="{00000000-0005-0000-0000-0000B8D40000}"/>
    <cellStyle name="Utdata 3 3 3 2 3" xfId="13054" xr:uid="{00000000-0005-0000-0000-0000B9D40000}"/>
    <cellStyle name="Utdata 3 3 3 2 4" xfId="31885" xr:uid="{00000000-0005-0000-0000-0000BAD40000}"/>
    <cellStyle name="Utdata 3 3 3 2_Balance sheet - Parent" xfId="43122" xr:uid="{00000000-0005-0000-0000-0000BBD40000}"/>
    <cellStyle name="Utdata 3 3 3 3" xfId="11098" xr:uid="{00000000-0005-0000-0000-0000BCD40000}"/>
    <cellStyle name="Utdata 3 3 3 3 2" xfId="11099" xr:uid="{00000000-0005-0000-0000-0000BDD40000}"/>
    <cellStyle name="Utdata 3 3 3 3 2 2" xfId="17930" xr:uid="{00000000-0005-0000-0000-0000BED40000}"/>
    <cellStyle name="Utdata 3 3 3 3 2 3" xfId="31890" xr:uid="{00000000-0005-0000-0000-0000BFD40000}"/>
    <cellStyle name="Utdata 3 3 3 3 2_Balance sheet - Parent" xfId="43127" xr:uid="{00000000-0005-0000-0000-0000C0D40000}"/>
    <cellStyle name="Utdata 3 3 3 3 3" xfId="11100" xr:uid="{00000000-0005-0000-0000-0000C1D40000}"/>
    <cellStyle name="Utdata 3 3 3 3 3 2" xfId="19564" xr:uid="{00000000-0005-0000-0000-0000C2D40000}"/>
    <cellStyle name="Utdata 3 3 3 3 3 3" xfId="31891" xr:uid="{00000000-0005-0000-0000-0000C3D40000}"/>
    <cellStyle name="Utdata 3 3 3 3 3_Balance sheet - Parent" xfId="43128" xr:uid="{00000000-0005-0000-0000-0000C4D40000}"/>
    <cellStyle name="Utdata 3 3 3 3 4" xfId="13861" xr:uid="{00000000-0005-0000-0000-0000C5D40000}"/>
    <cellStyle name="Utdata 3 3 3 3 5" xfId="31889" xr:uid="{00000000-0005-0000-0000-0000C6D40000}"/>
    <cellStyle name="Utdata 3 3 3 3_Balance sheet - Parent" xfId="43126" xr:uid="{00000000-0005-0000-0000-0000C7D40000}"/>
    <cellStyle name="Utdata 3 3 3 4" xfId="13053" xr:uid="{00000000-0005-0000-0000-0000C8D40000}"/>
    <cellStyle name="Utdata 3 3 3 5" xfId="31884" xr:uid="{00000000-0005-0000-0000-0000C9D40000}"/>
    <cellStyle name="Utdata 3 3 3_Balance sheet - Parent" xfId="43121" xr:uid="{00000000-0005-0000-0000-0000CAD40000}"/>
    <cellStyle name="Utdata 3 3 4" xfId="11101" xr:uid="{00000000-0005-0000-0000-0000CBD40000}"/>
    <cellStyle name="Utdata 3 3 4 2" xfId="11102" xr:uid="{00000000-0005-0000-0000-0000CCD40000}"/>
    <cellStyle name="Utdata 3 3 4 2 2" xfId="11103" xr:uid="{00000000-0005-0000-0000-0000CDD40000}"/>
    <cellStyle name="Utdata 3 3 4 2 2 2" xfId="11104" xr:uid="{00000000-0005-0000-0000-0000CED40000}"/>
    <cellStyle name="Utdata 3 3 4 2 2 2 2" xfId="17933" xr:uid="{00000000-0005-0000-0000-0000CFD40000}"/>
    <cellStyle name="Utdata 3 3 4 2 2 2 3" xfId="31895" xr:uid="{00000000-0005-0000-0000-0000D0D40000}"/>
    <cellStyle name="Utdata 3 3 4 2 2 2_Balance sheet - Parent" xfId="43132" xr:uid="{00000000-0005-0000-0000-0000D1D40000}"/>
    <cellStyle name="Utdata 3 3 4 2 2 3" xfId="11105" xr:uid="{00000000-0005-0000-0000-0000D2D40000}"/>
    <cellStyle name="Utdata 3 3 4 2 2 3 2" xfId="19567" xr:uid="{00000000-0005-0000-0000-0000D3D40000}"/>
    <cellStyle name="Utdata 3 3 4 2 2 3 3" xfId="31896" xr:uid="{00000000-0005-0000-0000-0000D4D40000}"/>
    <cellStyle name="Utdata 3 3 4 2 2 3_Balance sheet - Parent" xfId="43133" xr:uid="{00000000-0005-0000-0000-0000D5D40000}"/>
    <cellStyle name="Utdata 3 3 4 2 2 4" xfId="13864" xr:uid="{00000000-0005-0000-0000-0000D6D40000}"/>
    <cellStyle name="Utdata 3 3 4 2 2 5" xfId="31894" xr:uid="{00000000-0005-0000-0000-0000D7D40000}"/>
    <cellStyle name="Utdata 3 3 4 2 2_Balance sheet - Parent" xfId="43131" xr:uid="{00000000-0005-0000-0000-0000D8D40000}"/>
    <cellStyle name="Utdata 3 3 4 2 3" xfId="13056" xr:uid="{00000000-0005-0000-0000-0000D9D40000}"/>
    <cellStyle name="Utdata 3 3 4 2 4" xfId="31893" xr:uid="{00000000-0005-0000-0000-0000DAD40000}"/>
    <cellStyle name="Utdata 3 3 4 2_Balance sheet - Parent" xfId="43130" xr:uid="{00000000-0005-0000-0000-0000DBD40000}"/>
    <cellStyle name="Utdata 3 3 4 3" xfId="11106" xr:uid="{00000000-0005-0000-0000-0000DCD40000}"/>
    <cellStyle name="Utdata 3 3 4 3 2" xfId="11107" xr:uid="{00000000-0005-0000-0000-0000DDD40000}"/>
    <cellStyle name="Utdata 3 3 4 3 2 2" xfId="17932" xr:uid="{00000000-0005-0000-0000-0000DED40000}"/>
    <cellStyle name="Utdata 3 3 4 3 2 3" xfId="31898" xr:uid="{00000000-0005-0000-0000-0000DFD40000}"/>
    <cellStyle name="Utdata 3 3 4 3 2_Balance sheet - Parent" xfId="43135" xr:uid="{00000000-0005-0000-0000-0000E0D40000}"/>
    <cellStyle name="Utdata 3 3 4 3 3" xfId="11108" xr:uid="{00000000-0005-0000-0000-0000E1D40000}"/>
    <cellStyle name="Utdata 3 3 4 3 3 2" xfId="19566" xr:uid="{00000000-0005-0000-0000-0000E2D40000}"/>
    <cellStyle name="Utdata 3 3 4 3 3 3" xfId="31899" xr:uid="{00000000-0005-0000-0000-0000E3D40000}"/>
    <cellStyle name="Utdata 3 3 4 3 3_Balance sheet - Parent" xfId="43136" xr:uid="{00000000-0005-0000-0000-0000E4D40000}"/>
    <cellStyle name="Utdata 3 3 4 3 4" xfId="13863" xr:uid="{00000000-0005-0000-0000-0000E5D40000}"/>
    <cellStyle name="Utdata 3 3 4 3 5" xfId="31897" xr:uid="{00000000-0005-0000-0000-0000E6D40000}"/>
    <cellStyle name="Utdata 3 3 4 3_Balance sheet - Parent" xfId="43134" xr:uid="{00000000-0005-0000-0000-0000E7D40000}"/>
    <cellStyle name="Utdata 3 3 4 4" xfId="13055" xr:uid="{00000000-0005-0000-0000-0000E8D40000}"/>
    <cellStyle name="Utdata 3 3 4 5" xfId="31892" xr:uid="{00000000-0005-0000-0000-0000E9D40000}"/>
    <cellStyle name="Utdata 3 3 4_Balance sheet - Parent" xfId="43129" xr:uid="{00000000-0005-0000-0000-0000EAD40000}"/>
    <cellStyle name="Utdata 3 3 5" xfId="11109" xr:uid="{00000000-0005-0000-0000-0000EBD40000}"/>
    <cellStyle name="Utdata 3 3 5 2" xfId="11110" xr:uid="{00000000-0005-0000-0000-0000ECD40000}"/>
    <cellStyle name="Utdata 3 3 5 2 2" xfId="11111" xr:uid="{00000000-0005-0000-0000-0000EDD40000}"/>
    <cellStyle name="Utdata 3 3 5 2 2 2" xfId="17934" xr:uid="{00000000-0005-0000-0000-0000EED40000}"/>
    <cellStyle name="Utdata 3 3 5 2 2 3" xfId="31902" xr:uid="{00000000-0005-0000-0000-0000EFD40000}"/>
    <cellStyle name="Utdata 3 3 5 2 2_Balance sheet - Parent" xfId="43139" xr:uid="{00000000-0005-0000-0000-0000F0D40000}"/>
    <cellStyle name="Utdata 3 3 5 2 3" xfId="11112" xr:uid="{00000000-0005-0000-0000-0000F1D40000}"/>
    <cellStyle name="Utdata 3 3 5 2 3 2" xfId="19568" xr:uid="{00000000-0005-0000-0000-0000F2D40000}"/>
    <cellStyle name="Utdata 3 3 5 2 3 3" xfId="31903" xr:uid="{00000000-0005-0000-0000-0000F3D40000}"/>
    <cellStyle name="Utdata 3 3 5 2 3_Balance sheet - Parent" xfId="43140" xr:uid="{00000000-0005-0000-0000-0000F4D40000}"/>
    <cellStyle name="Utdata 3 3 5 2 4" xfId="13865" xr:uid="{00000000-0005-0000-0000-0000F5D40000}"/>
    <cellStyle name="Utdata 3 3 5 2 5" xfId="31901" xr:uid="{00000000-0005-0000-0000-0000F6D40000}"/>
    <cellStyle name="Utdata 3 3 5 2_Balance sheet - Parent" xfId="43138" xr:uid="{00000000-0005-0000-0000-0000F7D40000}"/>
    <cellStyle name="Utdata 3 3 5 3" xfId="13057" xr:uid="{00000000-0005-0000-0000-0000F8D40000}"/>
    <cellStyle name="Utdata 3 3 5 4" xfId="31900" xr:uid="{00000000-0005-0000-0000-0000F9D40000}"/>
    <cellStyle name="Utdata 3 3 5_Balance sheet - Parent" xfId="43137" xr:uid="{00000000-0005-0000-0000-0000FAD40000}"/>
    <cellStyle name="Utdata 3 3 6" xfId="11113" xr:uid="{00000000-0005-0000-0000-0000FBD40000}"/>
    <cellStyle name="Utdata 3 3 6 2" xfId="11114" xr:uid="{00000000-0005-0000-0000-0000FCD40000}"/>
    <cellStyle name="Utdata 3 3 6 2 2" xfId="11115" xr:uid="{00000000-0005-0000-0000-0000FDD40000}"/>
    <cellStyle name="Utdata 3 3 6 2 2 2" xfId="17935" xr:uid="{00000000-0005-0000-0000-0000FED40000}"/>
    <cellStyle name="Utdata 3 3 6 2 2 3" xfId="31906" xr:uid="{00000000-0005-0000-0000-0000FFD40000}"/>
    <cellStyle name="Utdata 3 3 6 2 2_Balance sheet - Parent" xfId="43143" xr:uid="{00000000-0005-0000-0000-000000D50000}"/>
    <cellStyle name="Utdata 3 3 6 2 3" xfId="11116" xr:uid="{00000000-0005-0000-0000-000001D50000}"/>
    <cellStyle name="Utdata 3 3 6 2 3 2" xfId="19569" xr:uid="{00000000-0005-0000-0000-000002D50000}"/>
    <cellStyle name="Utdata 3 3 6 2 3 3" xfId="31907" xr:uid="{00000000-0005-0000-0000-000003D50000}"/>
    <cellStyle name="Utdata 3 3 6 2 3_Balance sheet - Parent" xfId="43144" xr:uid="{00000000-0005-0000-0000-000004D50000}"/>
    <cellStyle name="Utdata 3 3 6 2 4" xfId="13866" xr:uid="{00000000-0005-0000-0000-000005D50000}"/>
    <cellStyle name="Utdata 3 3 6 2 5" xfId="31905" xr:uid="{00000000-0005-0000-0000-000006D50000}"/>
    <cellStyle name="Utdata 3 3 6 2_Balance sheet - Parent" xfId="43142" xr:uid="{00000000-0005-0000-0000-000007D50000}"/>
    <cellStyle name="Utdata 3 3 6 3" xfId="13058" xr:uid="{00000000-0005-0000-0000-000008D50000}"/>
    <cellStyle name="Utdata 3 3 6 4" xfId="31904" xr:uid="{00000000-0005-0000-0000-000009D50000}"/>
    <cellStyle name="Utdata 3 3 6_Balance sheet - Parent" xfId="43141" xr:uid="{00000000-0005-0000-0000-00000AD50000}"/>
    <cellStyle name="Utdata 3 3 7" xfId="11117" xr:uid="{00000000-0005-0000-0000-00000BD50000}"/>
    <cellStyle name="Utdata 3 3 7 2" xfId="11118" xr:uid="{00000000-0005-0000-0000-00000CD50000}"/>
    <cellStyle name="Utdata 3 3 7 2 2" xfId="17279" xr:uid="{00000000-0005-0000-0000-00000DD50000}"/>
    <cellStyle name="Utdata 3 3 7 2 3" xfId="31909" xr:uid="{00000000-0005-0000-0000-00000ED50000}"/>
    <cellStyle name="Utdata 3 3 7 2_Balance sheet - Parent" xfId="43146" xr:uid="{00000000-0005-0000-0000-00000FD50000}"/>
    <cellStyle name="Utdata 3 3 7 3" xfId="11119" xr:uid="{00000000-0005-0000-0000-000010D50000}"/>
    <cellStyle name="Utdata 3 3 7 3 2" xfId="19103" xr:uid="{00000000-0005-0000-0000-000011D50000}"/>
    <cellStyle name="Utdata 3 3 7 3 3" xfId="31910" xr:uid="{00000000-0005-0000-0000-000012D50000}"/>
    <cellStyle name="Utdata 3 3 7 3_Balance sheet - Parent" xfId="43147" xr:uid="{00000000-0005-0000-0000-000013D50000}"/>
    <cellStyle name="Utdata 3 3 7 4" xfId="11120" xr:uid="{00000000-0005-0000-0000-000014D50000}"/>
    <cellStyle name="Utdata 3 3 7 4 2" xfId="18239" xr:uid="{00000000-0005-0000-0000-000015D50000}"/>
    <cellStyle name="Utdata 3 3 7 4 3" xfId="31911" xr:uid="{00000000-0005-0000-0000-000016D50000}"/>
    <cellStyle name="Utdata 3 3 7 4_Balance sheet - Parent" xfId="43148" xr:uid="{00000000-0005-0000-0000-000017D50000}"/>
    <cellStyle name="Utdata 3 3 7 5" xfId="13858" xr:uid="{00000000-0005-0000-0000-000018D50000}"/>
    <cellStyle name="Utdata 3 3 7 6" xfId="31908" xr:uid="{00000000-0005-0000-0000-000019D50000}"/>
    <cellStyle name="Utdata 3 3 7_Balance sheet - Parent" xfId="43145" xr:uid="{00000000-0005-0000-0000-00001AD50000}"/>
    <cellStyle name="Utdata 3 3 8" xfId="11121" xr:uid="{00000000-0005-0000-0000-00001BD50000}"/>
    <cellStyle name="Utdata 3 3 8 2" xfId="11122" xr:uid="{00000000-0005-0000-0000-00001CD50000}"/>
    <cellStyle name="Utdata 3 3 8 2 2" xfId="18047" xr:uid="{00000000-0005-0000-0000-00001DD50000}"/>
    <cellStyle name="Utdata 3 3 8 2 3" xfId="31913" xr:uid="{00000000-0005-0000-0000-00001ED50000}"/>
    <cellStyle name="Utdata 3 3 8 2_Balance sheet - Parent" xfId="43150" xr:uid="{00000000-0005-0000-0000-00001FD50000}"/>
    <cellStyle name="Utdata 3 3 8 3" xfId="11123" xr:uid="{00000000-0005-0000-0000-000020D50000}"/>
    <cellStyle name="Utdata 3 3 8 3 2" xfId="18654" xr:uid="{00000000-0005-0000-0000-000021D50000}"/>
    <cellStyle name="Utdata 3 3 8 3 3" xfId="31914" xr:uid="{00000000-0005-0000-0000-000022D50000}"/>
    <cellStyle name="Utdata 3 3 8 3_Balance sheet - Parent" xfId="43151" xr:uid="{00000000-0005-0000-0000-000023D50000}"/>
    <cellStyle name="Utdata 3 3 8 4" xfId="11124" xr:uid="{00000000-0005-0000-0000-000024D50000}"/>
    <cellStyle name="Utdata 3 3 8 4 2" xfId="18292" xr:uid="{00000000-0005-0000-0000-000025D50000}"/>
    <cellStyle name="Utdata 3 3 8 4 3" xfId="31915" xr:uid="{00000000-0005-0000-0000-000026D50000}"/>
    <cellStyle name="Utdata 3 3 8 4_Balance sheet - Parent" xfId="43152" xr:uid="{00000000-0005-0000-0000-000027D50000}"/>
    <cellStyle name="Utdata 3 3 8 5" xfId="16498" xr:uid="{00000000-0005-0000-0000-000028D50000}"/>
    <cellStyle name="Utdata 3 3 8 6" xfId="31912" xr:uid="{00000000-0005-0000-0000-000029D50000}"/>
    <cellStyle name="Utdata 3 3 8_Balance sheet - Parent" xfId="43149" xr:uid="{00000000-0005-0000-0000-00002AD50000}"/>
    <cellStyle name="Utdata 3 3 9" xfId="11125" xr:uid="{00000000-0005-0000-0000-00002BD50000}"/>
    <cellStyle name="Utdata 3 3 9 2" xfId="11126" xr:uid="{00000000-0005-0000-0000-00002CD50000}"/>
    <cellStyle name="Utdata 3 3 9 2 2" xfId="17910" xr:uid="{00000000-0005-0000-0000-00002DD50000}"/>
    <cellStyle name="Utdata 3 3 9 2 3" xfId="31917" xr:uid="{00000000-0005-0000-0000-00002ED50000}"/>
    <cellStyle name="Utdata 3 3 9 2_Balance sheet - Parent" xfId="43154" xr:uid="{00000000-0005-0000-0000-00002FD50000}"/>
    <cellStyle name="Utdata 3 3 9 3" xfId="11127" xr:uid="{00000000-0005-0000-0000-000030D50000}"/>
    <cellStyle name="Utdata 3 3 9 3 2" xfId="19036" xr:uid="{00000000-0005-0000-0000-000031D50000}"/>
    <cellStyle name="Utdata 3 3 9 3 3" xfId="31918" xr:uid="{00000000-0005-0000-0000-000032D50000}"/>
    <cellStyle name="Utdata 3 3 9 3_Balance sheet - Parent" xfId="43155" xr:uid="{00000000-0005-0000-0000-000033D50000}"/>
    <cellStyle name="Utdata 3 3 9 4" xfId="11128" xr:uid="{00000000-0005-0000-0000-000034D50000}"/>
    <cellStyle name="Utdata 3 3 9 4 2" xfId="18348" xr:uid="{00000000-0005-0000-0000-000035D50000}"/>
    <cellStyle name="Utdata 3 3 9 4 3" xfId="31919" xr:uid="{00000000-0005-0000-0000-000036D50000}"/>
    <cellStyle name="Utdata 3 3 9 4_Balance sheet - Parent" xfId="43156" xr:uid="{00000000-0005-0000-0000-000037D50000}"/>
    <cellStyle name="Utdata 3 3 9 5" xfId="16546" xr:uid="{00000000-0005-0000-0000-000038D50000}"/>
    <cellStyle name="Utdata 3 3 9 6" xfId="31916" xr:uid="{00000000-0005-0000-0000-000039D50000}"/>
    <cellStyle name="Utdata 3 3 9_Balance sheet - Parent" xfId="43153" xr:uid="{00000000-0005-0000-0000-00003AD50000}"/>
    <cellStyle name="Utdata 3 3_Balance sheet - Parent" xfId="43105" xr:uid="{00000000-0005-0000-0000-00003BD50000}"/>
    <cellStyle name="Utdata 3 4" xfId="11129" xr:uid="{00000000-0005-0000-0000-00003CD50000}"/>
    <cellStyle name="Utdata 3 4 2" xfId="11130" xr:uid="{00000000-0005-0000-0000-00003DD50000}"/>
    <cellStyle name="Utdata 3 4 2 2" xfId="11131" xr:uid="{00000000-0005-0000-0000-00003ED50000}"/>
    <cellStyle name="Utdata 3 4 2 2 2" xfId="11132" xr:uid="{00000000-0005-0000-0000-00003FD50000}"/>
    <cellStyle name="Utdata 3 4 2 2 2 2" xfId="17329" xr:uid="{00000000-0005-0000-0000-000040D50000}"/>
    <cellStyle name="Utdata 3 4 2 2 2 3" xfId="31923" xr:uid="{00000000-0005-0000-0000-000041D50000}"/>
    <cellStyle name="Utdata 3 4 2 2 2_Balance sheet - Parent" xfId="43160" xr:uid="{00000000-0005-0000-0000-000042D50000}"/>
    <cellStyle name="Utdata 3 4 2 2 3" xfId="11133" xr:uid="{00000000-0005-0000-0000-000043D50000}"/>
    <cellStyle name="Utdata 3 4 2 2 3 2" xfId="17282" xr:uid="{00000000-0005-0000-0000-000044D50000}"/>
    <cellStyle name="Utdata 3 4 2 2 3 3" xfId="31924" xr:uid="{00000000-0005-0000-0000-000045D50000}"/>
    <cellStyle name="Utdata 3 4 2 2 3_Balance sheet - Parent" xfId="43161" xr:uid="{00000000-0005-0000-0000-000046D50000}"/>
    <cellStyle name="Utdata 3 4 2 2 4" xfId="13868" xr:uid="{00000000-0005-0000-0000-000047D50000}"/>
    <cellStyle name="Utdata 3 4 2 2 5" xfId="31922" xr:uid="{00000000-0005-0000-0000-000048D50000}"/>
    <cellStyle name="Utdata 3 4 2 2_Balance sheet - Parent" xfId="43159" xr:uid="{00000000-0005-0000-0000-000049D50000}"/>
    <cellStyle name="Utdata 3 4 2 3" xfId="13060" xr:uid="{00000000-0005-0000-0000-00004AD50000}"/>
    <cellStyle name="Utdata 3 4 2 4" xfId="31921" xr:uid="{00000000-0005-0000-0000-00004BD50000}"/>
    <cellStyle name="Utdata 3 4 2_Balance sheet - Parent" xfId="43158" xr:uid="{00000000-0005-0000-0000-00004CD50000}"/>
    <cellStyle name="Utdata 3 4 3" xfId="11134" xr:uid="{00000000-0005-0000-0000-00004DD50000}"/>
    <cellStyle name="Utdata 3 4 3 2" xfId="11135" xr:uid="{00000000-0005-0000-0000-00004ED50000}"/>
    <cellStyle name="Utdata 3 4 3 2 2" xfId="18723" xr:uid="{00000000-0005-0000-0000-00004FD50000}"/>
    <cellStyle name="Utdata 3 4 3 2 3" xfId="31926" xr:uid="{00000000-0005-0000-0000-000050D50000}"/>
    <cellStyle name="Utdata 3 4 3 2_Balance sheet - Parent" xfId="43163" xr:uid="{00000000-0005-0000-0000-000051D50000}"/>
    <cellStyle name="Utdata 3 4 3 3" xfId="11136" xr:uid="{00000000-0005-0000-0000-000052D50000}"/>
    <cellStyle name="Utdata 3 4 3 3 2" xfId="19158" xr:uid="{00000000-0005-0000-0000-000053D50000}"/>
    <cellStyle name="Utdata 3 4 3 3 3" xfId="31927" xr:uid="{00000000-0005-0000-0000-000054D50000}"/>
    <cellStyle name="Utdata 3 4 3 3_Balance sheet - Parent" xfId="43164" xr:uid="{00000000-0005-0000-0000-000055D50000}"/>
    <cellStyle name="Utdata 3 4 3 4" xfId="13867" xr:uid="{00000000-0005-0000-0000-000056D50000}"/>
    <cellStyle name="Utdata 3 4 3 5" xfId="31925" xr:uid="{00000000-0005-0000-0000-000057D50000}"/>
    <cellStyle name="Utdata 3 4 3_Balance sheet - Parent" xfId="43162" xr:uid="{00000000-0005-0000-0000-000058D50000}"/>
    <cellStyle name="Utdata 3 4 4" xfId="13059" xr:uid="{00000000-0005-0000-0000-000059D50000}"/>
    <cellStyle name="Utdata 3 4 5" xfId="31920" xr:uid="{00000000-0005-0000-0000-00005AD50000}"/>
    <cellStyle name="Utdata 3 4_Balance sheet - Parent" xfId="43157" xr:uid="{00000000-0005-0000-0000-00005BD50000}"/>
    <cellStyle name="Utdata 3 5" xfId="11137" xr:uid="{00000000-0005-0000-0000-00005CD50000}"/>
    <cellStyle name="Utdata 3 5 2" xfId="11138" xr:uid="{00000000-0005-0000-0000-00005DD50000}"/>
    <cellStyle name="Utdata 3 5 2 2" xfId="11139" xr:uid="{00000000-0005-0000-0000-00005ED50000}"/>
    <cellStyle name="Utdata 3 5 2 2 2" xfId="11140" xr:uid="{00000000-0005-0000-0000-00005FD50000}"/>
    <cellStyle name="Utdata 3 5 2 2 2 2" xfId="17358" xr:uid="{00000000-0005-0000-0000-000060D50000}"/>
    <cellStyle name="Utdata 3 5 2 2 2 3" xfId="31931" xr:uid="{00000000-0005-0000-0000-000061D50000}"/>
    <cellStyle name="Utdata 3 5 2 2 2_Balance sheet - Parent" xfId="43168" xr:uid="{00000000-0005-0000-0000-000062D50000}"/>
    <cellStyle name="Utdata 3 5 2 2 3" xfId="11141" xr:uid="{00000000-0005-0000-0000-000063D50000}"/>
    <cellStyle name="Utdata 3 5 2 2 3 2" xfId="19570" xr:uid="{00000000-0005-0000-0000-000064D50000}"/>
    <cellStyle name="Utdata 3 5 2 2 3 3" xfId="31932" xr:uid="{00000000-0005-0000-0000-000065D50000}"/>
    <cellStyle name="Utdata 3 5 2 2 3_Balance sheet - Parent" xfId="43169" xr:uid="{00000000-0005-0000-0000-000066D50000}"/>
    <cellStyle name="Utdata 3 5 2 2 4" xfId="13870" xr:uid="{00000000-0005-0000-0000-000067D50000}"/>
    <cellStyle name="Utdata 3 5 2 2 5" xfId="31930" xr:uid="{00000000-0005-0000-0000-000068D50000}"/>
    <cellStyle name="Utdata 3 5 2 2_Balance sheet - Parent" xfId="43167" xr:uid="{00000000-0005-0000-0000-000069D50000}"/>
    <cellStyle name="Utdata 3 5 2 3" xfId="13062" xr:uid="{00000000-0005-0000-0000-00006AD50000}"/>
    <cellStyle name="Utdata 3 5 2 4" xfId="31929" xr:uid="{00000000-0005-0000-0000-00006BD50000}"/>
    <cellStyle name="Utdata 3 5 2_Balance sheet - Parent" xfId="43166" xr:uid="{00000000-0005-0000-0000-00006CD50000}"/>
    <cellStyle name="Utdata 3 5 3" xfId="11142" xr:uid="{00000000-0005-0000-0000-00006DD50000}"/>
    <cellStyle name="Utdata 3 5 3 2" xfId="11143" xr:uid="{00000000-0005-0000-0000-00006ED50000}"/>
    <cellStyle name="Utdata 3 5 3 2 2" xfId="18798" xr:uid="{00000000-0005-0000-0000-00006FD50000}"/>
    <cellStyle name="Utdata 3 5 3 2 3" xfId="31934" xr:uid="{00000000-0005-0000-0000-000070D50000}"/>
    <cellStyle name="Utdata 3 5 3 2_Balance sheet - Parent" xfId="43171" xr:uid="{00000000-0005-0000-0000-000071D50000}"/>
    <cellStyle name="Utdata 3 5 3 3" xfId="11144" xr:uid="{00000000-0005-0000-0000-000072D50000}"/>
    <cellStyle name="Utdata 3 5 3 3 2" xfId="17571" xr:uid="{00000000-0005-0000-0000-000073D50000}"/>
    <cellStyle name="Utdata 3 5 3 3 3" xfId="31935" xr:uid="{00000000-0005-0000-0000-000074D50000}"/>
    <cellStyle name="Utdata 3 5 3 3_Balance sheet - Parent" xfId="43172" xr:uid="{00000000-0005-0000-0000-000075D50000}"/>
    <cellStyle name="Utdata 3 5 3 4" xfId="13869" xr:uid="{00000000-0005-0000-0000-000076D50000}"/>
    <cellStyle name="Utdata 3 5 3 5" xfId="31933" xr:uid="{00000000-0005-0000-0000-000077D50000}"/>
    <cellStyle name="Utdata 3 5 3_Balance sheet - Parent" xfId="43170" xr:uid="{00000000-0005-0000-0000-000078D50000}"/>
    <cellStyle name="Utdata 3 5 4" xfId="13061" xr:uid="{00000000-0005-0000-0000-000079D50000}"/>
    <cellStyle name="Utdata 3 5 5" xfId="31928" xr:uid="{00000000-0005-0000-0000-00007AD50000}"/>
    <cellStyle name="Utdata 3 5_Balance sheet - Parent" xfId="43165" xr:uid="{00000000-0005-0000-0000-00007BD50000}"/>
    <cellStyle name="Utdata 3 6" xfId="11145" xr:uid="{00000000-0005-0000-0000-00007CD50000}"/>
    <cellStyle name="Utdata 3 6 2" xfId="11146" xr:uid="{00000000-0005-0000-0000-00007DD50000}"/>
    <cellStyle name="Utdata 3 6 2 2" xfId="11147" xr:uid="{00000000-0005-0000-0000-00007ED50000}"/>
    <cellStyle name="Utdata 3 6 2 2 2" xfId="17157" xr:uid="{00000000-0005-0000-0000-00007FD50000}"/>
    <cellStyle name="Utdata 3 6 2 2 3" xfId="31938" xr:uid="{00000000-0005-0000-0000-000080D50000}"/>
    <cellStyle name="Utdata 3 6 2 2_Balance sheet - Parent" xfId="43175" xr:uid="{00000000-0005-0000-0000-000081D50000}"/>
    <cellStyle name="Utdata 3 6 2 3" xfId="11148" xr:uid="{00000000-0005-0000-0000-000082D50000}"/>
    <cellStyle name="Utdata 3 6 2 3 2" xfId="18453" xr:uid="{00000000-0005-0000-0000-000083D50000}"/>
    <cellStyle name="Utdata 3 6 2 3 3" xfId="31939" xr:uid="{00000000-0005-0000-0000-000084D50000}"/>
    <cellStyle name="Utdata 3 6 2 3_Balance sheet - Parent" xfId="43176" xr:uid="{00000000-0005-0000-0000-000085D50000}"/>
    <cellStyle name="Utdata 3 6 2 4" xfId="13513" xr:uid="{00000000-0005-0000-0000-000086D50000}"/>
    <cellStyle name="Utdata 3 6 2 5" xfId="31937" xr:uid="{00000000-0005-0000-0000-000087D50000}"/>
    <cellStyle name="Utdata 3 6 2_Balance sheet - Parent" xfId="43174" xr:uid="{00000000-0005-0000-0000-000088D50000}"/>
    <cellStyle name="Utdata 3 6 3" xfId="11149" xr:uid="{00000000-0005-0000-0000-000089D50000}"/>
    <cellStyle name="Utdata 3 6 3 2" xfId="11150" xr:uid="{00000000-0005-0000-0000-00008AD50000}"/>
    <cellStyle name="Utdata 3 6 3 2 2" xfId="5130" xr:uid="{00000000-0005-0000-0000-00008BD50000}"/>
    <cellStyle name="Utdata 3 6 3 2 3" xfId="31941" xr:uid="{00000000-0005-0000-0000-00008CD50000}"/>
    <cellStyle name="Utdata 3 6 3 3" xfId="13512" xr:uid="{00000000-0005-0000-0000-00008DD50000}"/>
    <cellStyle name="Utdata 3 6 3 4" xfId="5129" xr:uid="{00000000-0005-0000-0000-00008ED50000}"/>
    <cellStyle name="Utdata 3 6 3 5" xfId="31940" xr:uid="{00000000-0005-0000-0000-00008FD50000}"/>
    <cellStyle name="Utdata 3 6 4" xfId="11151" xr:uid="{00000000-0005-0000-0000-000090D50000}"/>
    <cellStyle name="Utdata 3 6 4 2" xfId="5131" xr:uid="{00000000-0005-0000-0000-000091D50000}"/>
    <cellStyle name="Utdata 3 6 4 3" xfId="31942" xr:uid="{00000000-0005-0000-0000-000092D50000}"/>
    <cellStyle name="Utdata 3 6 5" xfId="11152" xr:uid="{00000000-0005-0000-0000-000093D50000}"/>
    <cellStyle name="Utdata 3 6 5 2" xfId="31943" xr:uid="{00000000-0005-0000-0000-000094D50000}"/>
    <cellStyle name="Utdata 3 6 6" xfId="13063" xr:uid="{00000000-0005-0000-0000-000095D50000}"/>
    <cellStyle name="Utdata 3 6 7" xfId="5128" xr:uid="{00000000-0005-0000-0000-000096D50000}"/>
    <cellStyle name="Utdata 3 6 8" xfId="31936" xr:uid="{00000000-0005-0000-0000-000097D50000}"/>
    <cellStyle name="Utdata 3 6 9" xfId="55929" xr:uid="{00000000-0005-0000-0000-000098D50000}"/>
    <cellStyle name="Utdata 3 6_Balance sheet - Parent" xfId="43173" xr:uid="{00000000-0005-0000-0000-000099D50000}"/>
    <cellStyle name="Utdata 3 7" xfId="11153" xr:uid="{00000000-0005-0000-0000-00009AD50000}"/>
    <cellStyle name="Utdata 3 7 2" xfId="11154" xr:uid="{00000000-0005-0000-0000-00009BD50000}"/>
    <cellStyle name="Utdata 3 7 2 2" xfId="11155" xr:uid="{00000000-0005-0000-0000-00009CD50000}"/>
    <cellStyle name="Utdata 3 7 2 2 2" xfId="17761" xr:uid="{00000000-0005-0000-0000-00009DD50000}"/>
    <cellStyle name="Utdata 3 7 2 2 3" xfId="31946" xr:uid="{00000000-0005-0000-0000-00009ED50000}"/>
    <cellStyle name="Utdata 3 7 2 2_Balance sheet - Parent" xfId="43179" xr:uid="{00000000-0005-0000-0000-00009FD50000}"/>
    <cellStyle name="Utdata 3 7 2 3" xfId="11156" xr:uid="{00000000-0005-0000-0000-0000A0D50000}"/>
    <cellStyle name="Utdata 3 7 2 3 2" xfId="17740" xr:uid="{00000000-0005-0000-0000-0000A1D50000}"/>
    <cellStyle name="Utdata 3 7 2 3 3" xfId="31947" xr:uid="{00000000-0005-0000-0000-0000A2D50000}"/>
    <cellStyle name="Utdata 3 7 2 3_Balance sheet - Parent" xfId="43180" xr:uid="{00000000-0005-0000-0000-0000A3D50000}"/>
    <cellStyle name="Utdata 3 7 2 4" xfId="13871" xr:uid="{00000000-0005-0000-0000-0000A4D50000}"/>
    <cellStyle name="Utdata 3 7 2 5" xfId="31945" xr:uid="{00000000-0005-0000-0000-0000A5D50000}"/>
    <cellStyle name="Utdata 3 7 2_Balance sheet - Parent" xfId="43178" xr:uid="{00000000-0005-0000-0000-0000A6D50000}"/>
    <cellStyle name="Utdata 3 7 3" xfId="13064" xr:uid="{00000000-0005-0000-0000-0000A7D50000}"/>
    <cellStyle name="Utdata 3 7 4" xfId="31944" xr:uid="{00000000-0005-0000-0000-0000A8D50000}"/>
    <cellStyle name="Utdata 3 7_Balance sheet - Parent" xfId="43177" xr:uid="{00000000-0005-0000-0000-0000A9D50000}"/>
    <cellStyle name="Utdata 3 8" xfId="11157" xr:uid="{00000000-0005-0000-0000-0000AAD50000}"/>
    <cellStyle name="Utdata 3 8 2" xfId="11158" xr:uid="{00000000-0005-0000-0000-0000ABD50000}"/>
    <cellStyle name="Utdata 3 8 2 2" xfId="13872" xr:uid="{00000000-0005-0000-0000-0000ACD50000}"/>
    <cellStyle name="Utdata 3 8 2 3" xfId="31949" xr:uid="{00000000-0005-0000-0000-0000ADD50000}"/>
    <cellStyle name="Utdata 3 8 2_Balance sheet - Parent" xfId="43182" xr:uid="{00000000-0005-0000-0000-0000AED50000}"/>
    <cellStyle name="Utdata 3 8 3" xfId="11159" xr:uid="{00000000-0005-0000-0000-0000AFD50000}"/>
    <cellStyle name="Utdata 3 8 3 2" xfId="19016" xr:uid="{00000000-0005-0000-0000-0000B0D50000}"/>
    <cellStyle name="Utdata 3 8 3 3" xfId="31950" xr:uid="{00000000-0005-0000-0000-0000B1D50000}"/>
    <cellStyle name="Utdata 3 8 3_Balance sheet - Parent" xfId="43183" xr:uid="{00000000-0005-0000-0000-0000B2D50000}"/>
    <cellStyle name="Utdata 3 8 4" xfId="11160" xr:uid="{00000000-0005-0000-0000-0000B3D50000}"/>
    <cellStyle name="Utdata 3 8 4 2" xfId="18179" xr:uid="{00000000-0005-0000-0000-0000B4D50000}"/>
    <cellStyle name="Utdata 3 8 4 3" xfId="31951" xr:uid="{00000000-0005-0000-0000-0000B5D50000}"/>
    <cellStyle name="Utdata 3 8 4_Balance sheet - Parent" xfId="43184" xr:uid="{00000000-0005-0000-0000-0000B6D50000}"/>
    <cellStyle name="Utdata 3 8 5" xfId="13065" xr:uid="{00000000-0005-0000-0000-0000B7D50000}"/>
    <cellStyle name="Utdata 3 8 6" xfId="31948" xr:uid="{00000000-0005-0000-0000-0000B8D50000}"/>
    <cellStyle name="Utdata 3 8_Balance sheet - Parent" xfId="43181" xr:uid="{00000000-0005-0000-0000-0000B9D50000}"/>
    <cellStyle name="Utdata 3 9" xfId="11161" xr:uid="{00000000-0005-0000-0000-0000BAD50000}"/>
    <cellStyle name="Utdata 3 9 2" xfId="11162" xr:uid="{00000000-0005-0000-0000-0000BBD50000}"/>
    <cellStyle name="Utdata 3 9 2 2" xfId="11163" xr:uid="{00000000-0005-0000-0000-0000BCD50000}"/>
    <cellStyle name="Utdata 3 9 2 2 2" xfId="31954" xr:uid="{00000000-0005-0000-0000-0000BDD50000}"/>
    <cellStyle name="Utdata 3 9 2 3" xfId="18597" xr:uid="{00000000-0005-0000-0000-0000BED50000}"/>
    <cellStyle name="Utdata 3 9 2 4" xfId="31953" xr:uid="{00000000-0005-0000-0000-0000BFD50000}"/>
    <cellStyle name="Utdata 3 9 2_Balance sheet - Parent" xfId="43186" xr:uid="{00000000-0005-0000-0000-0000C0D50000}"/>
    <cellStyle name="Utdata 3 9 3" xfId="11164" xr:uid="{00000000-0005-0000-0000-0000C1D50000}"/>
    <cellStyle name="Utdata 3 9 3 2" xfId="18474" xr:uid="{00000000-0005-0000-0000-0000C2D50000}"/>
    <cellStyle name="Utdata 3 9 3 3" xfId="31955" xr:uid="{00000000-0005-0000-0000-0000C3D50000}"/>
    <cellStyle name="Utdata 3 9 3_Balance sheet - Parent" xfId="43187" xr:uid="{00000000-0005-0000-0000-0000C4D50000}"/>
    <cellStyle name="Utdata 3 9 4" xfId="11165" xr:uid="{00000000-0005-0000-0000-0000C5D50000}"/>
    <cellStyle name="Utdata 3 9 4 2" xfId="18207" xr:uid="{00000000-0005-0000-0000-0000C6D50000}"/>
    <cellStyle name="Utdata 3 9 4 3" xfId="31956" xr:uid="{00000000-0005-0000-0000-0000C7D50000}"/>
    <cellStyle name="Utdata 3 9 4_Balance sheet - Parent" xfId="43188" xr:uid="{00000000-0005-0000-0000-0000C8D50000}"/>
    <cellStyle name="Utdata 3 9 5" xfId="5132" xr:uid="{00000000-0005-0000-0000-0000C9D50000}"/>
    <cellStyle name="Utdata 3 9 6" xfId="16440" xr:uid="{00000000-0005-0000-0000-0000CAD50000}"/>
    <cellStyle name="Utdata 3 9 7" xfId="31952" xr:uid="{00000000-0005-0000-0000-0000CBD50000}"/>
    <cellStyle name="Utdata 3 9_Balance sheet - Parent" xfId="43185" xr:uid="{00000000-0005-0000-0000-0000CCD50000}"/>
    <cellStyle name="Utdata 3_Balance sheet - Parent" xfId="43048" xr:uid="{00000000-0005-0000-0000-0000CDD50000}"/>
    <cellStyle name="Utdata 4" xfId="11166" xr:uid="{00000000-0005-0000-0000-0000CED50000}"/>
    <cellStyle name="Utdata 4 10" xfId="11167" xr:uid="{00000000-0005-0000-0000-0000CFD50000}"/>
    <cellStyle name="Utdata 4 10 2" xfId="11168" xr:uid="{00000000-0005-0000-0000-0000D0D50000}"/>
    <cellStyle name="Utdata 4 10 2 2" xfId="18112" xr:uid="{00000000-0005-0000-0000-0000D1D50000}"/>
    <cellStyle name="Utdata 4 10 2 3" xfId="31959" xr:uid="{00000000-0005-0000-0000-0000D2D50000}"/>
    <cellStyle name="Utdata 4 10 2_Balance sheet - Parent" xfId="43191" xr:uid="{00000000-0005-0000-0000-0000D3D50000}"/>
    <cellStyle name="Utdata 4 10 3" xfId="11169" xr:uid="{00000000-0005-0000-0000-0000D4D50000}"/>
    <cellStyle name="Utdata 4 10 3 2" xfId="19202" xr:uid="{00000000-0005-0000-0000-0000D5D50000}"/>
    <cellStyle name="Utdata 4 10 3 3" xfId="31960" xr:uid="{00000000-0005-0000-0000-0000D6D50000}"/>
    <cellStyle name="Utdata 4 10 3_Balance sheet - Parent" xfId="43192" xr:uid="{00000000-0005-0000-0000-0000D7D50000}"/>
    <cellStyle name="Utdata 4 10 4" xfId="11170" xr:uid="{00000000-0005-0000-0000-0000D8D50000}"/>
    <cellStyle name="Utdata 4 10 4 2" xfId="18340" xr:uid="{00000000-0005-0000-0000-0000D9D50000}"/>
    <cellStyle name="Utdata 4 10 4 3" xfId="31961" xr:uid="{00000000-0005-0000-0000-0000DAD50000}"/>
    <cellStyle name="Utdata 4 10 4_Balance sheet - Parent" xfId="43193" xr:uid="{00000000-0005-0000-0000-0000DBD50000}"/>
    <cellStyle name="Utdata 4 10 5" xfId="16539" xr:uid="{00000000-0005-0000-0000-0000DCD50000}"/>
    <cellStyle name="Utdata 4 10 6" xfId="31958" xr:uid="{00000000-0005-0000-0000-0000DDD50000}"/>
    <cellStyle name="Utdata 4 10_Balance sheet - Parent" xfId="43190" xr:uid="{00000000-0005-0000-0000-0000DED50000}"/>
    <cellStyle name="Utdata 4 11" xfId="11171" xr:uid="{00000000-0005-0000-0000-0000DFD50000}"/>
    <cellStyle name="Utdata 4 11 2" xfId="11172" xr:uid="{00000000-0005-0000-0000-0000E0D50000}"/>
    <cellStyle name="Utdata 4 11 2 2" xfId="18834" xr:uid="{00000000-0005-0000-0000-0000E1D50000}"/>
    <cellStyle name="Utdata 4 11 2 3" xfId="31963" xr:uid="{00000000-0005-0000-0000-0000E2D50000}"/>
    <cellStyle name="Utdata 4 11 2_Balance sheet - Parent" xfId="43195" xr:uid="{00000000-0005-0000-0000-0000E3D50000}"/>
    <cellStyle name="Utdata 4 11 3" xfId="11173" xr:uid="{00000000-0005-0000-0000-0000E4D50000}"/>
    <cellStyle name="Utdata 4 11 3 2" xfId="19189" xr:uid="{00000000-0005-0000-0000-0000E5D50000}"/>
    <cellStyle name="Utdata 4 11 3 3" xfId="31964" xr:uid="{00000000-0005-0000-0000-0000E6D50000}"/>
    <cellStyle name="Utdata 4 11 3_Balance sheet - Parent" xfId="43196" xr:uid="{00000000-0005-0000-0000-0000E7D50000}"/>
    <cellStyle name="Utdata 4 11 4" xfId="11174" xr:uid="{00000000-0005-0000-0000-0000E8D50000}"/>
    <cellStyle name="Utdata 4 11 4 2" xfId="18390" xr:uid="{00000000-0005-0000-0000-0000E9D50000}"/>
    <cellStyle name="Utdata 4 11 4 3" xfId="31965" xr:uid="{00000000-0005-0000-0000-0000EAD50000}"/>
    <cellStyle name="Utdata 4 11 4_Balance sheet - Parent" xfId="43197" xr:uid="{00000000-0005-0000-0000-0000EBD50000}"/>
    <cellStyle name="Utdata 4 11 5" xfId="16588" xr:uid="{00000000-0005-0000-0000-0000ECD50000}"/>
    <cellStyle name="Utdata 4 11 6" xfId="31962" xr:uid="{00000000-0005-0000-0000-0000EDD50000}"/>
    <cellStyle name="Utdata 4 11_Balance sheet - Parent" xfId="43194" xr:uid="{00000000-0005-0000-0000-0000EED50000}"/>
    <cellStyle name="Utdata 4 12" xfId="11175" xr:uid="{00000000-0005-0000-0000-0000EFD50000}"/>
    <cellStyle name="Utdata 4 12 2" xfId="11176" xr:uid="{00000000-0005-0000-0000-0000F0D50000}"/>
    <cellStyle name="Utdata 4 12 2 2" xfId="18641" xr:uid="{00000000-0005-0000-0000-0000F1D50000}"/>
    <cellStyle name="Utdata 4 12 2 3" xfId="31967" xr:uid="{00000000-0005-0000-0000-0000F2D50000}"/>
    <cellStyle name="Utdata 4 12 2_Balance sheet - Parent" xfId="43199" xr:uid="{00000000-0005-0000-0000-0000F3D50000}"/>
    <cellStyle name="Utdata 4 12 3" xfId="11177" xr:uid="{00000000-0005-0000-0000-0000F4D50000}"/>
    <cellStyle name="Utdata 4 12 3 2" xfId="19007" xr:uid="{00000000-0005-0000-0000-0000F5D50000}"/>
    <cellStyle name="Utdata 4 12 3 3" xfId="31968" xr:uid="{00000000-0005-0000-0000-0000F6D50000}"/>
    <cellStyle name="Utdata 4 12 3_Balance sheet - Parent" xfId="43200" xr:uid="{00000000-0005-0000-0000-0000F7D50000}"/>
    <cellStyle name="Utdata 4 12 4" xfId="16640" xr:uid="{00000000-0005-0000-0000-0000F8D50000}"/>
    <cellStyle name="Utdata 4 12 5" xfId="31966" xr:uid="{00000000-0005-0000-0000-0000F9D50000}"/>
    <cellStyle name="Utdata 4 12_Balance sheet - Parent" xfId="43198" xr:uid="{00000000-0005-0000-0000-0000FAD50000}"/>
    <cellStyle name="Utdata 4 13" xfId="13066" xr:uid="{00000000-0005-0000-0000-0000FBD50000}"/>
    <cellStyle name="Utdata 4 14" xfId="31957" xr:uid="{00000000-0005-0000-0000-0000FCD50000}"/>
    <cellStyle name="Utdata 4 2" xfId="11178" xr:uid="{00000000-0005-0000-0000-0000FDD50000}"/>
    <cellStyle name="Utdata 4 2 2" xfId="11179" xr:uid="{00000000-0005-0000-0000-0000FED50000}"/>
    <cellStyle name="Utdata 4 2 2 2" xfId="11180" xr:uid="{00000000-0005-0000-0000-0000FFD50000}"/>
    <cellStyle name="Utdata 4 2 2 2 2" xfId="11181" xr:uid="{00000000-0005-0000-0000-000000D60000}"/>
    <cellStyle name="Utdata 4 2 2 2 2 2" xfId="18769" xr:uid="{00000000-0005-0000-0000-000001D60000}"/>
    <cellStyle name="Utdata 4 2 2 2 2 3" xfId="31972" xr:uid="{00000000-0005-0000-0000-000002D60000}"/>
    <cellStyle name="Utdata 4 2 2 2 2_Balance sheet - Parent" xfId="43204" xr:uid="{00000000-0005-0000-0000-000003D60000}"/>
    <cellStyle name="Utdata 4 2 2 2 3" xfId="11182" xr:uid="{00000000-0005-0000-0000-000004D60000}"/>
    <cellStyle name="Utdata 4 2 2 2 3 2" xfId="18962" xr:uid="{00000000-0005-0000-0000-000005D60000}"/>
    <cellStyle name="Utdata 4 2 2 2 3 3" xfId="31973" xr:uid="{00000000-0005-0000-0000-000006D60000}"/>
    <cellStyle name="Utdata 4 2 2 2 3_Balance sheet - Parent" xfId="43205" xr:uid="{00000000-0005-0000-0000-000007D60000}"/>
    <cellStyle name="Utdata 4 2 2 2 4" xfId="13875" xr:uid="{00000000-0005-0000-0000-000008D60000}"/>
    <cellStyle name="Utdata 4 2 2 2 5" xfId="31971" xr:uid="{00000000-0005-0000-0000-000009D60000}"/>
    <cellStyle name="Utdata 4 2 2 2_Balance sheet - Parent" xfId="43203" xr:uid="{00000000-0005-0000-0000-00000AD60000}"/>
    <cellStyle name="Utdata 4 2 2 3" xfId="13068" xr:uid="{00000000-0005-0000-0000-00000BD60000}"/>
    <cellStyle name="Utdata 4 2 2 4" xfId="31970" xr:uid="{00000000-0005-0000-0000-00000CD60000}"/>
    <cellStyle name="Utdata 4 2 2_Balance sheet - Parent" xfId="43202" xr:uid="{00000000-0005-0000-0000-00000DD60000}"/>
    <cellStyle name="Utdata 4 2 3" xfId="11183" xr:uid="{00000000-0005-0000-0000-00000ED60000}"/>
    <cellStyle name="Utdata 4 2 3 2" xfId="11184" xr:uid="{00000000-0005-0000-0000-00000FD60000}"/>
    <cellStyle name="Utdata 4 2 3 2 2" xfId="17168" xr:uid="{00000000-0005-0000-0000-000010D60000}"/>
    <cellStyle name="Utdata 4 2 3 2 3" xfId="31975" xr:uid="{00000000-0005-0000-0000-000011D60000}"/>
    <cellStyle name="Utdata 4 2 3 2_Balance sheet - Parent" xfId="43207" xr:uid="{00000000-0005-0000-0000-000012D60000}"/>
    <cellStyle name="Utdata 4 2 3 3" xfId="11185" xr:uid="{00000000-0005-0000-0000-000013D60000}"/>
    <cellStyle name="Utdata 4 2 3 3 2" xfId="19156" xr:uid="{00000000-0005-0000-0000-000014D60000}"/>
    <cellStyle name="Utdata 4 2 3 3 3" xfId="31976" xr:uid="{00000000-0005-0000-0000-000015D60000}"/>
    <cellStyle name="Utdata 4 2 3 3_Balance sheet - Parent" xfId="43208" xr:uid="{00000000-0005-0000-0000-000016D60000}"/>
    <cellStyle name="Utdata 4 2 3 4" xfId="13874" xr:uid="{00000000-0005-0000-0000-000017D60000}"/>
    <cellStyle name="Utdata 4 2 3 5" xfId="31974" xr:uid="{00000000-0005-0000-0000-000018D60000}"/>
    <cellStyle name="Utdata 4 2 3_Balance sheet - Parent" xfId="43206" xr:uid="{00000000-0005-0000-0000-000019D60000}"/>
    <cellStyle name="Utdata 4 2 4" xfId="13067" xr:uid="{00000000-0005-0000-0000-00001AD60000}"/>
    <cellStyle name="Utdata 4 2 5" xfId="31969" xr:uid="{00000000-0005-0000-0000-00001BD60000}"/>
    <cellStyle name="Utdata 4 2_Balance sheet - Parent" xfId="43201" xr:uid="{00000000-0005-0000-0000-00001CD60000}"/>
    <cellStyle name="Utdata 4 3" xfId="11186" xr:uid="{00000000-0005-0000-0000-00001DD60000}"/>
    <cellStyle name="Utdata 4 3 2" xfId="11187" xr:uid="{00000000-0005-0000-0000-00001ED60000}"/>
    <cellStyle name="Utdata 4 3 2 2" xfId="11188" xr:uid="{00000000-0005-0000-0000-00001FD60000}"/>
    <cellStyle name="Utdata 4 3 2 2 2" xfId="11189" xr:uid="{00000000-0005-0000-0000-000020D60000}"/>
    <cellStyle name="Utdata 4 3 2 2 2 2" xfId="17330" xr:uid="{00000000-0005-0000-0000-000021D60000}"/>
    <cellStyle name="Utdata 4 3 2 2 2 3" xfId="31980" xr:uid="{00000000-0005-0000-0000-000022D60000}"/>
    <cellStyle name="Utdata 4 3 2 2 2_Balance sheet - Parent" xfId="43212" xr:uid="{00000000-0005-0000-0000-000023D60000}"/>
    <cellStyle name="Utdata 4 3 2 2 3" xfId="11190" xr:uid="{00000000-0005-0000-0000-000024D60000}"/>
    <cellStyle name="Utdata 4 3 2 2 3 2" xfId="18556" xr:uid="{00000000-0005-0000-0000-000025D60000}"/>
    <cellStyle name="Utdata 4 3 2 2 3 3" xfId="31981" xr:uid="{00000000-0005-0000-0000-000026D60000}"/>
    <cellStyle name="Utdata 4 3 2 2 3_Balance sheet - Parent" xfId="43213" xr:uid="{00000000-0005-0000-0000-000027D60000}"/>
    <cellStyle name="Utdata 4 3 2 2 4" xfId="13877" xr:uid="{00000000-0005-0000-0000-000028D60000}"/>
    <cellStyle name="Utdata 4 3 2 2 5" xfId="31979" xr:uid="{00000000-0005-0000-0000-000029D60000}"/>
    <cellStyle name="Utdata 4 3 2 2_Balance sheet - Parent" xfId="43211" xr:uid="{00000000-0005-0000-0000-00002AD60000}"/>
    <cellStyle name="Utdata 4 3 2 3" xfId="13070" xr:uid="{00000000-0005-0000-0000-00002BD60000}"/>
    <cellStyle name="Utdata 4 3 2 4" xfId="31978" xr:uid="{00000000-0005-0000-0000-00002CD60000}"/>
    <cellStyle name="Utdata 4 3 2_Balance sheet - Parent" xfId="43210" xr:uid="{00000000-0005-0000-0000-00002DD60000}"/>
    <cellStyle name="Utdata 4 3 3" xfId="11191" xr:uid="{00000000-0005-0000-0000-00002ED60000}"/>
    <cellStyle name="Utdata 4 3 3 2" xfId="11192" xr:uid="{00000000-0005-0000-0000-00002FD60000}"/>
    <cellStyle name="Utdata 4 3 3 2 2" xfId="18591" xr:uid="{00000000-0005-0000-0000-000030D60000}"/>
    <cellStyle name="Utdata 4 3 3 2 3" xfId="31983" xr:uid="{00000000-0005-0000-0000-000031D60000}"/>
    <cellStyle name="Utdata 4 3 3 2_Balance sheet - Parent" xfId="43215" xr:uid="{00000000-0005-0000-0000-000032D60000}"/>
    <cellStyle name="Utdata 4 3 3 3" xfId="11193" xr:uid="{00000000-0005-0000-0000-000033D60000}"/>
    <cellStyle name="Utdata 4 3 3 3 2" xfId="19157" xr:uid="{00000000-0005-0000-0000-000034D60000}"/>
    <cellStyle name="Utdata 4 3 3 3 3" xfId="31984" xr:uid="{00000000-0005-0000-0000-000035D60000}"/>
    <cellStyle name="Utdata 4 3 3 3_Balance sheet - Parent" xfId="43216" xr:uid="{00000000-0005-0000-0000-000036D60000}"/>
    <cellStyle name="Utdata 4 3 3 4" xfId="13876" xr:uid="{00000000-0005-0000-0000-000037D60000}"/>
    <cellStyle name="Utdata 4 3 3 5" xfId="31982" xr:uid="{00000000-0005-0000-0000-000038D60000}"/>
    <cellStyle name="Utdata 4 3 3_Balance sheet - Parent" xfId="43214" xr:uid="{00000000-0005-0000-0000-000039D60000}"/>
    <cellStyle name="Utdata 4 3 4" xfId="13069" xr:uid="{00000000-0005-0000-0000-00003AD60000}"/>
    <cellStyle name="Utdata 4 3 5" xfId="31977" xr:uid="{00000000-0005-0000-0000-00003BD60000}"/>
    <cellStyle name="Utdata 4 3_Balance sheet - Parent" xfId="43209" xr:uid="{00000000-0005-0000-0000-00003CD60000}"/>
    <cellStyle name="Utdata 4 4" xfId="11194" xr:uid="{00000000-0005-0000-0000-00003DD60000}"/>
    <cellStyle name="Utdata 4 4 2" xfId="11195" xr:uid="{00000000-0005-0000-0000-00003ED60000}"/>
    <cellStyle name="Utdata 4 4 2 2" xfId="11196" xr:uid="{00000000-0005-0000-0000-00003FD60000}"/>
    <cellStyle name="Utdata 4 4 2 2 2" xfId="11197" xr:uid="{00000000-0005-0000-0000-000040D60000}"/>
    <cellStyle name="Utdata 4 4 2 2 2 2" xfId="17634" xr:uid="{00000000-0005-0000-0000-000041D60000}"/>
    <cellStyle name="Utdata 4 4 2 2 2 3" xfId="31988" xr:uid="{00000000-0005-0000-0000-000042D60000}"/>
    <cellStyle name="Utdata 4 4 2 2 2_Balance sheet - Parent" xfId="43220" xr:uid="{00000000-0005-0000-0000-000043D60000}"/>
    <cellStyle name="Utdata 4 4 2 2 3" xfId="11198" xr:uid="{00000000-0005-0000-0000-000044D60000}"/>
    <cellStyle name="Utdata 4 4 2 2 3 2" xfId="19571" xr:uid="{00000000-0005-0000-0000-000045D60000}"/>
    <cellStyle name="Utdata 4 4 2 2 3 3" xfId="31989" xr:uid="{00000000-0005-0000-0000-000046D60000}"/>
    <cellStyle name="Utdata 4 4 2 2 3_Balance sheet - Parent" xfId="43221" xr:uid="{00000000-0005-0000-0000-000047D60000}"/>
    <cellStyle name="Utdata 4 4 2 2 4" xfId="13879" xr:uid="{00000000-0005-0000-0000-000048D60000}"/>
    <cellStyle name="Utdata 4 4 2 2 5" xfId="31987" xr:uid="{00000000-0005-0000-0000-000049D60000}"/>
    <cellStyle name="Utdata 4 4 2 2_Balance sheet - Parent" xfId="43219" xr:uid="{00000000-0005-0000-0000-00004AD60000}"/>
    <cellStyle name="Utdata 4 4 2 3" xfId="13072" xr:uid="{00000000-0005-0000-0000-00004BD60000}"/>
    <cellStyle name="Utdata 4 4 2 4" xfId="31986" xr:uid="{00000000-0005-0000-0000-00004CD60000}"/>
    <cellStyle name="Utdata 4 4 2_Balance sheet - Parent" xfId="43218" xr:uid="{00000000-0005-0000-0000-00004DD60000}"/>
    <cellStyle name="Utdata 4 4 3" xfId="11199" xr:uid="{00000000-0005-0000-0000-00004ED60000}"/>
    <cellStyle name="Utdata 4 4 3 2" xfId="11200" xr:uid="{00000000-0005-0000-0000-00004FD60000}"/>
    <cellStyle name="Utdata 4 4 3 2 2" xfId="18568" xr:uid="{00000000-0005-0000-0000-000050D60000}"/>
    <cellStyle name="Utdata 4 4 3 2 3" xfId="31991" xr:uid="{00000000-0005-0000-0000-000051D60000}"/>
    <cellStyle name="Utdata 4 4 3 2_Balance sheet - Parent" xfId="43223" xr:uid="{00000000-0005-0000-0000-000052D60000}"/>
    <cellStyle name="Utdata 4 4 3 3" xfId="11201" xr:uid="{00000000-0005-0000-0000-000053D60000}"/>
    <cellStyle name="Utdata 4 4 3 3 2" xfId="17549" xr:uid="{00000000-0005-0000-0000-000054D60000}"/>
    <cellStyle name="Utdata 4 4 3 3 3" xfId="31992" xr:uid="{00000000-0005-0000-0000-000055D60000}"/>
    <cellStyle name="Utdata 4 4 3 3_Balance sheet - Parent" xfId="43224" xr:uid="{00000000-0005-0000-0000-000056D60000}"/>
    <cellStyle name="Utdata 4 4 3 4" xfId="13878" xr:uid="{00000000-0005-0000-0000-000057D60000}"/>
    <cellStyle name="Utdata 4 4 3 5" xfId="31990" xr:uid="{00000000-0005-0000-0000-000058D60000}"/>
    <cellStyle name="Utdata 4 4 3_Balance sheet - Parent" xfId="43222" xr:uid="{00000000-0005-0000-0000-000059D60000}"/>
    <cellStyle name="Utdata 4 4 4" xfId="13071" xr:uid="{00000000-0005-0000-0000-00005AD60000}"/>
    <cellStyle name="Utdata 4 4 5" xfId="31985" xr:uid="{00000000-0005-0000-0000-00005BD60000}"/>
    <cellStyle name="Utdata 4 4_Balance sheet - Parent" xfId="43217" xr:uid="{00000000-0005-0000-0000-00005CD60000}"/>
    <cellStyle name="Utdata 4 5" xfId="11202" xr:uid="{00000000-0005-0000-0000-00005DD60000}"/>
    <cellStyle name="Utdata 4 5 2" xfId="11203" xr:uid="{00000000-0005-0000-0000-00005ED60000}"/>
    <cellStyle name="Utdata 4 5 2 2" xfId="11204" xr:uid="{00000000-0005-0000-0000-00005FD60000}"/>
    <cellStyle name="Utdata 4 5 2 2 2" xfId="17989" xr:uid="{00000000-0005-0000-0000-000060D60000}"/>
    <cellStyle name="Utdata 4 5 2 2 3" xfId="31995" xr:uid="{00000000-0005-0000-0000-000061D60000}"/>
    <cellStyle name="Utdata 4 5 2 2_Balance sheet - Parent" xfId="43227" xr:uid="{00000000-0005-0000-0000-000062D60000}"/>
    <cellStyle name="Utdata 4 5 2 3" xfId="11205" xr:uid="{00000000-0005-0000-0000-000063D60000}"/>
    <cellStyle name="Utdata 4 5 2 3 2" xfId="18448" xr:uid="{00000000-0005-0000-0000-000064D60000}"/>
    <cellStyle name="Utdata 4 5 2 3 3" xfId="31996" xr:uid="{00000000-0005-0000-0000-000065D60000}"/>
    <cellStyle name="Utdata 4 5 2 3_Balance sheet - Parent" xfId="43228" xr:uid="{00000000-0005-0000-0000-000066D60000}"/>
    <cellStyle name="Utdata 4 5 2 4" xfId="13880" xr:uid="{00000000-0005-0000-0000-000067D60000}"/>
    <cellStyle name="Utdata 4 5 2 5" xfId="31994" xr:uid="{00000000-0005-0000-0000-000068D60000}"/>
    <cellStyle name="Utdata 4 5 2_Balance sheet - Parent" xfId="43226" xr:uid="{00000000-0005-0000-0000-000069D60000}"/>
    <cellStyle name="Utdata 4 5 3" xfId="13073" xr:uid="{00000000-0005-0000-0000-00006AD60000}"/>
    <cellStyle name="Utdata 4 5 4" xfId="31993" xr:uid="{00000000-0005-0000-0000-00006BD60000}"/>
    <cellStyle name="Utdata 4 5_Balance sheet - Parent" xfId="43225" xr:uid="{00000000-0005-0000-0000-00006CD60000}"/>
    <cellStyle name="Utdata 4 6" xfId="11206" xr:uid="{00000000-0005-0000-0000-00006DD60000}"/>
    <cellStyle name="Utdata 4 6 2" xfId="11207" xr:uid="{00000000-0005-0000-0000-00006ED60000}"/>
    <cellStyle name="Utdata 4 6 2 2" xfId="11208" xr:uid="{00000000-0005-0000-0000-00006FD60000}"/>
    <cellStyle name="Utdata 4 6 2 2 2" xfId="17158" xr:uid="{00000000-0005-0000-0000-000070D60000}"/>
    <cellStyle name="Utdata 4 6 2 2 3" xfId="31999" xr:uid="{00000000-0005-0000-0000-000071D60000}"/>
    <cellStyle name="Utdata 4 6 2 2_Balance sheet - Parent" xfId="43231" xr:uid="{00000000-0005-0000-0000-000072D60000}"/>
    <cellStyle name="Utdata 4 6 2 3" xfId="11209" xr:uid="{00000000-0005-0000-0000-000073D60000}"/>
    <cellStyle name="Utdata 4 6 2 3 2" xfId="17670" xr:uid="{00000000-0005-0000-0000-000074D60000}"/>
    <cellStyle name="Utdata 4 6 2 3 3" xfId="32000" xr:uid="{00000000-0005-0000-0000-000075D60000}"/>
    <cellStyle name="Utdata 4 6 2 3_Balance sheet - Parent" xfId="43232" xr:uid="{00000000-0005-0000-0000-000076D60000}"/>
    <cellStyle name="Utdata 4 6 2 4" xfId="13881" xr:uid="{00000000-0005-0000-0000-000077D60000}"/>
    <cellStyle name="Utdata 4 6 2 5" xfId="31998" xr:uid="{00000000-0005-0000-0000-000078D60000}"/>
    <cellStyle name="Utdata 4 6 2_Balance sheet - Parent" xfId="43230" xr:uid="{00000000-0005-0000-0000-000079D60000}"/>
    <cellStyle name="Utdata 4 6 3" xfId="13074" xr:uid="{00000000-0005-0000-0000-00007AD60000}"/>
    <cellStyle name="Utdata 4 6 4" xfId="31997" xr:uid="{00000000-0005-0000-0000-00007BD60000}"/>
    <cellStyle name="Utdata 4 6_Balance sheet - Parent" xfId="43229" xr:uid="{00000000-0005-0000-0000-00007CD60000}"/>
    <cellStyle name="Utdata 4 7" xfId="11210" xr:uid="{00000000-0005-0000-0000-00007DD60000}"/>
    <cellStyle name="Utdata 4 7 2" xfId="11211" xr:uid="{00000000-0005-0000-0000-00007ED60000}"/>
    <cellStyle name="Utdata 4 7 2 2" xfId="11212" xr:uid="{00000000-0005-0000-0000-00007FD60000}"/>
    <cellStyle name="Utdata 4 7 2 2 2" xfId="18522" xr:uid="{00000000-0005-0000-0000-000080D60000}"/>
    <cellStyle name="Utdata 4 7 2 2 3" xfId="32003" xr:uid="{00000000-0005-0000-0000-000081D60000}"/>
    <cellStyle name="Utdata 4 7 2 2_Balance sheet - Parent" xfId="43235" xr:uid="{00000000-0005-0000-0000-000082D60000}"/>
    <cellStyle name="Utdata 4 7 2 3" xfId="11213" xr:uid="{00000000-0005-0000-0000-000083D60000}"/>
    <cellStyle name="Utdata 4 7 2 3 2" xfId="19154" xr:uid="{00000000-0005-0000-0000-000084D60000}"/>
    <cellStyle name="Utdata 4 7 2 3 3" xfId="32004" xr:uid="{00000000-0005-0000-0000-000085D60000}"/>
    <cellStyle name="Utdata 4 7 2 3_Balance sheet - Parent" xfId="43236" xr:uid="{00000000-0005-0000-0000-000086D60000}"/>
    <cellStyle name="Utdata 4 7 2 4" xfId="13882" xr:uid="{00000000-0005-0000-0000-000087D60000}"/>
    <cellStyle name="Utdata 4 7 2 5" xfId="32002" xr:uid="{00000000-0005-0000-0000-000088D60000}"/>
    <cellStyle name="Utdata 4 7 2_Balance sheet - Parent" xfId="43234" xr:uid="{00000000-0005-0000-0000-000089D60000}"/>
    <cellStyle name="Utdata 4 7 3" xfId="13075" xr:uid="{00000000-0005-0000-0000-00008AD60000}"/>
    <cellStyle name="Utdata 4 7 4" xfId="32001" xr:uid="{00000000-0005-0000-0000-00008BD60000}"/>
    <cellStyle name="Utdata 4 7_Balance sheet - Parent" xfId="43233" xr:uid="{00000000-0005-0000-0000-00008CD60000}"/>
    <cellStyle name="Utdata 4 8" xfId="11214" xr:uid="{00000000-0005-0000-0000-00008DD60000}"/>
    <cellStyle name="Utdata 4 8 2" xfId="11215" xr:uid="{00000000-0005-0000-0000-00008ED60000}"/>
    <cellStyle name="Utdata 4 8 2 2" xfId="18152" xr:uid="{00000000-0005-0000-0000-00008FD60000}"/>
    <cellStyle name="Utdata 4 8 2 3" xfId="32006" xr:uid="{00000000-0005-0000-0000-000090D60000}"/>
    <cellStyle name="Utdata 4 8 2_Balance sheet - Parent" xfId="43238" xr:uid="{00000000-0005-0000-0000-000091D60000}"/>
    <cellStyle name="Utdata 4 8 3" xfId="11216" xr:uid="{00000000-0005-0000-0000-000092D60000}"/>
    <cellStyle name="Utdata 4 8 3 2" xfId="19104" xr:uid="{00000000-0005-0000-0000-000093D60000}"/>
    <cellStyle name="Utdata 4 8 3 3" xfId="32007" xr:uid="{00000000-0005-0000-0000-000094D60000}"/>
    <cellStyle name="Utdata 4 8 3_Balance sheet - Parent" xfId="43239" xr:uid="{00000000-0005-0000-0000-000095D60000}"/>
    <cellStyle name="Utdata 4 8 4" xfId="11217" xr:uid="{00000000-0005-0000-0000-000096D60000}"/>
    <cellStyle name="Utdata 4 8 4 2" xfId="18231" xr:uid="{00000000-0005-0000-0000-000097D60000}"/>
    <cellStyle name="Utdata 4 8 4 3" xfId="32008" xr:uid="{00000000-0005-0000-0000-000098D60000}"/>
    <cellStyle name="Utdata 4 8 4_Balance sheet - Parent" xfId="43240" xr:uid="{00000000-0005-0000-0000-000099D60000}"/>
    <cellStyle name="Utdata 4 8 5" xfId="13873" xr:uid="{00000000-0005-0000-0000-00009AD60000}"/>
    <cellStyle name="Utdata 4 8 6" xfId="32005" xr:uid="{00000000-0005-0000-0000-00009BD60000}"/>
    <cellStyle name="Utdata 4 8_Balance sheet - Parent" xfId="43237" xr:uid="{00000000-0005-0000-0000-00009CD60000}"/>
    <cellStyle name="Utdata 4 9" xfId="11218" xr:uid="{00000000-0005-0000-0000-00009DD60000}"/>
    <cellStyle name="Utdata 4 9 2" xfId="11219" xr:uid="{00000000-0005-0000-0000-00009ED60000}"/>
    <cellStyle name="Utdata 4 9 2 2" xfId="17032" xr:uid="{00000000-0005-0000-0000-00009FD60000}"/>
    <cellStyle name="Utdata 4 9 2 3" xfId="32010" xr:uid="{00000000-0005-0000-0000-0000A0D60000}"/>
    <cellStyle name="Utdata 4 9 2_Balance sheet - Parent" xfId="43242" xr:uid="{00000000-0005-0000-0000-0000A1D60000}"/>
    <cellStyle name="Utdata 4 9 3" xfId="11220" xr:uid="{00000000-0005-0000-0000-0000A2D60000}"/>
    <cellStyle name="Utdata 4 9 3 2" xfId="19215" xr:uid="{00000000-0005-0000-0000-0000A3D60000}"/>
    <cellStyle name="Utdata 4 9 3 3" xfId="32011" xr:uid="{00000000-0005-0000-0000-0000A4D60000}"/>
    <cellStyle name="Utdata 4 9 3_Balance sheet - Parent" xfId="43243" xr:uid="{00000000-0005-0000-0000-0000A5D60000}"/>
    <cellStyle name="Utdata 4 9 4" xfId="11221" xr:uid="{00000000-0005-0000-0000-0000A6D60000}"/>
    <cellStyle name="Utdata 4 9 4 2" xfId="18285" xr:uid="{00000000-0005-0000-0000-0000A7D60000}"/>
    <cellStyle name="Utdata 4 9 4 3" xfId="32012" xr:uid="{00000000-0005-0000-0000-0000A8D60000}"/>
    <cellStyle name="Utdata 4 9 4_Balance sheet - Parent" xfId="43244" xr:uid="{00000000-0005-0000-0000-0000A9D60000}"/>
    <cellStyle name="Utdata 4 9 5" xfId="16490" xr:uid="{00000000-0005-0000-0000-0000AAD60000}"/>
    <cellStyle name="Utdata 4 9 6" xfId="32009" xr:uid="{00000000-0005-0000-0000-0000ABD60000}"/>
    <cellStyle name="Utdata 4 9_Balance sheet - Parent" xfId="43241" xr:uid="{00000000-0005-0000-0000-0000ACD60000}"/>
    <cellStyle name="Utdata 4_Balance sheet - Parent" xfId="43189" xr:uid="{00000000-0005-0000-0000-0000ADD60000}"/>
    <cellStyle name="Utdata 5" xfId="11222" xr:uid="{00000000-0005-0000-0000-0000AED60000}"/>
    <cellStyle name="Utdata 5 2" xfId="11223" xr:uid="{00000000-0005-0000-0000-0000AFD60000}"/>
    <cellStyle name="Utdata 5 2 2" xfId="4291" xr:uid="{00000000-0005-0000-0000-0000B0D60000}"/>
    <cellStyle name="Utdata 5 2 3" xfId="32014" xr:uid="{00000000-0005-0000-0000-0000B1D60000}"/>
    <cellStyle name="Utdata 5 3" xfId="11224" xr:uid="{00000000-0005-0000-0000-0000B2D60000}"/>
    <cellStyle name="Utdata 5 3 2" xfId="32015" xr:uid="{00000000-0005-0000-0000-0000B3D60000}"/>
    <cellStyle name="Utdata 5 4" xfId="13076" xr:uid="{00000000-0005-0000-0000-0000B4D60000}"/>
    <cellStyle name="Utdata 5 5" xfId="4290" xr:uid="{00000000-0005-0000-0000-0000B5D60000}"/>
    <cellStyle name="Utdata 5 6" xfId="32013" xr:uid="{00000000-0005-0000-0000-0000B6D60000}"/>
    <cellStyle name="Utdata 5_Balance sheet - Parent" xfId="43245" xr:uid="{00000000-0005-0000-0000-0000B7D60000}"/>
    <cellStyle name="Utdata 6" xfId="11225" xr:uid="{00000000-0005-0000-0000-0000B8D60000}"/>
    <cellStyle name="Utdata 6 2" xfId="11226" xr:uid="{00000000-0005-0000-0000-0000B9D60000}"/>
    <cellStyle name="Utdata 6 2 2" xfId="4487" xr:uid="{00000000-0005-0000-0000-0000BAD60000}"/>
    <cellStyle name="Utdata 6 2 3" xfId="32017" xr:uid="{00000000-0005-0000-0000-0000BBD60000}"/>
    <cellStyle name="Utdata 6 3" xfId="11227" xr:uid="{00000000-0005-0000-0000-0000BCD60000}"/>
    <cellStyle name="Utdata 6 3 2" xfId="32018" xr:uid="{00000000-0005-0000-0000-0000BDD60000}"/>
    <cellStyle name="Utdata 6 4" xfId="13077" xr:uid="{00000000-0005-0000-0000-0000BED60000}"/>
    <cellStyle name="Utdata 6 5" xfId="5133" xr:uid="{00000000-0005-0000-0000-0000BFD60000}"/>
    <cellStyle name="Utdata 6 6" xfId="32016" xr:uid="{00000000-0005-0000-0000-0000C0D60000}"/>
    <cellStyle name="Utdata 6_Balance sheet - Parent" xfId="43246" xr:uid="{00000000-0005-0000-0000-0000C1D60000}"/>
    <cellStyle name="Utdata 7" xfId="11228" xr:uid="{00000000-0005-0000-0000-0000C2D60000}"/>
    <cellStyle name="Utdata 7 2" xfId="11229" xr:uid="{00000000-0005-0000-0000-0000C3D60000}"/>
    <cellStyle name="Utdata 7 2 2" xfId="4293" xr:uid="{00000000-0005-0000-0000-0000C4D60000}"/>
    <cellStyle name="Utdata 7 2 3" xfId="32020" xr:uid="{00000000-0005-0000-0000-0000C5D60000}"/>
    <cellStyle name="Utdata 7 3" xfId="11230" xr:uid="{00000000-0005-0000-0000-0000C6D60000}"/>
    <cellStyle name="Utdata 7 3 2" xfId="32021" xr:uid="{00000000-0005-0000-0000-0000C7D60000}"/>
    <cellStyle name="Utdata 7 4" xfId="13078" xr:uid="{00000000-0005-0000-0000-0000C8D60000}"/>
    <cellStyle name="Utdata 7 5" xfId="4292" xr:uid="{00000000-0005-0000-0000-0000C9D60000}"/>
    <cellStyle name="Utdata 7 6" xfId="32019" xr:uid="{00000000-0005-0000-0000-0000CAD60000}"/>
    <cellStyle name="Utdata 7_Balance sheet - Parent" xfId="43247" xr:uid="{00000000-0005-0000-0000-0000CBD60000}"/>
    <cellStyle name="Utdata 8" xfId="11231" xr:uid="{00000000-0005-0000-0000-0000CCD60000}"/>
    <cellStyle name="Utdata 8 2" xfId="11232" xr:uid="{00000000-0005-0000-0000-0000CDD60000}"/>
    <cellStyle name="Utdata 8 2 2" xfId="4295" xr:uid="{00000000-0005-0000-0000-0000CED60000}"/>
    <cellStyle name="Utdata 8 2 3" xfId="32023" xr:uid="{00000000-0005-0000-0000-0000CFD60000}"/>
    <cellStyle name="Utdata 8 3" xfId="11233" xr:uid="{00000000-0005-0000-0000-0000D0D60000}"/>
    <cellStyle name="Utdata 8 3 2" xfId="32024" xr:uid="{00000000-0005-0000-0000-0000D1D60000}"/>
    <cellStyle name="Utdata 8 4" xfId="13646" xr:uid="{00000000-0005-0000-0000-0000D2D60000}"/>
    <cellStyle name="Utdata 8 5" xfId="4294" xr:uid="{00000000-0005-0000-0000-0000D3D60000}"/>
    <cellStyle name="Utdata 8 6" xfId="32022" xr:uid="{00000000-0005-0000-0000-0000D4D60000}"/>
    <cellStyle name="Utdata 8_Balance sheet - Parent" xfId="43248" xr:uid="{00000000-0005-0000-0000-0000D5D60000}"/>
    <cellStyle name="Utdata 9" xfId="11234" xr:uid="{00000000-0005-0000-0000-0000D6D60000}"/>
    <cellStyle name="Utdata 9 2" xfId="11235" xr:uid="{00000000-0005-0000-0000-0000D7D60000}"/>
    <cellStyle name="Utdata 9 2 2" xfId="4297" xr:uid="{00000000-0005-0000-0000-0000D8D60000}"/>
    <cellStyle name="Utdata 9 2 3" xfId="32026" xr:uid="{00000000-0005-0000-0000-0000D9D60000}"/>
    <cellStyle name="Utdata 9 3" xfId="11236" xr:uid="{00000000-0005-0000-0000-0000DAD60000}"/>
    <cellStyle name="Utdata 9 3 2" xfId="32027" xr:uid="{00000000-0005-0000-0000-0000DBD60000}"/>
    <cellStyle name="Utdata 9 4" xfId="13645" xr:uid="{00000000-0005-0000-0000-0000DCD60000}"/>
    <cellStyle name="Utdata 9 5" xfId="4296" xr:uid="{00000000-0005-0000-0000-0000DDD60000}"/>
    <cellStyle name="Utdata 9 6" xfId="32025" xr:uid="{00000000-0005-0000-0000-0000DED60000}"/>
    <cellStyle name="Utdata 9_Balance sheet - Parent" xfId="43249" xr:uid="{00000000-0005-0000-0000-0000DFD60000}"/>
    <cellStyle name="Utdata_Blad1" xfId="56005" xr:uid="{00000000-0005-0000-0000-0000E0D60000}"/>
    <cellStyle name="Valuta (0)_9604" xfId="11239" xr:uid="{00000000-0005-0000-0000-0000E9D60000}"/>
    <cellStyle name="Valuta [0] 2" xfId="11240" xr:uid="{00000000-0005-0000-0000-0000EAD60000}"/>
    <cellStyle name="Valuta [0] 2 10" xfId="38102" xr:uid="{00000000-0005-0000-0000-0000EBD60000}"/>
    <cellStyle name="Valuta [0] 2 11" xfId="38277" xr:uid="{00000000-0005-0000-0000-0000ECD60000}"/>
    <cellStyle name="Valuta [0] 2 12" xfId="38414" xr:uid="{00000000-0005-0000-0000-0000EDD60000}"/>
    <cellStyle name="Valuta [0] 2 13" xfId="38557" xr:uid="{00000000-0005-0000-0000-0000EED60000}"/>
    <cellStyle name="Valuta [0] 2 14" xfId="43432" xr:uid="{00000000-0005-0000-0000-0000EFD60000}"/>
    <cellStyle name="Valuta [0] 2 15" xfId="44613" xr:uid="{00000000-0005-0000-0000-0000F0D60000}"/>
    <cellStyle name="Valuta [0] 2 2" xfId="11241" xr:uid="{00000000-0005-0000-0000-0000F1D60000}"/>
    <cellStyle name="Valuta [0] 2 2 2" xfId="11242" xr:uid="{00000000-0005-0000-0000-0000F2D60000}"/>
    <cellStyle name="Valuta [0] 2 2 2 2" xfId="15637" xr:uid="{00000000-0005-0000-0000-0000F3D60000}"/>
    <cellStyle name="Valuta [0] 2 2 2 2 2" xfId="34777" xr:uid="{00000000-0005-0000-0000-0000F4D60000}"/>
    <cellStyle name="Valuta [0] 2 2 2 3" xfId="15978" xr:uid="{00000000-0005-0000-0000-0000F5D60000}"/>
    <cellStyle name="Valuta [0] 2 2 2 3 2" xfId="35110" xr:uid="{00000000-0005-0000-0000-0000F6D60000}"/>
    <cellStyle name="Valuta [0] 2 2 2 4" xfId="32032" xr:uid="{00000000-0005-0000-0000-0000F7D60000}"/>
    <cellStyle name="Valuta [0] 2 2 2 5" xfId="23586" xr:uid="{00000000-0005-0000-0000-0000F8D60000}"/>
    <cellStyle name="Valuta [0] 2 2 3" xfId="15636" xr:uid="{00000000-0005-0000-0000-0000F9D60000}"/>
    <cellStyle name="Valuta [0] 2 2 3 2" xfId="34776" xr:uid="{00000000-0005-0000-0000-0000FAD60000}"/>
    <cellStyle name="Valuta [0] 2 2 4" xfId="20542" xr:uid="{00000000-0005-0000-0000-0000FBD60000}"/>
    <cellStyle name="Valuta [0] 2 2 4 2" xfId="37886" xr:uid="{00000000-0005-0000-0000-0000FCD60000}"/>
    <cellStyle name="Valuta [0] 2 2 5" xfId="32031" xr:uid="{00000000-0005-0000-0000-0000FDD60000}"/>
    <cellStyle name="Valuta [0] 2 2 6" xfId="23585" xr:uid="{00000000-0005-0000-0000-0000FED60000}"/>
    <cellStyle name="Valuta [0] 2 3" xfId="11243" xr:uid="{00000000-0005-0000-0000-0000FFD60000}"/>
    <cellStyle name="Valuta [0] 2 3 2" xfId="11244" xr:uid="{00000000-0005-0000-0000-000000D70000}"/>
    <cellStyle name="Valuta [0] 2 3 2 2" xfId="15639" xr:uid="{00000000-0005-0000-0000-000001D70000}"/>
    <cellStyle name="Valuta [0] 2 3 2 2 2" xfId="34779" xr:uid="{00000000-0005-0000-0000-000002D70000}"/>
    <cellStyle name="Valuta [0] 2 3 2 3" xfId="18064" xr:uid="{00000000-0005-0000-0000-000003D70000}"/>
    <cellStyle name="Valuta [0] 2 3 2 3 2" xfId="36327" xr:uid="{00000000-0005-0000-0000-000004D70000}"/>
    <cellStyle name="Valuta [0] 2 3 2 4" xfId="32034" xr:uid="{00000000-0005-0000-0000-000005D70000}"/>
    <cellStyle name="Valuta [0] 2 3 2 5" xfId="23588" xr:uid="{00000000-0005-0000-0000-000006D70000}"/>
    <cellStyle name="Valuta [0] 2 3 3" xfId="11245" xr:uid="{00000000-0005-0000-0000-000007D70000}"/>
    <cellStyle name="Valuta [0] 2 3 3 2" xfId="32035" xr:uid="{00000000-0005-0000-0000-000008D70000}"/>
    <cellStyle name="Valuta [0] 2 3 4" xfId="15638" xr:uid="{00000000-0005-0000-0000-000009D70000}"/>
    <cellStyle name="Valuta [0] 2 3 4 2" xfId="34778" xr:uid="{00000000-0005-0000-0000-00000AD70000}"/>
    <cellStyle name="Valuta [0] 2 3 5" xfId="15961" xr:uid="{00000000-0005-0000-0000-00000BD70000}"/>
    <cellStyle name="Valuta [0] 2 3 5 2" xfId="35093" xr:uid="{00000000-0005-0000-0000-00000CD70000}"/>
    <cellStyle name="Valuta [0] 2 3 6" xfId="32033" xr:uid="{00000000-0005-0000-0000-00000DD70000}"/>
    <cellStyle name="Valuta [0] 2 3 7" xfId="23587" xr:uid="{00000000-0005-0000-0000-00000ED70000}"/>
    <cellStyle name="Valuta [0] 2 4" xfId="11246" xr:uid="{00000000-0005-0000-0000-00000FD70000}"/>
    <cellStyle name="Valuta [0] 2 4 2" xfId="15640" xr:uid="{00000000-0005-0000-0000-000010D70000}"/>
    <cellStyle name="Valuta [0] 2 4 2 2" xfId="34780" xr:uid="{00000000-0005-0000-0000-000011D70000}"/>
    <cellStyle name="Valuta [0] 2 4 3" xfId="16035" xr:uid="{00000000-0005-0000-0000-000012D70000}"/>
    <cellStyle name="Valuta [0] 2 4 3 2" xfId="35165" xr:uid="{00000000-0005-0000-0000-000013D70000}"/>
    <cellStyle name="Valuta [0] 2 4 4" xfId="32036" xr:uid="{00000000-0005-0000-0000-000014D70000}"/>
    <cellStyle name="Valuta [0] 2 4 5" xfId="23589" xr:uid="{00000000-0005-0000-0000-000015D70000}"/>
    <cellStyle name="Valuta [0] 2 5" xfId="13081" xr:uid="{00000000-0005-0000-0000-000016D70000}"/>
    <cellStyle name="Valuta [0] 2 5 2" xfId="32856" xr:uid="{00000000-0005-0000-0000-000017D70000}"/>
    <cellStyle name="Valuta [0] 2 6" xfId="4298" xr:uid="{00000000-0005-0000-0000-000018D70000}"/>
    <cellStyle name="Valuta [0] 2 7" xfId="16089" xr:uid="{00000000-0005-0000-0000-000019D70000}"/>
    <cellStyle name="Valuta [0] 2 7 2" xfId="35215" xr:uid="{00000000-0005-0000-0000-00001AD70000}"/>
    <cellStyle name="Valuta [0] 2 8" xfId="32030" xr:uid="{00000000-0005-0000-0000-00001BD70000}"/>
    <cellStyle name="Valuta [0] 2 9" xfId="21479" xr:uid="{00000000-0005-0000-0000-00001CD70000}"/>
    <cellStyle name="Valuta [0] 2_Balance sheet - Parent" xfId="43252" xr:uid="{00000000-0005-0000-0000-00001DD70000}"/>
    <cellStyle name="Valuta 10" xfId="11247" xr:uid="{00000000-0005-0000-0000-00001ED70000}"/>
    <cellStyle name="Valuta 10 2" xfId="4299" xr:uid="{00000000-0005-0000-0000-00001FD70000}"/>
    <cellStyle name="Valuta 10 2 2" xfId="25710" xr:uid="{00000000-0005-0000-0000-000020D70000}"/>
    <cellStyle name="Valuta 10 3" xfId="32037" xr:uid="{00000000-0005-0000-0000-000021D70000}"/>
    <cellStyle name="Valuta 11" xfId="11248" xr:uid="{00000000-0005-0000-0000-000022D70000}"/>
    <cellStyle name="Valuta 11 2" xfId="4300" xr:uid="{00000000-0005-0000-0000-000023D70000}"/>
    <cellStyle name="Valuta 11 2 2" xfId="25711" xr:uid="{00000000-0005-0000-0000-000024D70000}"/>
    <cellStyle name="Valuta 11 3" xfId="32038" xr:uid="{00000000-0005-0000-0000-000025D70000}"/>
    <cellStyle name="Valuta 12" xfId="11249" xr:uid="{00000000-0005-0000-0000-000026D70000}"/>
    <cellStyle name="Valuta 12 2" xfId="4301" xr:uid="{00000000-0005-0000-0000-000027D70000}"/>
    <cellStyle name="Valuta 12 2 2" xfId="25712" xr:uid="{00000000-0005-0000-0000-000028D70000}"/>
    <cellStyle name="Valuta 12 3" xfId="32039" xr:uid="{00000000-0005-0000-0000-000029D70000}"/>
    <cellStyle name="Valuta 13" xfId="11250" xr:uid="{00000000-0005-0000-0000-00002AD70000}"/>
    <cellStyle name="Valuta 13 2" xfId="4302" xr:uid="{00000000-0005-0000-0000-00002BD70000}"/>
    <cellStyle name="Valuta 13 2 2" xfId="25713" xr:uid="{00000000-0005-0000-0000-00002CD70000}"/>
    <cellStyle name="Valuta 13 3" xfId="32040" xr:uid="{00000000-0005-0000-0000-00002DD70000}"/>
    <cellStyle name="Valuta 14" xfId="11251" xr:uid="{00000000-0005-0000-0000-00002ED70000}"/>
    <cellStyle name="Valuta 14 2" xfId="4303" xr:uid="{00000000-0005-0000-0000-00002FD70000}"/>
    <cellStyle name="Valuta 14 2 2" xfId="25714" xr:uid="{00000000-0005-0000-0000-000030D70000}"/>
    <cellStyle name="Valuta 14 3" xfId="32041" xr:uid="{00000000-0005-0000-0000-000031D70000}"/>
    <cellStyle name="Valuta 15" xfId="11252" xr:uid="{00000000-0005-0000-0000-000032D70000}"/>
    <cellStyle name="Valuta 15 2" xfId="4304" xr:uid="{00000000-0005-0000-0000-000033D70000}"/>
    <cellStyle name="Valuta 15 2 2" xfId="25715" xr:uid="{00000000-0005-0000-0000-000034D70000}"/>
    <cellStyle name="Valuta 15 3" xfId="32042" xr:uid="{00000000-0005-0000-0000-000035D70000}"/>
    <cellStyle name="Valuta 16" xfId="11253" xr:uid="{00000000-0005-0000-0000-000036D70000}"/>
    <cellStyle name="Valuta 16 2" xfId="4305" xr:uid="{00000000-0005-0000-0000-000037D70000}"/>
    <cellStyle name="Valuta 16 2 2" xfId="25716" xr:uid="{00000000-0005-0000-0000-000038D70000}"/>
    <cellStyle name="Valuta 16 3" xfId="32043" xr:uid="{00000000-0005-0000-0000-000039D70000}"/>
    <cellStyle name="Valuta 17" xfId="11254" xr:uid="{00000000-0005-0000-0000-00003AD70000}"/>
    <cellStyle name="Valuta 17 2" xfId="4306" xr:uid="{00000000-0005-0000-0000-00003BD70000}"/>
    <cellStyle name="Valuta 17 2 2" xfId="25717" xr:uid="{00000000-0005-0000-0000-00003CD70000}"/>
    <cellStyle name="Valuta 17 3" xfId="32044" xr:uid="{00000000-0005-0000-0000-00003DD70000}"/>
    <cellStyle name="Valuta 18" xfId="11255" xr:uid="{00000000-0005-0000-0000-00003ED70000}"/>
    <cellStyle name="Valuta 18 2" xfId="4307" xr:uid="{00000000-0005-0000-0000-00003FD70000}"/>
    <cellStyle name="Valuta 18 2 2" xfId="25718" xr:uid="{00000000-0005-0000-0000-000040D70000}"/>
    <cellStyle name="Valuta 18 3" xfId="32045" xr:uid="{00000000-0005-0000-0000-000041D70000}"/>
    <cellStyle name="Valuta 19" xfId="11256" xr:uid="{00000000-0005-0000-0000-000042D70000}"/>
    <cellStyle name="Valuta 19 2" xfId="4308" xr:uid="{00000000-0005-0000-0000-000043D70000}"/>
    <cellStyle name="Valuta 19 2 2" xfId="25719" xr:uid="{00000000-0005-0000-0000-000044D70000}"/>
    <cellStyle name="Valuta 19 3" xfId="32046" xr:uid="{00000000-0005-0000-0000-000045D70000}"/>
    <cellStyle name="Valuta 2" xfId="11257" xr:uid="{00000000-0005-0000-0000-000046D70000}"/>
    <cellStyle name="Valuta 2 10" xfId="38103" xr:uid="{00000000-0005-0000-0000-000047D70000}"/>
    <cellStyle name="Valuta 2 11" xfId="38278" xr:uid="{00000000-0005-0000-0000-000048D70000}"/>
    <cellStyle name="Valuta 2 12" xfId="38415" xr:uid="{00000000-0005-0000-0000-000049D70000}"/>
    <cellStyle name="Valuta 2 13" xfId="38558" xr:uid="{00000000-0005-0000-0000-00004AD70000}"/>
    <cellStyle name="Valuta 2 14" xfId="43433" xr:uid="{00000000-0005-0000-0000-00004BD70000}"/>
    <cellStyle name="Valuta 2 15" xfId="44614" xr:uid="{00000000-0005-0000-0000-00004CD70000}"/>
    <cellStyle name="Valuta 2 2" xfId="11258" xr:uid="{00000000-0005-0000-0000-00004DD70000}"/>
    <cellStyle name="Valuta 2 2 2" xfId="11259" xr:uid="{00000000-0005-0000-0000-00004ED70000}"/>
    <cellStyle name="Valuta 2 2 2 2" xfId="15642" xr:uid="{00000000-0005-0000-0000-00004FD70000}"/>
    <cellStyle name="Valuta 2 2 2 2 2" xfId="34782" xr:uid="{00000000-0005-0000-0000-000050D70000}"/>
    <cellStyle name="Valuta 2 2 2 3" xfId="20074" xr:uid="{00000000-0005-0000-0000-000051D70000}"/>
    <cellStyle name="Valuta 2 2 2 3 2" xfId="37424" xr:uid="{00000000-0005-0000-0000-000052D70000}"/>
    <cellStyle name="Valuta 2 2 2 4" xfId="32049" xr:uid="{00000000-0005-0000-0000-000053D70000}"/>
    <cellStyle name="Valuta 2 2 2 5" xfId="23591" xr:uid="{00000000-0005-0000-0000-000054D70000}"/>
    <cellStyle name="Valuta 2 2 3" xfId="15641" xr:uid="{00000000-0005-0000-0000-000055D70000}"/>
    <cellStyle name="Valuta 2 2 3 2" xfId="34781" xr:uid="{00000000-0005-0000-0000-000056D70000}"/>
    <cellStyle name="Valuta 2 2 4" xfId="16231" xr:uid="{00000000-0005-0000-0000-000057D70000}"/>
    <cellStyle name="Valuta 2 2 4 2" xfId="35354" xr:uid="{00000000-0005-0000-0000-000058D70000}"/>
    <cellStyle name="Valuta 2 2 5" xfId="32048" xr:uid="{00000000-0005-0000-0000-000059D70000}"/>
    <cellStyle name="Valuta 2 2 6" xfId="23590" xr:uid="{00000000-0005-0000-0000-00005AD70000}"/>
    <cellStyle name="Valuta 2 3" xfId="11260" xr:uid="{00000000-0005-0000-0000-00005BD70000}"/>
    <cellStyle name="Valuta 2 3 2" xfId="11261" xr:uid="{00000000-0005-0000-0000-00005CD70000}"/>
    <cellStyle name="Valuta 2 3 2 2" xfId="15644" xr:uid="{00000000-0005-0000-0000-00005DD70000}"/>
    <cellStyle name="Valuta 2 3 2 2 2" xfId="34784" xr:uid="{00000000-0005-0000-0000-00005ED70000}"/>
    <cellStyle name="Valuta 2 3 2 3" xfId="20525" xr:uid="{00000000-0005-0000-0000-00005FD70000}"/>
    <cellStyle name="Valuta 2 3 2 3 2" xfId="37869" xr:uid="{00000000-0005-0000-0000-000060D70000}"/>
    <cellStyle name="Valuta 2 3 2 4" xfId="32051" xr:uid="{00000000-0005-0000-0000-000061D70000}"/>
    <cellStyle name="Valuta 2 3 2 5" xfId="23593" xr:uid="{00000000-0005-0000-0000-000062D70000}"/>
    <cellStyle name="Valuta 2 3 3" xfId="11262" xr:uid="{00000000-0005-0000-0000-000063D70000}"/>
    <cellStyle name="Valuta 2 3 3 2" xfId="32052" xr:uid="{00000000-0005-0000-0000-000064D70000}"/>
    <cellStyle name="Valuta 2 3 4" xfId="15643" xr:uid="{00000000-0005-0000-0000-000065D70000}"/>
    <cellStyle name="Valuta 2 3 4 2" xfId="34783" xr:uid="{00000000-0005-0000-0000-000066D70000}"/>
    <cellStyle name="Valuta 2 3 5" xfId="16263" xr:uid="{00000000-0005-0000-0000-000067D70000}"/>
    <cellStyle name="Valuta 2 3 5 2" xfId="35386" xr:uid="{00000000-0005-0000-0000-000068D70000}"/>
    <cellStyle name="Valuta 2 3 6" xfId="32050" xr:uid="{00000000-0005-0000-0000-000069D70000}"/>
    <cellStyle name="Valuta 2 3 7" xfId="23592" xr:uid="{00000000-0005-0000-0000-00006AD70000}"/>
    <cellStyle name="Valuta 2 4" xfId="11263" xr:uid="{00000000-0005-0000-0000-00006BD70000}"/>
    <cellStyle name="Valuta 2 4 2" xfId="15645" xr:uid="{00000000-0005-0000-0000-00006CD70000}"/>
    <cellStyle name="Valuta 2 4 2 2" xfId="34785" xr:uid="{00000000-0005-0000-0000-00006DD70000}"/>
    <cellStyle name="Valuta 2 4 3" xfId="20162" xr:uid="{00000000-0005-0000-0000-00006ED70000}"/>
    <cellStyle name="Valuta 2 4 3 2" xfId="37510" xr:uid="{00000000-0005-0000-0000-00006FD70000}"/>
    <cellStyle name="Valuta 2 4 4" xfId="32053" xr:uid="{00000000-0005-0000-0000-000070D70000}"/>
    <cellStyle name="Valuta 2 4 5" xfId="23594" xr:uid="{00000000-0005-0000-0000-000071D70000}"/>
    <cellStyle name="Valuta 2 5" xfId="13082" xr:uid="{00000000-0005-0000-0000-000072D70000}"/>
    <cellStyle name="Valuta 2 5 2" xfId="32857" xr:uid="{00000000-0005-0000-0000-000073D70000}"/>
    <cellStyle name="Valuta 2 6" xfId="4309" xr:uid="{00000000-0005-0000-0000-000074D70000}"/>
    <cellStyle name="Valuta 2 7" xfId="16090" xr:uid="{00000000-0005-0000-0000-000075D70000}"/>
    <cellStyle name="Valuta 2 7 2" xfId="35216" xr:uid="{00000000-0005-0000-0000-000076D70000}"/>
    <cellStyle name="Valuta 2 8" xfId="32047" xr:uid="{00000000-0005-0000-0000-000077D70000}"/>
    <cellStyle name="Valuta 2 9" xfId="21480" xr:uid="{00000000-0005-0000-0000-000078D70000}"/>
    <cellStyle name="Valuta 2_Balance sheet - Parent" xfId="43253" xr:uid="{00000000-0005-0000-0000-000079D70000}"/>
    <cellStyle name="Valuta 20" xfId="11264" xr:uid="{00000000-0005-0000-0000-00007AD70000}"/>
    <cellStyle name="Valuta 20 2" xfId="5134" xr:uid="{00000000-0005-0000-0000-00007BD70000}"/>
    <cellStyle name="Valuta 20 2 2" xfId="26009" xr:uid="{00000000-0005-0000-0000-00007CD70000}"/>
    <cellStyle name="Valuta 20 3" xfId="32054" xr:uid="{00000000-0005-0000-0000-00007DD70000}"/>
    <cellStyle name="Valuta 21" xfId="11265" xr:uid="{00000000-0005-0000-0000-00007ED70000}"/>
    <cellStyle name="Valuta 21 2" xfId="4488" xr:uid="{00000000-0005-0000-0000-00007FD70000}"/>
    <cellStyle name="Valuta 21 2 2" xfId="25801" xr:uid="{00000000-0005-0000-0000-000080D70000}"/>
    <cellStyle name="Valuta 21 3" xfId="32055" xr:uid="{00000000-0005-0000-0000-000081D70000}"/>
    <cellStyle name="Valuta 22" xfId="11266" xr:uid="{00000000-0005-0000-0000-000082D70000}"/>
    <cellStyle name="Valuta 22 2" xfId="4310" xr:uid="{00000000-0005-0000-0000-000083D70000}"/>
    <cellStyle name="Valuta 22 2 2" xfId="25720" xr:uid="{00000000-0005-0000-0000-000084D70000}"/>
    <cellStyle name="Valuta 22 3" xfId="32056" xr:uid="{00000000-0005-0000-0000-000085D70000}"/>
    <cellStyle name="Valuta 23" xfId="11267" xr:uid="{00000000-0005-0000-0000-000086D70000}"/>
    <cellStyle name="Valuta 23 2" xfId="4311" xr:uid="{00000000-0005-0000-0000-000087D70000}"/>
    <cellStyle name="Valuta 23 2 2" xfId="25721" xr:uid="{00000000-0005-0000-0000-000088D70000}"/>
    <cellStyle name="Valuta 23 3" xfId="32057" xr:uid="{00000000-0005-0000-0000-000089D70000}"/>
    <cellStyle name="Valuta 3" xfId="11268" xr:uid="{00000000-0005-0000-0000-00008AD70000}"/>
    <cellStyle name="Valuta 3 10" xfId="38281" xr:uid="{00000000-0005-0000-0000-00008BD70000}"/>
    <cellStyle name="Valuta 3 11" xfId="38418" xr:uid="{00000000-0005-0000-0000-00008CD70000}"/>
    <cellStyle name="Valuta 3 12" xfId="38561" xr:uid="{00000000-0005-0000-0000-00008DD70000}"/>
    <cellStyle name="Valuta 3 13" xfId="43436" xr:uid="{00000000-0005-0000-0000-00008ED70000}"/>
    <cellStyle name="Valuta 3 14" xfId="56006" xr:uid="{00000000-0005-0000-0000-00008FD70000}"/>
    <cellStyle name="Valuta 3 2" xfId="11269" xr:uid="{00000000-0005-0000-0000-000090D70000}"/>
    <cellStyle name="Valuta 3 2 2" xfId="4313" xr:uid="{00000000-0005-0000-0000-000091D70000}"/>
    <cellStyle name="Valuta 3 2 2 2" xfId="25722" xr:uid="{00000000-0005-0000-0000-000092D70000}"/>
    <cellStyle name="Valuta 3 2 3" xfId="32059" xr:uid="{00000000-0005-0000-0000-000093D70000}"/>
    <cellStyle name="Valuta 3 3" xfId="11270" xr:uid="{00000000-0005-0000-0000-000094D70000}"/>
    <cellStyle name="Valuta 3 3 2" xfId="32060" xr:uid="{00000000-0005-0000-0000-000095D70000}"/>
    <cellStyle name="Valuta 3 4" xfId="13083" xr:uid="{00000000-0005-0000-0000-000096D70000}"/>
    <cellStyle name="Valuta 3 4 2" xfId="32858" xr:uid="{00000000-0005-0000-0000-000097D70000}"/>
    <cellStyle name="Valuta 3 5" xfId="4312" xr:uid="{00000000-0005-0000-0000-000098D70000}"/>
    <cellStyle name="Valuta 3 6" xfId="16093" xr:uid="{00000000-0005-0000-0000-000099D70000}"/>
    <cellStyle name="Valuta 3 6 2" xfId="35219" xr:uid="{00000000-0005-0000-0000-00009AD70000}"/>
    <cellStyle name="Valuta 3 7" xfId="32058" xr:uid="{00000000-0005-0000-0000-00009BD70000}"/>
    <cellStyle name="Valuta 3 8" xfId="21481" xr:uid="{00000000-0005-0000-0000-00009CD70000}"/>
    <cellStyle name="Valuta 3 9" xfId="38106" xr:uid="{00000000-0005-0000-0000-00009DD70000}"/>
    <cellStyle name="Valuta 3_Balance sheet - Parent" xfId="43254" xr:uid="{00000000-0005-0000-0000-00009ED70000}"/>
    <cellStyle name="Valuta 4" xfId="11271" xr:uid="{00000000-0005-0000-0000-00009FD70000}"/>
    <cellStyle name="Valuta 4 2" xfId="11272" xr:uid="{00000000-0005-0000-0000-0000A0D70000}"/>
    <cellStyle name="Valuta 4 2 2" xfId="4315" xr:uid="{00000000-0005-0000-0000-0000A1D70000}"/>
    <cellStyle name="Valuta 4 2 2 2" xfId="25724" xr:uid="{00000000-0005-0000-0000-0000A2D70000}"/>
    <cellStyle name="Valuta 4 2 3" xfId="32062" xr:uid="{00000000-0005-0000-0000-0000A3D70000}"/>
    <cellStyle name="Valuta 4 3" xfId="4314" xr:uid="{00000000-0005-0000-0000-0000A4D70000}"/>
    <cellStyle name="Valuta 4 3 2" xfId="25723" xr:uid="{00000000-0005-0000-0000-0000A5D70000}"/>
    <cellStyle name="Valuta 4 4" xfId="32061" xr:uid="{00000000-0005-0000-0000-0000A6D70000}"/>
    <cellStyle name="Valuta 5" xfId="11273" xr:uid="{00000000-0005-0000-0000-0000A7D70000}"/>
    <cellStyle name="Valuta 5 2" xfId="11274" xr:uid="{00000000-0005-0000-0000-0000A8D70000}"/>
    <cellStyle name="Valuta 5 2 2" xfId="4317" xr:uid="{00000000-0005-0000-0000-0000A9D70000}"/>
    <cellStyle name="Valuta 5 2 2 2" xfId="25726" xr:uid="{00000000-0005-0000-0000-0000AAD70000}"/>
    <cellStyle name="Valuta 5 2 3" xfId="32064" xr:uid="{00000000-0005-0000-0000-0000ABD70000}"/>
    <cellStyle name="Valuta 5 3" xfId="4316" xr:uid="{00000000-0005-0000-0000-0000ACD70000}"/>
    <cellStyle name="Valuta 5 3 2" xfId="25725" xr:uid="{00000000-0005-0000-0000-0000ADD70000}"/>
    <cellStyle name="Valuta 5 4" xfId="32063" xr:uid="{00000000-0005-0000-0000-0000AED70000}"/>
    <cellStyle name="Valuta 6" xfId="11275" xr:uid="{00000000-0005-0000-0000-0000AFD70000}"/>
    <cellStyle name="Valuta 6 2" xfId="11276" xr:uid="{00000000-0005-0000-0000-0000B0D70000}"/>
    <cellStyle name="Valuta 6 2 2" xfId="4319" xr:uid="{00000000-0005-0000-0000-0000B1D70000}"/>
    <cellStyle name="Valuta 6 2 2 2" xfId="25728" xr:uid="{00000000-0005-0000-0000-0000B2D70000}"/>
    <cellStyle name="Valuta 6 2 3" xfId="32066" xr:uid="{00000000-0005-0000-0000-0000B3D70000}"/>
    <cellStyle name="Valuta 6 3" xfId="4318" xr:uid="{00000000-0005-0000-0000-0000B4D70000}"/>
    <cellStyle name="Valuta 6 3 2" xfId="25727" xr:uid="{00000000-0005-0000-0000-0000B5D70000}"/>
    <cellStyle name="Valuta 6 4" xfId="32065" xr:uid="{00000000-0005-0000-0000-0000B6D70000}"/>
    <cellStyle name="Valuta 7" xfId="11277" xr:uid="{00000000-0005-0000-0000-0000B7D70000}"/>
    <cellStyle name="Valuta 7 2" xfId="4320" xr:uid="{00000000-0005-0000-0000-0000B8D70000}"/>
    <cellStyle name="Valuta 7 2 2" xfId="25729" xr:uid="{00000000-0005-0000-0000-0000B9D70000}"/>
    <cellStyle name="Valuta 7 3" xfId="32067" xr:uid="{00000000-0005-0000-0000-0000BAD70000}"/>
    <cellStyle name="Valuta 8" xfId="11278" xr:uid="{00000000-0005-0000-0000-0000BBD70000}"/>
    <cellStyle name="Valuta 8 2" xfId="4321" xr:uid="{00000000-0005-0000-0000-0000BCD70000}"/>
    <cellStyle name="Valuta 8 2 2" xfId="25730" xr:uid="{00000000-0005-0000-0000-0000BDD70000}"/>
    <cellStyle name="Valuta 8 3" xfId="32068" xr:uid="{00000000-0005-0000-0000-0000BED70000}"/>
    <cellStyle name="Valuta 9" xfId="11279" xr:uid="{00000000-0005-0000-0000-0000BFD70000}"/>
    <cellStyle name="Valuta 9 2" xfId="4322" xr:uid="{00000000-0005-0000-0000-0000C0D70000}"/>
    <cellStyle name="Valuta 9 2 2" xfId="25731" xr:uid="{00000000-0005-0000-0000-0000C1D70000}"/>
    <cellStyle name="Valuta 9 3" xfId="32069" xr:uid="{00000000-0005-0000-0000-0000C2D70000}"/>
    <cellStyle name="Varningstext" xfId="55930" xr:uid="{00000000-0005-0000-0000-00007FD80000}"/>
    <cellStyle name="Varningstext 2" xfId="11292" xr:uid="{00000000-0005-0000-0000-000080D80000}"/>
    <cellStyle name="Varningstext 2 2" xfId="11293" xr:uid="{00000000-0005-0000-0000-000081D80000}"/>
    <cellStyle name="Varningstext 2 2 2" xfId="5138" xr:uid="{00000000-0005-0000-0000-000082D80000}"/>
    <cellStyle name="Varningstext 2 2 3" xfId="32084" xr:uid="{00000000-0005-0000-0000-000083D80000}"/>
    <cellStyle name="Varningstext 2 3" xfId="11294" xr:uid="{00000000-0005-0000-0000-000084D80000}"/>
    <cellStyle name="Varningstext 2 3 2" xfId="32085" xr:uid="{00000000-0005-0000-0000-000085D80000}"/>
    <cellStyle name="Varningstext 2 4" xfId="13089" xr:uid="{00000000-0005-0000-0000-000086D80000}"/>
    <cellStyle name="Varningstext 2 5" xfId="5137" xr:uid="{00000000-0005-0000-0000-000087D80000}"/>
    <cellStyle name="Varningstext 2 6" xfId="32083" xr:uid="{00000000-0005-0000-0000-000088D80000}"/>
    <cellStyle name="Varningstext 2_Balance sheet - Parent" xfId="43258" xr:uid="{00000000-0005-0000-0000-000089D80000}"/>
    <cellStyle name="Varningstext 3" xfId="11295" xr:uid="{00000000-0005-0000-0000-00008AD80000}"/>
    <cellStyle name="Varningstext 3 2" xfId="11296" xr:uid="{00000000-0005-0000-0000-00008BD80000}"/>
    <cellStyle name="Varningstext 3 2 2" xfId="13942" xr:uid="{00000000-0005-0000-0000-00008CD80000}"/>
    <cellStyle name="Varningstext 3 2 3" xfId="32087" xr:uid="{00000000-0005-0000-0000-00008DD80000}"/>
    <cellStyle name="Varningstext 3 3" xfId="13090" xr:uid="{00000000-0005-0000-0000-00008ED80000}"/>
    <cellStyle name="Varningstext 3 4" xfId="32086" xr:uid="{00000000-0005-0000-0000-00008FD80000}"/>
    <cellStyle name="Varningstext 3_Balance sheet - Parent" xfId="43259" xr:uid="{00000000-0005-0000-0000-000090D80000}"/>
    <cellStyle name="Varningstext 4" xfId="32082" xr:uid="{00000000-0005-0000-0000-000091D80000}"/>
    <cellStyle name="Verklarende tekst" xfId="11297" xr:uid="{00000000-0005-0000-0000-000092D80000}"/>
    <cellStyle name="Verklarende tekst 2" xfId="11298" xr:uid="{00000000-0005-0000-0000-000093D80000}"/>
    <cellStyle name="Verklarende tekst 2 2" xfId="13092" xr:uid="{00000000-0005-0000-0000-000094D80000}"/>
    <cellStyle name="Verklarende tekst 2 3" xfId="32089" xr:uid="{00000000-0005-0000-0000-000095D80000}"/>
    <cellStyle name="Verklarende tekst 2_Balance sheet - Parent" xfId="43261" xr:uid="{00000000-0005-0000-0000-000096D80000}"/>
    <cellStyle name="Verklarende tekst 3" xfId="13091" xr:uid="{00000000-0005-0000-0000-000097D80000}"/>
    <cellStyle name="Verklarende tekst 4" xfId="32088" xr:uid="{00000000-0005-0000-0000-000098D80000}"/>
    <cellStyle name="Verklarende tekst_Balance sheet - Parent" xfId="43260" xr:uid="{00000000-0005-0000-0000-000099D80000}"/>
    <cellStyle name="Verknüpfte Zelle" xfId="11299" xr:uid="{00000000-0005-0000-0000-00009AD80000}"/>
    <cellStyle name="Verknüpfte Zelle 2" xfId="13093" xr:uid="{00000000-0005-0000-0000-00009BD80000}"/>
    <cellStyle name="Verknüpfte Zelle 3" xfId="32090" xr:uid="{00000000-0005-0000-0000-00009CD80000}"/>
    <cellStyle name="Verknüpfte Zelle_Balance sheet - Parent" xfId="43262" xr:uid="{00000000-0005-0000-0000-00009DD80000}"/>
    <cellStyle name="Waarschuwingstekst" xfId="11237" xr:uid="{00000000-0005-0000-0000-0000E1D60000}"/>
    <cellStyle name="Waarschuwingstekst 2" xfId="11238" xr:uid="{00000000-0005-0000-0000-0000E2D60000}"/>
    <cellStyle name="Waarschuwingstekst 2 2" xfId="13080" xr:uid="{00000000-0005-0000-0000-0000E3D60000}"/>
    <cellStyle name="Waarschuwingstekst 2 3" xfId="32029" xr:uid="{00000000-0005-0000-0000-0000E4D60000}"/>
    <cellStyle name="Waarschuwingstekst 2_Balance sheet - Parent" xfId="43251" xr:uid="{00000000-0005-0000-0000-0000E5D60000}"/>
    <cellStyle name="Waarschuwingstekst 3" xfId="13079" xr:uid="{00000000-0005-0000-0000-0000E6D60000}"/>
    <cellStyle name="Waarschuwingstekst 4" xfId="32028" xr:uid="{00000000-0005-0000-0000-0000E7D60000}"/>
    <cellStyle name="Waarschuwingstekst_Balance sheet - Parent" xfId="43250" xr:uid="{00000000-0005-0000-0000-0000E8D60000}"/>
    <cellStyle name="Walutowy 2" xfId="11280" xr:uid="{00000000-0005-0000-0000-0000C3D70000}"/>
    <cellStyle name="Walutowy 2 2" xfId="11281" xr:uid="{00000000-0005-0000-0000-0000C4D70000}"/>
    <cellStyle name="Walutowy 2 2 2" xfId="4324" xr:uid="{00000000-0005-0000-0000-0000C5D70000}"/>
    <cellStyle name="Walutowy 2 2 3" xfId="32071" xr:uid="{00000000-0005-0000-0000-0000C6D70000}"/>
    <cellStyle name="Walutowy 2 3" xfId="13084" xr:uid="{00000000-0005-0000-0000-0000C7D70000}"/>
    <cellStyle name="Walutowy 2 4" xfId="4323" xr:uid="{00000000-0005-0000-0000-0000C8D70000}"/>
    <cellStyle name="Walutowy 2 5" xfId="32070" xr:uid="{00000000-0005-0000-0000-0000C9D70000}"/>
    <cellStyle name="Walutowy 2_Balance sheet - Parent" xfId="43255" xr:uid="{00000000-0005-0000-0000-0000CAD70000}"/>
    <cellStyle name="Warnender Text" xfId="11282" xr:uid="{00000000-0005-0000-0000-0000CBD70000}"/>
    <cellStyle name="Warnender Text 2" xfId="13085" xr:uid="{00000000-0005-0000-0000-0000CCD70000}"/>
    <cellStyle name="Warnender Text 3" xfId="32072" xr:uid="{00000000-0005-0000-0000-0000CDD70000}"/>
    <cellStyle name="Warnender Text_Balance sheet - Parent" xfId="43256" xr:uid="{00000000-0005-0000-0000-0000CED70000}"/>
    <cellStyle name="Warning Text" xfId="43285" builtinId="11" customBuiltin="1"/>
    <cellStyle name="Warning Text 10" xfId="45277" hidden="1" xr:uid="{00000000-0005-0000-0000-0000D0D70000}"/>
    <cellStyle name="Warning Text 10" xfId="45751" hidden="1" xr:uid="{00000000-0005-0000-0000-0000D1D70000}"/>
    <cellStyle name="Warning Text 10" xfId="46399" hidden="1" xr:uid="{00000000-0005-0000-0000-0000D2D70000}"/>
    <cellStyle name="Warning Text 10" xfId="46788" hidden="1" xr:uid="{00000000-0005-0000-0000-0000D3D70000}"/>
    <cellStyle name="Warning Text 10" xfId="47166" hidden="1" xr:uid="{00000000-0005-0000-0000-0000D4D70000}"/>
    <cellStyle name="Warning Text 10" xfId="47537" hidden="1" xr:uid="{00000000-0005-0000-0000-0000D5D70000}"/>
    <cellStyle name="Warning Text 10" xfId="47894" hidden="1" xr:uid="{00000000-0005-0000-0000-0000D6D70000}"/>
    <cellStyle name="Warning Text 10" xfId="48249" hidden="1" xr:uid="{00000000-0005-0000-0000-0000D7D70000}"/>
    <cellStyle name="Warning Text 10" xfId="49772" hidden="1" xr:uid="{00000000-0005-0000-0000-0000D8D70000}"/>
    <cellStyle name="Warning Text 10" xfId="50409" hidden="1" xr:uid="{00000000-0005-0000-0000-0000D9D70000}"/>
    <cellStyle name="Warning Text 10" xfId="50798" hidden="1" xr:uid="{00000000-0005-0000-0000-0000DAD70000}"/>
    <cellStyle name="Warning Text 10" xfId="51176" hidden="1" xr:uid="{00000000-0005-0000-0000-0000DBD70000}"/>
    <cellStyle name="Warning Text 10" xfId="51547" hidden="1" xr:uid="{00000000-0005-0000-0000-0000DCD70000}"/>
    <cellStyle name="Warning Text 10" xfId="51904" hidden="1" xr:uid="{00000000-0005-0000-0000-0000DDD70000}"/>
    <cellStyle name="Warning Text 10" xfId="52259" hidden="1" xr:uid="{00000000-0005-0000-0000-0000DED70000}"/>
    <cellStyle name="Warning Text 10" xfId="53335" hidden="1" xr:uid="{00000000-0005-0000-0000-0000DFD70000}"/>
    <cellStyle name="Warning Text 10" xfId="53971" hidden="1" xr:uid="{00000000-0005-0000-0000-0000E0D70000}"/>
    <cellStyle name="Warning Text 10" xfId="54360" hidden="1" xr:uid="{00000000-0005-0000-0000-0000E1D70000}"/>
    <cellStyle name="Warning Text 10" xfId="54738" hidden="1" xr:uid="{00000000-0005-0000-0000-0000E2D70000}"/>
    <cellStyle name="Warning Text 10" xfId="55109" hidden="1" xr:uid="{00000000-0005-0000-0000-0000E3D70000}"/>
    <cellStyle name="Warning Text 10" xfId="55466" hidden="1" xr:uid="{00000000-0005-0000-0000-0000E4D70000}"/>
    <cellStyle name="Warning Text 10" xfId="55821" xr:uid="{00000000-0005-0000-0000-0000E5D70000}"/>
    <cellStyle name="Warning Text 11" xfId="45569" hidden="1" xr:uid="{00000000-0005-0000-0000-0000E6D70000}"/>
    <cellStyle name="Warning Text 11" xfId="45835" hidden="1" xr:uid="{00000000-0005-0000-0000-0000E7D70000}"/>
    <cellStyle name="Warning Text 11" xfId="46476" hidden="1" xr:uid="{00000000-0005-0000-0000-0000E8D70000}"/>
    <cellStyle name="Warning Text 11" xfId="46865" hidden="1" xr:uid="{00000000-0005-0000-0000-0000E9D70000}"/>
    <cellStyle name="Warning Text 11" xfId="47245" hidden="1" xr:uid="{00000000-0005-0000-0000-0000EAD70000}"/>
    <cellStyle name="Warning Text 11" xfId="47611" hidden="1" xr:uid="{00000000-0005-0000-0000-0000EBD70000}"/>
    <cellStyle name="Warning Text 11" xfId="47968" hidden="1" xr:uid="{00000000-0005-0000-0000-0000ECD70000}"/>
    <cellStyle name="Warning Text 11" xfId="48321" hidden="1" xr:uid="{00000000-0005-0000-0000-0000EDD70000}"/>
    <cellStyle name="Warning Text 11" xfId="49845" hidden="1" xr:uid="{00000000-0005-0000-0000-0000EED70000}"/>
    <cellStyle name="Warning Text 11" xfId="50486" hidden="1" xr:uid="{00000000-0005-0000-0000-0000EFD70000}"/>
    <cellStyle name="Warning Text 11" xfId="50875" hidden="1" xr:uid="{00000000-0005-0000-0000-0000F0D70000}"/>
    <cellStyle name="Warning Text 11" xfId="51255" hidden="1" xr:uid="{00000000-0005-0000-0000-0000F1D70000}"/>
    <cellStyle name="Warning Text 11" xfId="51621" hidden="1" xr:uid="{00000000-0005-0000-0000-0000F2D70000}"/>
    <cellStyle name="Warning Text 11" xfId="51978" hidden="1" xr:uid="{00000000-0005-0000-0000-0000F3D70000}"/>
    <cellStyle name="Warning Text 11" xfId="52331" hidden="1" xr:uid="{00000000-0005-0000-0000-0000F4D70000}"/>
    <cellStyle name="Warning Text 11" xfId="53407" hidden="1" xr:uid="{00000000-0005-0000-0000-0000F5D70000}"/>
    <cellStyle name="Warning Text 11" xfId="54048" hidden="1" xr:uid="{00000000-0005-0000-0000-0000F6D70000}"/>
    <cellStyle name="Warning Text 11" xfId="54437" hidden="1" xr:uid="{00000000-0005-0000-0000-0000F7D70000}"/>
    <cellStyle name="Warning Text 11" xfId="54817" hidden="1" xr:uid="{00000000-0005-0000-0000-0000F8D70000}"/>
    <cellStyle name="Warning Text 11" xfId="55183" hidden="1" xr:uid="{00000000-0005-0000-0000-0000F9D70000}"/>
    <cellStyle name="Warning Text 11" xfId="55540" hidden="1" xr:uid="{00000000-0005-0000-0000-0000FAD70000}"/>
    <cellStyle name="Warning Text 11" xfId="55893" xr:uid="{00000000-0005-0000-0000-0000FBD70000}"/>
    <cellStyle name="Warning Text 12" xfId="45264" hidden="1" xr:uid="{00000000-0005-0000-0000-0000FCD70000}"/>
    <cellStyle name="Warning Text 12" xfId="45716" hidden="1" xr:uid="{00000000-0005-0000-0000-0000FDD70000}"/>
    <cellStyle name="Warning Text 12" xfId="46364" hidden="1" xr:uid="{00000000-0005-0000-0000-0000FED70000}"/>
    <cellStyle name="Warning Text 12" xfId="46753" hidden="1" xr:uid="{00000000-0005-0000-0000-0000FFD70000}"/>
    <cellStyle name="Warning Text 12" xfId="47131" hidden="1" xr:uid="{00000000-0005-0000-0000-000000D80000}"/>
    <cellStyle name="Warning Text 12" xfId="47502" hidden="1" xr:uid="{00000000-0005-0000-0000-000001D80000}"/>
    <cellStyle name="Warning Text 12" xfId="47859" hidden="1" xr:uid="{00000000-0005-0000-0000-000002D80000}"/>
    <cellStyle name="Warning Text 12" xfId="48214" hidden="1" xr:uid="{00000000-0005-0000-0000-000003D80000}"/>
    <cellStyle name="Warning Text 12" xfId="49737" hidden="1" xr:uid="{00000000-0005-0000-0000-000004D80000}"/>
    <cellStyle name="Warning Text 12" xfId="50374" hidden="1" xr:uid="{00000000-0005-0000-0000-000005D80000}"/>
    <cellStyle name="Warning Text 12" xfId="50763" hidden="1" xr:uid="{00000000-0005-0000-0000-000006D80000}"/>
    <cellStyle name="Warning Text 12" xfId="51141" hidden="1" xr:uid="{00000000-0005-0000-0000-000007D80000}"/>
    <cellStyle name="Warning Text 12" xfId="51512" hidden="1" xr:uid="{00000000-0005-0000-0000-000008D80000}"/>
    <cellStyle name="Warning Text 12" xfId="51869" hidden="1" xr:uid="{00000000-0005-0000-0000-000009D80000}"/>
    <cellStyle name="Warning Text 12" xfId="52224" hidden="1" xr:uid="{00000000-0005-0000-0000-00000AD80000}"/>
    <cellStyle name="Warning Text 12" xfId="53300" hidden="1" xr:uid="{00000000-0005-0000-0000-00000BD80000}"/>
    <cellStyle name="Warning Text 12" xfId="53936" hidden="1" xr:uid="{00000000-0005-0000-0000-00000CD80000}"/>
    <cellStyle name="Warning Text 12" xfId="54325" hidden="1" xr:uid="{00000000-0005-0000-0000-00000DD80000}"/>
    <cellStyle name="Warning Text 12" xfId="54703" hidden="1" xr:uid="{00000000-0005-0000-0000-00000ED80000}"/>
    <cellStyle name="Warning Text 12" xfId="55074" hidden="1" xr:uid="{00000000-0005-0000-0000-00000FD80000}"/>
    <cellStyle name="Warning Text 12" xfId="55431" hidden="1" xr:uid="{00000000-0005-0000-0000-000010D80000}"/>
    <cellStyle name="Warning Text 12" xfId="55786" xr:uid="{00000000-0005-0000-0000-000011D80000}"/>
    <cellStyle name="Warning Text 13" xfId="45113" hidden="1" xr:uid="{00000000-0005-0000-0000-000012D80000}"/>
    <cellStyle name="Warning Text 13" xfId="45843" hidden="1" xr:uid="{00000000-0005-0000-0000-000013D80000}"/>
    <cellStyle name="Warning Text 13" xfId="46484" hidden="1" xr:uid="{00000000-0005-0000-0000-000014D80000}"/>
    <cellStyle name="Warning Text 13" xfId="46873" hidden="1" xr:uid="{00000000-0005-0000-0000-000015D80000}"/>
    <cellStyle name="Warning Text 13" xfId="47253" hidden="1" xr:uid="{00000000-0005-0000-0000-000016D80000}"/>
    <cellStyle name="Warning Text 13" xfId="47619" hidden="1" xr:uid="{00000000-0005-0000-0000-000017D80000}"/>
    <cellStyle name="Warning Text 13" xfId="47976" hidden="1" xr:uid="{00000000-0005-0000-0000-000018D80000}"/>
    <cellStyle name="Warning Text 13" xfId="48329" hidden="1" xr:uid="{00000000-0005-0000-0000-000019D80000}"/>
    <cellStyle name="Warning Text 13" xfId="49853" hidden="1" xr:uid="{00000000-0005-0000-0000-00001AD80000}"/>
    <cellStyle name="Warning Text 13" xfId="50494" hidden="1" xr:uid="{00000000-0005-0000-0000-00001BD80000}"/>
    <cellStyle name="Warning Text 13" xfId="50883" hidden="1" xr:uid="{00000000-0005-0000-0000-00001CD80000}"/>
    <cellStyle name="Warning Text 13" xfId="51263" hidden="1" xr:uid="{00000000-0005-0000-0000-00001DD80000}"/>
    <cellStyle name="Warning Text 13" xfId="51629" hidden="1" xr:uid="{00000000-0005-0000-0000-00001ED80000}"/>
    <cellStyle name="Warning Text 13" xfId="51986" hidden="1" xr:uid="{00000000-0005-0000-0000-00001FD80000}"/>
    <cellStyle name="Warning Text 13" xfId="52339" hidden="1" xr:uid="{00000000-0005-0000-0000-000020D80000}"/>
    <cellStyle name="Warning Text 13" xfId="53415" hidden="1" xr:uid="{00000000-0005-0000-0000-000021D80000}"/>
    <cellStyle name="Warning Text 13" xfId="54056" hidden="1" xr:uid="{00000000-0005-0000-0000-000022D80000}"/>
    <cellStyle name="Warning Text 13" xfId="54445" hidden="1" xr:uid="{00000000-0005-0000-0000-000023D80000}"/>
    <cellStyle name="Warning Text 13" xfId="54825" hidden="1" xr:uid="{00000000-0005-0000-0000-000024D80000}"/>
    <cellStyle name="Warning Text 13" xfId="55191" hidden="1" xr:uid="{00000000-0005-0000-0000-000025D80000}"/>
    <cellStyle name="Warning Text 13" xfId="55548" hidden="1" xr:uid="{00000000-0005-0000-0000-000026D80000}"/>
    <cellStyle name="Warning Text 13" xfId="55901" xr:uid="{00000000-0005-0000-0000-000027D80000}"/>
    <cellStyle name="Warning Text 14" xfId="45711" xr:uid="{00000000-0005-0000-0000-000028D80000}"/>
    <cellStyle name="Warning Text 15" xfId="45658" xr:uid="{00000000-0005-0000-0000-000029D80000}"/>
    <cellStyle name="Warning Text 16" xfId="44615" xr:uid="{00000000-0005-0000-0000-00002AD80000}"/>
    <cellStyle name="Warning Text 17" xfId="44476" xr:uid="{00000000-0005-0000-0000-00002BD80000}"/>
    <cellStyle name="Warning Text 18" xfId="44688" xr:uid="{00000000-0005-0000-0000-00002CD80000}"/>
    <cellStyle name="Warning Text 19" xfId="44490" xr:uid="{00000000-0005-0000-0000-00002DD80000}"/>
    <cellStyle name="Warning Text 2" xfId="11283" xr:uid="{00000000-0005-0000-0000-00002ED80000}"/>
    <cellStyle name="Warning Text 2 2" xfId="11284" xr:uid="{00000000-0005-0000-0000-00002FD80000}"/>
    <cellStyle name="Warning Text 2 2 10" xfId="47446" xr:uid="{00000000-0005-0000-0000-000030D80000}"/>
    <cellStyle name="Warning Text 2 2 11" xfId="47803" xr:uid="{00000000-0005-0000-0000-000031D80000}"/>
    <cellStyle name="Warning Text 2 2 12" xfId="48158" xr:uid="{00000000-0005-0000-0000-000032D80000}"/>
    <cellStyle name="Warning Text 2 2 13" xfId="49679" xr:uid="{00000000-0005-0000-0000-000033D80000}"/>
    <cellStyle name="Warning Text 2 2 14" xfId="50318" xr:uid="{00000000-0005-0000-0000-000034D80000}"/>
    <cellStyle name="Warning Text 2 2 15" xfId="50704" xr:uid="{00000000-0005-0000-0000-000035D80000}"/>
    <cellStyle name="Warning Text 2 2 16" xfId="51084" xr:uid="{00000000-0005-0000-0000-000036D80000}"/>
    <cellStyle name="Warning Text 2 2 17" xfId="51456" xr:uid="{00000000-0005-0000-0000-000037D80000}"/>
    <cellStyle name="Warning Text 2 2 18" xfId="51813" xr:uid="{00000000-0005-0000-0000-000038D80000}"/>
    <cellStyle name="Warning Text 2 2 19" xfId="52168" xr:uid="{00000000-0005-0000-0000-000039D80000}"/>
    <cellStyle name="Warning Text 2 2 2" xfId="11285" xr:uid="{00000000-0005-0000-0000-00003AD80000}"/>
    <cellStyle name="Warning Text 2 2 2 2" xfId="11286" xr:uid="{00000000-0005-0000-0000-00003BD80000}"/>
    <cellStyle name="Warning Text 2 2 2 2 2" xfId="32077" xr:uid="{00000000-0005-0000-0000-00003CD80000}"/>
    <cellStyle name="Warning Text 2 2 2 3" xfId="15646" xr:uid="{00000000-0005-0000-0000-00003DD80000}"/>
    <cellStyle name="Warning Text 2 2 2 4" xfId="4326" hidden="1" xr:uid="{00000000-0005-0000-0000-00003ED80000}"/>
    <cellStyle name="Warning Text 2 2 2 5" xfId="32076" xr:uid="{00000000-0005-0000-0000-00003FD80000}"/>
    <cellStyle name="Warning Text 2 2 20" xfId="53242" xr:uid="{00000000-0005-0000-0000-000040D80000}"/>
    <cellStyle name="Warning Text 2 2 21" xfId="53880" xr:uid="{00000000-0005-0000-0000-000041D80000}"/>
    <cellStyle name="Warning Text 2 2 22" xfId="54266" xr:uid="{00000000-0005-0000-0000-000042D80000}"/>
    <cellStyle name="Warning Text 2 2 23" xfId="54646" xr:uid="{00000000-0005-0000-0000-000043D80000}"/>
    <cellStyle name="Warning Text 2 2 24" xfId="55018" xr:uid="{00000000-0005-0000-0000-000044D80000}"/>
    <cellStyle name="Warning Text 2 2 25" xfId="55375" xr:uid="{00000000-0005-0000-0000-000045D80000}"/>
    <cellStyle name="Warning Text 2 2 26" xfId="55730" xr:uid="{00000000-0005-0000-0000-000046D80000}"/>
    <cellStyle name="Warning Text 2 2 3" xfId="13087" hidden="1" xr:uid="{00000000-0005-0000-0000-000047D80000}"/>
    <cellStyle name="Warning Text 2 2 3" xfId="44236" xr:uid="{00000000-0005-0000-0000-000048D80000}"/>
    <cellStyle name="Warning Text 2 2 4" xfId="4325" xr:uid="{00000000-0005-0000-0000-000049D80000}"/>
    <cellStyle name="Warning Text 2 2 5" xfId="32075" xr:uid="{00000000-0005-0000-0000-00004AD80000}"/>
    <cellStyle name="Warning Text 2 2 6" xfId="45656" xr:uid="{00000000-0005-0000-0000-00004BD80000}"/>
    <cellStyle name="Warning Text 2 2 7" xfId="46308" xr:uid="{00000000-0005-0000-0000-00004CD80000}"/>
    <cellStyle name="Warning Text 2 2 8" xfId="46694" xr:uid="{00000000-0005-0000-0000-00004DD80000}"/>
    <cellStyle name="Warning Text 2 2 9" xfId="47074" xr:uid="{00000000-0005-0000-0000-00004ED80000}"/>
    <cellStyle name="Warning Text 2 3" xfId="13086" xr:uid="{00000000-0005-0000-0000-00004FD80000}"/>
    <cellStyle name="Warning Text 2 3 2" xfId="4327" xr:uid="{00000000-0005-0000-0000-000050D80000}"/>
    <cellStyle name="Warning Text 2 4" xfId="32074" xr:uid="{00000000-0005-0000-0000-000051D80000}"/>
    <cellStyle name="Warning Text 2_Accounts" xfId="11287" xr:uid="{00000000-0005-0000-0000-000052D80000}"/>
    <cellStyle name="Warning Text 20" xfId="44710" xr:uid="{00000000-0005-0000-0000-000053D80000}"/>
    <cellStyle name="Warning Text 21" xfId="44431" xr:uid="{00000000-0005-0000-0000-000054D80000}"/>
    <cellStyle name="Warning Text 22" xfId="44731" xr:uid="{00000000-0005-0000-0000-000055D80000}"/>
    <cellStyle name="Warning Text 23" xfId="44419" xr:uid="{00000000-0005-0000-0000-000056D80000}"/>
    <cellStyle name="Warning Text 24" xfId="44304" xr:uid="{00000000-0005-0000-0000-000057D80000}"/>
    <cellStyle name="Warning Text 25" xfId="48633" xr:uid="{00000000-0005-0000-0000-000058D80000}"/>
    <cellStyle name="Warning Text 26" xfId="48787" xr:uid="{00000000-0005-0000-0000-000059D80000}"/>
    <cellStyle name="Warning Text 27" xfId="48705" xr:uid="{00000000-0005-0000-0000-00005AD80000}"/>
    <cellStyle name="Warning Text 28" xfId="48858" xr:uid="{00000000-0005-0000-0000-00005BD80000}"/>
    <cellStyle name="Warning Text 29" xfId="48717" xr:uid="{00000000-0005-0000-0000-00005CD80000}"/>
    <cellStyle name="Warning Text 3" xfId="11288" xr:uid="{00000000-0005-0000-0000-00005DD80000}"/>
    <cellStyle name="Warning Text 3 2" xfId="11289" xr:uid="{00000000-0005-0000-0000-00005ED80000}"/>
    <cellStyle name="Warning Text 3 2 2" xfId="5135" xr:uid="{00000000-0005-0000-0000-00005FD80000}"/>
    <cellStyle name="Warning Text 3 2 3" xfId="32079" xr:uid="{00000000-0005-0000-0000-000060D80000}"/>
    <cellStyle name="Warning Text 3 3" xfId="11290" xr:uid="{00000000-0005-0000-0000-000061D80000}"/>
    <cellStyle name="Warning Text 3 3 2" xfId="32080" xr:uid="{00000000-0005-0000-0000-000062D80000}"/>
    <cellStyle name="Warning Text 3 4" xfId="13088" xr:uid="{00000000-0005-0000-0000-000063D80000}"/>
    <cellStyle name="Warning Text 3 5" xfId="4328" xr:uid="{00000000-0005-0000-0000-000064D80000}"/>
    <cellStyle name="Warning Text 3 6" xfId="32078" xr:uid="{00000000-0005-0000-0000-000065D80000}"/>
    <cellStyle name="Warning Text 3_Balance sheet - Parent" xfId="43257" xr:uid="{00000000-0005-0000-0000-000066D80000}"/>
    <cellStyle name="Warning Text 30" xfId="48880" xr:uid="{00000000-0005-0000-0000-000067D80000}"/>
    <cellStyle name="Warning Text 31" xfId="48666" xr:uid="{00000000-0005-0000-0000-000068D80000}"/>
    <cellStyle name="Warning Text 32" xfId="48901" xr:uid="{00000000-0005-0000-0000-000069D80000}"/>
    <cellStyle name="Warning Text 33" xfId="48653" xr:uid="{00000000-0005-0000-0000-00006AD80000}"/>
    <cellStyle name="Warning Text 34" xfId="48543" xr:uid="{00000000-0005-0000-0000-00006BD80000}"/>
    <cellStyle name="Warning Text 35" xfId="48469" xr:uid="{00000000-0005-0000-0000-00006CD80000}"/>
    <cellStyle name="Warning Text 36" xfId="52373" xr:uid="{00000000-0005-0000-0000-00006DD80000}"/>
    <cellStyle name="Warning Text 37" xfId="48433" xr:uid="{00000000-0005-0000-0000-00006ED80000}"/>
    <cellStyle name="Warning Text 38" xfId="52442" xr:uid="{00000000-0005-0000-0000-00006FD80000}"/>
    <cellStyle name="Warning Text 39" xfId="48428" xr:uid="{00000000-0005-0000-0000-000070D80000}"/>
    <cellStyle name="Warning Text 4" xfId="11291" xr:uid="{00000000-0005-0000-0000-000071D80000}"/>
    <cellStyle name="Warning Text 4 2" xfId="5136" xr:uid="{00000000-0005-0000-0000-000072D80000}"/>
    <cellStyle name="Warning Text 4 3" xfId="32081" xr:uid="{00000000-0005-0000-0000-000073D80000}"/>
    <cellStyle name="Warning Text 40" xfId="52464" xr:uid="{00000000-0005-0000-0000-000074D80000}"/>
    <cellStyle name="Warning Text 41" xfId="48406" xr:uid="{00000000-0005-0000-0000-000075D80000}"/>
    <cellStyle name="Warning Text 42" xfId="52485" xr:uid="{00000000-0005-0000-0000-000076D80000}"/>
    <cellStyle name="Warning Text 43" xfId="48459" xr:uid="{00000000-0005-0000-0000-000077D80000}"/>
    <cellStyle name="Warning Text 44" xfId="48504" xr:uid="{00000000-0005-0000-0000-000078D80000}"/>
    <cellStyle name="Warning Text 5" xfId="13922" xr:uid="{00000000-0005-0000-0000-000079D80000}"/>
    <cellStyle name="Warning Text 6" xfId="32073" xr:uid="{00000000-0005-0000-0000-00007AD80000}"/>
    <cellStyle name="Warning Text 6 2" xfId="45314" xr:uid="{00000000-0005-0000-0000-00007BD80000}"/>
    <cellStyle name="Warning Text 7" xfId="45526" xr:uid="{00000000-0005-0000-0000-00007CD80000}"/>
    <cellStyle name="Warning Text 8" xfId="45327" xr:uid="{00000000-0005-0000-0000-00007DD80000}"/>
    <cellStyle name="Warning Text 9" xfId="45548" xr:uid="{00000000-0005-0000-0000-00007ED80000}"/>
    <cellStyle name="wrap" xfId="11300" xr:uid="{00000000-0005-0000-0000-00009ED80000}"/>
    <cellStyle name="wrap 2" xfId="13094" xr:uid="{00000000-0005-0000-0000-00009FD80000}"/>
    <cellStyle name="wrap 3" xfId="32091" xr:uid="{00000000-0005-0000-0000-0000A0D80000}"/>
    <cellStyle name="wrap_Balance sheet - Parent" xfId="43263" xr:uid="{00000000-0005-0000-0000-0000A1D80000}"/>
    <cellStyle name="Währung [0]_Jul94" xfId="11301" xr:uid="{00000000-0005-0000-0000-0000A2D80000}"/>
    <cellStyle name="Währung 2" xfId="11302" xr:uid="{00000000-0005-0000-0000-0000A3D80000}"/>
    <cellStyle name="Währung 2 10" xfId="15894" xr:uid="{00000000-0005-0000-0000-0000A4D80000}"/>
    <cellStyle name="Währung 2 10 2" xfId="35027" xr:uid="{00000000-0005-0000-0000-0000A5D80000}"/>
    <cellStyle name="Währung 2 11" xfId="32092" xr:uid="{00000000-0005-0000-0000-0000A6D80000}"/>
    <cellStyle name="Währung 2 12" xfId="21482" xr:uid="{00000000-0005-0000-0000-0000A7D80000}"/>
    <cellStyle name="Währung 2 13" xfId="38064" xr:uid="{00000000-0005-0000-0000-0000A8D80000}"/>
    <cellStyle name="Währung 2 14" xfId="38241" xr:uid="{00000000-0005-0000-0000-0000A9D80000}"/>
    <cellStyle name="Währung 2 15" xfId="38376" xr:uid="{00000000-0005-0000-0000-0000AAD80000}"/>
    <cellStyle name="Währung 2 16" xfId="38522" xr:uid="{00000000-0005-0000-0000-0000ABD80000}"/>
    <cellStyle name="Währung 2 17" xfId="43392" xr:uid="{00000000-0005-0000-0000-0000ACD80000}"/>
    <cellStyle name="Währung 2 18" xfId="43932" xr:uid="{00000000-0005-0000-0000-0000ADD80000}"/>
    <cellStyle name="Währung 2 2" xfId="11303" xr:uid="{00000000-0005-0000-0000-0000AED80000}"/>
    <cellStyle name="Währung 2 2 10" xfId="32093" xr:uid="{00000000-0005-0000-0000-0000AFD80000}"/>
    <cellStyle name="Währung 2 2 11" xfId="21483" xr:uid="{00000000-0005-0000-0000-0000B0D80000}"/>
    <cellStyle name="Währung 2 2 12" xfId="38065" xr:uid="{00000000-0005-0000-0000-0000B1D80000}"/>
    <cellStyle name="Währung 2 2 13" xfId="38242" xr:uid="{00000000-0005-0000-0000-0000B2D80000}"/>
    <cellStyle name="Währung 2 2 14" xfId="38377" xr:uid="{00000000-0005-0000-0000-0000B3D80000}"/>
    <cellStyle name="Währung 2 2 15" xfId="38523" xr:uid="{00000000-0005-0000-0000-0000B4D80000}"/>
    <cellStyle name="Währung 2 2 16" xfId="43393" xr:uid="{00000000-0005-0000-0000-0000B5D80000}"/>
    <cellStyle name="Währung 2 2 17" xfId="43933" xr:uid="{00000000-0005-0000-0000-0000B6D80000}"/>
    <cellStyle name="Währung 2 2 2" xfId="11304" xr:uid="{00000000-0005-0000-0000-0000B7D80000}"/>
    <cellStyle name="Währung 2 2 2 10" xfId="38279" xr:uid="{00000000-0005-0000-0000-0000B8D80000}"/>
    <cellStyle name="Währung 2 2 2 11" xfId="38416" xr:uid="{00000000-0005-0000-0000-0000B9D80000}"/>
    <cellStyle name="Währung 2 2 2 12" xfId="38559" xr:uid="{00000000-0005-0000-0000-0000BAD80000}"/>
    <cellStyle name="Währung 2 2 2 13" xfId="43434" xr:uid="{00000000-0005-0000-0000-0000BBD80000}"/>
    <cellStyle name="Währung 2 2 2 2" xfId="11305" xr:uid="{00000000-0005-0000-0000-0000BCD80000}"/>
    <cellStyle name="Währung 2 2 2 2 10" xfId="38136" xr:uid="{00000000-0005-0000-0000-0000BDD80000}"/>
    <cellStyle name="Währung 2 2 2 2 11" xfId="38301" xr:uid="{00000000-0005-0000-0000-0000BED80000}"/>
    <cellStyle name="Währung 2 2 2 2 12" xfId="38439" xr:uid="{00000000-0005-0000-0000-0000BFD80000}"/>
    <cellStyle name="Währung 2 2 2 2 13" xfId="38581" xr:uid="{00000000-0005-0000-0000-0000C0D80000}"/>
    <cellStyle name="Währung 2 2 2 2 14" xfId="43463" xr:uid="{00000000-0005-0000-0000-0000C1D80000}"/>
    <cellStyle name="Währung 2 2 2 2 15" xfId="44237" xr:uid="{00000000-0005-0000-0000-0000C2D80000}"/>
    <cellStyle name="Währung 2 2 2 2 2" xfId="11306" xr:uid="{00000000-0005-0000-0000-0000C3D80000}"/>
    <cellStyle name="Währung 2 2 2 2 2 2" xfId="11307" xr:uid="{00000000-0005-0000-0000-0000C4D80000}"/>
    <cellStyle name="Währung 2 2 2 2 2 2 2" xfId="15648" xr:uid="{00000000-0005-0000-0000-0000C5D80000}"/>
    <cellStyle name="Währung 2 2 2 2 2 2 2 2" xfId="34787" xr:uid="{00000000-0005-0000-0000-0000C6D80000}"/>
    <cellStyle name="Währung 2 2 2 2 2 2 3" xfId="20036" xr:uid="{00000000-0005-0000-0000-0000C7D80000}"/>
    <cellStyle name="Währung 2 2 2 2 2 2 3 2" xfId="37387" xr:uid="{00000000-0005-0000-0000-0000C8D80000}"/>
    <cellStyle name="Währung 2 2 2 2 2 2 4" xfId="32097" xr:uid="{00000000-0005-0000-0000-0000C9D80000}"/>
    <cellStyle name="Währung 2 2 2 2 2 2 5" xfId="23596" xr:uid="{00000000-0005-0000-0000-0000CAD80000}"/>
    <cellStyle name="Währung 2 2 2 2 2 3" xfId="15647" xr:uid="{00000000-0005-0000-0000-0000CBD80000}"/>
    <cellStyle name="Währung 2 2 2 2 2 3 2" xfId="34786" xr:uid="{00000000-0005-0000-0000-0000CCD80000}"/>
    <cellStyle name="Währung 2 2 2 2 2 4" xfId="17133" xr:uid="{00000000-0005-0000-0000-0000CDD80000}"/>
    <cellStyle name="Währung 2 2 2 2 2 4 2" xfId="35947" xr:uid="{00000000-0005-0000-0000-0000CED80000}"/>
    <cellStyle name="Währung 2 2 2 2 2 5" xfId="32096" xr:uid="{00000000-0005-0000-0000-0000CFD80000}"/>
    <cellStyle name="Währung 2 2 2 2 2 6" xfId="23595" xr:uid="{00000000-0005-0000-0000-0000D0D80000}"/>
    <cellStyle name="Währung 2 2 2 2 3" xfId="11308" xr:uid="{00000000-0005-0000-0000-0000D1D80000}"/>
    <cellStyle name="Währung 2 2 2 2 3 2" xfId="11309" xr:uid="{00000000-0005-0000-0000-0000D2D80000}"/>
    <cellStyle name="Währung 2 2 2 2 3 2 2" xfId="15650" xr:uid="{00000000-0005-0000-0000-0000D3D80000}"/>
    <cellStyle name="Währung 2 2 2 2 3 2 2 2" xfId="34789" xr:uid="{00000000-0005-0000-0000-0000D4D80000}"/>
    <cellStyle name="Währung 2 2 2 2 3 2 3" xfId="20130" xr:uid="{00000000-0005-0000-0000-0000D5D80000}"/>
    <cellStyle name="Währung 2 2 2 2 3 2 3 2" xfId="37479" xr:uid="{00000000-0005-0000-0000-0000D6D80000}"/>
    <cellStyle name="Währung 2 2 2 2 3 2 4" xfId="32099" xr:uid="{00000000-0005-0000-0000-0000D7D80000}"/>
    <cellStyle name="Währung 2 2 2 2 3 2 5" xfId="23598" xr:uid="{00000000-0005-0000-0000-0000D8D80000}"/>
    <cellStyle name="Währung 2 2 2 2 3 3" xfId="11310" xr:uid="{00000000-0005-0000-0000-0000D9D80000}"/>
    <cellStyle name="Währung 2 2 2 2 3 3 2" xfId="32100" xr:uid="{00000000-0005-0000-0000-0000DAD80000}"/>
    <cellStyle name="Währung 2 2 2 2 3 4" xfId="15649" xr:uid="{00000000-0005-0000-0000-0000DBD80000}"/>
    <cellStyle name="Währung 2 2 2 2 3 4 2" xfId="34788" xr:uid="{00000000-0005-0000-0000-0000DCD80000}"/>
    <cellStyle name="Währung 2 2 2 2 3 5" xfId="16033" xr:uid="{00000000-0005-0000-0000-0000DDD80000}"/>
    <cellStyle name="Währung 2 2 2 2 3 5 2" xfId="35163" xr:uid="{00000000-0005-0000-0000-0000DED80000}"/>
    <cellStyle name="Währung 2 2 2 2 3 6" xfId="32098" xr:uid="{00000000-0005-0000-0000-0000DFD80000}"/>
    <cellStyle name="Währung 2 2 2 2 3 7" xfId="23597" xr:uid="{00000000-0005-0000-0000-0000E0D80000}"/>
    <cellStyle name="Währung 2 2 2 2 4" xfId="11311" xr:uid="{00000000-0005-0000-0000-0000E1D80000}"/>
    <cellStyle name="Währung 2 2 2 2 4 2" xfId="15651" xr:uid="{00000000-0005-0000-0000-0000E2D80000}"/>
    <cellStyle name="Währung 2 2 2 2 4 2 2" xfId="34790" xr:uid="{00000000-0005-0000-0000-0000E3D80000}"/>
    <cellStyle name="Währung 2 2 2 2 4 3" xfId="19823" xr:uid="{00000000-0005-0000-0000-0000E4D80000}"/>
    <cellStyle name="Währung 2 2 2 2 4 3 2" xfId="37178" xr:uid="{00000000-0005-0000-0000-0000E5D80000}"/>
    <cellStyle name="Währung 2 2 2 2 4 4" xfId="32101" xr:uid="{00000000-0005-0000-0000-0000E6D80000}"/>
    <cellStyle name="Währung 2 2 2 2 4 5" xfId="23599" xr:uid="{00000000-0005-0000-0000-0000E7D80000}"/>
    <cellStyle name="Währung 2 2 2 2 5" xfId="13098" xr:uid="{00000000-0005-0000-0000-0000E8D80000}"/>
    <cellStyle name="Währung 2 2 2 2 5 2" xfId="32861" xr:uid="{00000000-0005-0000-0000-0000E9D80000}"/>
    <cellStyle name="Währung 2 2 2 2 6" xfId="5139" xr:uid="{00000000-0005-0000-0000-0000EAD80000}"/>
    <cellStyle name="Währung 2 2 2 2 7" xfId="16406" xr:uid="{00000000-0005-0000-0000-0000EBD80000}"/>
    <cellStyle name="Währung 2 2 2 2 7 2" xfId="35528" xr:uid="{00000000-0005-0000-0000-0000ECD80000}"/>
    <cellStyle name="Währung 2 2 2 2 8" xfId="32095" xr:uid="{00000000-0005-0000-0000-0000EDD80000}"/>
    <cellStyle name="Währung 2 2 2 2 9" xfId="21484" xr:uid="{00000000-0005-0000-0000-0000EED80000}"/>
    <cellStyle name="Währung 2 2 2 2_Balance sheet - Parent" xfId="43267" xr:uid="{00000000-0005-0000-0000-0000EFD80000}"/>
    <cellStyle name="Währung 2 2 2 3" xfId="11312" xr:uid="{00000000-0005-0000-0000-0000F0D80000}"/>
    <cellStyle name="Währung 2 2 2 3 2" xfId="11313" xr:uid="{00000000-0005-0000-0000-0000F1D80000}"/>
    <cellStyle name="Währung 2 2 2 3 2 2" xfId="15653" xr:uid="{00000000-0005-0000-0000-0000F2D80000}"/>
    <cellStyle name="Währung 2 2 2 3 2 2 2" xfId="34792" xr:uid="{00000000-0005-0000-0000-0000F3D80000}"/>
    <cellStyle name="Währung 2 2 2 3 2 3" xfId="16197" xr:uid="{00000000-0005-0000-0000-0000F4D80000}"/>
    <cellStyle name="Währung 2 2 2 3 2 3 2" xfId="35321" xr:uid="{00000000-0005-0000-0000-0000F5D80000}"/>
    <cellStyle name="Währung 2 2 2 3 2 4" xfId="32103" xr:uid="{00000000-0005-0000-0000-0000F6D80000}"/>
    <cellStyle name="Währung 2 2 2 3 2 5" xfId="23601" xr:uid="{00000000-0005-0000-0000-0000F7D80000}"/>
    <cellStyle name="Währung 2 2 2 3 3" xfId="11314" xr:uid="{00000000-0005-0000-0000-0000F8D80000}"/>
    <cellStyle name="Währung 2 2 2 3 3 2" xfId="15652" xr:uid="{00000000-0005-0000-0000-0000F9D80000}"/>
    <cellStyle name="Währung 2 2 2 3 3 2 2" xfId="34791" xr:uid="{00000000-0005-0000-0000-0000FAD80000}"/>
    <cellStyle name="Währung 2 2 2 3 3 3" xfId="16964" xr:uid="{00000000-0005-0000-0000-0000FBD80000}"/>
    <cellStyle name="Währung 2 2 2 3 3 3 2" xfId="35865" xr:uid="{00000000-0005-0000-0000-0000FCD80000}"/>
    <cellStyle name="Währung 2 2 2 3 3 4" xfId="32104" xr:uid="{00000000-0005-0000-0000-0000FDD80000}"/>
    <cellStyle name="Währung 2 2 2 3 3 5" xfId="23600" xr:uid="{00000000-0005-0000-0000-0000FED80000}"/>
    <cellStyle name="Währung 2 2 2 3 4" xfId="13511" xr:uid="{00000000-0005-0000-0000-0000FFD80000}"/>
    <cellStyle name="Währung 2 2 2 3 5" xfId="32102" xr:uid="{00000000-0005-0000-0000-000000D90000}"/>
    <cellStyle name="Währung 2 2 2 4" xfId="11315" xr:uid="{00000000-0005-0000-0000-000001D90000}"/>
    <cellStyle name="Währung 2 2 2 4 2" xfId="11316" xr:uid="{00000000-0005-0000-0000-000002D90000}"/>
    <cellStyle name="Währung 2 2 2 4 2 2" xfId="15655" xr:uid="{00000000-0005-0000-0000-000003D90000}"/>
    <cellStyle name="Währung 2 2 2 4 2 2 2" xfId="34794" xr:uid="{00000000-0005-0000-0000-000004D90000}"/>
    <cellStyle name="Währung 2 2 2 4 2 3" xfId="20546" xr:uid="{00000000-0005-0000-0000-000005D90000}"/>
    <cellStyle name="Währung 2 2 2 4 2 3 2" xfId="37890" xr:uid="{00000000-0005-0000-0000-000006D90000}"/>
    <cellStyle name="Währung 2 2 2 4 2 4" xfId="32106" xr:uid="{00000000-0005-0000-0000-000007D90000}"/>
    <cellStyle name="Währung 2 2 2 4 2 5" xfId="23603" xr:uid="{00000000-0005-0000-0000-000008D90000}"/>
    <cellStyle name="Währung 2 2 2 4 3" xfId="11317" xr:uid="{00000000-0005-0000-0000-000009D90000}"/>
    <cellStyle name="Währung 2 2 2 4 3 2" xfId="32107" xr:uid="{00000000-0005-0000-0000-00000AD90000}"/>
    <cellStyle name="Währung 2 2 2 4 4" xfId="15654" xr:uid="{00000000-0005-0000-0000-00000BD90000}"/>
    <cellStyle name="Währung 2 2 2 4 4 2" xfId="34793" xr:uid="{00000000-0005-0000-0000-00000CD90000}"/>
    <cellStyle name="Währung 2 2 2 4 5" xfId="18447" xr:uid="{00000000-0005-0000-0000-00000DD90000}"/>
    <cellStyle name="Währung 2 2 2 4 5 2" xfId="36451" xr:uid="{00000000-0005-0000-0000-00000ED90000}"/>
    <cellStyle name="Währung 2 2 2 4 6" xfId="32105" xr:uid="{00000000-0005-0000-0000-00000FD90000}"/>
    <cellStyle name="Währung 2 2 2 4 7" xfId="23602" xr:uid="{00000000-0005-0000-0000-000010D90000}"/>
    <cellStyle name="Währung 2 2 2 4 8" xfId="43755" xr:uid="{00000000-0005-0000-0000-000011D90000}"/>
    <cellStyle name="Währung 2 2 2 5" xfId="11318" xr:uid="{00000000-0005-0000-0000-000012D90000}"/>
    <cellStyle name="Währung 2 2 2 5 2" xfId="15656" xr:uid="{00000000-0005-0000-0000-000013D90000}"/>
    <cellStyle name="Währung 2 2 2 5 2 2" xfId="34795" xr:uid="{00000000-0005-0000-0000-000014D90000}"/>
    <cellStyle name="Währung 2 2 2 5 3" xfId="16747" xr:uid="{00000000-0005-0000-0000-000015D90000}"/>
    <cellStyle name="Währung 2 2 2 5 3 2" xfId="35683" xr:uid="{00000000-0005-0000-0000-000016D90000}"/>
    <cellStyle name="Währung 2 2 2 5 4" xfId="32108" xr:uid="{00000000-0005-0000-0000-000017D90000}"/>
    <cellStyle name="Währung 2 2 2 5 5" xfId="23604" xr:uid="{00000000-0005-0000-0000-000018D90000}"/>
    <cellStyle name="Währung 2 2 2 6" xfId="13097" xr:uid="{00000000-0005-0000-0000-000019D90000}"/>
    <cellStyle name="Währung 2 2 2 7" xfId="16091" xr:uid="{00000000-0005-0000-0000-00001AD90000}"/>
    <cellStyle name="Währung 2 2 2 7 2" xfId="35217" xr:uid="{00000000-0005-0000-0000-00001BD90000}"/>
    <cellStyle name="Währung 2 2 2 8" xfId="32094" xr:uid="{00000000-0005-0000-0000-00001CD90000}"/>
    <cellStyle name="Währung 2 2 2 9" xfId="38104" xr:uid="{00000000-0005-0000-0000-00001DD90000}"/>
    <cellStyle name="Währung 2 2 2_Balance sheet - Parent" xfId="43266" xr:uid="{00000000-0005-0000-0000-00001ED90000}"/>
    <cellStyle name="Währung 2 2 3" xfId="11319" xr:uid="{00000000-0005-0000-0000-00001FD90000}"/>
    <cellStyle name="Währung 2 2 3 2" xfId="11320" xr:uid="{00000000-0005-0000-0000-000020D90000}"/>
    <cellStyle name="Währung 2 2 3 2 2" xfId="11321" xr:uid="{00000000-0005-0000-0000-000021D90000}"/>
    <cellStyle name="Währung 2 2 3 2 2 2" xfId="15659" xr:uid="{00000000-0005-0000-0000-000022D90000}"/>
    <cellStyle name="Währung 2 2 3 2 2 2 2" xfId="34798" xr:uid="{00000000-0005-0000-0000-000023D90000}"/>
    <cellStyle name="Währung 2 2 3 2 2 3" xfId="20569" xr:uid="{00000000-0005-0000-0000-000024D90000}"/>
    <cellStyle name="Währung 2 2 3 2 2 3 2" xfId="37913" xr:uid="{00000000-0005-0000-0000-000025D90000}"/>
    <cellStyle name="Währung 2 2 3 2 2 4" xfId="32111" xr:uid="{00000000-0005-0000-0000-000026D90000}"/>
    <cellStyle name="Währung 2 2 3 2 2 5" xfId="23607" xr:uid="{00000000-0005-0000-0000-000027D90000}"/>
    <cellStyle name="Währung 2 2 3 2 3" xfId="15658" xr:uid="{00000000-0005-0000-0000-000028D90000}"/>
    <cellStyle name="Währung 2 2 3 2 3 2" xfId="34797" xr:uid="{00000000-0005-0000-0000-000029D90000}"/>
    <cellStyle name="Währung 2 2 3 2 4" xfId="16289" xr:uid="{00000000-0005-0000-0000-00002AD90000}"/>
    <cellStyle name="Währung 2 2 3 2 4 2" xfId="35412" xr:uid="{00000000-0005-0000-0000-00002BD90000}"/>
    <cellStyle name="Währung 2 2 3 2 5" xfId="32110" xr:uid="{00000000-0005-0000-0000-00002CD90000}"/>
    <cellStyle name="Währung 2 2 3 2 6" xfId="23606" xr:uid="{00000000-0005-0000-0000-00002DD90000}"/>
    <cellStyle name="Währung 2 2 3 3" xfId="11322" xr:uid="{00000000-0005-0000-0000-00002ED90000}"/>
    <cellStyle name="Währung 2 2 3 3 2" xfId="11323" xr:uid="{00000000-0005-0000-0000-00002FD90000}"/>
    <cellStyle name="Währung 2 2 3 3 2 2" xfId="15661" xr:uid="{00000000-0005-0000-0000-000030D90000}"/>
    <cellStyle name="Währung 2 2 3 3 2 2 2" xfId="34800" xr:uid="{00000000-0005-0000-0000-000031D90000}"/>
    <cellStyle name="Währung 2 2 3 3 2 3" xfId="20539" xr:uid="{00000000-0005-0000-0000-000032D90000}"/>
    <cellStyle name="Währung 2 2 3 3 2 3 2" xfId="37883" xr:uid="{00000000-0005-0000-0000-000033D90000}"/>
    <cellStyle name="Währung 2 2 3 3 2 4" xfId="32113" xr:uid="{00000000-0005-0000-0000-000034D90000}"/>
    <cellStyle name="Währung 2 2 3 3 2 5" xfId="23609" xr:uid="{00000000-0005-0000-0000-000035D90000}"/>
    <cellStyle name="Währung 2 2 3 3 3" xfId="15660" xr:uid="{00000000-0005-0000-0000-000036D90000}"/>
    <cellStyle name="Währung 2 2 3 3 3 2" xfId="34799" xr:uid="{00000000-0005-0000-0000-000037D90000}"/>
    <cellStyle name="Währung 2 2 3 3 4" xfId="19044" xr:uid="{00000000-0005-0000-0000-000038D90000}"/>
    <cellStyle name="Währung 2 2 3 3 4 2" xfId="36718" xr:uid="{00000000-0005-0000-0000-000039D90000}"/>
    <cellStyle name="Währung 2 2 3 3 5" xfId="32112" xr:uid="{00000000-0005-0000-0000-00003AD90000}"/>
    <cellStyle name="Währung 2 2 3 3 6" xfId="23608" xr:uid="{00000000-0005-0000-0000-00003BD90000}"/>
    <cellStyle name="Währung 2 2 3 4" xfId="11324" xr:uid="{00000000-0005-0000-0000-00003CD90000}"/>
    <cellStyle name="Währung 2 2 3 4 2" xfId="15662" xr:uid="{00000000-0005-0000-0000-00003DD90000}"/>
    <cellStyle name="Währung 2 2 3 4 2 2" xfId="34801" xr:uid="{00000000-0005-0000-0000-00003ED90000}"/>
    <cellStyle name="Währung 2 2 3 4 3" xfId="17842" xr:uid="{00000000-0005-0000-0000-00003FD90000}"/>
    <cellStyle name="Währung 2 2 3 4 3 2" xfId="36241" xr:uid="{00000000-0005-0000-0000-000040D90000}"/>
    <cellStyle name="Währung 2 2 3 4 4" xfId="32114" xr:uid="{00000000-0005-0000-0000-000041D90000}"/>
    <cellStyle name="Währung 2 2 3 4 5" xfId="23610" xr:uid="{00000000-0005-0000-0000-000042D90000}"/>
    <cellStyle name="Währung 2 2 3 5" xfId="15657" xr:uid="{00000000-0005-0000-0000-000043D90000}"/>
    <cellStyle name="Währung 2 2 3 5 2" xfId="34796" xr:uid="{00000000-0005-0000-0000-000044D90000}"/>
    <cellStyle name="Währung 2 2 3 6" xfId="16410" xr:uid="{00000000-0005-0000-0000-000045D90000}"/>
    <cellStyle name="Währung 2 2 3 6 2" xfId="35531" xr:uid="{00000000-0005-0000-0000-000046D90000}"/>
    <cellStyle name="Währung 2 2 3 7" xfId="32109" xr:uid="{00000000-0005-0000-0000-000047D90000}"/>
    <cellStyle name="Währung 2 2 3 8" xfId="23605" xr:uid="{00000000-0005-0000-0000-000048D90000}"/>
    <cellStyle name="Währung 2 2 4" xfId="11325" xr:uid="{00000000-0005-0000-0000-000049D90000}"/>
    <cellStyle name="Währung 2 2 4 2" xfId="11326" xr:uid="{00000000-0005-0000-0000-00004AD90000}"/>
    <cellStyle name="Währung 2 2 4 2 2" xfId="11327" xr:uid="{00000000-0005-0000-0000-00004BD90000}"/>
    <cellStyle name="Währung 2 2 4 2 2 2" xfId="15665" xr:uid="{00000000-0005-0000-0000-00004CD90000}"/>
    <cellStyle name="Währung 2 2 4 2 2 2 2" xfId="34804" xr:uid="{00000000-0005-0000-0000-00004DD90000}"/>
    <cellStyle name="Währung 2 2 4 2 2 3" xfId="19636" xr:uid="{00000000-0005-0000-0000-00004ED90000}"/>
    <cellStyle name="Währung 2 2 4 2 2 3 2" xfId="36994" xr:uid="{00000000-0005-0000-0000-00004FD90000}"/>
    <cellStyle name="Währung 2 2 4 2 2 4" xfId="32117" xr:uid="{00000000-0005-0000-0000-000050D90000}"/>
    <cellStyle name="Währung 2 2 4 2 2 5" xfId="23613" xr:uid="{00000000-0005-0000-0000-000051D90000}"/>
    <cellStyle name="Währung 2 2 4 2 3" xfId="15664" xr:uid="{00000000-0005-0000-0000-000052D90000}"/>
    <cellStyle name="Währung 2 2 4 2 3 2" xfId="34803" xr:uid="{00000000-0005-0000-0000-000053D90000}"/>
    <cellStyle name="Währung 2 2 4 2 4" xfId="19763" xr:uid="{00000000-0005-0000-0000-000054D90000}"/>
    <cellStyle name="Währung 2 2 4 2 4 2" xfId="37120" xr:uid="{00000000-0005-0000-0000-000055D90000}"/>
    <cellStyle name="Währung 2 2 4 2 5" xfId="32116" xr:uid="{00000000-0005-0000-0000-000056D90000}"/>
    <cellStyle name="Währung 2 2 4 2 6" xfId="23612" xr:uid="{00000000-0005-0000-0000-000057D90000}"/>
    <cellStyle name="Währung 2 2 4 3" xfId="11328" xr:uid="{00000000-0005-0000-0000-000058D90000}"/>
    <cellStyle name="Währung 2 2 4 3 2" xfId="11329" xr:uid="{00000000-0005-0000-0000-000059D90000}"/>
    <cellStyle name="Währung 2 2 4 3 2 2" xfId="15667" xr:uid="{00000000-0005-0000-0000-00005AD90000}"/>
    <cellStyle name="Währung 2 2 4 3 2 2 2" xfId="34806" xr:uid="{00000000-0005-0000-0000-00005BD90000}"/>
    <cellStyle name="Währung 2 2 4 3 2 3" xfId="15710" xr:uid="{00000000-0005-0000-0000-00005CD90000}"/>
    <cellStyle name="Währung 2 2 4 3 2 3 2" xfId="34847" xr:uid="{00000000-0005-0000-0000-00005DD90000}"/>
    <cellStyle name="Währung 2 2 4 3 2 4" xfId="32119" xr:uid="{00000000-0005-0000-0000-00005ED90000}"/>
    <cellStyle name="Währung 2 2 4 3 2 5" xfId="23615" xr:uid="{00000000-0005-0000-0000-00005FD90000}"/>
    <cellStyle name="Währung 2 2 4 3 3" xfId="15666" xr:uid="{00000000-0005-0000-0000-000060D90000}"/>
    <cellStyle name="Währung 2 2 4 3 3 2" xfId="34805" xr:uid="{00000000-0005-0000-0000-000061D90000}"/>
    <cellStyle name="Währung 2 2 4 3 4" xfId="16038" xr:uid="{00000000-0005-0000-0000-000062D90000}"/>
    <cellStyle name="Währung 2 2 4 3 4 2" xfId="35168" xr:uid="{00000000-0005-0000-0000-000063D90000}"/>
    <cellStyle name="Währung 2 2 4 3 5" xfId="32118" xr:uid="{00000000-0005-0000-0000-000064D90000}"/>
    <cellStyle name="Währung 2 2 4 3 6" xfId="23614" xr:uid="{00000000-0005-0000-0000-000065D90000}"/>
    <cellStyle name="Währung 2 2 4 4" xfId="11330" xr:uid="{00000000-0005-0000-0000-000066D90000}"/>
    <cellStyle name="Währung 2 2 4 4 2" xfId="15668" xr:uid="{00000000-0005-0000-0000-000067D90000}"/>
    <cellStyle name="Währung 2 2 4 4 2 2" xfId="34807" xr:uid="{00000000-0005-0000-0000-000068D90000}"/>
    <cellStyle name="Währung 2 2 4 4 3" xfId="20506" xr:uid="{00000000-0005-0000-0000-000069D90000}"/>
    <cellStyle name="Währung 2 2 4 4 3 2" xfId="37850" xr:uid="{00000000-0005-0000-0000-00006AD90000}"/>
    <cellStyle name="Währung 2 2 4 4 4" xfId="32120" xr:uid="{00000000-0005-0000-0000-00006BD90000}"/>
    <cellStyle name="Währung 2 2 4 4 5" xfId="23616" xr:uid="{00000000-0005-0000-0000-00006CD90000}"/>
    <cellStyle name="Währung 2 2 4 5" xfId="11331" xr:uid="{00000000-0005-0000-0000-00006DD90000}"/>
    <cellStyle name="Währung 2 2 4 5 2" xfId="32121" xr:uid="{00000000-0005-0000-0000-00006ED90000}"/>
    <cellStyle name="Währung 2 2 4 6" xfId="15663" xr:uid="{00000000-0005-0000-0000-00006FD90000}"/>
    <cellStyle name="Währung 2 2 4 6 2" xfId="34802" xr:uid="{00000000-0005-0000-0000-000070D90000}"/>
    <cellStyle name="Währung 2 2 4 7" xfId="20144" xr:uid="{00000000-0005-0000-0000-000071D90000}"/>
    <cellStyle name="Währung 2 2 4 7 2" xfId="37493" xr:uid="{00000000-0005-0000-0000-000072D90000}"/>
    <cellStyle name="Währung 2 2 4 8" xfId="32115" xr:uid="{00000000-0005-0000-0000-000073D90000}"/>
    <cellStyle name="Währung 2 2 4 9" xfId="23611" xr:uid="{00000000-0005-0000-0000-000074D90000}"/>
    <cellStyle name="Währung 2 2 5" xfId="11332" xr:uid="{00000000-0005-0000-0000-000075D90000}"/>
    <cellStyle name="Währung 2 2 5 2" xfId="11333" xr:uid="{00000000-0005-0000-0000-000076D90000}"/>
    <cellStyle name="Währung 2 2 5 2 2" xfId="15670" xr:uid="{00000000-0005-0000-0000-000077D90000}"/>
    <cellStyle name="Währung 2 2 5 2 2 2" xfId="34809" xr:uid="{00000000-0005-0000-0000-000078D90000}"/>
    <cellStyle name="Währung 2 2 5 2 3" xfId="19772" xr:uid="{00000000-0005-0000-0000-000079D90000}"/>
    <cellStyle name="Währung 2 2 5 2 3 2" xfId="37129" xr:uid="{00000000-0005-0000-0000-00007AD90000}"/>
    <cellStyle name="Währung 2 2 5 2 4" xfId="32123" xr:uid="{00000000-0005-0000-0000-00007BD90000}"/>
    <cellStyle name="Währung 2 2 5 2 5" xfId="23618" xr:uid="{00000000-0005-0000-0000-00007CD90000}"/>
    <cellStyle name="Währung 2 2 5 3" xfId="15669" xr:uid="{00000000-0005-0000-0000-00007DD90000}"/>
    <cellStyle name="Währung 2 2 5 3 2" xfId="34808" xr:uid="{00000000-0005-0000-0000-00007ED90000}"/>
    <cellStyle name="Währung 2 2 5 4" xfId="16267" xr:uid="{00000000-0005-0000-0000-00007FD90000}"/>
    <cellStyle name="Währung 2 2 5 4 2" xfId="35390" xr:uid="{00000000-0005-0000-0000-000080D90000}"/>
    <cellStyle name="Währung 2 2 5 5" xfId="32122" xr:uid="{00000000-0005-0000-0000-000081D90000}"/>
    <cellStyle name="Währung 2 2 5 6" xfId="23617" xr:uid="{00000000-0005-0000-0000-000082D90000}"/>
    <cellStyle name="Währung 2 2 6" xfId="11334" xr:uid="{00000000-0005-0000-0000-000083D90000}"/>
    <cellStyle name="Währung 2 2 6 2" xfId="11335" xr:uid="{00000000-0005-0000-0000-000084D90000}"/>
    <cellStyle name="Währung 2 2 6 2 2" xfId="15672" xr:uid="{00000000-0005-0000-0000-000085D90000}"/>
    <cellStyle name="Währung 2 2 6 2 2 2" xfId="34811" xr:uid="{00000000-0005-0000-0000-000086D90000}"/>
    <cellStyle name="Währung 2 2 6 2 3" xfId="20490" xr:uid="{00000000-0005-0000-0000-000087D90000}"/>
    <cellStyle name="Währung 2 2 6 2 3 2" xfId="37834" xr:uid="{00000000-0005-0000-0000-000088D90000}"/>
    <cellStyle name="Währung 2 2 6 2 4" xfId="32125" xr:uid="{00000000-0005-0000-0000-000089D90000}"/>
    <cellStyle name="Währung 2 2 6 2 5" xfId="23620" xr:uid="{00000000-0005-0000-0000-00008AD90000}"/>
    <cellStyle name="Währung 2 2 6 3" xfId="15671" xr:uid="{00000000-0005-0000-0000-00008BD90000}"/>
    <cellStyle name="Währung 2 2 6 3 2" xfId="34810" xr:uid="{00000000-0005-0000-0000-00008CD90000}"/>
    <cellStyle name="Währung 2 2 6 4" xfId="19579" xr:uid="{00000000-0005-0000-0000-00008DD90000}"/>
    <cellStyle name="Währung 2 2 6 4 2" xfId="36938" xr:uid="{00000000-0005-0000-0000-00008ED90000}"/>
    <cellStyle name="Währung 2 2 6 5" xfId="32124" xr:uid="{00000000-0005-0000-0000-00008FD90000}"/>
    <cellStyle name="Währung 2 2 6 6" xfId="23619" xr:uid="{00000000-0005-0000-0000-000090D90000}"/>
    <cellStyle name="Währung 2 2 7" xfId="11336" xr:uid="{00000000-0005-0000-0000-000091D90000}"/>
    <cellStyle name="Währung 2 2 7 2" xfId="15673" xr:uid="{00000000-0005-0000-0000-000092D90000}"/>
    <cellStyle name="Währung 2 2 7 2 2" xfId="34812" xr:uid="{00000000-0005-0000-0000-000093D90000}"/>
    <cellStyle name="Währung 2 2 7 3" xfId="15746" xr:uid="{00000000-0005-0000-0000-000094D90000}"/>
    <cellStyle name="Währung 2 2 7 3 2" xfId="34882" xr:uid="{00000000-0005-0000-0000-000095D90000}"/>
    <cellStyle name="Währung 2 2 7 4" xfId="32126" xr:uid="{00000000-0005-0000-0000-000096D90000}"/>
    <cellStyle name="Währung 2 2 7 5" xfId="23621" xr:uid="{00000000-0005-0000-0000-000097D90000}"/>
    <cellStyle name="Währung 2 2 8" xfId="13096" xr:uid="{00000000-0005-0000-0000-000098D90000}"/>
    <cellStyle name="Währung 2 2 8 2" xfId="32860" xr:uid="{00000000-0005-0000-0000-000099D90000}"/>
    <cellStyle name="Währung 2 2 9" xfId="15895" xr:uid="{00000000-0005-0000-0000-00009AD90000}"/>
    <cellStyle name="Währung 2 2 9 2" xfId="35028" xr:uid="{00000000-0005-0000-0000-00009BD90000}"/>
    <cellStyle name="Währung 2 2_Balance sheet - Parent" xfId="43265" xr:uid="{00000000-0005-0000-0000-00009CD90000}"/>
    <cellStyle name="Währung 2 3" xfId="11337" xr:uid="{00000000-0005-0000-0000-00009DD90000}"/>
    <cellStyle name="Währung 2 3 10" xfId="38280" xr:uid="{00000000-0005-0000-0000-00009ED90000}"/>
    <cellStyle name="Währung 2 3 11" xfId="38417" xr:uid="{00000000-0005-0000-0000-00009FD90000}"/>
    <cellStyle name="Währung 2 3 12" xfId="38560" xr:uid="{00000000-0005-0000-0000-0000A0D90000}"/>
    <cellStyle name="Währung 2 3 13" xfId="43435" xr:uid="{00000000-0005-0000-0000-0000A1D90000}"/>
    <cellStyle name="Währung 2 3 2" xfId="11338" xr:uid="{00000000-0005-0000-0000-0000A2D90000}"/>
    <cellStyle name="Währung 2 3 2 10" xfId="38137" xr:uid="{00000000-0005-0000-0000-0000A3D90000}"/>
    <cellStyle name="Währung 2 3 2 11" xfId="38302" xr:uid="{00000000-0005-0000-0000-0000A4D90000}"/>
    <cellStyle name="Währung 2 3 2 12" xfId="38440" xr:uid="{00000000-0005-0000-0000-0000A5D90000}"/>
    <cellStyle name="Währung 2 3 2 13" xfId="38582" xr:uid="{00000000-0005-0000-0000-0000A6D90000}"/>
    <cellStyle name="Währung 2 3 2 14" xfId="43464" xr:uid="{00000000-0005-0000-0000-0000A7D90000}"/>
    <cellStyle name="Währung 2 3 2 15" xfId="44238" xr:uid="{00000000-0005-0000-0000-0000A8D90000}"/>
    <cellStyle name="Währung 2 3 2 2" xfId="11339" xr:uid="{00000000-0005-0000-0000-0000A9D90000}"/>
    <cellStyle name="Währung 2 3 2 2 2" xfId="11340" xr:uid="{00000000-0005-0000-0000-0000AAD90000}"/>
    <cellStyle name="Währung 2 3 2 2 2 2" xfId="15675" xr:uid="{00000000-0005-0000-0000-0000ABD90000}"/>
    <cellStyle name="Währung 2 3 2 2 2 2 2" xfId="34814" xr:uid="{00000000-0005-0000-0000-0000ACD90000}"/>
    <cellStyle name="Währung 2 3 2 2 2 3" xfId="20180" xr:uid="{00000000-0005-0000-0000-0000ADD90000}"/>
    <cellStyle name="Währung 2 3 2 2 2 3 2" xfId="37528" xr:uid="{00000000-0005-0000-0000-0000AED90000}"/>
    <cellStyle name="Währung 2 3 2 2 2 4" xfId="32130" xr:uid="{00000000-0005-0000-0000-0000AFD90000}"/>
    <cellStyle name="Währung 2 3 2 2 2 5" xfId="23623" xr:uid="{00000000-0005-0000-0000-0000B0D90000}"/>
    <cellStyle name="Währung 2 3 2 2 3" xfId="15674" xr:uid="{00000000-0005-0000-0000-0000B1D90000}"/>
    <cellStyle name="Währung 2 3 2 2 3 2" xfId="34813" xr:uid="{00000000-0005-0000-0000-0000B2D90000}"/>
    <cellStyle name="Währung 2 3 2 2 4" xfId="19581" xr:uid="{00000000-0005-0000-0000-0000B3D90000}"/>
    <cellStyle name="Währung 2 3 2 2 4 2" xfId="36940" xr:uid="{00000000-0005-0000-0000-0000B4D90000}"/>
    <cellStyle name="Währung 2 3 2 2 5" xfId="32129" xr:uid="{00000000-0005-0000-0000-0000B5D90000}"/>
    <cellStyle name="Währung 2 3 2 2 6" xfId="23622" xr:uid="{00000000-0005-0000-0000-0000B6D90000}"/>
    <cellStyle name="Währung 2 3 2 3" xfId="11341" xr:uid="{00000000-0005-0000-0000-0000B7D90000}"/>
    <cellStyle name="Währung 2 3 2 3 2" xfId="11342" xr:uid="{00000000-0005-0000-0000-0000B8D90000}"/>
    <cellStyle name="Währung 2 3 2 3 2 2" xfId="15677" xr:uid="{00000000-0005-0000-0000-0000B9D90000}"/>
    <cellStyle name="Währung 2 3 2 3 2 2 2" xfId="34816" xr:uid="{00000000-0005-0000-0000-0000BAD90000}"/>
    <cellStyle name="Währung 2 3 2 3 2 3" xfId="16045" xr:uid="{00000000-0005-0000-0000-0000BBD90000}"/>
    <cellStyle name="Währung 2 3 2 3 2 3 2" xfId="35174" xr:uid="{00000000-0005-0000-0000-0000BCD90000}"/>
    <cellStyle name="Währung 2 3 2 3 2 4" xfId="32132" xr:uid="{00000000-0005-0000-0000-0000BDD90000}"/>
    <cellStyle name="Währung 2 3 2 3 2 5" xfId="23625" xr:uid="{00000000-0005-0000-0000-0000BED90000}"/>
    <cellStyle name="Währung 2 3 2 3 3" xfId="11343" xr:uid="{00000000-0005-0000-0000-0000BFD90000}"/>
    <cellStyle name="Währung 2 3 2 3 3 2" xfId="32133" xr:uid="{00000000-0005-0000-0000-0000C0D90000}"/>
    <cellStyle name="Währung 2 3 2 3 4" xfId="15676" xr:uid="{00000000-0005-0000-0000-0000C1D90000}"/>
    <cellStyle name="Währung 2 3 2 3 4 2" xfId="34815" xr:uid="{00000000-0005-0000-0000-0000C2D90000}"/>
    <cellStyle name="Währung 2 3 2 3 5" xfId="16321" xr:uid="{00000000-0005-0000-0000-0000C3D90000}"/>
    <cellStyle name="Währung 2 3 2 3 5 2" xfId="35443" xr:uid="{00000000-0005-0000-0000-0000C4D90000}"/>
    <cellStyle name="Währung 2 3 2 3 6" xfId="32131" xr:uid="{00000000-0005-0000-0000-0000C5D90000}"/>
    <cellStyle name="Währung 2 3 2 3 7" xfId="23624" xr:uid="{00000000-0005-0000-0000-0000C6D90000}"/>
    <cellStyle name="Währung 2 3 2 4" xfId="11344" xr:uid="{00000000-0005-0000-0000-0000C7D90000}"/>
    <cellStyle name="Währung 2 3 2 4 2" xfId="15678" xr:uid="{00000000-0005-0000-0000-0000C8D90000}"/>
    <cellStyle name="Währung 2 3 2 4 2 2" xfId="34817" xr:uid="{00000000-0005-0000-0000-0000C9D90000}"/>
    <cellStyle name="Währung 2 3 2 4 3" xfId="16466" xr:uid="{00000000-0005-0000-0000-0000CAD90000}"/>
    <cellStyle name="Währung 2 3 2 4 3 2" xfId="35558" xr:uid="{00000000-0005-0000-0000-0000CBD90000}"/>
    <cellStyle name="Währung 2 3 2 4 4" xfId="32134" xr:uid="{00000000-0005-0000-0000-0000CCD90000}"/>
    <cellStyle name="Währung 2 3 2 4 5" xfId="23626" xr:uid="{00000000-0005-0000-0000-0000CDD90000}"/>
    <cellStyle name="Währung 2 3 2 5" xfId="13100" xr:uid="{00000000-0005-0000-0000-0000CED90000}"/>
    <cellStyle name="Währung 2 3 2 5 2" xfId="32862" xr:uid="{00000000-0005-0000-0000-0000CFD90000}"/>
    <cellStyle name="Währung 2 3 2 6" xfId="5140" xr:uid="{00000000-0005-0000-0000-0000D0D90000}"/>
    <cellStyle name="Währung 2 3 2 7" xfId="16407" xr:uid="{00000000-0005-0000-0000-0000D1D90000}"/>
    <cellStyle name="Währung 2 3 2 7 2" xfId="35529" xr:uid="{00000000-0005-0000-0000-0000D2D90000}"/>
    <cellStyle name="Währung 2 3 2 8" xfId="32128" xr:uid="{00000000-0005-0000-0000-0000D3D90000}"/>
    <cellStyle name="Währung 2 3 2 9" xfId="21485" xr:uid="{00000000-0005-0000-0000-0000D4D90000}"/>
    <cellStyle name="Währung 2 3 2_Balance sheet - Parent" xfId="43269" xr:uid="{00000000-0005-0000-0000-0000D5D90000}"/>
    <cellStyle name="Währung 2 3 3" xfId="11345" xr:uid="{00000000-0005-0000-0000-0000D6D90000}"/>
    <cellStyle name="Währung 2 3 3 2" xfId="11346" xr:uid="{00000000-0005-0000-0000-0000D7D90000}"/>
    <cellStyle name="Währung 2 3 3 2 2" xfId="15680" xr:uid="{00000000-0005-0000-0000-0000D8D90000}"/>
    <cellStyle name="Währung 2 3 3 2 2 2" xfId="34819" xr:uid="{00000000-0005-0000-0000-0000D9D90000}"/>
    <cellStyle name="Währung 2 3 3 2 3" xfId="15724" xr:uid="{00000000-0005-0000-0000-0000DAD90000}"/>
    <cellStyle name="Währung 2 3 3 2 3 2" xfId="34861" xr:uid="{00000000-0005-0000-0000-0000DBD90000}"/>
    <cellStyle name="Währung 2 3 3 2 4" xfId="32136" xr:uid="{00000000-0005-0000-0000-0000DCD90000}"/>
    <cellStyle name="Währung 2 3 3 2 5" xfId="23628" xr:uid="{00000000-0005-0000-0000-0000DDD90000}"/>
    <cellStyle name="Währung 2 3 3 3" xfId="11347" xr:uid="{00000000-0005-0000-0000-0000DED90000}"/>
    <cellStyle name="Währung 2 3 3 3 2" xfId="15679" xr:uid="{00000000-0005-0000-0000-0000DFD90000}"/>
    <cellStyle name="Währung 2 3 3 3 2 2" xfId="34818" xr:uid="{00000000-0005-0000-0000-0000E0D90000}"/>
    <cellStyle name="Währung 2 3 3 3 3" xfId="16695" xr:uid="{00000000-0005-0000-0000-0000E1D90000}"/>
    <cellStyle name="Währung 2 3 3 3 3 2" xfId="35640" xr:uid="{00000000-0005-0000-0000-0000E2D90000}"/>
    <cellStyle name="Währung 2 3 3 3 4" xfId="32137" xr:uid="{00000000-0005-0000-0000-0000E3D90000}"/>
    <cellStyle name="Währung 2 3 3 3 5" xfId="23627" xr:uid="{00000000-0005-0000-0000-0000E4D90000}"/>
    <cellStyle name="Währung 2 3 3 4" xfId="13510" xr:uid="{00000000-0005-0000-0000-0000E5D90000}"/>
    <cellStyle name="Währung 2 3 3 5" xfId="32135" xr:uid="{00000000-0005-0000-0000-0000E6D90000}"/>
    <cellStyle name="Währung 2 3 4" xfId="11348" xr:uid="{00000000-0005-0000-0000-0000E7D90000}"/>
    <cellStyle name="Währung 2 3 4 2" xfId="11349" xr:uid="{00000000-0005-0000-0000-0000E8D90000}"/>
    <cellStyle name="Währung 2 3 4 2 2" xfId="15682" xr:uid="{00000000-0005-0000-0000-0000E9D90000}"/>
    <cellStyle name="Währung 2 3 4 2 2 2" xfId="34821" xr:uid="{00000000-0005-0000-0000-0000EAD90000}"/>
    <cellStyle name="Währung 2 3 4 2 3" xfId="20586" xr:uid="{00000000-0005-0000-0000-0000EBD90000}"/>
    <cellStyle name="Währung 2 3 4 2 3 2" xfId="37930" xr:uid="{00000000-0005-0000-0000-0000ECD90000}"/>
    <cellStyle name="Währung 2 3 4 2 4" xfId="32139" xr:uid="{00000000-0005-0000-0000-0000EDD90000}"/>
    <cellStyle name="Währung 2 3 4 2 5" xfId="23630" xr:uid="{00000000-0005-0000-0000-0000EED90000}"/>
    <cellStyle name="Währung 2 3 4 3" xfId="11350" xr:uid="{00000000-0005-0000-0000-0000EFD90000}"/>
    <cellStyle name="Währung 2 3 4 3 2" xfId="32140" xr:uid="{00000000-0005-0000-0000-0000F0D90000}"/>
    <cellStyle name="Währung 2 3 4 4" xfId="15681" xr:uid="{00000000-0005-0000-0000-0000F1D90000}"/>
    <cellStyle name="Währung 2 3 4 4 2" xfId="34820" xr:uid="{00000000-0005-0000-0000-0000F2D90000}"/>
    <cellStyle name="Währung 2 3 4 5" xfId="17285" xr:uid="{00000000-0005-0000-0000-0000F3D90000}"/>
    <cellStyle name="Währung 2 3 4 5 2" xfId="36003" xr:uid="{00000000-0005-0000-0000-0000F4D90000}"/>
    <cellStyle name="Währung 2 3 4 6" xfId="32138" xr:uid="{00000000-0005-0000-0000-0000F5D90000}"/>
    <cellStyle name="Währung 2 3 4 7" xfId="23629" xr:uid="{00000000-0005-0000-0000-0000F6D90000}"/>
    <cellStyle name="Währung 2 3 4 8" xfId="43756" xr:uid="{00000000-0005-0000-0000-0000F7D90000}"/>
    <cellStyle name="Währung 2 3 5" xfId="11351" xr:uid="{00000000-0005-0000-0000-0000F8D90000}"/>
    <cellStyle name="Währung 2 3 5 2" xfId="15683" xr:uid="{00000000-0005-0000-0000-0000F9D90000}"/>
    <cellStyle name="Währung 2 3 5 2 2" xfId="34822" xr:uid="{00000000-0005-0000-0000-0000FAD90000}"/>
    <cellStyle name="Währung 2 3 5 3" xfId="15955" xr:uid="{00000000-0005-0000-0000-0000FBD90000}"/>
    <cellStyle name="Währung 2 3 5 3 2" xfId="35087" xr:uid="{00000000-0005-0000-0000-0000FCD90000}"/>
    <cellStyle name="Währung 2 3 5 4" xfId="32141" xr:uid="{00000000-0005-0000-0000-0000FDD90000}"/>
    <cellStyle name="Währung 2 3 5 5" xfId="23631" xr:uid="{00000000-0005-0000-0000-0000FED90000}"/>
    <cellStyle name="Währung 2 3 6" xfId="13099" xr:uid="{00000000-0005-0000-0000-0000FFD90000}"/>
    <cellStyle name="Währung 2 3 7" xfId="16092" xr:uid="{00000000-0005-0000-0000-000000DA0000}"/>
    <cellStyle name="Währung 2 3 7 2" xfId="35218" xr:uid="{00000000-0005-0000-0000-000001DA0000}"/>
    <cellStyle name="Währung 2 3 8" xfId="32127" xr:uid="{00000000-0005-0000-0000-000002DA0000}"/>
    <cellStyle name="Währung 2 3 9" xfId="38105" xr:uid="{00000000-0005-0000-0000-000003DA0000}"/>
    <cellStyle name="Währung 2 3_Balance sheet - Parent" xfId="43268" xr:uid="{00000000-0005-0000-0000-000004DA0000}"/>
    <cellStyle name="Währung 2 4" xfId="11352" xr:uid="{00000000-0005-0000-0000-000005DA0000}"/>
    <cellStyle name="Währung 2 4 2" xfId="11353" xr:uid="{00000000-0005-0000-0000-000006DA0000}"/>
    <cellStyle name="Währung 2 4 2 2" xfId="11354" xr:uid="{00000000-0005-0000-0000-000007DA0000}"/>
    <cellStyle name="Währung 2 4 2 2 2" xfId="15686" xr:uid="{00000000-0005-0000-0000-000008DA0000}"/>
    <cellStyle name="Währung 2 4 2 2 2 2" xfId="34825" xr:uid="{00000000-0005-0000-0000-000009DA0000}"/>
    <cellStyle name="Währung 2 4 2 2 3" xfId="19217" xr:uid="{00000000-0005-0000-0000-00000ADA0000}"/>
    <cellStyle name="Währung 2 4 2 2 3 2" xfId="36783" xr:uid="{00000000-0005-0000-0000-00000BDA0000}"/>
    <cellStyle name="Währung 2 4 2 2 4" xfId="32144" xr:uid="{00000000-0005-0000-0000-00000CDA0000}"/>
    <cellStyle name="Währung 2 4 2 2 5" xfId="23634" xr:uid="{00000000-0005-0000-0000-00000DDA0000}"/>
    <cellStyle name="Währung 2 4 2 3" xfId="15685" xr:uid="{00000000-0005-0000-0000-00000EDA0000}"/>
    <cellStyle name="Währung 2 4 2 3 2" xfId="34824" xr:uid="{00000000-0005-0000-0000-00000FDA0000}"/>
    <cellStyle name="Währung 2 4 2 4" xfId="19754" xr:uid="{00000000-0005-0000-0000-000010DA0000}"/>
    <cellStyle name="Währung 2 4 2 4 2" xfId="37111" xr:uid="{00000000-0005-0000-0000-000011DA0000}"/>
    <cellStyle name="Währung 2 4 2 5" xfId="32143" xr:uid="{00000000-0005-0000-0000-000012DA0000}"/>
    <cellStyle name="Währung 2 4 2 6" xfId="23633" xr:uid="{00000000-0005-0000-0000-000013DA0000}"/>
    <cellStyle name="Währung 2 4 3" xfId="11355" xr:uid="{00000000-0005-0000-0000-000014DA0000}"/>
    <cellStyle name="Währung 2 4 3 2" xfId="11356" xr:uid="{00000000-0005-0000-0000-000015DA0000}"/>
    <cellStyle name="Währung 2 4 3 2 2" xfId="15688" xr:uid="{00000000-0005-0000-0000-000016DA0000}"/>
    <cellStyle name="Währung 2 4 3 2 2 2" xfId="34827" xr:uid="{00000000-0005-0000-0000-000017DA0000}"/>
    <cellStyle name="Währung 2 4 3 2 3" xfId="16804" xr:uid="{00000000-0005-0000-0000-000018DA0000}"/>
    <cellStyle name="Währung 2 4 3 2 3 2" xfId="35731" xr:uid="{00000000-0005-0000-0000-000019DA0000}"/>
    <cellStyle name="Währung 2 4 3 2 4" xfId="32146" xr:uid="{00000000-0005-0000-0000-00001ADA0000}"/>
    <cellStyle name="Währung 2 4 3 2 5" xfId="23636" xr:uid="{00000000-0005-0000-0000-00001BDA0000}"/>
    <cellStyle name="Währung 2 4 3 3" xfId="15687" xr:uid="{00000000-0005-0000-0000-00001CDA0000}"/>
    <cellStyle name="Währung 2 4 3 3 2" xfId="34826" xr:uid="{00000000-0005-0000-0000-00001DDA0000}"/>
    <cellStyle name="Währung 2 4 3 4" xfId="20209" xr:uid="{00000000-0005-0000-0000-00001EDA0000}"/>
    <cellStyle name="Währung 2 4 3 4 2" xfId="37556" xr:uid="{00000000-0005-0000-0000-00001FDA0000}"/>
    <cellStyle name="Währung 2 4 3 5" xfId="32145" xr:uid="{00000000-0005-0000-0000-000020DA0000}"/>
    <cellStyle name="Währung 2 4 3 6" xfId="23635" xr:uid="{00000000-0005-0000-0000-000021DA0000}"/>
    <cellStyle name="Währung 2 4 4" xfId="11357" xr:uid="{00000000-0005-0000-0000-000022DA0000}"/>
    <cellStyle name="Währung 2 4 4 2" xfId="15689" xr:uid="{00000000-0005-0000-0000-000023DA0000}"/>
    <cellStyle name="Währung 2 4 4 2 2" xfId="34828" xr:uid="{00000000-0005-0000-0000-000024DA0000}"/>
    <cellStyle name="Währung 2 4 4 3" xfId="20219" xr:uid="{00000000-0005-0000-0000-000025DA0000}"/>
    <cellStyle name="Währung 2 4 4 3 2" xfId="37566" xr:uid="{00000000-0005-0000-0000-000026DA0000}"/>
    <cellStyle name="Währung 2 4 4 4" xfId="32147" xr:uid="{00000000-0005-0000-0000-000027DA0000}"/>
    <cellStyle name="Währung 2 4 4 5" xfId="23637" xr:uid="{00000000-0005-0000-0000-000028DA0000}"/>
    <cellStyle name="Währung 2 4 5" xfId="15684" xr:uid="{00000000-0005-0000-0000-000029DA0000}"/>
    <cellStyle name="Währung 2 4 5 2" xfId="34823" xr:uid="{00000000-0005-0000-0000-00002ADA0000}"/>
    <cellStyle name="Währung 2 4 6" xfId="20237" xr:uid="{00000000-0005-0000-0000-00002BDA0000}"/>
    <cellStyle name="Währung 2 4 6 2" xfId="37584" xr:uid="{00000000-0005-0000-0000-00002CDA0000}"/>
    <cellStyle name="Währung 2 4 7" xfId="32142" xr:uid="{00000000-0005-0000-0000-00002DDA0000}"/>
    <cellStyle name="Währung 2 4 8" xfId="23632" xr:uid="{00000000-0005-0000-0000-00002EDA0000}"/>
    <cellStyle name="Währung 2 5" xfId="11358" xr:uid="{00000000-0005-0000-0000-00002FDA0000}"/>
    <cellStyle name="Währung 2 5 2" xfId="11359" xr:uid="{00000000-0005-0000-0000-000030DA0000}"/>
    <cellStyle name="Währung 2 5 2 2" xfId="11360" xr:uid="{00000000-0005-0000-0000-000031DA0000}"/>
    <cellStyle name="Währung 2 5 2 2 2" xfId="15692" xr:uid="{00000000-0005-0000-0000-000032DA0000}"/>
    <cellStyle name="Währung 2 5 2 2 2 2" xfId="34831" xr:uid="{00000000-0005-0000-0000-000033DA0000}"/>
    <cellStyle name="Währung 2 5 2 2 3" xfId="20298" xr:uid="{00000000-0005-0000-0000-000034DA0000}"/>
    <cellStyle name="Währung 2 5 2 2 3 2" xfId="37645" xr:uid="{00000000-0005-0000-0000-000035DA0000}"/>
    <cellStyle name="Währung 2 5 2 2 4" xfId="32150" xr:uid="{00000000-0005-0000-0000-000036DA0000}"/>
    <cellStyle name="Währung 2 5 2 2 5" xfId="23640" xr:uid="{00000000-0005-0000-0000-000037DA0000}"/>
    <cellStyle name="Währung 2 5 2 3" xfId="15691" xr:uid="{00000000-0005-0000-0000-000038DA0000}"/>
    <cellStyle name="Währung 2 5 2 3 2" xfId="34830" xr:uid="{00000000-0005-0000-0000-000039DA0000}"/>
    <cellStyle name="Währung 2 5 2 4" xfId="16262" xr:uid="{00000000-0005-0000-0000-00003ADA0000}"/>
    <cellStyle name="Währung 2 5 2 4 2" xfId="35385" xr:uid="{00000000-0005-0000-0000-00003BDA0000}"/>
    <cellStyle name="Währung 2 5 2 5" xfId="32149" xr:uid="{00000000-0005-0000-0000-00003CDA0000}"/>
    <cellStyle name="Währung 2 5 2 6" xfId="23639" xr:uid="{00000000-0005-0000-0000-00003DDA0000}"/>
    <cellStyle name="Währung 2 5 3" xfId="11361" xr:uid="{00000000-0005-0000-0000-00003EDA0000}"/>
    <cellStyle name="Währung 2 5 3 2" xfId="11362" xr:uid="{00000000-0005-0000-0000-00003FDA0000}"/>
    <cellStyle name="Währung 2 5 3 2 2" xfId="15694" xr:uid="{00000000-0005-0000-0000-000040DA0000}"/>
    <cellStyle name="Währung 2 5 3 2 2 2" xfId="34833" xr:uid="{00000000-0005-0000-0000-000041DA0000}"/>
    <cellStyle name="Währung 2 5 3 2 3" xfId="16942" xr:uid="{00000000-0005-0000-0000-000042DA0000}"/>
    <cellStyle name="Währung 2 5 3 2 3 2" xfId="35850" xr:uid="{00000000-0005-0000-0000-000043DA0000}"/>
    <cellStyle name="Währung 2 5 3 2 4" xfId="32152" xr:uid="{00000000-0005-0000-0000-000044DA0000}"/>
    <cellStyle name="Währung 2 5 3 2 5" xfId="23642" xr:uid="{00000000-0005-0000-0000-000045DA0000}"/>
    <cellStyle name="Währung 2 5 3 3" xfId="15693" xr:uid="{00000000-0005-0000-0000-000046DA0000}"/>
    <cellStyle name="Währung 2 5 3 3 2" xfId="34832" xr:uid="{00000000-0005-0000-0000-000047DA0000}"/>
    <cellStyle name="Währung 2 5 3 4" xfId="17071" xr:uid="{00000000-0005-0000-0000-000048DA0000}"/>
    <cellStyle name="Währung 2 5 3 4 2" xfId="35922" xr:uid="{00000000-0005-0000-0000-000049DA0000}"/>
    <cellStyle name="Währung 2 5 3 5" xfId="32151" xr:uid="{00000000-0005-0000-0000-00004ADA0000}"/>
    <cellStyle name="Währung 2 5 3 6" xfId="23641" xr:uid="{00000000-0005-0000-0000-00004BDA0000}"/>
    <cellStyle name="Währung 2 5 4" xfId="11363" xr:uid="{00000000-0005-0000-0000-00004CDA0000}"/>
    <cellStyle name="Währung 2 5 4 2" xfId="15695" xr:uid="{00000000-0005-0000-0000-00004DDA0000}"/>
    <cellStyle name="Währung 2 5 4 2 2" xfId="34834" xr:uid="{00000000-0005-0000-0000-00004EDA0000}"/>
    <cellStyle name="Währung 2 5 4 3" xfId="20646" xr:uid="{00000000-0005-0000-0000-00004FDA0000}"/>
    <cellStyle name="Währung 2 5 4 3 2" xfId="37988" xr:uid="{00000000-0005-0000-0000-000050DA0000}"/>
    <cellStyle name="Währung 2 5 4 4" xfId="32153" xr:uid="{00000000-0005-0000-0000-000051DA0000}"/>
    <cellStyle name="Währung 2 5 4 5" xfId="23643" xr:uid="{00000000-0005-0000-0000-000052DA0000}"/>
    <cellStyle name="Währung 2 5 5" xfId="11364" xr:uid="{00000000-0005-0000-0000-000053DA0000}"/>
    <cellStyle name="Währung 2 5 5 2" xfId="32154" xr:uid="{00000000-0005-0000-0000-000054DA0000}"/>
    <cellStyle name="Währung 2 5 6" xfId="15690" xr:uid="{00000000-0005-0000-0000-000055DA0000}"/>
    <cellStyle name="Währung 2 5 6 2" xfId="34829" xr:uid="{00000000-0005-0000-0000-000056DA0000}"/>
    <cellStyle name="Währung 2 5 7" xfId="19937" xr:uid="{00000000-0005-0000-0000-000057DA0000}"/>
    <cellStyle name="Währung 2 5 7 2" xfId="37291" xr:uid="{00000000-0005-0000-0000-000058DA0000}"/>
    <cellStyle name="Währung 2 5 8" xfId="32148" xr:uid="{00000000-0005-0000-0000-000059DA0000}"/>
    <cellStyle name="Währung 2 5 9" xfId="23638" xr:uid="{00000000-0005-0000-0000-00005ADA0000}"/>
    <cellStyle name="Währung 2 6" xfId="11365" xr:uid="{00000000-0005-0000-0000-00005BDA0000}"/>
    <cellStyle name="Währung 2 6 2" xfId="11366" xr:uid="{00000000-0005-0000-0000-00005CDA0000}"/>
    <cellStyle name="Währung 2 6 2 2" xfId="15697" xr:uid="{00000000-0005-0000-0000-00005DDA0000}"/>
    <cellStyle name="Währung 2 6 2 2 2" xfId="34836" xr:uid="{00000000-0005-0000-0000-00005EDA0000}"/>
    <cellStyle name="Währung 2 6 2 3" xfId="16215" xr:uid="{00000000-0005-0000-0000-00005FDA0000}"/>
    <cellStyle name="Währung 2 6 2 3 2" xfId="35339" xr:uid="{00000000-0005-0000-0000-000060DA0000}"/>
    <cellStyle name="Währung 2 6 2 4" xfId="32156" xr:uid="{00000000-0005-0000-0000-000061DA0000}"/>
    <cellStyle name="Währung 2 6 2 5" xfId="23645" xr:uid="{00000000-0005-0000-0000-000062DA0000}"/>
    <cellStyle name="Währung 2 6 3" xfId="15696" xr:uid="{00000000-0005-0000-0000-000063DA0000}"/>
    <cellStyle name="Währung 2 6 3 2" xfId="34835" xr:uid="{00000000-0005-0000-0000-000064DA0000}"/>
    <cellStyle name="Währung 2 6 4" xfId="19931" xr:uid="{00000000-0005-0000-0000-000065DA0000}"/>
    <cellStyle name="Währung 2 6 4 2" xfId="37285" xr:uid="{00000000-0005-0000-0000-000066DA0000}"/>
    <cellStyle name="Währung 2 6 5" xfId="32155" xr:uid="{00000000-0005-0000-0000-000067DA0000}"/>
    <cellStyle name="Währung 2 6 6" xfId="23644" xr:uid="{00000000-0005-0000-0000-000068DA0000}"/>
    <cellStyle name="Währung 2 7" xfId="11367" xr:uid="{00000000-0005-0000-0000-000069DA0000}"/>
    <cellStyle name="Währung 2 7 2" xfId="11368" xr:uid="{00000000-0005-0000-0000-00006ADA0000}"/>
    <cellStyle name="Währung 2 7 2 2" xfId="15699" xr:uid="{00000000-0005-0000-0000-00006BDA0000}"/>
    <cellStyle name="Währung 2 7 2 2 2" xfId="34838" xr:uid="{00000000-0005-0000-0000-00006CDA0000}"/>
    <cellStyle name="Währung 2 7 2 3" xfId="16095" xr:uid="{00000000-0005-0000-0000-00006DDA0000}"/>
    <cellStyle name="Währung 2 7 2 3 2" xfId="35221" xr:uid="{00000000-0005-0000-0000-00006EDA0000}"/>
    <cellStyle name="Währung 2 7 2 4" xfId="32158" xr:uid="{00000000-0005-0000-0000-00006FDA0000}"/>
    <cellStyle name="Währung 2 7 2 5" xfId="23647" xr:uid="{00000000-0005-0000-0000-000070DA0000}"/>
    <cellStyle name="Währung 2 7 3" xfId="15698" xr:uid="{00000000-0005-0000-0000-000071DA0000}"/>
    <cellStyle name="Währung 2 7 3 2" xfId="34837" xr:uid="{00000000-0005-0000-0000-000072DA0000}"/>
    <cellStyle name="Währung 2 7 4" xfId="20182" xr:uid="{00000000-0005-0000-0000-000073DA0000}"/>
    <cellStyle name="Währung 2 7 4 2" xfId="37530" xr:uid="{00000000-0005-0000-0000-000074DA0000}"/>
    <cellStyle name="Währung 2 7 5" xfId="32157" xr:uid="{00000000-0005-0000-0000-000075DA0000}"/>
    <cellStyle name="Währung 2 7 6" xfId="23646" xr:uid="{00000000-0005-0000-0000-000076DA0000}"/>
    <cellStyle name="Währung 2 8" xfId="11369" xr:uid="{00000000-0005-0000-0000-000077DA0000}"/>
    <cellStyle name="Währung 2 8 2" xfId="15700" xr:uid="{00000000-0005-0000-0000-000078DA0000}"/>
    <cellStyle name="Währung 2 8 2 2" xfId="34839" xr:uid="{00000000-0005-0000-0000-000079DA0000}"/>
    <cellStyle name="Währung 2 8 3" xfId="18481" xr:uid="{00000000-0005-0000-0000-00007ADA0000}"/>
    <cellStyle name="Währung 2 8 3 2" xfId="36466" xr:uid="{00000000-0005-0000-0000-00007BDA0000}"/>
    <cellStyle name="Währung 2 8 4" xfId="32159" xr:uid="{00000000-0005-0000-0000-00007CDA0000}"/>
    <cellStyle name="Währung 2 8 5" xfId="23648" xr:uid="{00000000-0005-0000-0000-00007DDA0000}"/>
    <cellStyle name="Währung 2 9" xfId="13095" xr:uid="{00000000-0005-0000-0000-00007EDA0000}"/>
    <cellStyle name="Währung 2 9 2" xfId="32859" xr:uid="{00000000-0005-0000-0000-00007FDA0000}"/>
    <cellStyle name="Währung 2_Balance sheet - Parent" xfId="43264" xr:uid="{00000000-0005-0000-0000-000080DA0000}"/>
    <cellStyle name="Währung 3" xfId="11370" xr:uid="{00000000-0005-0000-0000-000081DA0000}"/>
    <cellStyle name="Währung 3 2" xfId="13101" xr:uid="{00000000-0005-0000-0000-000082DA0000}"/>
    <cellStyle name="Währung 3 2 2" xfId="32863" xr:uid="{00000000-0005-0000-0000-000083DA0000}"/>
    <cellStyle name="Währung 3 3" xfId="32160" xr:uid="{00000000-0005-0000-0000-000084DA0000}"/>
    <cellStyle name="Währung 3 4" xfId="21486" xr:uid="{00000000-0005-0000-0000-000085DA0000}"/>
    <cellStyle name="Währung 3_Balance sheet - Parent" xfId="43270" xr:uid="{00000000-0005-0000-0000-000086DA0000}"/>
    <cellStyle name="Währung 4" xfId="11371" xr:uid="{00000000-0005-0000-0000-000087DA0000}"/>
    <cellStyle name="Währung 4 10" xfId="38378" xr:uid="{00000000-0005-0000-0000-000088DA0000}"/>
    <cellStyle name="Währung 4 11" xfId="38524" xr:uid="{00000000-0005-0000-0000-000089DA0000}"/>
    <cellStyle name="Währung 4 12" xfId="43394" xr:uid="{00000000-0005-0000-0000-00008ADA0000}"/>
    <cellStyle name="Währung 4 13" xfId="43934" xr:uid="{00000000-0005-0000-0000-00008BDA0000}"/>
    <cellStyle name="Währung 4 2" xfId="11372" xr:uid="{00000000-0005-0000-0000-00008CDA0000}"/>
    <cellStyle name="Währung 4 2 2" xfId="11373" xr:uid="{00000000-0005-0000-0000-00008DDA0000}"/>
    <cellStyle name="Währung 4 2 2 2" xfId="11374" xr:uid="{00000000-0005-0000-0000-00008EDA0000}"/>
    <cellStyle name="Währung 4 2 2 2 2" xfId="4330" xr:uid="{00000000-0005-0000-0000-00008FDA0000}"/>
    <cellStyle name="Währung 4 2 2 2 2 2" xfId="25732" xr:uid="{00000000-0005-0000-0000-000090DA0000}"/>
    <cellStyle name="Währung 4 2 2 2 3" xfId="32164" xr:uid="{00000000-0005-0000-0000-000091DA0000}"/>
    <cellStyle name="Währung 4 2 2 3" xfId="13104" xr:uid="{00000000-0005-0000-0000-000092DA0000}"/>
    <cellStyle name="Währung 4 2 2 3 2" xfId="32865" xr:uid="{00000000-0005-0000-0000-000093DA0000}"/>
    <cellStyle name="Währung 4 2 2 4" xfId="4329" xr:uid="{00000000-0005-0000-0000-000094DA0000}"/>
    <cellStyle name="Währung 4 2 2 5" xfId="20416" xr:uid="{00000000-0005-0000-0000-000095DA0000}"/>
    <cellStyle name="Währung 4 2 2 5 2" xfId="37762" xr:uid="{00000000-0005-0000-0000-000096DA0000}"/>
    <cellStyle name="Währung 4 2 2 6" xfId="32163" xr:uid="{00000000-0005-0000-0000-000097DA0000}"/>
    <cellStyle name="Währung 4 2 2 7" xfId="21488" xr:uid="{00000000-0005-0000-0000-000098DA0000}"/>
    <cellStyle name="Währung 4 2 2 8" xfId="43757" xr:uid="{00000000-0005-0000-0000-000099DA0000}"/>
    <cellStyle name="Währung 4 2 2 9" xfId="44239" xr:uid="{00000000-0005-0000-0000-00009ADA0000}"/>
    <cellStyle name="Währung 4 2 3" xfId="13103" xr:uid="{00000000-0005-0000-0000-00009BDA0000}"/>
    <cellStyle name="Währung 4 2 4" xfId="32162" xr:uid="{00000000-0005-0000-0000-00009CDA0000}"/>
    <cellStyle name="Währung 4 2_Balance sheet - Parent" xfId="43272" xr:uid="{00000000-0005-0000-0000-00009DDA0000}"/>
    <cellStyle name="Währung 4 3" xfId="11375" xr:uid="{00000000-0005-0000-0000-00009EDA0000}"/>
    <cellStyle name="Währung 4 3 2" xfId="4331" xr:uid="{00000000-0005-0000-0000-00009FDA0000}"/>
    <cellStyle name="Währung 4 3 2 2" xfId="25733" xr:uid="{00000000-0005-0000-0000-0000A0DA0000}"/>
    <cellStyle name="Währung 4 3 3" xfId="32165" xr:uid="{00000000-0005-0000-0000-0000A1DA0000}"/>
    <cellStyle name="Währung 4 4" xfId="13102" xr:uid="{00000000-0005-0000-0000-0000A2DA0000}"/>
    <cellStyle name="Währung 4 4 2" xfId="32864" xr:uid="{00000000-0005-0000-0000-0000A3DA0000}"/>
    <cellStyle name="Währung 4 5" xfId="15896" xr:uid="{00000000-0005-0000-0000-0000A4DA0000}"/>
    <cellStyle name="Währung 4 5 2" xfId="35029" xr:uid="{00000000-0005-0000-0000-0000A5DA0000}"/>
    <cellStyle name="Währung 4 6" xfId="32161" xr:uid="{00000000-0005-0000-0000-0000A6DA0000}"/>
    <cellStyle name="Währung 4 7" xfId="21487" xr:uid="{00000000-0005-0000-0000-0000A7DA0000}"/>
    <cellStyle name="Währung 4 8" xfId="38066" xr:uid="{00000000-0005-0000-0000-0000A8DA0000}"/>
    <cellStyle name="Währung 4 9" xfId="38243" xr:uid="{00000000-0005-0000-0000-0000A9DA0000}"/>
    <cellStyle name="Währung 4_Balance sheet - Parent" xfId="43271" xr:uid="{00000000-0005-0000-0000-0000AADA0000}"/>
    <cellStyle name="Währung_Jul94" xfId="11376" xr:uid="{00000000-0005-0000-0000-0000ABDA0000}"/>
    <cellStyle name="Überschrift" xfId="11377" xr:uid="{00000000-0005-0000-0000-0000ACDA0000}"/>
    <cellStyle name="Überschrift 1" xfId="11378" xr:uid="{00000000-0005-0000-0000-0000ADDA0000}"/>
    <cellStyle name="Überschrift 1 2" xfId="13106" xr:uid="{00000000-0005-0000-0000-0000AEDA0000}"/>
    <cellStyle name="Überschrift 1 3" xfId="32167" xr:uid="{00000000-0005-0000-0000-0000AFDA0000}"/>
    <cellStyle name="Überschrift 1_Balance sheet - Parent" xfId="43274" xr:uid="{00000000-0005-0000-0000-0000B0DA0000}"/>
    <cellStyle name="Überschrift 10" xfId="43828" xr:uid="{00000000-0005-0000-0000-0000B1DA0000}"/>
    <cellStyle name="Überschrift 11" xfId="43830" xr:uid="{00000000-0005-0000-0000-0000B2DA0000}"/>
    <cellStyle name="Überschrift 12" xfId="43871" xr:uid="{00000000-0005-0000-0000-0000B3DA0000}"/>
    <cellStyle name="Überschrift 2" xfId="11379" xr:uid="{00000000-0005-0000-0000-0000B4DA0000}"/>
    <cellStyle name="Überschrift 2 2" xfId="13107" xr:uid="{00000000-0005-0000-0000-0000B5DA0000}"/>
    <cellStyle name="Überschrift 2 3" xfId="32168" xr:uid="{00000000-0005-0000-0000-0000B6DA0000}"/>
    <cellStyle name="Überschrift 2_Balance sheet - Parent" xfId="43275" xr:uid="{00000000-0005-0000-0000-0000B7DA0000}"/>
    <cellStyle name="Überschrift 3" xfId="11380" xr:uid="{00000000-0005-0000-0000-0000B8DA0000}"/>
    <cellStyle name="Überschrift 3 2" xfId="13108" xr:uid="{00000000-0005-0000-0000-0000B9DA0000}"/>
    <cellStyle name="Überschrift 3 3" xfId="32169" xr:uid="{00000000-0005-0000-0000-0000BADA0000}"/>
    <cellStyle name="Überschrift 3_Balance sheet - Parent" xfId="43276" xr:uid="{00000000-0005-0000-0000-0000BBDA0000}"/>
    <cellStyle name="Überschrift 4" xfId="11381" xr:uid="{00000000-0005-0000-0000-0000BCDA0000}"/>
    <cellStyle name="Überschrift 4 2" xfId="13109" xr:uid="{00000000-0005-0000-0000-0000BDDA0000}"/>
    <cellStyle name="Überschrift 4 3" xfId="32170" xr:uid="{00000000-0005-0000-0000-0000BEDA0000}"/>
    <cellStyle name="Überschrift 4_Balance sheet - Parent" xfId="43277" xr:uid="{00000000-0005-0000-0000-0000BFDA0000}"/>
    <cellStyle name="Überschrift 5" xfId="13105" xr:uid="{00000000-0005-0000-0000-0000C0DA0000}"/>
    <cellStyle name="Überschrift 6" xfId="32166" xr:uid="{00000000-0005-0000-0000-0000C1DA0000}"/>
    <cellStyle name="Überschrift 7" xfId="43323" xr:uid="{00000000-0005-0000-0000-0000C2DA0000}"/>
    <cellStyle name="Überschrift 8" xfId="43482" xr:uid="{00000000-0005-0000-0000-0000C3DA0000}"/>
    <cellStyle name="Überschrift 9" xfId="43472" xr:uid="{00000000-0005-0000-0000-0000C4DA0000}"/>
    <cellStyle name="Überschrift_Balance sheet - Parent" xfId="43273" xr:uid="{00000000-0005-0000-0000-0000C5DA0000}"/>
    <cellStyle name="Yellow" xfId="11382" xr:uid="{00000000-0005-0000-0000-0000C6DA0000}"/>
    <cellStyle name="Yellow 2" xfId="13110" xr:uid="{00000000-0005-0000-0000-0000C7DA0000}"/>
    <cellStyle name="Yellow 2 2" xfId="32866" xr:uid="{00000000-0005-0000-0000-0000C8DA0000}"/>
    <cellStyle name="Yellow 3" xfId="32171" xr:uid="{00000000-0005-0000-0000-0000C9DA0000}"/>
    <cellStyle name="Yellow 4" xfId="21489" xr:uid="{00000000-0005-0000-0000-0000CADA0000}"/>
    <cellStyle name="Yellow_Balance sheet - Parent" xfId="43278" xr:uid="{00000000-0005-0000-0000-0000CBDA0000}"/>
    <cellStyle name="Zelle überprüfen" xfId="11383" xr:uid="{00000000-0005-0000-0000-0000CCDA0000}"/>
    <cellStyle name="Zelle überprüfen 2" xfId="13111" xr:uid="{00000000-0005-0000-0000-0000CDDA0000}"/>
    <cellStyle name="Zelle überprüfen 3" xfId="32172" xr:uid="{00000000-0005-0000-0000-0000CEDA0000}"/>
    <cellStyle name="Zelle überprüfen_Balance sheet - Parent" xfId="43279" xr:uid="{00000000-0005-0000-0000-0000CFDA0000}"/>
    <cellStyle name="ÅRPressTxt2" xfId="11384" xr:uid="{00000000-0005-0000-0000-0000D0DA0000}"/>
    <cellStyle name="ÅRPressTxt2 2" xfId="4332" xr:uid="{00000000-0005-0000-0000-0000D1DA0000}"/>
    <cellStyle name="ÅRPressTxt2 3" xfId="32173" xr:uid="{00000000-0005-0000-0000-0000D2DA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0"/>
      <rgbColor rgb="00D8F1B2"/>
      <rgbColor rgb="00B16694"/>
      <rgbColor rgb="00FFFF00"/>
      <rgbColor rgb="00F38AB3"/>
      <rgbColor rgb="00E2ECEE"/>
      <rgbColor rgb="00FAD0E1"/>
      <rgbColor rgb="00B5E05B"/>
      <rgbColor rgb="008A1B60"/>
      <rgbColor rgb="00A07EA3"/>
      <rgbColor rgb="00B0E1E8"/>
      <rgbColor rgb="005494A0"/>
      <rgbColor rgb="00CCCCCC"/>
      <rgbColor rgb="00666666"/>
      <rgbColor rgb="00A3D830"/>
      <rgbColor rgb="00D0ED9D"/>
      <rgbColor rgb="00005F71"/>
      <rgbColor rgb="00A8C8CF"/>
      <rgbColor rgb="008A1B60"/>
      <rgbColor rgb="00D7B1C9"/>
      <rgbColor rgb="000092AA"/>
      <rgbColor rgb="00CFEFF5"/>
      <rgbColor rgb="00A3D830"/>
      <rgbColor rgb="00D0ED9D"/>
      <rgbColor rgb="00005F71"/>
      <rgbColor rgb="00A8C8CF"/>
      <rgbColor rgb="008A1B60"/>
      <rgbColor rgb="00D7B1C9"/>
      <rgbColor rgb="000092AA"/>
      <rgbColor rgb="00CFEFF5"/>
      <rgbColor rgb="00F2E6EC"/>
      <rgbColor rgb="00F8FAFB"/>
      <rgbColor rgb="00DFF5D1"/>
      <rgbColor rgb="00E9D3E0"/>
      <rgbColor rgb="00F8F2F5"/>
      <rgbColor rgb="00F5A1C2"/>
      <rgbColor rgb="00F2FAFC"/>
      <rgbColor rgb="00FFCFCC"/>
      <rgbColor rgb="00D7B1C9"/>
      <rgbColor rgb="00A8C8CF"/>
      <rgbColor rgb="00BFA8C1"/>
      <rgbColor rgb="00FF9E99"/>
      <rgbColor rgb="00FF6E66"/>
      <rgbColor rgb="00FF3D33"/>
      <rgbColor rgb="0054B6C0"/>
      <rgbColor rgb="00999999"/>
      <rgbColor rgb="00005F71"/>
      <rgbColor rgb="00C7E987"/>
      <rgbColor rgb="00A3D830"/>
      <rgbColor rgb="00725274"/>
      <rgbColor rgb="00FF0D00"/>
      <rgbColor rgb="00E3F5F9"/>
      <rgbColor rgb="000092AA"/>
      <rgbColor rgb="00333333"/>
    </indexedColors>
    <mruColors>
      <color rgb="FFC91281"/>
      <color rgb="FFFFFF99"/>
      <color rgb="FFFF33CC"/>
      <color rgb="FFB2017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oup%20Accounting/13.%20Financial%20reporting/Quarterly%20reports/2021/Q3/HOFI%20GRP%20Q3%202021%20OS%20Act%20VER%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bgroup.com/Documents%20and%20Settings/s27098/Local%20Settings/Temporary%20Internet%20Files/OLKC/ONE%20name%20lending%20Credit%20portfolio%20by%20industry%20and%20geography%202012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Gs31111nt21/gemck/Ge-11/Financial%20report/OH/OH%202006%20kv4_excel_ver%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roup%20Accounting/13.%20Financial%20reporting/Quarterly%20reports/2021/Q3/Nyckeltal/FTEs%20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upporting%20Documents/ROE%20HOFI%20Group%20Q1%202022%20QT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 IS HOFI Group"/>
      <sheetName val="IS HOFI Group"/>
      <sheetName val="IS HOFI Group IAC"/>
      <sheetName val="OS BS HOFI Group"/>
      <sheetName val="BS HOFI Group"/>
      <sheetName val="OS IS HOFI Parent"/>
      <sheetName val="IS HOFI Parent"/>
      <sheetName val="OS BS HOFI Parent"/>
      <sheetName val="BS HOFI Parent"/>
      <sheetName val="Hedge YTD"/>
      <sheetName val="Provisions"/>
    </sheetNames>
    <sheetDataSet>
      <sheetData sheetId="0">
        <row r="115">
          <cell r="B115">
            <v>-211534225.81298891</v>
          </cell>
        </row>
        <row r="132">
          <cell r="B132">
            <v>-187026412.9486289</v>
          </cell>
        </row>
        <row r="184">
          <cell r="B184">
            <v>-39252440.106348604</v>
          </cell>
        </row>
        <row r="186">
          <cell r="B186">
            <v>-142072176.38586336</v>
          </cell>
        </row>
      </sheetData>
      <sheetData sheetId="1" refreshError="1"/>
      <sheetData sheetId="2" refreshError="1"/>
      <sheetData sheetId="3">
        <row r="47">
          <cell r="B47">
            <v>155861843.68590912</v>
          </cell>
        </row>
        <row r="56">
          <cell r="B56">
            <v>368551998.59583664</v>
          </cell>
        </row>
        <row r="66">
          <cell r="B66">
            <v>218711296.13188455</v>
          </cell>
        </row>
        <row r="84">
          <cell r="B84">
            <v>405742819.14732736</v>
          </cell>
        </row>
        <row r="86">
          <cell r="B86">
            <v>145065005.00282568</v>
          </cell>
        </row>
        <row r="89">
          <cell r="B89">
            <v>143904367.25871369</v>
          </cell>
        </row>
      </sheetData>
      <sheetData sheetId="4" refreshError="1"/>
      <sheetData sheetId="5">
        <row r="76">
          <cell r="B76">
            <v>95671960.437289789</v>
          </cell>
        </row>
      </sheetData>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s>
    <sheetDataSet>
      <sheetData sheetId="0" refreshError="1"/>
      <sheetData sheetId="1">
        <row r="3">
          <cell r="B3" t="str">
            <v>Row_Corp_Transp</v>
          </cell>
          <cell r="C3">
            <v>23598611.657099999</v>
          </cell>
          <cell r="D3">
            <v>5520046.7822000002</v>
          </cell>
          <cell r="E3">
            <v>3159378.0551</v>
          </cell>
          <cell r="F3">
            <v>1662723.9929</v>
          </cell>
          <cell r="G3">
            <v>1219714.9073999999</v>
          </cell>
          <cell r="H3">
            <v>1799193.8540000001</v>
          </cell>
          <cell r="I3">
            <v>2276326.1532999999</v>
          </cell>
          <cell r="J3">
            <v>6168983.0481000002</v>
          </cell>
          <cell r="K3">
            <v>285277.49050000001</v>
          </cell>
        </row>
        <row r="4">
          <cell r="B4" t="str">
            <v>Row_Corp_Constr</v>
          </cell>
          <cell r="C4">
            <v>10885167.023399999</v>
          </cell>
          <cell r="D4">
            <v>322357.65600000002</v>
          </cell>
          <cell r="E4">
            <v>484697.47379999998</v>
          </cell>
          <cell r="F4">
            <v>1078473.6379</v>
          </cell>
          <cell r="G4">
            <v>906727.46360000002</v>
          </cell>
          <cell r="H4">
            <v>1251443.8502</v>
          </cell>
          <cell r="I4">
            <v>1065649.3051</v>
          </cell>
          <cell r="J4">
            <v>3377162.1502999999</v>
          </cell>
          <cell r="K4">
            <v>1088406.5397999999</v>
          </cell>
        </row>
        <row r="5">
          <cell r="B5" t="str">
            <v>Row_Corp_El_Gas_Water</v>
          </cell>
          <cell r="C5">
            <v>19727617.7238</v>
          </cell>
          <cell r="D5">
            <v>1369699.2457000001</v>
          </cell>
          <cell r="E5">
            <v>3569805.4799000002</v>
          </cell>
          <cell r="F5">
            <v>9314041.0331999995</v>
          </cell>
          <cell r="G5">
            <v>2295580.1641000002</v>
          </cell>
          <cell r="H5">
            <v>1650849.3225</v>
          </cell>
          <cell r="I5">
            <v>1882631.1444000001</v>
          </cell>
          <cell r="J5">
            <v>12514394.8422</v>
          </cell>
          <cell r="K5">
            <v>360883.3885</v>
          </cell>
        </row>
        <row r="6">
          <cell r="B6" t="str">
            <v>Row_Not_Available</v>
          </cell>
          <cell r="C6">
            <v>0</v>
          </cell>
          <cell r="D6">
            <v>0</v>
          </cell>
          <cell r="E6">
            <v>3.4921000000000002</v>
          </cell>
          <cell r="F6">
            <v>0</v>
          </cell>
          <cell r="G6">
            <v>0</v>
          </cell>
          <cell r="H6">
            <v>0</v>
          </cell>
          <cell r="I6">
            <v>0</v>
          </cell>
          <cell r="J6">
            <v>0</v>
          </cell>
          <cell r="K6">
            <v>0</v>
          </cell>
        </row>
        <row r="7">
          <cell r="B7" t="str">
            <v>Row_House_Mortg</v>
          </cell>
          <cell r="C7">
            <v>359359172.17930001</v>
          </cell>
          <cell r="D7">
            <v>0</v>
          </cell>
          <cell r="E7">
            <v>2846018.1359000001</v>
          </cell>
          <cell r="F7">
            <v>0</v>
          </cell>
          <cell r="G7">
            <v>13911618.891899999</v>
          </cell>
          <cell r="H7">
            <v>8114301.1983000003</v>
          </cell>
          <cell r="I7">
            <v>18089004.612799998</v>
          </cell>
          <cell r="J7">
            <v>0</v>
          </cell>
          <cell r="K7">
            <v>2918629.5214999998</v>
          </cell>
        </row>
        <row r="8">
          <cell r="B8" t="str">
            <v>Row_PropMan_Multi</v>
          </cell>
          <cell r="C8">
            <v>103811432.37710001</v>
          </cell>
          <cell r="D8">
            <v>361.4529</v>
          </cell>
          <cell r="E8">
            <v>81993.09</v>
          </cell>
          <cell r="F8">
            <v>0</v>
          </cell>
          <cell r="G8">
            <v>0</v>
          </cell>
          <cell r="H8">
            <v>1925271.3676</v>
          </cell>
          <cell r="I8">
            <v>12818.5996</v>
          </cell>
          <cell r="J8">
            <v>23218007.651000001</v>
          </cell>
          <cell r="K8">
            <v>31967.019</v>
          </cell>
        </row>
        <row r="9">
          <cell r="B9" t="str">
            <v>Row_House_Other</v>
          </cell>
          <cell r="C9">
            <v>41538775.211300001</v>
          </cell>
          <cell r="D9">
            <v>4417328.2573999995</v>
          </cell>
          <cell r="E9">
            <v>24152037.8891</v>
          </cell>
          <cell r="F9">
            <v>1026561.573</v>
          </cell>
          <cell r="G9">
            <v>2624648.6277000001</v>
          </cell>
          <cell r="H9">
            <v>2836778.2741999999</v>
          </cell>
          <cell r="I9">
            <v>1507934.2877</v>
          </cell>
          <cell r="J9">
            <v>6656.7091</v>
          </cell>
          <cell r="K9">
            <v>3002401.9619</v>
          </cell>
        </row>
        <row r="10">
          <cell r="B10" t="str">
            <v>Row_Corp_Bus_House_Serv</v>
          </cell>
          <cell r="C10">
            <v>72210080.459099993</v>
          </cell>
          <cell r="D10">
            <v>4178107.8971000002</v>
          </cell>
          <cell r="E10">
            <v>15424565.9607</v>
          </cell>
          <cell r="F10">
            <v>6113741.7399000004</v>
          </cell>
          <cell r="G10">
            <v>2020761.6701</v>
          </cell>
          <cell r="H10">
            <v>2134839.7563</v>
          </cell>
          <cell r="I10">
            <v>2247772.3394999998</v>
          </cell>
          <cell r="J10">
            <v>16751538.038000001</v>
          </cell>
          <cell r="K10">
            <v>2629574.1667999998</v>
          </cell>
        </row>
        <row r="11">
          <cell r="B11" t="str">
            <v>Row_PropMan_Comm</v>
          </cell>
          <cell r="C11">
            <v>65646623.844300002</v>
          </cell>
          <cell r="D11">
            <v>2665767.2538000001</v>
          </cell>
          <cell r="E11">
            <v>9443846.7871000003</v>
          </cell>
          <cell r="F11">
            <v>7705463.9512</v>
          </cell>
          <cell r="G11">
            <v>5360194.9345000004</v>
          </cell>
          <cell r="H11">
            <v>2639670.5103000002</v>
          </cell>
          <cell r="I11">
            <v>10251433.072000001</v>
          </cell>
          <cell r="J11">
            <v>42896342.8182</v>
          </cell>
          <cell r="K11">
            <v>1089968.1052999999</v>
          </cell>
        </row>
        <row r="12">
          <cell r="B12" t="str">
            <v>Row_Corp_Manufact</v>
          </cell>
          <cell r="C12">
            <v>92836502.452999994</v>
          </cell>
          <cell r="D12">
            <v>9561967.6118000001</v>
          </cell>
          <cell r="E12">
            <v>12508792.172599999</v>
          </cell>
          <cell r="F12">
            <v>27423732.179499999</v>
          </cell>
          <cell r="G12">
            <v>3627050.2990000001</v>
          </cell>
          <cell r="H12">
            <v>1926159.4654000001</v>
          </cell>
          <cell r="I12">
            <v>6547903.2646000003</v>
          </cell>
          <cell r="J12">
            <v>30967450.944899999</v>
          </cell>
          <cell r="K12">
            <v>12108745.036499999</v>
          </cell>
        </row>
        <row r="13">
          <cell r="B13" t="str">
            <v>Row_Corp_Who_Ret</v>
          </cell>
          <cell r="C13">
            <v>32267385.500500001</v>
          </cell>
          <cell r="D13">
            <v>1938215.074</v>
          </cell>
          <cell r="E13">
            <v>2028885.6597</v>
          </cell>
          <cell r="F13">
            <v>2118655.7055000002</v>
          </cell>
          <cell r="G13">
            <v>2202217.9589</v>
          </cell>
          <cell r="H13">
            <v>2964790.9948999998</v>
          </cell>
          <cell r="I13">
            <v>7588256.9029999999</v>
          </cell>
          <cell r="J13">
            <v>11133150.4932</v>
          </cell>
          <cell r="K13">
            <v>5960671.9841999998</v>
          </cell>
        </row>
        <row r="14">
          <cell r="B14" t="str">
            <v>Row_Corp_Fin_Ins</v>
          </cell>
          <cell r="C14">
            <v>56122687.175700001</v>
          </cell>
          <cell r="D14">
            <v>702300.24239999999</v>
          </cell>
          <cell r="E14">
            <v>7554935.2509000003</v>
          </cell>
          <cell r="F14">
            <v>2917898.6652000002</v>
          </cell>
          <cell r="G14">
            <v>175448.7953</v>
          </cell>
          <cell r="H14">
            <v>515324.92680000002</v>
          </cell>
          <cell r="I14">
            <v>438153.43469999998</v>
          </cell>
          <cell r="J14">
            <v>15824219.3575</v>
          </cell>
          <cell r="K14">
            <v>3537017.8144999999</v>
          </cell>
        </row>
        <row r="15">
          <cell r="B15" t="str">
            <v>Row_PubAdm</v>
          </cell>
          <cell r="C15">
            <v>16668941.755799999</v>
          </cell>
          <cell r="D15">
            <v>6645.6053000000002</v>
          </cell>
          <cell r="E15">
            <v>1057662.7335999999</v>
          </cell>
          <cell r="F15">
            <v>1207335.6017</v>
          </cell>
          <cell r="G15">
            <v>1755218.0852999999</v>
          </cell>
          <cell r="H15">
            <v>277423.42379999999</v>
          </cell>
          <cell r="I15">
            <v>2442263.1150000002</v>
          </cell>
          <cell r="J15">
            <v>50904972.6514</v>
          </cell>
          <cell r="K15">
            <v>1554172.5723000001</v>
          </cell>
        </row>
        <row r="16">
          <cell r="B16" t="str">
            <v>Row_Corp_Mining</v>
          </cell>
          <cell r="C16">
            <v>2440842.6970000002</v>
          </cell>
          <cell r="D16">
            <v>104688.71400000001</v>
          </cell>
          <cell r="E16">
            <v>26558240.460099999</v>
          </cell>
          <cell r="F16">
            <v>701449.04689999996</v>
          </cell>
          <cell r="G16">
            <v>23354.2376</v>
          </cell>
          <cell r="H16">
            <v>119277.7142</v>
          </cell>
          <cell r="I16">
            <v>88321.729399999997</v>
          </cell>
          <cell r="J16">
            <v>0</v>
          </cell>
          <cell r="K16">
            <v>439357.52360000001</v>
          </cell>
        </row>
        <row r="17">
          <cell r="B17" t="str">
            <v>Row_Corp_Other</v>
          </cell>
          <cell r="C17">
            <v>17262988.985300001</v>
          </cell>
          <cell r="D17">
            <v>892657.21290000004</v>
          </cell>
          <cell r="E17">
            <v>4659828.2350000003</v>
          </cell>
          <cell r="F17">
            <v>1176463.621</v>
          </cell>
          <cell r="G17">
            <v>245565.3602</v>
          </cell>
          <cell r="H17">
            <v>302707.21889999998</v>
          </cell>
          <cell r="I17">
            <v>207674.2267</v>
          </cell>
          <cell r="J17">
            <v>1686728.3999000001</v>
          </cell>
          <cell r="K17">
            <v>5713233.9698999999</v>
          </cell>
        </row>
        <row r="18">
          <cell r="B18" t="str">
            <v>Row_Corp_Ship</v>
          </cell>
          <cell r="C18">
            <v>11362557.966499999</v>
          </cell>
          <cell r="D18">
            <v>734317.41229999997</v>
          </cell>
          <cell r="E18">
            <v>8093251.6128000002</v>
          </cell>
          <cell r="F18">
            <v>189415.88829999999</v>
          </cell>
          <cell r="G18">
            <v>725800.91379999998</v>
          </cell>
          <cell r="H18">
            <v>142117.95540000001</v>
          </cell>
          <cell r="I18">
            <v>249376.41440000001</v>
          </cell>
          <cell r="J18">
            <v>11378.9818</v>
          </cell>
          <cell r="K18">
            <v>14729102.2136</v>
          </cell>
        </row>
        <row r="19">
          <cell r="B19" t="str">
            <v>Row_Corp_Agri</v>
          </cell>
          <cell r="C19">
            <v>4821090.4455000004</v>
          </cell>
          <cell r="D19">
            <v>270940.33319999999</v>
          </cell>
          <cell r="E19">
            <v>10619.677600000001</v>
          </cell>
          <cell r="F19">
            <v>33441.852899999998</v>
          </cell>
          <cell r="G19">
            <v>1087413.6259000001</v>
          </cell>
          <cell r="H19">
            <v>1908031.2205999999</v>
          </cell>
          <cell r="I19">
            <v>617177.78879999998</v>
          </cell>
          <cell r="J19">
            <v>34972.316800000001</v>
          </cell>
          <cell r="K19">
            <v>10951.5357</v>
          </cell>
        </row>
        <row r="20">
          <cell r="B20" t="str">
            <v>Row_Banks</v>
          </cell>
          <cell r="C20">
            <v>89874285.612000003</v>
          </cell>
          <cell r="D20">
            <v>18805610.829599999</v>
          </cell>
          <cell r="E20">
            <v>13653246.7871</v>
          </cell>
          <cell r="F20">
            <v>3106870.716</v>
          </cell>
          <cell r="G20">
            <v>175457.0569</v>
          </cell>
          <cell r="H20">
            <v>438173.45970000001</v>
          </cell>
          <cell r="I20">
            <v>444850.49349999998</v>
          </cell>
          <cell r="J20">
            <v>44828653.480999999</v>
          </cell>
          <cell r="K20">
            <v>16311126.3463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Adm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row r="17">
          <cell r="B17" t="b">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4">
          <cell r="F24">
            <v>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kastning EK"/>
      <sheetName val="Avkastning EK UK"/>
      <sheetName val="Avkastning EK IAC"/>
      <sheetName val="Copy to BC Avkastning EK IAC"/>
      <sheetName val="Avkastning EK HFM"/>
      <sheetName val="Avkastning EK (3)"/>
      <sheetName val="Avkastning test1"/>
      <sheetName val="Avkastning test2"/>
    </sheetNames>
    <sheetDataSet>
      <sheetData sheetId="0">
        <row r="18">
          <cell r="B18">
            <v>26750610</v>
          </cell>
        </row>
        <row r="19">
          <cell r="B19">
            <v>33082880</v>
          </cell>
        </row>
        <row r="20">
          <cell r="B20">
            <v>32049040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7"/>
  <sheetViews>
    <sheetView zoomScale="80" zoomScaleNormal="80" zoomScaleSheetLayoutView="100" workbookViewId="0">
      <selection activeCell="C5" sqref="C5"/>
    </sheetView>
  </sheetViews>
  <sheetFormatPr defaultColWidth="9.28515625" defaultRowHeight="12.75"/>
  <cols>
    <col min="1" max="1" width="4.28515625" style="1" customWidth="1"/>
    <col min="2" max="2" width="9.28515625" style="1"/>
    <col min="3" max="3" width="23.42578125" style="1" bestFit="1" customWidth="1"/>
    <col min="4" max="4" width="12.7109375" style="1" customWidth="1"/>
    <col min="5" max="5" width="15.28515625" style="1" customWidth="1"/>
    <col min="6" max="6" width="9.28515625" style="1"/>
    <col min="7" max="7" width="9.28515625" style="106"/>
    <col min="8" max="11" width="9.28515625" style="1"/>
    <col min="12" max="12" width="9.28515625" style="1" customWidth="1"/>
    <col min="13" max="16384" width="9.28515625" style="1"/>
  </cols>
  <sheetData>
    <row r="1" spans="1:19" s="216" customFormat="1">
      <c r="A1" s="214"/>
      <c r="B1" s="214"/>
      <c r="C1" s="214"/>
      <c r="D1" s="214"/>
      <c r="E1" s="214"/>
      <c r="F1" s="214"/>
      <c r="G1" s="215"/>
      <c r="H1" s="214"/>
      <c r="I1" s="214"/>
      <c r="J1" s="214"/>
      <c r="K1" s="214"/>
      <c r="L1" s="214"/>
      <c r="M1" s="214"/>
      <c r="N1" s="214"/>
      <c r="O1" s="214"/>
      <c r="P1" s="214"/>
      <c r="Q1" s="214"/>
      <c r="R1" s="214"/>
    </row>
    <row r="2" spans="1:19" s="216" customFormat="1" ht="29.25" customHeight="1">
      <c r="A2" s="214"/>
      <c r="B2" s="214"/>
      <c r="C2" s="217" t="s">
        <v>76</v>
      </c>
      <c r="D2" s="214"/>
      <c r="E2" s="214"/>
      <c r="F2" s="214"/>
      <c r="G2" s="215"/>
      <c r="H2" s="214"/>
      <c r="I2" s="214"/>
      <c r="J2" s="214"/>
      <c r="K2" s="214"/>
      <c r="L2" s="214"/>
      <c r="M2" s="214"/>
      <c r="N2" s="214"/>
      <c r="O2" s="214"/>
      <c r="P2" s="214"/>
      <c r="Q2" s="214"/>
      <c r="R2" s="214"/>
      <c r="S2" s="218"/>
    </row>
    <row r="3" spans="1:19" s="216" customFormat="1" ht="19.5" customHeight="1">
      <c r="A3" s="214"/>
      <c r="B3" s="214"/>
      <c r="C3" s="219"/>
      <c r="D3" s="214"/>
      <c r="E3" s="214"/>
      <c r="F3" s="214"/>
      <c r="G3" s="215"/>
      <c r="H3" s="214"/>
      <c r="I3" s="214"/>
      <c r="J3" s="214"/>
      <c r="K3" s="214"/>
      <c r="L3" s="214"/>
      <c r="M3" s="214"/>
      <c r="N3" s="214"/>
      <c r="O3" s="214"/>
      <c r="P3" s="214"/>
      <c r="Q3" s="214"/>
      <c r="R3" s="214"/>
      <c r="S3" s="220"/>
    </row>
    <row r="4" spans="1:19" s="216" customFormat="1" ht="19.5" customHeight="1">
      <c r="A4" s="214"/>
      <c r="B4" s="214"/>
      <c r="C4" s="221" t="s">
        <v>580</v>
      </c>
      <c r="D4" s="214"/>
      <c r="E4" s="214"/>
      <c r="F4" s="214"/>
      <c r="G4" s="215"/>
      <c r="H4" s="214"/>
      <c r="I4" s="214"/>
      <c r="J4" s="214"/>
      <c r="K4" s="214"/>
      <c r="L4" s="214"/>
      <c r="M4" s="214"/>
      <c r="N4" s="214"/>
      <c r="O4" s="214"/>
      <c r="P4" s="214"/>
      <c r="Q4" s="214"/>
      <c r="R4" s="214"/>
    </row>
    <row r="5" spans="1:19" s="216" customFormat="1" ht="19.5" customHeight="1">
      <c r="A5" s="214"/>
      <c r="B5" s="214"/>
      <c r="C5" s="222"/>
      <c r="D5" s="214"/>
      <c r="E5" s="214"/>
      <c r="F5" s="214"/>
      <c r="G5" s="215"/>
      <c r="H5" s="214"/>
      <c r="I5" s="214"/>
      <c r="J5" s="214"/>
      <c r="K5" s="214"/>
      <c r="L5" s="214"/>
      <c r="M5" s="214"/>
      <c r="N5" s="214"/>
      <c r="O5" s="214"/>
      <c r="P5" s="214"/>
      <c r="Q5" s="214"/>
      <c r="R5" s="214"/>
    </row>
    <row r="6" spans="1:19" s="216" customFormat="1" ht="21">
      <c r="A6" s="214"/>
      <c r="B6" s="214"/>
      <c r="C6" s="219" t="s">
        <v>52</v>
      </c>
      <c r="D6" s="214"/>
      <c r="E6" s="214"/>
      <c r="F6" s="214"/>
      <c r="G6" s="215"/>
      <c r="H6" s="214"/>
      <c r="I6" s="214"/>
      <c r="J6" s="214"/>
      <c r="K6" s="214"/>
      <c r="L6" s="214"/>
      <c r="M6" s="214"/>
      <c r="N6" s="214"/>
      <c r="O6" s="214"/>
      <c r="P6" s="214"/>
      <c r="Q6" s="214"/>
      <c r="R6" s="214"/>
    </row>
    <row r="7" spans="1:19" s="216" customFormat="1" ht="19.5" customHeight="1">
      <c r="A7" s="214"/>
      <c r="B7" s="214"/>
      <c r="C7" s="223" t="s">
        <v>515</v>
      </c>
      <c r="D7" s="214"/>
      <c r="E7" s="214"/>
      <c r="F7" s="214"/>
      <c r="G7" s="215"/>
      <c r="H7" s="214"/>
      <c r="I7" s="214"/>
      <c r="J7" s="214"/>
      <c r="K7" s="214"/>
      <c r="L7" s="214"/>
      <c r="M7" s="214"/>
      <c r="N7" s="214"/>
      <c r="O7" s="214"/>
      <c r="P7" s="214"/>
      <c r="Q7" s="214"/>
      <c r="R7" s="214"/>
    </row>
    <row r="8" spans="1:19" s="216" customFormat="1" ht="19.5" customHeight="1">
      <c r="A8" s="214"/>
      <c r="B8" s="214"/>
      <c r="C8" s="224"/>
      <c r="D8" s="214"/>
      <c r="E8" s="214"/>
      <c r="F8" s="214"/>
      <c r="G8" s="215"/>
      <c r="H8" s="214"/>
      <c r="I8" s="214"/>
      <c r="J8" s="214"/>
      <c r="K8" s="214"/>
      <c r="L8" s="214"/>
      <c r="M8" s="214"/>
      <c r="N8" s="214"/>
      <c r="O8" s="214"/>
      <c r="P8" s="214"/>
      <c r="Q8" s="214"/>
      <c r="R8" s="214"/>
    </row>
    <row r="9" spans="1:19" s="216" customFormat="1">
      <c r="A9" s="214"/>
      <c r="B9" s="214"/>
      <c r="C9" s="214"/>
      <c r="D9" s="214"/>
      <c r="E9" s="214"/>
      <c r="F9" s="214"/>
      <c r="G9" s="215"/>
      <c r="H9" s="214"/>
      <c r="I9" s="214"/>
      <c r="J9" s="214"/>
      <c r="K9" s="214"/>
      <c r="L9" s="214"/>
      <c r="M9" s="214"/>
      <c r="N9" s="214"/>
      <c r="O9" s="214"/>
      <c r="P9" s="214"/>
      <c r="Q9" s="214"/>
      <c r="R9" s="214"/>
    </row>
    <row r="10" spans="1:19" s="216" customFormat="1">
      <c r="A10" s="214"/>
      <c r="B10" s="214"/>
      <c r="C10" s="214"/>
      <c r="D10" s="214"/>
      <c r="E10" s="214"/>
      <c r="F10" s="214"/>
      <c r="G10" s="215"/>
      <c r="H10" s="214"/>
      <c r="I10" s="214"/>
      <c r="J10" s="214"/>
      <c r="K10" s="214"/>
      <c r="L10" s="214"/>
      <c r="M10" s="214"/>
      <c r="N10" s="214"/>
      <c r="O10" s="214"/>
      <c r="P10" s="214"/>
      <c r="Q10" s="214"/>
      <c r="R10" s="214"/>
    </row>
    <row r="11" spans="1:19" s="216" customFormat="1">
      <c r="A11" s="214"/>
      <c r="B11" s="214"/>
      <c r="C11" s="214"/>
      <c r="D11" s="214"/>
      <c r="E11" s="214"/>
      <c r="F11" s="214"/>
      <c r="G11" s="215"/>
      <c r="H11" s="214"/>
      <c r="I11" s="214"/>
      <c r="J11" s="214"/>
      <c r="K11" s="214"/>
      <c r="L11" s="214"/>
      <c r="M11" s="214"/>
      <c r="N11" s="214"/>
      <c r="O11" s="214"/>
      <c r="P11" s="214"/>
      <c r="Q11" s="214"/>
      <c r="R11" s="214"/>
    </row>
    <row r="12" spans="1:19">
      <c r="A12" s="2"/>
      <c r="B12" s="2"/>
      <c r="C12" s="2"/>
      <c r="D12" s="2"/>
      <c r="E12" s="2"/>
      <c r="F12" s="2"/>
      <c r="G12" s="104"/>
      <c r="H12" s="2"/>
      <c r="I12" s="2"/>
      <c r="J12" s="2"/>
      <c r="K12" s="2"/>
      <c r="L12" s="2"/>
      <c r="M12" s="2"/>
      <c r="N12" s="2"/>
      <c r="O12" s="2"/>
      <c r="P12" s="2"/>
      <c r="Q12" s="2"/>
      <c r="R12" s="2"/>
    </row>
    <row r="13" spans="1:19">
      <c r="A13" s="2"/>
      <c r="B13" s="2"/>
      <c r="C13" s="11"/>
      <c r="D13" s="2"/>
      <c r="E13" s="2"/>
      <c r="F13" s="2"/>
      <c r="G13" s="104"/>
      <c r="H13" s="2"/>
      <c r="I13" s="2"/>
      <c r="J13" s="2"/>
      <c r="K13" s="2"/>
      <c r="L13" s="2"/>
      <c r="M13" s="2"/>
      <c r="N13" s="2"/>
      <c r="O13" s="2"/>
      <c r="P13" s="2"/>
      <c r="Q13" s="2"/>
      <c r="R13" s="2"/>
    </row>
    <row r="14" spans="1:19">
      <c r="A14" s="2"/>
      <c r="B14" s="2"/>
      <c r="C14" s="11"/>
      <c r="D14" s="2"/>
      <c r="E14" s="2"/>
      <c r="F14" s="4"/>
      <c r="G14" s="104"/>
      <c r="H14" s="2"/>
      <c r="I14" s="2"/>
      <c r="J14" s="2"/>
      <c r="K14" s="2"/>
      <c r="L14" s="2"/>
      <c r="M14" s="2"/>
      <c r="N14" s="2"/>
      <c r="O14" s="2"/>
      <c r="P14" s="2"/>
      <c r="Q14" s="2"/>
      <c r="R14" s="2"/>
    </row>
    <row r="15" spans="1:19" ht="21" customHeight="1">
      <c r="A15" s="2"/>
      <c r="C15" s="43" t="s">
        <v>38</v>
      </c>
      <c r="D15" s="2"/>
      <c r="E15" s="2"/>
      <c r="F15" s="2"/>
      <c r="G15" s="104"/>
      <c r="H15" s="2"/>
      <c r="I15" s="2"/>
      <c r="J15" s="2"/>
      <c r="K15" s="2"/>
      <c r="L15" s="2"/>
      <c r="M15" s="2"/>
      <c r="N15" s="2"/>
      <c r="O15" s="2"/>
      <c r="P15" s="2"/>
      <c r="Q15" s="2"/>
      <c r="R15" s="2"/>
    </row>
    <row r="16" spans="1:19" ht="12.75" customHeight="1">
      <c r="A16" s="2"/>
      <c r="C16" s="11"/>
      <c r="D16" s="2"/>
      <c r="E16" s="4"/>
      <c r="F16" s="4"/>
      <c r="G16" s="104"/>
      <c r="H16" s="2"/>
      <c r="I16" s="2"/>
      <c r="J16" s="2"/>
      <c r="K16" s="2"/>
      <c r="L16" s="2"/>
      <c r="M16" s="2"/>
      <c r="N16" s="2"/>
      <c r="O16" s="2"/>
      <c r="P16" s="2"/>
      <c r="Q16" s="2"/>
      <c r="R16" s="2"/>
    </row>
    <row r="17" spans="1:18" s="3" customFormat="1" ht="28.5" customHeight="1">
      <c r="A17" s="11"/>
      <c r="C17" s="213" t="s">
        <v>386</v>
      </c>
      <c r="D17" s="11"/>
      <c r="E17" s="11"/>
      <c r="F17" s="11"/>
      <c r="G17" s="104"/>
      <c r="H17" s="11"/>
      <c r="I17" s="11"/>
      <c r="J17" s="11"/>
      <c r="K17" s="11"/>
      <c r="L17" s="11"/>
      <c r="M17" s="11"/>
      <c r="N17" s="11"/>
      <c r="O17" s="11"/>
      <c r="P17" s="11"/>
      <c r="Q17" s="11"/>
      <c r="R17" s="11"/>
    </row>
    <row r="18" spans="1:18" s="3" customFormat="1" ht="28.5" customHeight="1">
      <c r="A18" s="11"/>
      <c r="C18" s="213" t="s">
        <v>387</v>
      </c>
      <c r="D18" s="11"/>
      <c r="E18" s="11"/>
      <c r="F18" s="11"/>
      <c r="G18" s="104"/>
      <c r="H18" s="11"/>
      <c r="I18" s="11"/>
      <c r="J18" s="11"/>
      <c r="K18" s="11"/>
      <c r="L18" s="11"/>
      <c r="M18" s="11"/>
      <c r="N18" s="11"/>
      <c r="O18" s="11"/>
      <c r="P18" s="11"/>
      <c r="Q18" s="11"/>
      <c r="R18" s="11"/>
    </row>
    <row r="19" spans="1:18" s="3" customFormat="1" ht="28.5" customHeight="1">
      <c r="A19" s="11"/>
      <c r="C19" s="213" t="s">
        <v>547</v>
      </c>
      <c r="D19" s="11"/>
      <c r="E19" s="11"/>
      <c r="F19" s="11"/>
      <c r="G19" s="104"/>
      <c r="H19" s="11"/>
      <c r="I19" s="11"/>
      <c r="J19" s="11"/>
      <c r="K19" s="11"/>
      <c r="L19" s="11"/>
      <c r="M19" s="11"/>
      <c r="N19" s="11"/>
      <c r="O19" s="11"/>
      <c r="P19" s="11"/>
      <c r="Q19" s="11"/>
      <c r="R19" s="11"/>
    </row>
    <row r="20" spans="1:18" s="3" customFormat="1" ht="28.5" customHeight="1">
      <c r="A20" s="11"/>
      <c r="C20" s="213" t="s">
        <v>548</v>
      </c>
      <c r="D20" s="11"/>
      <c r="E20" s="11"/>
      <c r="F20" s="11"/>
      <c r="G20" s="104"/>
      <c r="H20" s="11"/>
      <c r="I20" s="11"/>
      <c r="J20" s="11"/>
      <c r="K20" s="11"/>
      <c r="L20" s="11"/>
      <c r="M20" s="11"/>
      <c r="N20" s="11"/>
      <c r="O20" s="11"/>
      <c r="P20" s="11"/>
      <c r="Q20" s="11"/>
      <c r="R20" s="11"/>
    </row>
    <row r="21" spans="1:18" s="3" customFormat="1" ht="28.5" customHeight="1">
      <c r="A21" s="11"/>
      <c r="C21" s="213" t="s">
        <v>549</v>
      </c>
      <c r="D21" s="11"/>
      <c r="E21" s="11"/>
      <c r="F21" s="11"/>
      <c r="G21" s="104"/>
      <c r="H21" s="11"/>
      <c r="I21" s="11"/>
      <c r="J21" s="11"/>
      <c r="K21" s="11"/>
      <c r="L21" s="11"/>
      <c r="M21" s="11"/>
      <c r="N21" s="11"/>
      <c r="O21" s="11"/>
      <c r="P21" s="11"/>
      <c r="Q21" s="11"/>
      <c r="R21" s="11"/>
    </row>
    <row r="22" spans="1:18" s="3" customFormat="1" ht="28.5" customHeight="1">
      <c r="A22" s="11"/>
      <c r="C22" s="213" t="s">
        <v>388</v>
      </c>
      <c r="D22" s="11"/>
      <c r="E22" s="11"/>
      <c r="F22" s="11"/>
      <c r="G22" s="104"/>
      <c r="H22" s="11"/>
      <c r="I22" s="11"/>
      <c r="J22" s="11"/>
      <c r="K22" s="11"/>
      <c r="L22" s="11"/>
      <c r="M22" s="11"/>
      <c r="N22" s="11"/>
      <c r="O22" s="11"/>
      <c r="P22" s="11"/>
      <c r="Q22" s="11"/>
      <c r="R22" s="11"/>
    </row>
    <row r="23" spans="1:18" s="3" customFormat="1" ht="28.5" customHeight="1">
      <c r="A23" s="11"/>
      <c r="C23" s="213" t="s">
        <v>468</v>
      </c>
      <c r="D23" s="11"/>
      <c r="E23" s="11"/>
      <c r="F23" s="11"/>
      <c r="G23" s="104"/>
      <c r="H23" s="11"/>
      <c r="I23" s="11"/>
      <c r="J23" s="11"/>
      <c r="K23" s="11"/>
      <c r="L23" s="11"/>
      <c r="M23" s="11"/>
      <c r="N23" s="11"/>
      <c r="O23" s="11"/>
      <c r="P23" s="11"/>
      <c r="Q23" s="11"/>
      <c r="R23" s="11"/>
    </row>
    <row r="24" spans="1:18" s="3" customFormat="1" ht="28.5" customHeight="1">
      <c r="A24" s="11"/>
      <c r="C24" s="213" t="s">
        <v>578</v>
      </c>
      <c r="D24" s="11"/>
      <c r="E24" s="11"/>
      <c r="F24" s="11"/>
      <c r="G24" s="104"/>
      <c r="H24" s="11"/>
      <c r="I24" s="11"/>
      <c r="J24" s="11"/>
      <c r="K24" s="11"/>
      <c r="L24" s="11"/>
      <c r="M24" s="11"/>
      <c r="N24" s="11"/>
      <c r="O24" s="11"/>
      <c r="P24" s="11"/>
      <c r="Q24" s="11"/>
      <c r="R24" s="11"/>
    </row>
    <row r="25" spans="1:18" s="3" customFormat="1" ht="28.5" customHeight="1">
      <c r="A25" s="11"/>
      <c r="C25" s="213" t="s">
        <v>579</v>
      </c>
      <c r="D25" s="11"/>
      <c r="E25" s="11"/>
      <c r="F25" s="11"/>
      <c r="G25" s="104"/>
      <c r="H25" s="11"/>
      <c r="I25" s="11"/>
      <c r="J25" s="11"/>
      <c r="K25" s="11"/>
      <c r="L25" s="11"/>
      <c r="M25" s="11"/>
      <c r="N25" s="11"/>
      <c r="O25" s="11"/>
      <c r="P25" s="11"/>
      <c r="Q25" s="11"/>
      <c r="R25" s="11"/>
    </row>
    <row r="26" spans="1:18" s="3" customFormat="1" ht="28.5" customHeight="1">
      <c r="A26" s="11"/>
      <c r="C26" s="299" t="s">
        <v>420</v>
      </c>
      <c r="D26" s="11"/>
      <c r="E26" s="11"/>
      <c r="F26" s="11"/>
      <c r="G26" s="104"/>
      <c r="H26" s="11"/>
      <c r="I26" s="11"/>
      <c r="J26" s="11"/>
      <c r="K26" s="11"/>
      <c r="L26" s="11"/>
      <c r="M26" s="11"/>
      <c r="N26" s="11"/>
      <c r="O26" s="11"/>
      <c r="P26" s="11"/>
      <c r="Q26" s="11"/>
      <c r="R26" s="11"/>
    </row>
    <row r="27" spans="1:18" s="3" customFormat="1" ht="28.5" customHeight="1">
      <c r="A27" s="11"/>
      <c r="C27" s="213" t="s">
        <v>389</v>
      </c>
      <c r="D27" s="11"/>
      <c r="E27" s="11"/>
      <c r="F27" s="11"/>
      <c r="G27" s="104"/>
      <c r="H27" s="11"/>
      <c r="I27" s="11"/>
      <c r="J27" s="11"/>
      <c r="K27" s="11"/>
      <c r="L27" s="11"/>
      <c r="M27" s="11"/>
      <c r="N27" s="11"/>
      <c r="O27" s="11"/>
      <c r="P27" s="11"/>
      <c r="Q27" s="11"/>
      <c r="R27" s="11"/>
    </row>
    <row r="28" spans="1:18" s="3" customFormat="1" ht="28.5" customHeight="1">
      <c r="A28" s="11"/>
      <c r="C28" s="213" t="s">
        <v>390</v>
      </c>
      <c r="D28" s="11"/>
      <c r="E28" s="11"/>
      <c r="F28" s="11"/>
      <c r="G28" s="104"/>
      <c r="H28" s="11"/>
      <c r="I28" s="11"/>
      <c r="J28" s="11"/>
      <c r="K28" s="11"/>
      <c r="L28" s="11"/>
      <c r="M28" s="11"/>
      <c r="N28" s="11"/>
      <c r="O28" s="11"/>
      <c r="P28" s="11"/>
      <c r="Q28" s="11"/>
      <c r="R28" s="11"/>
    </row>
    <row r="29" spans="1:18" s="3" customFormat="1" ht="28.5" customHeight="1">
      <c r="A29" s="11"/>
      <c r="C29" s="213" t="s">
        <v>58</v>
      </c>
      <c r="D29" s="11"/>
      <c r="E29" s="11"/>
      <c r="F29" s="11"/>
      <c r="G29" s="104"/>
      <c r="H29" s="11"/>
      <c r="I29" s="11"/>
      <c r="J29" s="11"/>
      <c r="K29" s="11"/>
      <c r="L29" s="11"/>
      <c r="M29" s="11"/>
      <c r="N29" s="11"/>
      <c r="O29" s="11"/>
      <c r="P29" s="11"/>
      <c r="Q29" s="11"/>
      <c r="R29" s="11"/>
    </row>
    <row r="30" spans="1:18" s="3" customFormat="1" ht="27.75" customHeight="1">
      <c r="A30" s="11"/>
      <c r="B30" s="11"/>
      <c r="C30" s="213" t="s">
        <v>391</v>
      </c>
      <c r="D30" s="11"/>
      <c r="E30" s="11"/>
      <c r="F30" s="11"/>
      <c r="G30" s="104"/>
      <c r="H30" s="11"/>
      <c r="I30" s="11"/>
      <c r="J30" s="11"/>
      <c r="K30" s="11"/>
      <c r="L30" s="11"/>
      <c r="M30" s="11"/>
      <c r="N30" s="11"/>
      <c r="O30" s="11"/>
      <c r="P30" s="11"/>
      <c r="Q30" s="11"/>
      <c r="R30" s="11"/>
    </row>
    <row r="31" spans="1:18" s="3" customFormat="1" ht="27.75" customHeight="1">
      <c r="A31" s="11"/>
      <c r="B31" s="11"/>
      <c r="C31" s="213" t="s">
        <v>392</v>
      </c>
      <c r="D31" s="11"/>
      <c r="E31" s="11"/>
      <c r="F31" s="11"/>
      <c r="G31" s="104"/>
      <c r="H31" s="11"/>
      <c r="I31" s="11"/>
      <c r="J31" s="11"/>
      <c r="K31" s="11"/>
      <c r="L31" s="11"/>
      <c r="M31" s="11"/>
      <c r="N31" s="11"/>
      <c r="O31" s="11"/>
      <c r="P31" s="11"/>
      <c r="Q31" s="11"/>
      <c r="R31" s="11"/>
    </row>
    <row r="32" spans="1:18" s="3" customFormat="1" ht="27.75" customHeight="1">
      <c r="A32" s="11"/>
      <c r="B32" s="11"/>
      <c r="C32" s="213" t="s">
        <v>393</v>
      </c>
      <c r="D32" s="11"/>
      <c r="E32" s="11"/>
      <c r="F32" s="11"/>
      <c r="G32" s="104"/>
      <c r="H32" s="11"/>
      <c r="I32" s="11"/>
      <c r="J32" s="11"/>
      <c r="K32" s="11"/>
      <c r="L32" s="11"/>
      <c r="M32" s="11"/>
      <c r="N32" s="11"/>
      <c r="O32" s="11"/>
      <c r="P32" s="11"/>
      <c r="Q32" s="11"/>
      <c r="R32" s="11"/>
    </row>
    <row r="33" spans="1:18" ht="27.75" customHeight="1">
      <c r="A33" s="2"/>
      <c r="B33" s="2"/>
      <c r="C33" s="213" t="s">
        <v>513</v>
      </c>
      <c r="D33" s="2"/>
      <c r="E33" s="2"/>
      <c r="F33" s="2"/>
      <c r="G33" s="104"/>
      <c r="H33" s="2"/>
      <c r="I33" s="2"/>
      <c r="J33" s="2"/>
      <c r="K33" s="2"/>
      <c r="L33" s="2"/>
      <c r="M33" s="2"/>
      <c r="N33" s="2"/>
      <c r="O33" s="2"/>
      <c r="P33" s="2"/>
      <c r="Q33" s="2"/>
      <c r="R33" s="2"/>
    </row>
    <row r="34" spans="1:18" s="19" customFormat="1" ht="27.75" customHeight="1">
      <c r="A34" s="23"/>
      <c r="B34" s="23"/>
      <c r="C34" s="213" t="s">
        <v>334</v>
      </c>
      <c r="D34" s="23"/>
      <c r="E34" s="23"/>
      <c r="F34" s="23"/>
      <c r="G34" s="105"/>
      <c r="H34" s="23"/>
      <c r="I34" s="23"/>
      <c r="J34" s="23"/>
      <c r="K34" s="23"/>
      <c r="L34" s="23"/>
      <c r="M34" s="23"/>
      <c r="N34" s="23"/>
      <c r="O34" s="23"/>
      <c r="P34" s="23"/>
      <c r="Q34" s="23"/>
      <c r="R34" s="23"/>
    </row>
    <row r="36" spans="1:18" ht="27.75" customHeight="1">
      <c r="A36" s="2"/>
      <c r="B36" s="2"/>
      <c r="C36" s="11"/>
      <c r="D36" s="2"/>
      <c r="E36" s="2"/>
      <c r="F36" s="2"/>
      <c r="G36" s="104"/>
      <c r="H36" s="2"/>
      <c r="I36" s="2"/>
      <c r="J36" s="2"/>
      <c r="K36" s="2"/>
      <c r="L36" s="2"/>
      <c r="M36" s="2"/>
      <c r="N36" s="2"/>
      <c r="O36" s="2"/>
      <c r="P36" s="2"/>
      <c r="Q36" s="2"/>
      <c r="R36" s="2"/>
    </row>
    <row r="37" spans="1:18" ht="27.75" customHeight="1">
      <c r="A37" s="2"/>
      <c r="B37" s="2"/>
      <c r="C37" s="11"/>
      <c r="D37" s="2"/>
      <c r="E37" s="2"/>
      <c r="F37" s="2"/>
      <c r="G37" s="104"/>
      <c r="H37" s="2"/>
      <c r="I37" s="2"/>
      <c r="J37" s="2"/>
      <c r="K37" s="2"/>
      <c r="L37" s="2"/>
      <c r="M37" s="2"/>
      <c r="N37" s="2"/>
      <c r="O37" s="2"/>
      <c r="P37" s="2"/>
      <c r="Q37" s="2"/>
      <c r="R37" s="2"/>
    </row>
    <row r="38" spans="1:18" ht="27.75" customHeight="1">
      <c r="A38" s="2"/>
      <c r="B38" s="2"/>
      <c r="C38" s="2"/>
      <c r="D38" s="2"/>
      <c r="E38" s="2"/>
      <c r="F38" s="2"/>
      <c r="G38" s="104"/>
      <c r="H38" s="2"/>
      <c r="I38" s="2"/>
      <c r="J38" s="2"/>
      <c r="K38" s="2"/>
      <c r="L38" s="2"/>
      <c r="M38" s="2"/>
      <c r="N38" s="2"/>
      <c r="O38" s="2"/>
      <c r="P38" s="2"/>
      <c r="Q38" s="2"/>
      <c r="R38" s="2"/>
    </row>
    <row r="39" spans="1:18" ht="27.75" customHeight="1">
      <c r="A39" s="2"/>
      <c r="B39" s="2"/>
      <c r="C39" s="2"/>
      <c r="D39" s="2"/>
      <c r="E39" s="2"/>
      <c r="F39" s="2"/>
      <c r="G39" s="104"/>
      <c r="H39" s="2"/>
      <c r="I39" s="2"/>
      <c r="J39" s="2"/>
      <c r="K39" s="2"/>
      <c r="L39" s="2"/>
      <c r="M39" s="2"/>
      <c r="N39" s="2"/>
      <c r="O39" s="2"/>
      <c r="P39" s="2"/>
      <c r="Q39" s="2"/>
      <c r="R39" s="2"/>
    </row>
    <row r="40" spans="1:18" ht="27.75" customHeight="1">
      <c r="A40" s="2"/>
      <c r="B40" s="2"/>
      <c r="C40" s="2"/>
      <c r="D40" s="2"/>
      <c r="E40" s="2"/>
      <c r="F40" s="2"/>
      <c r="G40" s="104"/>
      <c r="H40" s="2"/>
      <c r="I40" s="2"/>
      <c r="J40" s="2"/>
      <c r="K40" s="2"/>
      <c r="L40" s="2"/>
      <c r="M40" s="2"/>
      <c r="N40" s="2"/>
      <c r="O40" s="2"/>
      <c r="P40" s="2"/>
      <c r="Q40" s="2"/>
      <c r="R40" s="2"/>
    </row>
    <row r="41" spans="1:18" ht="27.75" customHeight="1">
      <c r="A41" s="2"/>
      <c r="B41" s="2"/>
      <c r="C41" s="2"/>
      <c r="D41" s="2"/>
      <c r="E41" s="2"/>
      <c r="F41" s="2"/>
      <c r="G41" s="104"/>
      <c r="H41" s="2"/>
      <c r="I41" s="2"/>
      <c r="J41" s="2"/>
      <c r="K41" s="2"/>
      <c r="L41" s="2"/>
      <c r="M41" s="2"/>
      <c r="N41" s="2"/>
      <c r="O41" s="2"/>
      <c r="P41" s="2"/>
      <c r="Q41" s="2"/>
      <c r="R41" s="2"/>
    </row>
    <row r="42" spans="1:18" ht="27.75" customHeight="1">
      <c r="A42" s="2"/>
      <c r="B42" s="2"/>
      <c r="C42" s="2"/>
      <c r="D42" s="2"/>
      <c r="E42" s="2"/>
      <c r="F42" s="2"/>
      <c r="G42" s="104"/>
      <c r="H42" s="2"/>
      <c r="I42" s="2"/>
      <c r="J42" s="2"/>
      <c r="K42" s="2"/>
      <c r="L42" s="2"/>
      <c r="M42" s="2"/>
      <c r="N42" s="2"/>
      <c r="O42" s="2"/>
      <c r="P42" s="2"/>
      <c r="Q42" s="2"/>
      <c r="R42" s="2"/>
    </row>
    <row r="43" spans="1:18">
      <c r="A43" s="2"/>
      <c r="B43" s="2"/>
      <c r="C43" s="2"/>
      <c r="D43" s="2"/>
      <c r="E43" s="2"/>
      <c r="F43" s="2"/>
      <c r="G43" s="104"/>
      <c r="H43" s="2"/>
      <c r="I43" s="2"/>
      <c r="J43" s="2"/>
      <c r="K43" s="2"/>
      <c r="L43" s="2"/>
      <c r="M43" s="2"/>
      <c r="N43" s="2"/>
      <c r="O43" s="2"/>
      <c r="P43" s="2"/>
      <c r="Q43" s="2"/>
      <c r="R43" s="2"/>
    </row>
    <row r="44" spans="1:18">
      <c r="A44" s="2"/>
      <c r="B44" s="2"/>
      <c r="C44" s="2"/>
      <c r="D44" s="2"/>
      <c r="E44" s="2"/>
      <c r="F44" s="2"/>
      <c r="G44" s="104"/>
      <c r="H44" s="2"/>
      <c r="I44" s="2"/>
      <c r="J44" s="2"/>
      <c r="K44" s="2"/>
      <c r="L44" s="2"/>
      <c r="M44" s="2"/>
      <c r="N44" s="2"/>
      <c r="O44" s="2"/>
      <c r="P44" s="2"/>
      <c r="Q44" s="2"/>
      <c r="R44" s="2"/>
    </row>
    <row r="45" spans="1:18">
      <c r="A45" s="2"/>
      <c r="B45" s="2"/>
      <c r="C45" s="2"/>
      <c r="D45" s="2"/>
      <c r="E45" s="2"/>
      <c r="F45" s="2"/>
      <c r="G45" s="104"/>
      <c r="H45" s="2"/>
      <c r="I45" s="2"/>
      <c r="J45" s="2"/>
      <c r="K45" s="2"/>
      <c r="L45" s="2"/>
      <c r="M45" s="2"/>
      <c r="N45" s="2"/>
      <c r="O45" s="2"/>
      <c r="P45" s="2"/>
      <c r="Q45" s="2"/>
      <c r="R45" s="2"/>
    </row>
    <row r="46" spans="1:18">
      <c r="A46" s="2"/>
      <c r="B46" s="2"/>
      <c r="C46" s="2"/>
      <c r="D46" s="2"/>
      <c r="E46" s="2"/>
      <c r="F46" s="2"/>
      <c r="G46" s="104"/>
      <c r="H46" s="2"/>
      <c r="I46" s="2"/>
      <c r="J46" s="2"/>
      <c r="K46" s="2"/>
      <c r="L46" s="2"/>
      <c r="M46" s="2"/>
      <c r="N46" s="2"/>
      <c r="O46" s="2"/>
      <c r="P46" s="2"/>
      <c r="Q46" s="2"/>
      <c r="R46" s="2"/>
    </row>
    <row r="47" spans="1:18">
      <c r="A47" s="2"/>
      <c r="B47" s="2"/>
      <c r="C47" s="2"/>
      <c r="D47" s="2"/>
      <c r="E47" s="2"/>
      <c r="F47" s="2"/>
      <c r="G47" s="104"/>
      <c r="H47" s="2"/>
      <c r="I47" s="2"/>
      <c r="J47" s="2"/>
      <c r="K47" s="2"/>
      <c r="L47" s="2"/>
      <c r="M47" s="2"/>
      <c r="N47" s="2"/>
      <c r="O47" s="2"/>
      <c r="P47" s="2"/>
      <c r="Q47" s="2"/>
      <c r="R47" s="2"/>
    </row>
    <row r="48" spans="1:18">
      <c r="A48" s="2"/>
      <c r="B48" s="2"/>
      <c r="C48" s="2"/>
      <c r="D48" s="2"/>
      <c r="E48" s="2"/>
      <c r="F48" s="2"/>
      <c r="G48" s="104"/>
      <c r="H48" s="2"/>
      <c r="I48" s="2"/>
      <c r="J48" s="2"/>
      <c r="K48" s="2"/>
      <c r="L48" s="2"/>
      <c r="M48" s="2"/>
      <c r="N48" s="2"/>
      <c r="O48" s="2"/>
      <c r="P48" s="2"/>
      <c r="Q48" s="2"/>
      <c r="R48" s="2"/>
    </row>
    <row r="49" spans="1:18">
      <c r="A49" s="2"/>
      <c r="B49" s="2"/>
      <c r="C49" s="2"/>
      <c r="D49" s="2"/>
      <c r="E49" s="2"/>
      <c r="F49" s="2"/>
      <c r="G49" s="104"/>
      <c r="H49" s="2"/>
      <c r="I49" s="2"/>
      <c r="J49" s="2"/>
      <c r="K49" s="2"/>
      <c r="L49" s="2"/>
      <c r="M49" s="2"/>
      <c r="N49" s="2"/>
      <c r="O49" s="2"/>
      <c r="P49" s="2"/>
      <c r="Q49" s="2"/>
      <c r="R49" s="2"/>
    </row>
    <row r="50" spans="1:18">
      <c r="A50" s="2"/>
      <c r="B50" s="2"/>
      <c r="C50" s="2"/>
      <c r="D50" s="2"/>
      <c r="E50" s="2"/>
      <c r="F50" s="2"/>
      <c r="G50" s="104"/>
      <c r="H50" s="2"/>
      <c r="I50" s="2"/>
      <c r="J50" s="2"/>
      <c r="K50" s="2"/>
      <c r="L50" s="2"/>
      <c r="M50" s="2"/>
      <c r="N50" s="2"/>
      <c r="O50" s="2"/>
      <c r="P50" s="2"/>
      <c r="Q50" s="2"/>
      <c r="R50" s="2"/>
    </row>
    <row r="51" spans="1:18">
      <c r="A51" s="2"/>
      <c r="B51" s="2"/>
      <c r="C51" s="2"/>
      <c r="D51" s="2"/>
      <c r="E51" s="2"/>
      <c r="F51" s="2"/>
      <c r="G51" s="104"/>
      <c r="H51" s="2"/>
      <c r="I51" s="2"/>
      <c r="J51" s="2"/>
      <c r="K51" s="2"/>
      <c r="L51" s="2"/>
      <c r="M51" s="2"/>
      <c r="N51" s="2"/>
      <c r="O51" s="2"/>
      <c r="P51" s="2"/>
      <c r="Q51" s="2"/>
      <c r="R51" s="2"/>
    </row>
    <row r="52" spans="1:18">
      <c r="A52" s="2"/>
      <c r="B52" s="2"/>
      <c r="C52" s="2"/>
      <c r="D52" s="2"/>
      <c r="E52" s="2"/>
      <c r="F52" s="2"/>
      <c r="G52" s="104"/>
      <c r="H52" s="2"/>
      <c r="I52" s="2"/>
      <c r="J52" s="2"/>
      <c r="K52" s="2"/>
      <c r="L52" s="2"/>
      <c r="M52" s="2"/>
      <c r="N52" s="2"/>
      <c r="O52" s="2"/>
      <c r="P52" s="2"/>
      <c r="Q52" s="2"/>
      <c r="R52" s="2"/>
    </row>
    <row r="53" spans="1:18">
      <c r="A53" s="2"/>
      <c r="B53" s="2"/>
      <c r="C53" s="2"/>
      <c r="D53" s="2"/>
      <c r="E53" s="2"/>
      <c r="F53" s="2"/>
      <c r="G53" s="104"/>
      <c r="H53" s="2"/>
      <c r="I53" s="2"/>
      <c r="J53" s="2"/>
      <c r="K53" s="2"/>
      <c r="L53" s="2"/>
      <c r="M53" s="2"/>
      <c r="N53" s="2"/>
      <c r="O53" s="2"/>
      <c r="P53" s="2"/>
      <c r="Q53" s="2"/>
      <c r="R53" s="2"/>
    </row>
    <row r="54" spans="1:18">
      <c r="A54" s="2"/>
      <c r="B54" s="2"/>
      <c r="C54" s="2"/>
      <c r="D54" s="2"/>
      <c r="E54" s="2"/>
      <c r="F54" s="2"/>
      <c r="G54" s="104"/>
      <c r="H54" s="2"/>
      <c r="I54" s="2"/>
      <c r="J54" s="2"/>
      <c r="K54" s="2"/>
      <c r="L54" s="2"/>
      <c r="M54" s="2"/>
      <c r="N54" s="2"/>
      <c r="O54" s="2"/>
      <c r="P54" s="2"/>
      <c r="Q54" s="2"/>
      <c r="R54" s="2"/>
    </row>
    <row r="55" spans="1:18">
      <c r="A55" s="2"/>
      <c r="B55" s="2"/>
      <c r="C55" s="2"/>
      <c r="D55" s="2"/>
      <c r="E55" s="2"/>
      <c r="F55" s="2"/>
      <c r="G55" s="104"/>
      <c r="H55" s="2"/>
      <c r="I55" s="2"/>
      <c r="J55" s="2"/>
      <c r="K55" s="2"/>
      <c r="L55" s="2"/>
      <c r="M55" s="2"/>
      <c r="N55" s="2"/>
      <c r="O55" s="2"/>
      <c r="P55" s="2"/>
      <c r="Q55" s="2"/>
      <c r="R55" s="2"/>
    </row>
    <row r="56" spans="1:18">
      <c r="A56" s="2"/>
      <c r="B56" s="2"/>
      <c r="C56" s="2"/>
      <c r="D56" s="2"/>
      <c r="E56" s="2"/>
      <c r="F56" s="2"/>
      <c r="G56" s="104"/>
      <c r="H56" s="2"/>
      <c r="I56" s="2"/>
      <c r="J56" s="2"/>
      <c r="K56" s="2"/>
      <c r="L56" s="2"/>
      <c r="M56" s="2"/>
      <c r="N56" s="2"/>
      <c r="O56" s="2"/>
      <c r="P56" s="2"/>
      <c r="Q56" s="2"/>
      <c r="R56" s="2"/>
    </row>
    <row r="57" spans="1:18">
      <c r="A57" s="2"/>
      <c r="B57" s="2"/>
      <c r="C57" s="2"/>
      <c r="D57" s="2"/>
      <c r="E57" s="2"/>
      <c r="F57" s="2"/>
      <c r="G57" s="104"/>
      <c r="H57" s="2"/>
      <c r="I57" s="2"/>
      <c r="J57" s="2"/>
      <c r="K57" s="2"/>
      <c r="L57" s="2"/>
      <c r="M57" s="2"/>
      <c r="N57" s="2"/>
      <c r="O57" s="2"/>
      <c r="P57" s="2"/>
      <c r="Q57" s="2"/>
      <c r="R57" s="2"/>
    </row>
  </sheetData>
  <phoneticPr fontId="32" type="noConversion"/>
  <hyperlinks>
    <hyperlink ref="C18" location="'FTE - 9Q'!A1" display="FTE - 9Q " xr:uid="{00000000-0004-0000-0000-000000000000}"/>
    <hyperlink ref="C19" location="'Income statement incl.UK - 9Q'!A1" display="Consolidated income statement - Including discontinued operations 9Q" xr:uid="{00000000-0004-0000-0000-000001000000}"/>
    <hyperlink ref="C21" location="'Comprehensive income - 5Q'!A1" display="Comprehensive income - 5Q" xr:uid="{00000000-0004-0000-0000-000002000000}"/>
    <hyperlink ref="C22" location="'Net interest income - 9Q'!A1" display="Net interest income - 9Q" xr:uid="{00000000-0004-0000-0000-000003000000}"/>
    <hyperlink ref="C30" location="'Interest-bearing items - 9Q'!A1" display="Interest-bearing balance sheet items - 9Q" xr:uid="{00000000-0004-0000-0000-000004000000}"/>
    <hyperlink ref="C32" location="'Balance sheet - Parent 9Q'!A1" display="Balance sheet - Parent 9Q" xr:uid="{00000000-0004-0000-0000-000005000000}"/>
    <hyperlink ref="C25" location="'Segment Market overview - 5Q'!A1" display="Segment Market overview - 5Q" xr:uid="{00000000-0004-0000-0000-000007000000}"/>
    <hyperlink ref="C27" location="'Balance sheet - 9Q'!A1" display="Consolidated balance sheet - 9Q" xr:uid="{00000000-0004-0000-0000-000008000000}"/>
    <hyperlink ref="C29" location="'Portfolio collections'!A1" display="Portfolio collections" xr:uid="{00000000-0004-0000-0000-000009000000}"/>
    <hyperlink ref="C31" location="'Income statement - Parent 9Q'!A1" display="Income statement - Parent 9Q" xr:uid="{00000000-0004-0000-0000-00000A000000}"/>
    <hyperlink ref="C17" location="'Key figures - 9Q'!A1" display="Key figures - 9Q" xr:uid="{00000000-0004-0000-0000-00000B000000}"/>
    <hyperlink ref="C34" location="'EIR method case examples'!A1" display="EIR method case examples" xr:uid="{00000000-0004-0000-0000-00000C000000}"/>
    <hyperlink ref="C28" location="'APM - 9Q'!A1" display="APM - 9Q" xr:uid="{00000000-0004-0000-0000-00000D000000}"/>
    <hyperlink ref="C26" location="'Cash flow - 9Q'!A1" tooltip="Cash flow - 9Q" display="Cash flow - 9Q" xr:uid="{00000000-0004-0000-0000-00000E000000}"/>
    <hyperlink ref="C23" location="'Segment BL overview'!A1" display="Segment BL overview " xr:uid="{00000000-0004-0000-0000-000010000000}"/>
    <hyperlink ref="C24" location="'Segment BL overview - 5Q'!A1" display="Segment BL overview - 5Q" xr:uid="{00000000-0004-0000-0000-000011000000}"/>
    <hyperlink ref="C33" location="'Capital adequacy'!A1" display="Capital adequacy" xr:uid="{00000000-0004-0000-0000-000012000000}"/>
    <hyperlink ref="C20" location="'Income statement - 5Q'!A1" display="Consolidated income statement - Group, continuing operation 5Q" xr:uid="{E52000F6-144A-46D3-9D33-85D3814AD678}"/>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D20"/>
  <sheetViews>
    <sheetView zoomScale="80" zoomScaleNormal="80" workbookViewId="0"/>
  </sheetViews>
  <sheetFormatPr defaultColWidth="9.28515625" defaultRowHeight="15"/>
  <cols>
    <col min="1" max="1" width="64.7109375" style="351" customWidth="1"/>
    <col min="2" max="3" width="15.28515625" style="366" customWidth="1"/>
    <col min="4" max="6" width="15.28515625" style="351" customWidth="1"/>
    <col min="7" max="7" width="14.5703125" style="351" customWidth="1"/>
    <col min="8" max="8" width="8.7109375" style="363" bestFit="1" customWidth="1"/>
    <col min="9" max="17" width="14" style="351" customWidth="1"/>
    <col min="18" max="16384" width="9.28515625" style="351"/>
  </cols>
  <sheetData>
    <row r="1" spans="1:12 16384:16384" s="345" customFormat="1" ht="12.75">
      <c r="A1" s="343"/>
      <c r="B1" s="344"/>
      <c r="C1" s="344"/>
      <c r="D1" s="343"/>
      <c r="E1" s="343"/>
      <c r="F1" s="343"/>
      <c r="G1" s="92" t="s">
        <v>89</v>
      </c>
    </row>
    <row r="2" spans="1:12 16384:16384" s="345" customFormat="1" ht="12.75">
      <c r="A2" s="346" t="s">
        <v>63</v>
      </c>
      <c r="B2" s="347"/>
      <c r="C2" s="347"/>
      <c r="D2" s="346"/>
      <c r="E2" s="346"/>
      <c r="F2" s="346"/>
    </row>
    <row r="3" spans="1:12 16384:16384" s="345" customFormat="1" ht="12.75">
      <c r="A3" s="346"/>
      <c r="B3" s="347"/>
      <c r="C3" s="347"/>
      <c r="D3" s="346"/>
      <c r="E3" s="346"/>
      <c r="F3" s="346"/>
      <c r="K3" s="485"/>
    </row>
    <row r="4" spans="1:12 16384:16384" s="345" customFormat="1" ht="15.75">
      <c r="A4" s="348" t="s">
        <v>551</v>
      </c>
      <c r="B4" s="349"/>
      <c r="C4" s="349"/>
      <c r="D4" s="348"/>
      <c r="E4" s="348"/>
      <c r="F4" s="348"/>
    </row>
    <row r="5" spans="1:12 16384:16384" s="345" customFormat="1" ht="12.75">
      <c r="A5" s="346"/>
      <c r="B5" s="480"/>
      <c r="C5" s="480"/>
      <c r="D5" s="346"/>
      <c r="E5" s="346"/>
      <c r="F5" s="346"/>
    </row>
    <row r="6" spans="1:12 16384:16384" s="345" customFormat="1" ht="12.75">
      <c r="A6" s="346" t="s">
        <v>351</v>
      </c>
      <c r="B6" s="350" t="s">
        <v>5</v>
      </c>
      <c r="C6" s="350" t="s">
        <v>0</v>
      </c>
      <c r="D6" s="350" t="s">
        <v>22</v>
      </c>
      <c r="E6" s="350" t="s">
        <v>21</v>
      </c>
      <c r="F6" s="350" t="s">
        <v>5</v>
      </c>
      <c r="G6" s="351"/>
    </row>
    <row r="7" spans="1:12 16384:16384" s="354" customFormat="1" ht="12.75">
      <c r="A7" s="352"/>
      <c r="B7" s="353">
        <v>2022</v>
      </c>
      <c r="C7" s="353">
        <v>2021</v>
      </c>
      <c r="D7" s="353">
        <v>2021</v>
      </c>
      <c r="E7" s="353">
        <v>2021</v>
      </c>
      <c r="F7" s="353">
        <v>2021</v>
      </c>
    </row>
    <row r="8" spans="1:12 16384:16384">
      <c r="A8" s="481" t="s">
        <v>478</v>
      </c>
      <c r="B8" s="577">
        <v>4312.5829269200667</v>
      </c>
      <c r="C8" s="577">
        <v>4504.0516736145664</v>
      </c>
      <c r="D8" s="579">
        <v>4598.8881539146987</v>
      </c>
      <c r="E8" s="579">
        <v>4779.9325943646854</v>
      </c>
      <c r="F8" s="579">
        <v>5075.4582444750913</v>
      </c>
      <c r="G8" s="356"/>
      <c r="H8" s="29"/>
      <c r="I8" s="30"/>
      <c r="J8" s="357"/>
      <c r="K8" s="357"/>
      <c r="L8" s="30"/>
    </row>
    <row r="9" spans="1:12 16384:16384">
      <c r="A9" s="362" t="s">
        <v>31</v>
      </c>
      <c r="B9" s="483">
        <v>5853.7457670016502</v>
      </c>
      <c r="C9" s="483">
        <v>5981.6757694936932</v>
      </c>
      <c r="D9" s="483">
        <v>6127.1880941228474</v>
      </c>
      <c r="E9" s="483">
        <v>5507.8790137989026</v>
      </c>
      <c r="F9" s="483">
        <v>5593.6893404288303</v>
      </c>
      <c r="G9" s="360"/>
      <c r="H9" s="482"/>
      <c r="I9" s="30"/>
      <c r="J9" s="357"/>
      <c r="K9" s="357"/>
      <c r="L9" s="30"/>
    </row>
    <row r="10" spans="1:12 16384:16384">
      <c r="A10" s="362" t="s">
        <v>29</v>
      </c>
      <c r="B10" s="483">
        <v>2427.0025493899993</v>
      </c>
      <c r="C10" s="483">
        <v>2468.0177753999997</v>
      </c>
      <c r="D10" s="483">
        <v>2315.3483460399993</v>
      </c>
      <c r="E10" s="483">
        <v>2320.9996339799995</v>
      </c>
      <c r="F10" s="483">
        <v>2405.8756997599994</v>
      </c>
      <c r="G10" s="360"/>
      <c r="H10" s="482"/>
      <c r="I10" s="30"/>
      <c r="J10" s="357"/>
      <c r="K10" s="357"/>
      <c r="L10" s="30"/>
    </row>
    <row r="11" spans="1:12 16384:16384">
      <c r="A11" s="362" t="s">
        <v>32</v>
      </c>
      <c r="B11" s="450">
        <v>3563.5306277077375</v>
      </c>
      <c r="C11" s="483">
        <v>3676.6897348200896</v>
      </c>
      <c r="D11" s="483">
        <v>3466.5764497469986</v>
      </c>
      <c r="E11" s="483">
        <v>3645.5890556799022</v>
      </c>
      <c r="F11" s="483">
        <v>3465.1136038339005</v>
      </c>
      <c r="G11" s="360"/>
      <c r="H11" s="482"/>
      <c r="I11" s="30"/>
      <c r="J11" s="357"/>
      <c r="K11" s="357"/>
      <c r="L11" s="30"/>
    </row>
    <row r="12" spans="1:12 16384:16384">
      <c r="A12" s="362" t="s">
        <v>30</v>
      </c>
      <c r="B12" s="450">
        <v>1784.44009682</v>
      </c>
      <c r="C12" s="483">
        <v>2051.2307953999998</v>
      </c>
      <c r="D12" s="483">
        <v>2132.7777053700001</v>
      </c>
      <c r="E12" s="483">
        <v>2222.2241523399998</v>
      </c>
      <c r="F12" s="483">
        <v>2396.6852646499997</v>
      </c>
      <c r="G12" s="360"/>
      <c r="H12" s="482"/>
      <c r="I12" s="30"/>
      <c r="J12" s="357"/>
      <c r="K12" s="357"/>
      <c r="L12" s="30"/>
    </row>
    <row r="13" spans="1:12 16384:16384">
      <c r="A13" s="362" t="s">
        <v>92</v>
      </c>
      <c r="B13" s="450">
        <v>1613.268669</v>
      </c>
      <c r="C13" s="483">
        <v>571.50896509000006</v>
      </c>
      <c r="D13" s="483">
        <v>640.06663663999996</v>
      </c>
      <c r="E13" s="483">
        <v>657.0718662999999</v>
      </c>
      <c r="F13" s="483">
        <v>683.91517320000003</v>
      </c>
      <c r="G13" s="360"/>
      <c r="H13" s="482"/>
      <c r="I13" s="30"/>
      <c r="J13" s="357"/>
      <c r="K13" s="357"/>
      <c r="L13" s="30"/>
    </row>
    <row r="14" spans="1:12 16384:16384">
      <c r="A14" s="486" t="s">
        <v>518</v>
      </c>
      <c r="B14" s="483">
        <v>2151.4507797211218</v>
      </c>
      <c r="C14" s="483">
        <v>2083.9881786320798</v>
      </c>
      <c r="D14" s="483">
        <v>2142.211764897489</v>
      </c>
      <c r="E14" s="483">
        <v>1925.6525813345561</v>
      </c>
      <c r="F14" s="483">
        <v>1645.2249569779744</v>
      </c>
      <c r="G14" s="360"/>
      <c r="H14" s="482"/>
      <c r="I14" s="30"/>
      <c r="J14" s="357"/>
      <c r="K14" s="357"/>
      <c r="L14" s="30"/>
    </row>
    <row r="15" spans="1:12 16384:16384" ht="15.75" thickBot="1">
      <c r="A15" s="627" t="s">
        <v>552</v>
      </c>
      <c r="B15" s="484">
        <v>21706.021416560579</v>
      </c>
      <c r="C15" s="484">
        <v>21337.162892450429</v>
      </c>
      <c r="D15" s="484">
        <v>21423.057150732031</v>
      </c>
      <c r="E15" s="484">
        <v>21059.348897798045</v>
      </c>
      <c r="F15" s="484">
        <v>21265.962283325796</v>
      </c>
      <c r="G15" s="360"/>
      <c r="H15" s="482"/>
      <c r="I15" s="30"/>
      <c r="J15" s="357"/>
      <c r="K15" s="357"/>
      <c r="L15" s="30"/>
    </row>
    <row r="16" spans="1:12 16384:16384" ht="16.5" thickTop="1" thickBot="1">
      <c r="A16" s="576" t="s">
        <v>550</v>
      </c>
      <c r="B16" s="626">
        <v>3981.8482158500669</v>
      </c>
      <c r="C16" s="626">
        <v>4163.3890205145672</v>
      </c>
      <c r="D16" s="626">
        <v>4259.5093901846994</v>
      </c>
      <c r="E16" s="626">
        <v>4433.8253530746861</v>
      </c>
      <c r="F16" s="626">
        <v>4714.7939708050908</v>
      </c>
      <c r="G16" s="360"/>
      <c r="H16" s="482"/>
      <c r="I16" s="30"/>
      <c r="J16" s="357"/>
      <c r="K16" s="357"/>
      <c r="L16" s="30"/>
      <c r="XFD16" s="578"/>
    </row>
    <row r="17" spans="1:13" ht="26.25" customHeight="1" thickTop="1">
      <c r="B17" s="580"/>
    </row>
    <row r="18" spans="1:13">
      <c r="A18" s="463"/>
    </row>
    <row r="20" spans="1:13">
      <c r="J20" s="575"/>
      <c r="K20" s="482"/>
      <c r="L20" s="30"/>
      <c r="M20" s="357"/>
    </row>
  </sheetData>
  <hyperlinks>
    <hyperlink ref="G1" location="Cover!A1" display="Back to cover" xr:uid="{00000000-0004-0000-0800-000000000000}"/>
  </hyperlinks>
  <pageMargins left="0.7" right="0.7" top="0.75" bottom="0.75" header="0.3" footer="0.3"/>
  <pageSetup paperSize="9"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42"/>
  <sheetViews>
    <sheetView showGridLines="0" zoomScaleNormal="100" workbookViewId="0"/>
  </sheetViews>
  <sheetFormatPr defaultColWidth="9.28515625" defaultRowHeight="15"/>
  <cols>
    <col min="1" max="1" width="80" style="351" bestFit="1" customWidth="1"/>
    <col min="2" max="2" width="14.42578125" style="359" bestFit="1" customWidth="1"/>
    <col min="3" max="6" width="14.42578125" style="351" bestFit="1" customWidth="1"/>
    <col min="7" max="8" width="12.7109375" style="351" customWidth="1"/>
    <col min="9" max="10" width="12.7109375" style="359" customWidth="1"/>
    <col min="11" max="11" width="19.28515625" style="351" customWidth="1"/>
    <col min="12" max="12" width="13.7109375" style="351" customWidth="1"/>
    <col min="13" max="13" width="12.7109375" style="351" bestFit="1" customWidth="1"/>
    <col min="14" max="14" width="11.28515625" style="351" bestFit="1" customWidth="1"/>
    <col min="15" max="16384" width="9.28515625" style="351"/>
  </cols>
  <sheetData>
    <row r="1" spans="1:18" s="345" customFormat="1" ht="12.75">
      <c r="A1" s="343"/>
      <c r="B1" s="343"/>
      <c r="C1" s="343"/>
      <c r="D1" s="343"/>
      <c r="E1" s="343"/>
      <c r="F1" s="343"/>
      <c r="G1" s="343"/>
      <c r="H1" s="343"/>
      <c r="I1" s="343"/>
      <c r="J1" s="343"/>
      <c r="K1" s="92" t="s">
        <v>89</v>
      </c>
    </row>
    <row r="2" spans="1:18" s="345" customFormat="1" ht="12.75">
      <c r="A2" s="346" t="s">
        <v>63</v>
      </c>
      <c r="B2" s="346"/>
      <c r="C2" s="346"/>
      <c r="D2" s="346"/>
      <c r="E2" s="346"/>
      <c r="F2" s="346"/>
      <c r="G2" s="346"/>
      <c r="H2" s="346"/>
      <c r="I2" s="346"/>
      <c r="J2" s="346"/>
    </row>
    <row r="3" spans="1:18" s="345" customFormat="1" ht="12.75">
      <c r="A3" s="346"/>
      <c r="B3" s="346"/>
      <c r="C3" s="346"/>
      <c r="D3" s="346"/>
      <c r="E3" s="346"/>
      <c r="F3" s="346"/>
      <c r="G3" s="346"/>
      <c r="H3" s="346"/>
      <c r="I3" s="346"/>
      <c r="J3" s="346"/>
    </row>
    <row r="4" spans="1:18" s="345" customFormat="1" ht="15.75">
      <c r="A4" s="426" t="s">
        <v>402</v>
      </c>
      <c r="B4" s="427"/>
      <c r="C4" s="426"/>
      <c r="D4" s="426"/>
      <c r="E4" s="426"/>
      <c r="F4" s="426"/>
      <c r="G4" s="426"/>
      <c r="H4" s="426"/>
      <c r="I4" s="427"/>
      <c r="J4" s="427"/>
    </row>
    <row r="5" spans="1:18" s="345" customFormat="1" ht="12.75">
      <c r="A5" s="343"/>
      <c r="B5" s="343"/>
      <c r="C5" s="343"/>
      <c r="D5" s="343"/>
      <c r="E5" s="343"/>
      <c r="F5" s="343"/>
      <c r="G5" s="343"/>
      <c r="H5" s="343"/>
      <c r="I5" s="343"/>
      <c r="J5" s="343"/>
    </row>
    <row r="6" spans="1:18" s="345" customFormat="1" ht="12.75">
      <c r="A6" s="346" t="s">
        <v>351</v>
      </c>
      <c r="B6" s="350" t="s">
        <v>5</v>
      </c>
      <c r="C6" s="350" t="s">
        <v>0</v>
      </c>
      <c r="D6" s="350" t="s">
        <v>22</v>
      </c>
      <c r="E6" s="350" t="s">
        <v>21</v>
      </c>
      <c r="F6" s="350" t="s">
        <v>5</v>
      </c>
      <c r="G6" s="350" t="s">
        <v>0</v>
      </c>
      <c r="H6" s="350" t="s">
        <v>22</v>
      </c>
      <c r="I6" s="350" t="s">
        <v>21</v>
      </c>
      <c r="J6" s="350" t="s">
        <v>5</v>
      </c>
      <c r="K6" s="351"/>
    </row>
    <row r="7" spans="1:18" s="345" customFormat="1" ht="12.75">
      <c r="A7" s="428"/>
      <c r="B7" s="350">
        <v>2022</v>
      </c>
      <c r="C7" s="350">
        <v>2021</v>
      </c>
      <c r="D7" s="350">
        <v>2021</v>
      </c>
      <c r="E7" s="350">
        <v>2021</v>
      </c>
      <c r="F7" s="350">
        <v>2021</v>
      </c>
      <c r="G7" s="350">
        <v>2020</v>
      </c>
      <c r="H7" s="350">
        <v>2020</v>
      </c>
      <c r="I7" s="350">
        <v>2020</v>
      </c>
      <c r="J7" s="350">
        <v>2020</v>
      </c>
      <c r="K7" s="429"/>
    </row>
    <row r="8" spans="1:18" s="432" customFormat="1" ht="8.25">
      <c r="A8" s="430"/>
      <c r="B8" s="431"/>
      <c r="C8" s="431"/>
      <c r="D8" s="430"/>
      <c r="E8" s="430"/>
      <c r="F8" s="430"/>
      <c r="G8" s="430"/>
      <c r="H8" s="430"/>
      <c r="I8" s="430"/>
      <c r="J8" s="431"/>
      <c r="K8" s="432" t="s">
        <v>419</v>
      </c>
    </row>
    <row r="9" spans="1:18">
      <c r="A9" s="433" t="s">
        <v>428</v>
      </c>
      <c r="B9" s="358">
        <v>208.86077015630627</v>
      </c>
      <c r="C9" s="358">
        <v>72.687047677601683</v>
      </c>
      <c r="D9" s="434">
        <v>81.7262253359862</v>
      </c>
      <c r="E9" s="434">
        <v>51.777030035821618</v>
      </c>
      <c r="F9" s="434">
        <v>-245.58030305370107</v>
      </c>
      <c r="G9" s="435">
        <v>67.862016440017157</v>
      </c>
      <c r="H9" s="435">
        <v>139.71670155451699</v>
      </c>
      <c r="I9" s="435">
        <v>-63.539510404982835</v>
      </c>
      <c r="J9" s="358">
        <v>-61.390847196350002</v>
      </c>
      <c r="K9" s="436"/>
      <c r="M9" s="437"/>
      <c r="N9" s="438"/>
    </row>
    <row r="10" spans="1:18">
      <c r="A10" s="439" t="s">
        <v>403</v>
      </c>
      <c r="B10" s="369">
        <v>772.60544337698627</v>
      </c>
      <c r="C10" s="369">
        <v>748.53076035021161</v>
      </c>
      <c r="D10" s="440">
        <v>752.41542289378799</v>
      </c>
      <c r="E10" s="440">
        <v>742.0913654988974</v>
      </c>
      <c r="F10" s="440">
        <v>758.962451257103</v>
      </c>
      <c r="G10" s="440">
        <v>782.06471853343055</v>
      </c>
      <c r="H10" s="440">
        <v>798.10493146082945</v>
      </c>
      <c r="I10" s="440">
        <v>847.61299293582795</v>
      </c>
      <c r="J10" s="369">
        <v>893.11696732399253</v>
      </c>
      <c r="K10" s="436"/>
    </row>
    <row r="11" spans="1:18">
      <c r="A11" s="439" t="s">
        <v>404</v>
      </c>
      <c r="B11" s="369">
        <v>-64.134387247252718</v>
      </c>
      <c r="C11" s="369">
        <v>-173.87495439167859</v>
      </c>
      <c r="D11" s="440">
        <v>-103.36836253152801</v>
      </c>
      <c r="E11" s="440">
        <v>-172.14087545483935</v>
      </c>
      <c r="F11" s="440">
        <v>-80.615807621954403</v>
      </c>
      <c r="G11" s="440">
        <v>-118.89741858889872</v>
      </c>
      <c r="H11" s="440">
        <v>-83.724870684525854</v>
      </c>
      <c r="I11" s="440">
        <v>-165.288788376475</v>
      </c>
      <c r="J11" s="369">
        <v>-81.082748988215286</v>
      </c>
      <c r="K11" s="436"/>
    </row>
    <row r="12" spans="1:18" s="444" customFormat="1">
      <c r="A12" s="441" t="s">
        <v>405</v>
      </c>
      <c r="B12" s="625">
        <v>154.79570482667199</v>
      </c>
      <c r="C12" s="357">
        <v>-239.66464221601319</v>
      </c>
      <c r="D12" s="442">
        <v>104.933091608124</v>
      </c>
      <c r="E12" s="442">
        <v>-21.386831175836264</v>
      </c>
      <c r="F12" s="442">
        <v>417.50838178801712</v>
      </c>
      <c r="G12" s="442">
        <v>93.05783963738287</v>
      </c>
      <c r="H12" s="442">
        <v>83.689419140891701</v>
      </c>
      <c r="I12" s="442">
        <v>281.79625060015098</v>
      </c>
      <c r="J12" s="357">
        <v>251.22822974092099</v>
      </c>
      <c r="K12" s="436"/>
      <c r="L12" s="436"/>
      <c r="M12" s="443"/>
    </row>
    <row r="13" spans="1:18" s="444" customFormat="1">
      <c r="A13" s="441" t="s">
        <v>417</v>
      </c>
      <c r="B13" s="357" t="s">
        <v>43</v>
      </c>
      <c r="C13" s="357">
        <v>-1</v>
      </c>
      <c r="D13" s="442" t="s">
        <v>43</v>
      </c>
      <c r="E13" s="442" t="s">
        <v>43</v>
      </c>
      <c r="F13" s="442" t="s">
        <v>43</v>
      </c>
      <c r="G13" s="442" t="s">
        <v>43</v>
      </c>
      <c r="H13" s="442" t="s">
        <v>43</v>
      </c>
      <c r="I13" s="442" t="s">
        <v>43</v>
      </c>
      <c r="J13" s="357" t="s">
        <v>43</v>
      </c>
      <c r="K13" s="436"/>
      <c r="L13" s="351"/>
      <c r="R13" s="443"/>
    </row>
    <row r="14" spans="1:18">
      <c r="A14" s="441" t="s">
        <v>416</v>
      </c>
      <c r="B14" s="357">
        <v>-17.851292300000001</v>
      </c>
      <c r="C14" s="357">
        <v>-14.357792999999999</v>
      </c>
      <c r="D14" s="442">
        <v>-16.882406</v>
      </c>
      <c r="E14" s="442">
        <v>-19.633800999999998</v>
      </c>
      <c r="F14" s="442">
        <v>-15.125999999999999</v>
      </c>
      <c r="G14" s="442">
        <v>-14.626783379999996</v>
      </c>
      <c r="H14" s="442">
        <v>-13.327931950000004</v>
      </c>
      <c r="I14" s="442">
        <v>-16.062197690000001</v>
      </c>
      <c r="J14" s="357">
        <v>-13.9707358</v>
      </c>
      <c r="K14" s="436"/>
    </row>
    <row r="15" spans="1:18">
      <c r="A15" s="445" t="s">
        <v>426</v>
      </c>
      <c r="B15" s="357">
        <v>-20.285462350000003</v>
      </c>
      <c r="C15" s="357">
        <v>-19.857225474448622</v>
      </c>
      <c r="D15" s="442">
        <v>-27.527205700088299</v>
      </c>
      <c r="E15" s="442">
        <v>-22.443027825463048</v>
      </c>
      <c r="F15" s="442">
        <v>-30.172540999999999</v>
      </c>
      <c r="G15" s="442">
        <v>0.31716010951981694</v>
      </c>
      <c r="H15" s="442">
        <v>-57.875334170749603</v>
      </c>
      <c r="I15" s="442">
        <v>66.574144173588493</v>
      </c>
      <c r="J15" s="357">
        <v>-71.846968002838906</v>
      </c>
      <c r="K15" s="436"/>
    </row>
    <row r="16" spans="1:18">
      <c r="A16" s="445" t="s">
        <v>406</v>
      </c>
      <c r="B16" s="357">
        <v>1125.3922474716749</v>
      </c>
      <c r="C16" s="357">
        <v>1018.1699749076028</v>
      </c>
      <c r="D16" s="442">
        <v>886.350748660318</v>
      </c>
      <c r="E16" s="442">
        <v>923.73906087507896</v>
      </c>
      <c r="F16" s="442">
        <v>856.74021555700006</v>
      </c>
      <c r="G16" s="442">
        <v>1005.4182712417994</v>
      </c>
      <c r="H16" s="442">
        <v>652.42042043519996</v>
      </c>
      <c r="I16" s="442">
        <v>590.56596298045997</v>
      </c>
      <c r="J16" s="442">
        <v>916.0209101824546</v>
      </c>
      <c r="K16" s="436"/>
    </row>
    <row r="17" spans="1:14">
      <c r="A17" s="445" t="s">
        <v>407</v>
      </c>
      <c r="B17" s="357">
        <v>291.06212266625198</v>
      </c>
      <c r="C17" s="357">
        <v>70.726280858259614</v>
      </c>
      <c r="D17" s="446">
        <v>65.439282627215505</v>
      </c>
      <c r="E17" s="446">
        <v>16.599231488895953</v>
      </c>
      <c r="F17" s="446">
        <v>-412.764794974371</v>
      </c>
      <c r="G17" s="446">
        <v>427.46158355392299</v>
      </c>
      <c r="H17" s="442">
        <v>-172.19717572450801</v>
      </c>
      <c r="I17" s="442">
        <v>437.20170370910802</v>
      </c>
      <c r="J17" s="442">
        <v>329.621507923553</v>
      </c>
      <c r="K17" s="436"/>
      <c r="N17" s="436"/>
    </row>
    <row r="18" spans="1:14" s="444" customFormat="1">
      <c r="A18" s="447" t="s">
        <v>408</v>
      </c>
      <c r="B18" s="449">
        <v>1741.9740904709099</v>
      </c>
      <c r="C18" s="449">
        <v>886.70364275300233</v>
      </c>
      <c r="D18" s="435">
        <v>1093.03973653156</v>
      </c>
      <c r="E18" s="435">
        <v>929.65166239849736</v>
      </c>
      <c r="F18" s="435">
        <v>570.60495831694504</v>
      </c>
      <c r="G18" s="435">
        <v>1578.49008760264</v>
      </c>
      <c r="H18" s="448">
        <v>633.42609928535103</v>
      </c>
      <c r="I18" s="448">
        <v>1297.3863533642</v>
      </c>
      <c r="J18" s="449">
        <v>1350.16209685186</v>
      </c>
      <c r="K18" s="436"/>
      <c r="L18" s="450"/>
      <c r="M18" s="443"/>
    </row>
    <row r="19" spans="1:14">
      <c r="A19" s="441"/>
      <c r="B19" s="357"/>
      <c r="C19" s="357"/>
      <c r="D19" s="436"/>
      <c r="E19" s="436"/>
      <c r="F19" s="436"/>
      <c r="G19" s="436"/>
      <c r="H19" s="451"/>
      <c r="I19" s="451"/>
      <c r="J19" s="357"/>
      <c r="K19" s="436"/>
      <c r="L19" s="450"/>
    </row>
    <row r="20" spans="1:14">
      <c r="A20" s="441" t="s">
        <v>47</v>
      </c>
      <c r="B20" s="357">
        <v>-1310.9342762397785</v>
      </c>
      <c r="C20" s="357">
        <v>-723.10463832377002</v>
      </c>
      <c r="D20" s="442">
        <v>-1226.09579230032</v>
      </c>
      <c r="E20" s="442">
        <v>-857.11802523049892</v>
      </c>
      <c r="F20" s="442">
        <v>-751.68154414540902</v>
      </c>
      <c r="G20" s="442">
        <v>-843.52283606922788</v>
      </c>
      <c r="H20" s="442">
        <v>-264.03534548605501</v>
      </c>
      <c r="I20" s="442">
        <v>-62.059929345736599</v>
      </c>
      <c r="J20" s="357">
        <v>-545.04390085733507</v>
      </c>
      <c r="K20" s="436"/>
      <c r="L20" s="450"/>
    </row>
    <row r="21" spans="1:14">
      <c r="A21" s="441" t="s">
        <v>418</v>
      </c>
      <c r="B21" s="357" t="s">
        <v>43</v>
      </c>
      <c r="C21" s="357" t="s">
        <v>43</v>
      </c>
      <c r="D21" s="442" t="s">
        <v>43</v>
      </c>
      <c r="E21" s="442" t="s">
        <v>43</v>
      </c>
      <c r="F21" s="442" t="s">
        <v>43</v>
      </c>
      <c r="G21" s="442" t="s">
        <v>43</v>
      </c>
      <c r="H21" s="442" t="s">
        <v>43</v>
      </c>
      <c r="I21" s="442" t="s">
        <v>43</v>
      </c>
      <c r="J21" s="357" t="s">
        <v>43</v>
      </c>
      <c r="K21" s="436"/>
      <c r="L21" s="450"/>
    </row>
    <row r="22" spans="1:14">
      <c r="A22" s="445" t="s">
        <v>463</v>
      </c>
      <c r="B22" s="357">
        <v>-402.14849999999996</v>
      </c>
      <c r="C22" s="357">
        <v>-281.83665704999993</v>
      </c>
      <c r="D22" s="442" t="s">
        <v>43</v>
      </c>
      <c r="E22" s="442">
        <v>-710.63948000999994</v>
      </c>
      <c r="F22" s="442">
        <v>-116.17774751</v>
      </c>
      <c r="G22" s="442">
        <v>-567.99199999999996</v>
      </c>
      <c r="H22" s="442" t="s">
        <v>43</v>
      </c>
      <c r="I22" s="442" t="s">
        <v>43</v>
      </c>
      <c r="J22" s="357">
        <v>-1500.54403</v>
      </c>
      <c r="K22" s="436"/>
      <c r="L22" s="450"/>
    </row>
    <row r="23" spans="1:14">
      <c r="A23" s="445" t="s">
        <v>462</v>
      </c>
      <c r="B23" s="357">
        <v>127.84366</v>
      </c>
      <c r="C23" s="357">
        <v>154.05242129999996</v>
      </c>
      <c r="D23" s="442">
        <v>746.8413587</v>
      </c>
      <c r="E23" s="442">
        <v>408.96550000000002</v>
      </c>
      <c r="F23" s="442">
        <v>381.14071999999999</v>
      </c>
      <c r="G23" s="442">
        <v>102.379</v>
      </c>
      <c r="H23" s="442">
        <v>252.00049998999978</v>
      </c>
      <c r="I23" s="442">
        <v>296.24149376000003</v>
      </c>
      <c r="J23" s="357">
        <v>101.19</v>
      </c>
      <c r="K23" s="436"/>
      <c r="L23" s="450"/>
    </row>
    <row r="24" spans="1:14">
      <c r="A24" s="445" t="s">
        <v>409</v>
      </c>
      <c r="B24" s="357">
        <v>6.9907677518417852</v>
      </c>
      <c r="C24" s="357">
        <v>3.9538883904541211</v>
      </c>
      <c r="D24" s="442">
        <v>-1.3450076487993099</v>
      </c>
      <c r="E24" s="442">
        <v>-16.730700944827049</v>
      </c>
      <c r="F24" s="442">
        <v>-5.8781797968277703</v>
      </c>
      <c r="G24" s="442">
        <v>-2.5920340221993325</v>
      </c>
      <c r="H24" s="442">
        <v>-10.614639889390633</v>
      </c>
      <c r="I24" s="442">
        <v>-6.9943648346197804</v>
      </c>
      <c r="J24" s="357">
        <v>-12.995127531863501</v>
      </c>
      <c r="K24" s="436"/>
      <c r="L24" s="450"/>
    </row>
    <row r="25" spans="1:14" s="444" customFormat="1">
      <c r="A25" s="447" t="s">
        <v>410</v>
      </c>
      <c r="B25" s="449">
        <v>-1578.2483484720676</v>
      </c>
      <c r="C25" s="449">
        <v>-846.93498568331586</v>
      </c>
      <c r="D25" s="448">
        <v>-479.94555667912101</v>
      </c>
      <c r="E25" s="448">
        <v>-1175.5227061853261</v>
      </c>
      <c r="F25" s="448">
        <v>-492.59675145223702</v>
      </c>
      <c r="G25" s="448">
        <v>-1312.7278338414267</v>
      </c>
      <c r="H25" s="448">
        <v>-22.649485385446056</v>
      </c>
      <c r="I25" s="448">
        <v>227.18719957964365</v>
      </c>
      <c r="J25" s="449">
        <v>-1958.3930583091992</v>
      </c>
      <c r="K25" s="436"/>
      <c r="L25" s="450"/>
      <c r="M25" s="443"/>
    </row>
    <row r="26" spans="1:14" s="444" customFormat="1">
      <c r="A26" s="452"/>
      <c r="B26" s="357"/>
      <c r="C26" s="357"/>
      <c r="D26" s="436"/>
      <c r="E26" s="436"/>
      <c r="F26" s="436"/>
      <c r="G26" s="436"/>
      <c r="H26" s="453"/>
      <c r="I26" s="453"/>
      <c r="J26" s="357"/>
      <c r="K26" s="436"/>
      <c r="L26" s="450"/>
    </row>
    <row r="27" spans="1:14">
      <c r="A27" s="445" t="s">
        <v>82</v>
      </c>
      <c r="B27" s="357">
        <v>152.11690429999845</v>
      </c>
      <c r="C27" s="357">
        <v>985.76533778999999</v>
      </c>
      <c r="D27" s="442">
        <v>-316.67721229</v>
      </c>
      <c r="E27" s="442">
        <v>911.63731154999948</v>
      </c>
      <c r="F27" s="442">
        <v>-1463.72543705</v>
      </c>
      <c r="G27" s="442">
        <v>-563.3340762700019</v>
      </c>
      <c r="H27" s="442">
        <v>-1043.1287066199957</v>
      </c>
      <c r="I27" s="442">
        <v>-1883.78517508</v>
      </c>
      <c r="J27" s="357">
        <v>217.86831866999887</v>
      </c>
      <c r="K27" s="436"/>
      <c r="L27" s="450"/>
    </row>
    <row r="28" spans="1:14">
      <c r="A28" s="454" t="s">
        <v>384</v>
      </c>
      <c r="B28" s="357">
        <v>7.3046248650688028</v>
      </c>
      <c r="C28" s="357">
        <v>19.356383000000001</v>
      </c>
      <c r="D28" s="442">
        <v>15.809227999999999</v>
      </c>
      <c r="E28" s="442">
        <v>28.829432796654057</v>
      </c>
      <c r="F28" s="442">
        <v>30.004956203345898</v>
      </c>
      <c r="G28" s="442">
        <v>2017.6570000000002</v>
      </c>
      <c r="H28" s="442" t="s">
        <v>43</v>
      </c>
      <c r="I28" s="442" t="s">
        <v>43</v>
      </c>
      <c r="J28" s="357" t="s">
        <v>43</v>
      </c>
      <c r="K28" s="436"/>
      <c r="L28" s="450"/>
    </row>
    <row r="29" spans="1:14">
      <c r="A29" s="441" t="s">
        <v>411</v>
      </c>
      <c r="B29" s="357">
        <v>-19.599293669621378</v>
      </c>
      <c r="C29" s="357">
        <v>-1465.556595</v>
      </c>
      <c r="D29" s="442">
        <v>-17.197036000000001</v>
      </c>
      <c r="E29" s="442">
        <v>-17.096010131565954</v>
      </c>
      <c r="F29" s="442">
        <v>-17.150358868434001</v>
      </c>
      <c r="G29" s="442">
        <v>-1046.5508830133017</v>
      </c>
      <c r="H29" s="442">
        <v>-27.564951030672731</v>
      </c>
      <c r="I29" s="442">
        <v>-221.592022956026</v>
      </c>
      <c r="J29" s="357">
        <v>-157.5151429619919</v>
      </c>
      <c r="K29" s="436"/>
      <c r="L29" s="450"/>
    </row>
    <row r="30" spans="1:14">
      <c r="A30" s="441" t="s">
        <v>357</v>
      </c>
      <c r="B30" s="357" t="s">
        <v>43</v>
      </c>
      <c r="C30" s="357" t="s">
        <v>43</v>
      </c>
      <c r="D30" s="442" t="s">
        <v>43</v>
      </c>
      <c r="E30" s="442" t="s">
        <v>43</v>
      </c>
      <c r="F30" s="442" t="s">
        <v>43</v>
      </c>
      <c r="G30" s="442" t="s">
        <v>43</v>
      </c>
      <c r="H30" s="442" t="s">
        <v>43</v>
      </c>
      <c r="I30" s="442" t="s">
        <v>43</v>
      </c>
      <c r="J30" s="357">
        <v>414.37768299999999</v>
      </c>
      <c r="K30" s="436"/>
      <c r="L30" s="450"/>
    </row>
    <row r="31" spans="1:14">
      <c r="A31" s="441" t="s">
        <v>464</v>
      </c>
      <c r="B31" s="357">
        <v>-33.018099999999997</v>
      </c>
      <c r="C31" s="357" t="s">
        <v>43</v>
      </c>
      <c r="D31" s="442">
        <v>-31.511679999999998</v>
      </c>
      <c r="E31" s="442">
        <v>-27.297797500000009</v>
      </c>
      <c r="F31" s="442">
        <v>-31.309069999999998</v>
      </c>
      <c r="G31" s="442" t="s">
        <v>43</v>
      </c>
      <c r="H31" s="442">
        <v>-32.944319999999998</v>
      </c>
      <c r="I31" s="442">
        <v>-27.172372500000002</v>
      </c>
      <c r="J31" s="357" t="s">
        <v>43</v>
      </c>
      <c r="K31" s="436"/>
      <c r="L31" s="450"/>
    </row>
    <row r="32" spans="1:14">
      <c r="A32" s="441" t="s">
        <v>465</v>
      </c>
      <c r="B32" s="357" t="s">
        <v>43</v>
      </c>
      <c r="C32" s="357" t="s">
        <v>43</v>
      </c>
      <c r="D32" s="442" t="s">
        <v>43</v>
      </c>
      <c r="E32" s="442" t="s">
        <v>43</v>
      </c>
      <c r="F32" s="442" t="s">
        <v>43</v>
      </c>
      <c r="G32" s="442" t="s">
        <v>43</v>
      </c>
      <c r="H32" s="442" t="s">
        <v>43</v>
      </c>
      <c r="I32" s="442" t="s">
        <v>43</v>
      </c>
      <c r="J32" s="357">
        <v>-8.3235980000000005</v>
      </c>
      <c r="K32" s="436"/>
      <c r="L32" s="450"/>
    </row>
    <row r="33" spans="1:15">
      <c r="A33" s="441" t="s">
        <v>466</v>
      </c>
      <c r="B33" s="357">
        <v>-13.251542615494229</v>
      </c>
      <c r="C33" s="357">
        <v>-13.055440621430158</v>
      </c>
      <c r="D33" s="446">
        <v>-17.842967923580201</v>
      </c>
      <c r="E33" s="446">
        <v>-8.9003026380281121</v>
      </c>
      <c r="F33" s="446">
        <v>-12.201288816961499</v>
      </c>
      <c r="G33" s="446">
        <v>-12.1288202512635</v>
      </c>
      <c r="H33" s="442">
        <v>-15.5803972322571</v>
      </c>
      <c r="I33" s="442">
        <v>-9.5912762792345294</v>
      </c>
      <c r="J33" s="357">
        <v>-10.0903926385449</v>
      </c>
      <c r="K33" s="436"/>
      <c r="L33" s="450"/>
    </row>
    <row r="34" spans="1:15" s="444" customFormat="1">
      <c r="A34" s="447" t="s">
        <v>412</v>
      </c>
      <c r="B34" s="449">
        <v>93.552592879951661</v>
      </c>
      <c r="C34" s="449">
        <v>-474.49031483143017</v>
      </c>
      <c r="D34" s="448">
        <v>-368.41966821358</v>
      </c>
      <c r="E34" s="435">
        <v>888.17263407705946</v>
      </c>
      <c r="F34" s="448">
        <v>-1494.3811985320499</v>
      </c>
      <c r="G34" s="448">
        <v>395.64326030543322</v>
      </c>
      <c r="H34" s="448">
        <v>-1120.2183748829254</v>
      </c>
      <c r="I34" s="448">
        <v>-2142.54084681526</v>
      </c>
      <c r="J34" s="449">
        <v>456.3168678652882</v>
      </c>
      <c r="K34" s="436"/>
      <c r="L34" s="443"/>
      <c r="M34" s="443"/>
    </row>
    <row r="35" spans="1:15">
      <c r="A35" s="452"/>
      <c r="B35" s="357"/>
      <c r="C35" s="357"/>
      <c r="D35" s="436"/>
      <c r="E35" s="436"/>
      <c r="F35" s="436"/>
      <c r="G35" s="436"/>
      <c r="H35" s="453"/>
      <c r="I35" s="453"/>
      <c r="J35" s="357"/>
      <c r="K35" s="436"/>
    </row>
    <row r="36" spans="1:15" ht="15.75" thickBot="1">
      <c r="A36" s="455" t="s">
        <v>413</v>
      </c>
      <c r="B36" s="457">
        <v>257.278334878789</v>
      </c>
      <c r="C36" s="457">
        <v>-433.72165776174376</v>
      </c>
      <c r="D36" s="456">
        <v>244.674511638854</v>
      </c>
      <c r="E36" s="456">
        <v>642.30159029023071</v>
      </c>
      <c r="F36" s="456">
        <v>-1416.3729916673401</v>
      </c>
      <c r="G36" s="456">
        <v>661.40551406664804</v>
      </c>
      <c r="H36" s="456">
        <v>-510.44176098302103</v>
      </c>
      <c r="I36" s="456">
        <v>-618.56729387141502</v>
      </c>
      <c r="J36" s="457">
        <v>-151.91409277588201</v>
      </c>
      <c r="K36" s="436"/>
      <c r="M36" s="450"/>
      <c r="O36" s="450"/>
    </row>
    <row r="37" spans="1:15" ht="18" thickTop="1">
      <c r="A37" s="458" t="s">
        <v>434</v>
      </c>
      <c r="B37" s="357">
        <v>3623.4748461022109</v>
      </c>
      <c r="C37" s="357">
        <v>4092.4249989849486</v>
      </c>
      <c r="D37" s="442">
        <v>3838.66569585564</v>
      </c>
      <c r="E37" s="442">
        <v>3204.6622650007521</v>
      </c>
      <c r="F37" s="442">
        <v>4575.9326618620298</v>
      </c>
      <c r="G37" s="442">
        <v>4034.9725807783102</v>
      </c>
      <c r="H37" s="442">
        <v>4517.7480504638297</v>
      </c>
      <c r="I37" s="442">
        <v>5286.1849011208697</v>
      </c>
      <c r="J37" s="357">
        <v>5260.5319120346803</v>
      </c>
      <c r="K37" s="436"/>
    </row>
    <row r="38" spans="1:15">
      <c r="A38" s="459" t="s">
        <v>414</v>
      </c>
      <c r="B38" s="357">
        <v>23.831466796792366</v>
      </c>
      <c r="C38" s="357">
        <v>-32.889226861175068</v>
      </c>
      <c r="D38" s="442">
        <v>8.0847914904590201</v>
      </c>
      <c r="E38" s="442">
        <v>-8.2981594353468715</v>
      </c>
      <c r="F38" s="442">
        <v>45.102594806062903</v>
      </c>
      <c r="G38" s="442">
        <v>-120.44543298292599</v>
      </c>
      <c r="H38" s="442">
        <v>26.666291297497398</v>
      </c>
      <c r="I38" s="442">
        <v>-148.869556785626</v>
      </c>
      <c r="J38" s="357">
        <v>176.56708186207501</v>
      </c>
      <c r="K38" s="436"/>
    </row>
    <row r="39" spans="1:15" ht="15.75" thickBot="1">
      <c r="A39" s="460" t="s">
        <v>415</v>
      </c>
      <c r="B39" s="457">
        <v>3904.58464777779</v>
      </c>
      <c r="C39" s="457">
        <v>3624.8141143620296</v>
      </c>
      <c r="D39" s="456">
        <v>4092.42499898495</v>
      </c>
      <c r="E39" s="456">
        <v>3838.6656958556355</v>
      </c>
      <c r="F39" s="456">
        <v>3204.6622650007498</v>
      </c>
      <c r="G39" s="456">
        <v>4575.9326618620298</v>
      </c>
      <c r="H39" s="456">
        <v>4034.9725807783102</v>
      </c>
      <c r="I39" s="456">
        <v>4517.7480504638297</v>
      </c>
      <c r="J39" s="457">
        <v>5286.1849011208697</v>
      </c>
      <c r="K39" s="436"/>
    </row>
    <row r="40" spans="1:15" ht="15.75" thickTop="1">
      <c r="A40" s="461"/>
      <c r="B40" s="462"/>
      <c r="C40" s="461"/>
      <c r="D40" s="461"/>
      <c r="E40" s="461"/>
      <c r="F40" s="461"/>
      <c r="G40" s="461"/>
      <c r="H40" s="461"/>
      <c r="I40" s="462"/>
      <c r="J40" s="462"/>
    </row>
    <row r="41" spans="1:15" ht="51.75">
      <c r="A41" s="463" t="s">
        <v>435</v>
      </c>
      <c r="C41" s="464"/>
      <c r="D41" s="464"/>
      <c r="E41" s="464"/>
      <c r="F41" s="464"/>
      <c r="G41" s="464"/>
      <c r="H41" s="464"/>
    </row>
    <row r="42" spans="1:15" s="356" customFormat="1">
      <c r="B42" s="364"/>
      <c r="C42" s="465"/>
      <c r="D42" s="465"/>
      <c r="E42" s="465"/>
      <c r="F42" s="465"/>
      <c r="G42" s="465"/>
      <c r="H42" s="465"/>
      <c r="I42" s="466"/>
      <c r="J42" s="364"/>
    </row>
  </sheetData>
  <hyperlinks>
    <hyperlink ref="K1" location="Cover!A1" display="Back to cover" xr:uid="{00000000-0004-0000-09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50"/>
  <sheetViews>
    <sheetView showGridLines="0" zoomScale="80" zoomScaleNormal="80" workbookViewId="0">
      <pane ySplit="7" topLeftCell="A8" activePane="bottomLeft" state="frozen"/>
      <selection activeCell="B66" sqref="B66"/>
      <selection pane="bottomLeft"/>
    </sheetView>
  </sheetViews>
  <sheetFormatPr defaultColWidth="9.28515625" defaultRowHeight="15"/>
  <cols>
    <col min="1" max="1" width="52.42578125" style="3" customWidth="1"/>
    <col min="2" max="2" width="15.7109375" style="32" customWidth="1"/>
    <col min="3" max="3" width="13" style="3" customWidth="1"/>
    <col min="4" max="5" width="15.7109375" style="3" customWidth="1"/>
    <col min="6" max="8" width="15.5703125" style="3" customWidth="1"/>
    <col min="9" max="10" width="15.7109375" style="32" customWidth="1"/>
    <col min="11" max="11" width="14.5703125" style="3" customWidth="1"/>
    <col min="12" max="13" width="15" style="3" customWidth="1"/>
    <col min="14" max="15" width="9.28515625" style="3"/>
    <col min="16" max="16" width="12.42578125" style="3" bestFit="1" customWidth="1"/>
    <col min="17" max="16384" width="9.28515625" style="3"/>
  </cols>
  <sheetData>
    <row r="1" spans="1:16" s="34" customFormat="1" ht="12.75">
      <c r="A1" s="225"/>
      <c r="B1" s="226"/>
      <c r="C1" s="225"/>
      <c r="D1" s="225"/>
      <c r="E1" s="225"/>
      <c r="F1" s="225"/>
      <c r="G1" s="225"/>
      <c r="H1" s="225"/>
      <c r="I1" s="226"/>
      <c r="J1" s="226"/>
      <c r="K1" s="92" t="s">
        <v>89</v>
      </c>
    </row>
    <row r="2" spans="1:16" s="34" customFormat="1" ht="12.75">
      <c r="A2" s="227" t="s">
        <v>63</v>
      </c>
      <c r="B2" s="228"/>
      <c r="C2" s="227"/>
      <c r="D2" s="227"/>
      <c r="E2" s="227"/>
      <c r="F2" s="227"/>
      <c r="G2" s="227"/>
      <c r="H2" s="227"/>
      <c r="I2" s="228"/>
      <c r="J2" s="228"/>
    </row>
    <row r="3" spans="1:16" s="34" customFormat="1" ht="12.75">
      <c r="A3" s="227"/>
      <c r="B3" s="228"/>
      <c r="C3" s="227"/>
      <c r="D3" s="227"/>
      <c r="E3" s="227"/>
      <c r="F3" s="227"/>
      <c r="G3" s="227"/>
      <c r="H3" s="227"/>
      <c r="I3" s="228"/>
      <c r="J3" s="228"/>
    </row>
    <row r="4" spans="1:16" s="34" customFormat="1" ht="15.75">
      <c r="A4" s="247" t="s">
        <v>54</v>
      </c>
      <c r="B4" s="230"/>
      <c r="C4" s="247"/>
      <c r="D4" s="247"/>
      <c r="E4" s="247"/>
      <c r="F4" s="247"/>
      <c r="G4" s="247"/>
      <c r="H4" s="247"/>
      <c r="I4" s="230"/>
      <c r="J4" s="230"/>
    </row>
    <row r="5" spans="1:16" s="34" customFormat="1" ht="12.75">
      <c r="A5" s="227"/>
      <c r="B5" s="228"/>
      <c r="C5" s="227"/>
      <c r="D5" s="227"/>
      <c r="E5" s="227"/>
      <c r="F5" s="227"/>
      <c r="G5" s="227"/>
      <c r="H5" s="227"/>
      <c r="I5" s="228"/>
      <c r="J5" s="228"/>
    </row>
    <row r="6" spans="1:16" s="34" customFormat="1" ht="12.75">
      <c r="A6" s="227" t="s">
        <v>351</v>
      </c>
      <c r="B6" s="231" t="s">
        <v>73</v>
      </c>
      <c r="C6" s="231" t="s">
        <v>74</v>
      </c>
      <c r="D6" s="231" t="s">
        <v>71</v>
      </c>
      <c r="E6" s="231" t="s">
        <v>72</v>
      </c>
      <c r="F6" s="231" t="s">
        <v>73</v>
      </c>
      <c r="G6" s="231" t="s">
        <v>74</v>
      </c>
      <c r="H6" s="231" t="s">
        <v>71</v>
      </c>
      <c r="I6" s="231" t="s">
        <v>72</v>
      </c>
      <c r="J6" s="231" t="s">
        <v>73</v>
      </c>
    </row>
    <row r="7" spans="1:16" s="74" customFormat="1" ht="12.75">
      <c r="A7" s="232"/>
      <c r="B7" s="233">
        <v>2022</v>
      </c>
      <c r="C7" s="233">
        <v>2021</v>
      </c>
      <c r="D7" s="232">
        <v>2021</v>
      </c>
      <c r="E7" s="233">
        <v>2021</v>
      </c>
      <c r="F7" s="233">
        <v>2021</v>
      </c>
      <c r="G7" s="233">
        <v>2020</v>
      </c>
      <c r="H7" s="233">
        <v>2020</v>
      </c>
      <c r="I7" s="233">
        <v>2020</v>
      </c>
      <c r="J7" s="233">
        <v>2020</v>
      </c>
      <c r="K7" s="3"/>
    </row>
    <row r="8" spans="1:16" s="96" customFormat="1" ht="8.25">
      <c r="A8" s="114"/>
      <c r="B8" s="115"/>
      <c r="C8" s="115"/>
      <c r="D8" s="114"/>
      <c r="E8" s="114"/>
      <c r="F8" s="114"/>
      <c r="G8" s="114"/>
      <c r="H8" s="114"/>
      <c r="I8" s="114"/>
      <c r="J8" s="115"/>
    </row>
    <row r="9" spans="1:16" s="11" customFormat="1">
      <c r="A9" s="16" t="s">
        <v>11</v>
      </c>
      <c r="B9" s="76"/>
      <c r="C9" s="76"/>
      <c r="D9" s="422"/>
      <c r="E9" s="16"/>
      <c r="F9" s="16"/>
      <c r="G9" s="16"/>
      <c r="H9" s="16"/>
      <c r="I9" s="16"/>
      <c r="J9" s="76"/>
    </row>
    <row r="10" spans="1:16" s="96" customFormat="1" ht="8.25">
      <c r="A10" s="114"/>
      <c r="B10" s="115"/>
      <c r="C10" s="115"/>
      <c r="D10" s="114"/>
      <c r="E10" s="114"/>
      <c r="F10" s="114"/>
      <c r="G10" s="114"/>
      <c r="H10" s="114"/>
      <c r="I10" s="114"/>
      <c r="J10" s="115"/>
    </row>
    <row r="11" spans="1:16" s="11" customFormat="1">
      <c r="A11" s="23" t="s">
        <v>12</v>
      </c>
      <c r="B11" s="79">
        <v>0</v>
      </c>
      <c r="C11" s="79">
        <v>3.8359684063199999E-2</v>
      </c>
      <c r="D11" s="284">
        <v>7.4395280207284004E-2</v>
      </c>
      <c r="E11" s="7">
        <v>5.8478484856021001E-2</v>
      </c>
      <c r="F11" s="7">
        <v>3.5324035244014E-2</v>
      </c>
      <c r="G11" s="7">
        <v>6.2471737223217E-2</v>
      </c>
      <c r="H11" s="7">
        <v>5.9793248457435E-2</v>
      </c>
      <c r="I11" s="7">
        <v>8.3438175225851993E-2</v>
      </c>
      <c r="J11" s="7">
        <v>0.11199557796092099</v>
      </c>
    </row>
    <row r="12" spans="1:16" s="11" customFormat="1">
      <c r="A12" s="23" t="s">
        <v>46</v>
      </c>
      <c r="B12" s="79">
        <v>1530.1815624000001</v>
      </c>
      <c r="C12" s="79">
        <v>1576.3432571699998</v>
      </c>
      <c r="D12" s="203">
        <v>1124.1229114300002</v>
      </c>
      <c r="E12" s="7">
        <v>2466.1014647500001</v>
      </c>
      <c r="F12" s="7">
        <v>1427.2258517299999</v>
      </c>
      <c r="G12" s="7">
        <v>2410.6551851700001</v>
      </c>
      <c r="H12" s="7">
        <v>2076.8528213300001</v>
      </c>
      <c r="I12" s="7">
        <v>2419.7517841199997</v>
      </c>
      <c r="J12" s="7">
        <v>3090.3941718699998</v>
      </c>
    </row>
    <row r="13" spans="1:16" s="11" customFormat="1">
      <c r="A13" s="23" t="s">
        <v>13</v>
      </c>
      <c r="B13" s="79">
        <v>2414.5998861780108</v>
      </c>
      <c r="C13" s="79">
        <v>2479.5271760958358</v>
      </c>
      <c r="D13" s="203">
        <v>3397.4736010305601</v>
      </c>
      <c r="E13" s="7">
        <v>1730.2315702607061</v>
      </c>
      <c r="F13" s="7">
        <v>2093.5150222494999</v>
      </c>
      <c r="G13" s="7">
        <v>2526.0798502055559</v>
      </c>
      <c r="H13" s="7">
        <v>2358.1745758143111</v>
      </c>
      <c r="I13" s="7">
        <v>2485.027632020352</v>
      </c>
      <c r="J13" s="7">
        <v>2610.5898491490766</v>
      </c>
    </row>
    <row r="14" spans="1:16" s="11" customFormat="1">
      <c r="A14" s="23" t="s">
        <v>14</v>
      </c>
      <c r="B14" s="79">
        <v>2.7117804199999997</v>
      </c>
      <c r="C14" s="79">
        <v>3.3858261400000003</v>
      </c>
      <c r="D14" s="203">
        <v>4.11611992</v>
      </c>
      <c r="E14" s="7">
        <v>4.63672957</v>
      </c>
      <c r="F14" s="7">
        <v>5.5987954100000001</v>
      </c>
      <c r="G14" s="7">
        <v>6.231540400000001</v>
      </c>
      <c r="H14" s="7">
        <v>7.6981940700000004</v>
      </c>
      <c r="I14" s="7">
        <v>7.8648497700000011</v>
      </c>
      <c r="J14" s="7">
        <v>9.7614803100000014</v>
      </c>
      <c r="L14" s="202"/>
    </row>
    <row r="15" spans="1:16" s="11" customFormat="1">
      <c r="A15" s="23" t="s">
        <v>47</v>
      </c>
      <c r="B15" s="79">
        <v>17724.173200710509</v>
      </c>
      <c r="C15" s="79">
        <v>21337.162892450429</v>
      </c>
      <c r="D15" s="203">
        <v>21423.057150731998</v>
      </c>
      <c r="E15" s="7">
        <v>21059.348897798045</v>
      </c>
      <c r="F15" s="7">
        <v>21265.962283325793</v>
      </c>
      <c r="G15" s="7">
        <v>21075.423515724189</v>
      </c>
      <c r="H15" s="7">
        <v>22245.098078079318</v>
      </c>
      <c r="I15" s="7">
        <v>22572.178257378957</v>
      </c>
      <c r="J15" s="7">
        <v>24702.171024451971</v>
      </c>
      <c r="K15" s="52"/>
    </row>
    <row r="16" spans="1:16" s="11" customFormat="1">
      <c r="A16" s="23" t="s">
        <v>15</v>
      </c>
      <c r="B16" s="79">
        <v>3754.6997908200001</v>
      </c>
      <c r="C16" s="79">
        <v>3501.6720757400003</v>
      </c>
      <c r="D16" s="423">
        <v>3375.71515396</v>
      </c>
      <c r="E16" s="7">
        <v>4118.0174921099997</v>
      </c>
      <c r="F16" s="7">
        <v>3814.7307351700001</v>
      </c>
      <c r="G16" s="7">
        <v>4082.0256888899999</v>
      </c>
      <c r="H16" s="7">
        <v>3619.5036336100002</v>
      </c>
      <c r="I16" s="7">
        <v>3867.5185232200001</v>
      </c>
      <c r="J16" s="7">
        <v>4154.3855801100008</v>
      </c>
      <c r="P16" s="202"/>
    </row>
    <row r="17" spans="1:14" s="11" customFormat="1">
      <c r="A17" s="23" t="s">
        <v>383</v>
      </c>
      <c r="B17" s="79">
        <v>144.47991034967163</v>
      </c>
      <c r="C17" s="79">
        <v>154.64511163875855</v>
      </c>
      <c r="D17" s="203">
        <v>155.51184368590913</v>
      </c>
      <c r="E17" s="7">
        <v>156.15877852683843</v>
      </c>
      <c r="F17" s="7">
        <v>157.75950867321788</v>
      </c>
      <c r="G17" s="7">
        <v>160.16524493368939</v>
      </c>
      <c r="H17" s="7">
        <v>179.24391496441109</v>
      </c>
      <c r="I17" s="7">
        <v>185.41124923934606</v>
      </c>
      <c r="J17" s="7">
        <v>194.4211161842664</v>
      </c>
    </row>
    <row r="18" spans="1:14" s="11" customFormat="1">
      <c r="A18" s="23" t="s">
        <v>79</v>
      </c>
      <c r="B18" s="79">
        <v>346.68110074718737</v>
      </c>
      <c r="C18" s="79">
        <v>359.5414021299519</v>
      </c>
      <c r="D18" s="203">
        <v>368.55199859583666</v>
      </c>
      <c r="E18" s="7">
        <v>374.87958156044454</v>
      </c>
      <c r="F18" s="7">
        <v>362.38664357804805</v>
      </c>
      <c r="G18" s="7">
        <v>358.00307908579225</v>
      </c>
      <c r="H18" s="7">
        <v>369.81260157946144</v>
      </c>
      <c r="I18" s="7">
        <v>372.23406544853441</v>
      </c>
      <c r="J18" s="7">
        <v>393.21963160477736</v>
      </c>
      <c r="L18" s="52"/>
    </row>
    <row r="19" spans="1:14" s="11" customFormat="1">
      <c r="A19" s="23" t="s">
        <v>80</v>
      </c>
      <c r="B19" s="79">
        <v>179.07430805577241</v>
      </c>
      <c r="C19" s="79">
        <v>204.9488193462559</v>
      </c>
      <c r="D19" s="203">
        <v>218.71129613188455</v>
      </c>
      <c r="E19" s="7">
        <v>231.55417154748011</v>
      </c>
      <c r="F19" s="7">
        <v>230.58414945013811</v>
      </c>
      <c r="G19" s="7">
        <v>262.08055056890964</v>
      </c>
      <c r="H19" s="7">
        <v>289.40941003128989</v>
      </c>
      <c r="I19" s="7">
        <v>290.87059414421287</v>
      </c>
      <c r="J19" s="7">
        <v>287.94379760726355</v>
      </c>
    </row>
    <row r="20" spans="1:14" s="11" customFormat="1">
      <c r="A20" s="23" t="s">
        <v>6</v>
      </c>
      <c r="B20" s="79">
        <v>338.92897993255463</v>
      </c>
      <c r="C20" s="79">
        <v>490.41473629749419</v>
      </c>
      <c r="D20" s="203">
        <v>406.24281914732734</v>
      </c>
      <c r="E20" s="7">
        <v>407.50926702355639</v>
      </c>
      <c r="F20" s="7">
        <v>384.44379849026649</v>
      </c>
      <c r="G20" s="7">
        <v>762.51920620656892</v>
      </c>
      <c r="H20" s="7">
        <v>376.40104406642496</v>
      </c>
      <c r="I20" s="7">
        <v>321.09441748967475</v>
      </c>
      <c r="J20" s="7">
        <v>403.71233317103184</v>
      </c>
    </row>
    <row r="21" spans="1:14" s="11" customFormat="1">
      <c r="A21" s="23" t="s">
        <v>16</v>
      </c>
      <c r="B21" s="79">
        <v>84.291475010834631</v>
      </c>
      <c r="C21" s="79">
        <v>160.42247747235487</v>
      </c>
      <c r="D21" s="203">
        <v>145.06500500282567</v>
      </c>
      <c r="E21" s="7">
        <v>142.22108052715498</v>
      </c>
      <c r="F21" s="7">
        <v>139.98487092865568</v>
      </c>
      <c r="G21" s="7">
        <v>97.084410011611837</v>
      </c>
      <c r="H21" s="7">
        <v>88.933506084831023</v>
      </c>
      <c r="I21" s="7">
        <v>97.206308277924364</v>
      </c>
      <c r="J21" s="7">
        <v>88.359867903582966</v>
      </c>
    </row>
    <row r="22" spans="1:14" s="11" customFormat="1">
      <c r="A22" s="23" t="s">
        <v>544</v>
      </c>
      <c r="B22" s="79">
        <v>83.530329979951247</v>
      </c>
      <c r="C22" s="79">
        <v>103.72886202088604</v>
      </c>
      <c r="D22" s="203">
        <v>143.90436725871371</v>
      </c>
      <c r="E22" s="7">
        <v>176.37345372779538</v>
      </c>
      <c r="F22" s="7">
        <v>228.29452142865469</v>
      </c>
      <c r="G22" s="7">
        <v>124.09903656987403</v>
      </c>
      <c r="H22" s="7">
        <v>99.538998112850777</v>
      </c>
      <c r="I22" s="7">
        <v>154.69381803881308</v>
      </c>
      <c r="J22" s="7">
        <v>157.58725580473882</v>
      </c>
      <c r="M22" s="5"/>
      <c r="N22" s="5"/>
    </row>
    <row r="23" spans="1:14" s="11" customFormat="1">
      <c r="A23" s="23" t="s">
        <v>566</v>
      </c>
      <c r="B23" s="79">
        <v>4717.6986337741537</v>
      </c>
      <c r="C23" s="79"/>
      <c r="D23" s="203"/>
      <c r="E23" s="7"/>
      <c r="F23" s="7"/>
      <c r="G23" s="7"/>
      <c r="H23" s="7"/>
      <c r="I23" s="7"/>
      <c r="J23" s="7"/>
      <c r="M23" s="5"/>
      <c r="N23" s="5"/>
    </row>
    <row r="24" spans="1:14" s="12" customFormat="1" ht="15.75" thickBot="1">
      <c r="A24" s="41" t="s">
        <v>7</v>
      </c>
      <c r="B24" s="81">
        <v>31321.710952046215</v>
      </c>
      <c r="C24" s="81">
        <v>30371.830996186029</v>
      </c>
      <c r="D24" s="279">
        <v>30762.5466621753</v>
      </c>
      <c r="E24" s="279">
        <v>30867.09096588688</v>
      </c>
      <c r="F24" s="279">
        <v>30110.521504469514</v>
      </c>
      <c r="G24" s="279">
        <v>31864.429779503418</v>
      </c>
      <c r="H24" s="279">
        <v>31710.726570991359</v>
      </c>
      <c r="I24" s="279">
        <v>32773.934937323036</v>
      </c>
      <c r="J24" s="275">
        <v>36092.158103744659</v>
      </c>
      <c r="K24" s="11"/>
    </row>
    <row r="25" spans="1:14" s="11" customFormat="1" ht="15.75" thickTop="1">
      <c r="B25" s="40"/>
      <c r="C25" s="40"/>
      <c r="J25" s="7"/>
    </row>
    <row r="26" spans="1:14" s="12" customFormat="1">
      <c r="A26" s="16" t="s">
        <v>343</v>
      </c>
      <c r="B26" s="18"/>
      <c r="C26" s="18"/>
      <c r="D26" s="16"/>
      <c r="E26" s="16"/>
      <c r="F26" s="16"/>
      <c r="G26" s="16"/>
      <c r="H26" s="16"/>
      <c r="I26" s="16"/>
      <c r="J26" s="7"/>
      <c r="K26" s="11"/>
    </row>
    <row r="27" spans="1:14" s="96" customFormat="1">
      <c r="B27" s="115"/>
      <c r="C27" s="115"/>
      <c r="J27" s="7"/>
    </row>
    <row r="28" spans="1:14" s="12" customFormat="1">
      <c r="A28" s="16" t="s">
        <v>34</v>
      </c>
      <c r="B28" s="18"/>
      <c r="C28" s="18"/>
      <c r="D28" s="16"/>
      <c r="E28" s="16"/>
      <c r="F28" s="16"/>
      <c r="G28" s="16"/>
      <c r="H28" s="16"/>
      <c r="I28" s="16"/>
      <c r="J28" s="7"/>
      <c r="K28" s="11"/>
    </row>
    <row r="29" spans="1:14" s="11" customFormat="1">
      <c r="A29" s="23" t="s">
        <v>82</v>
      </c>
      <c r="B29" s="79">
        <v>18418.300943239999</v>
      </c>
      <c r="C29" s="79">
        <v>18168.721240790001</v>
      </c>
      <c r="D29" s="203">
        <v>17164.641827629999</v>
      </c>
      <c r="E29" s="7">
        <v>17447.087267939998</v>
      </c>
      <c r="F29" s="7">
        <v>16604.750391410002</v>
      </c>
      <c r="G29" s="7">
        <v>17928.148922959997</v>
      </c>
      <c r="H29" s="7">
        <v>18869.910110440003</v>
      </c>
      <c r="I29" s="7">
        <v>19880.099147230001</v>
      </c>
      <c r="J29" s="7">
        <v>22288.505920689997</v>
      </c>
      <c r="L29" s="52"/>
    </row>
    <row r="30" spans="1:14" s="11" customFormat="1">
      <c r="A30" s="23" t="s">
        <v>384</v>
      </c>
      <c r="B30" s="79">
        <v>5157.6603922439526</v>
      </c>
      <c r="C30" s="79">
        <v>5059.1460222035048</v>
      </c>
      <c r="D30" s="203">
        <v>6585.7935168122331</v>
      </c>
      <c r="E30" s="7">
        <v>6475.6244008582444</v>
      </c>
      <c r="F30" s="7">
        <v>6545.052032300433</v>
      </c>
      <c r="G30" s="7">
        <v>6354.9381916987031</v>
      </c>
      <c r="H30" s="7">
        <v>5644.9710565575206</v>
      </c>
      <c r="I30" s="7">
        <v>5579.1669895526684</v>
      </c>
      <c r="J30" s="7">
        <v>6156.4512664777321</v>
      </c>
      <c r="L30" s="52"/>
      <c r="M30" s="202"/>
    </row>
    <row r="31" spans="1:14" s="11" customFormat="1">
      <c r="A31" s="23" t="s">
        <v>17</v>
      </c>
      <c r="B31" s="79">
        <v>141.77435347518062</v>
      </c>
      <c r="C31" s="79">
        <v>188.66550633716975</v>
      </c>
      <c r="D31" s="203">
        <v>202.96714427588785</v>
      </c>
      <c r="E31" s="7">
        <v>207.47719783798965</v>
      </c>
      <c r="F31" s="7">
        <v>126.23267177138854</v>
      </c>
      <c r="G31" s="7">
        <v>132.18511226441538</v>
      </c>
      <c r="H31" s="7">
        <v>121.93227754152335</v>
      </c>
      <c r="I31" s="7">
        <v>136.42009068613277</v>
      </c>
      <c r="J31" s="7">
        <v>66.343674991907804</v>
      </c>
      <c r="L31" s="52"/>
    </row>
    <row r="32" spans="1:14" s="11" customFormat="1">
      <c r="A32" s="23" t="s">
        <v>8</v>
      </c>
      <c r="B32" s="79">
        <v>1029.3491371358014</v>
      </c>
      <c r="C32" s="79">
        <v>796.66839503339281</v>
      </c>
      <c r="D32" s="203">
        <v>683.46736957580754</v>
      </c>
      <c r="E32" s="7">
        <v>634.45158677637357</v>
      </c>
      <c r="F32" s="7">
        <v>612.81242694150023</v>
      </c>
      <c r="G32" s="7">
        <v>1025.0711641270066</v>
      </c>
      <c r="H32" s="7">
        <v>609.48659340767131</v>
      </c>
      <c r="I32" s="7">
        <v>792.73271846055468</v>
      </c>
      <c r="J32" s="7">
        <v>981.30034620286472</v>
      </c>
    </row>
    <row r="33" spans="1:11" s="11" customFormat="1">
      <c r="A33" s="23" t="s">
        <v>18</v>
      </c>
      <c r="B33" s="79">
        <v>91.220082787139361</v>
      </c>
      <c r="C33" s="79">
        <v>126.88162028229154</v>
      </c>
      <c r="D33" s="203">
        <v>126.70576375985132</v>
      </c>
      <c r="E33" s="7">
        <v>128.50733032564881</v>
      </c>
      <c r="F33" s="7">
        <v>135.03710780355334</v>
      </c>
      <c r="G33" s="7">
        <v>140.88135070680238</v>
      </c>
      <c r="H33" s="7">
        <v>140.16654023221884</v>
      </c>
      <c r="I33" s="7">
        <v>143.77483252284478</v>
      </c>
      <c r="J33" s="7">
        <v>155.31390298040503</v>
      </c>
    </row>
    <row r="34" spans="1:11" s="11" customFormat="1">
      <c r="A34" s="23" t="s">
        <v>83</v>
      </c>
      <c r="B34" s="79">
        <v>165.80755292776993</v>
      </c>
      <c r="C34" s="79">
        <v>194.07295515190253</v>
      </c>
      <c r="D34" s="203">
        <v>235.60732202415886</v>
      </c>
      <c r="E34" s="7">
        <v>259.14045792569641</v>
      </c>
      <c r="F34" s="7">
        <v>270.61004373106687</v>
      </c>
      <c r="G34" s="7">
        <v>238.89704912597932</v>
      </c>
      <c r="H34" s="7">
        <v>208.15337816894757</v>
      </c>
      <c r="I34" s="7">
        <v>213.58588442619788</v>
      </c>
      <c r="J34" s="7">
        <v>187.14403243149707</v>
      </c>
    </row>
    <row r="35" spans="1:11" s="11" customFormat="1">
      <c r="A35" s="23" t="s">
        <v>19</v>
      </c>
      <c r="B35" s="79">
        <v>57.945708726399658</v>
      </c>
      <c r="C35" s="79">
        <v>59.300677664260284</v>
      </c>
      <c r="D35" s="203">
        <v>62.961051120112209</v>
      </c>
      <c r="E35" s="7">
        <v>63.515899290937355</v>
      </c>
      <c r="F35" s="7">
        <v>66.218250216457974</v>
      </c>
      <c r="G35" s="7">
        <v>65.375621492421857</v>
      </c>
      <c r="H35" s="7">
        <v>69.687908653118015</v>
      </c>
      <c r="I35" s="7">
        <v>71.752724948100948</v>
      </c>
      <c r="J35" s="7">
        <v>84.611653261130257</v>
      </c>
    </row>
    <row r="36" spans="1:11" s="11" customFormat="1">
      <c r="A36" s="23" t="s">
        <v>347</v>
      </c>
      <c r="B36" s="79">
        <v>854.64233057000001</v>
      </c>
      <c r="C36" s="79">
        <v>837.30823823000003</v>
      </c>
      <c r="D36" s="203">
        <v>826.99184963999994</v>
      </c>
      <c r="E36" s="7">
        <v>812.76743648000001</v>
      </c>
      <c r="F36" s="7">
        <v>845.42884857000001</v>
      </c>
      <c r="G36" s="7">
        <v>820.94629687999998</v>
      </c>
      <c r="H36" s="7">
        <v>853.66628056999991</v>
      </c>
      <c r="I36" s="7">
        <v>840.42940745999999</v>
      </c>
      <c r="J36" s="7">
        <v>914.27394035999998</v>
      </c>
    </row>
    <row r="37" spans="1:11" s="11" customFormat="1">
      <c r="A37" s="23" t="s">
        <v>567</v>
      </c>
      <c r="B37" s="79">
        <v>342.31898631991959</v>
      </c>
      <c r="C37" s="79"/>
      <c r="D37" s="203"/>
      <c r="E37" s="7"/>
      <c r="F37" s="7"/>
      <c r="G37" s="7"/>
      <c r="H37" s="7"/>
      <c r="I37" s="7"/>
      <c r="J37" s="7"/>
    </row>
    <row r="38" spans="1:11" s="12" customFormat="1">
      <c r="A38" s="55" t="s">
        <v>84</v>
      </c>
      <c r="B38" s="109">
        <v>26259.019487426162</v>
      </c>
      <c r="C38" s="109">
        <v>25430.764655692525</v>
      </c>
      <c r="D38" s="313">
        <v>25890.135844838042</v>
      </c>
      <c r="E38" s="313">
        <v>26028.57157743489</v>
      </c>
      <c r="F38" s="313">
        <v>25206.141772744399</v>
      </c>
      <c r="G38" s="313">
        <v>26706.443709255323</v>
      </c>
      <c r="H38" s="313">
        <v>26517.974145570999</v>
      </c>
      <c r="I38" s="313">
        <v>27657.961795286505</v>
      </c>
      <c r="J38" s="276">
        <v>30833.444737395537</v>
      </c>
      <c r="K38" s="11"/>
    </row>
    <row r="39" spans="1:11" s="11" customFormat="1">
      <c r="A39" s="23"/>
      <c r="B39" s="40"/>
      <c r="C39" s="40"/>
      <c r="D39" s="290"/>
      <c r="E39" s="290"/>
      <c r="F39" s="290"/>
      <c r="G39" s="290"/>
      <c r="H39" s="290"/>
      <c r="I39" s="290"/>
      <c r="J39" s="7"/>
    </row>
    <row r="40" spans="1:11" s="12" customFormat="1">
      <c r="A40" s="55" t="s">
        <v>341</v>
      </c>
      <c r="B40" s="109">
        <v>5062.6913283122412</v>
      </c>
      <c r="C40" s="109">
        <v>4940.8762060852587</v>
      </c>
      <c r="D40" s="272">
        <v>4872.5608325952471</v>
      </c>
      <c r="E40" s="276">
        <v>4838.269404021099</v>
      </c>
      <c r="F40" s="276">
        <v>4904.6797457882039</v>
      </c>
      <c r="G40" s="276">
        <v>5158.006084982916</v>
      </c>
      <c r="H40" s="276">
        <v>5192.9530707426702</v>
      </c>
      <c r="I40" s="276">
        <v>5116.0754462118075</v>
      </c>
      <c r="J40" s="276">
        <v>5259.3135059162887</v>
      </c>
      <c r="K40" s="11"/>
    </row>
    <row r="41" spans="1:11" s="11" customFormat="1">
      <c r="A41" s="23"/>
      <c r="B41" s="53"/>
      <c r="C41" s="53"/>
      <c r="D41" s="23"/>
      <c r="E41" s="23"/>
      <c r="F41" s="23"/>
      <c r="G41" s="23"/>
      <c r="H41" s="23"/>
      <c r="I41" s="23"/>
      <c r="J41" s="7"/>
    </row>
    <row r="42" spans="1:11" s="12" customFormat="1" ht="15.75" thickBot="1">
      <c r="A42" s="41" t="s">
        <v>342</v>
      </c>
      <c r="B42" s="81">
        <v>31321.710815738403</v>
      </c>
      <c r="C42" s="81">
        <v>30371.810862397782</v>
      </c>
      <c r="D42" s="279">
        <v>30762.696677853288</v>
      </c>
      <c r="E42" s="279">
        <v>30866.840981455989</v>
      </c>
      <c r="F42" s="279">
        <v>30110.821518532604</v>
      </c>
      <c r="G42" s="279">
        <v>31864.44979423824</v>
      </c>
      <c r="H42" s="279">
        <v>31710.92721631367</v>
      </c>
      <c r="I42" s="279">
        <v>32774.037241498314</v>
      </c>
      <c r="J42" s="275">
        <v>36092.258243731827</v>
      </c>
      <c r="K42" s="11"/>
    </row>
    <row r="43" spans="1:11" s="23" customFormat="1" ht="15.75" thickTop="1">
      <c r="B43" s="40"/>
      <c r="C43" s="40"/>
      <c r="E43" s="402"/>
      <c r="J43" s="7"/>
    </row>
    <row r="44" spans="1:11" s="23" customFormat="1" ht="17.25">
      <c r="A44" s="24" t="s">
        <v>433</v>
      </c>
      <c r="B44" s="179">
        <v>810.96206579390264</v>
      </c>
      <c r="C44" s="179">
        <v>955.75313683691786</v>
      </c>
      <c r="D44" s="473">
        <v>959.25518475556328</v>
      </c>
      <c r="E44" s="7">
        <v>856.12876062322186</v>
      </c>
      <c r="F44" s="7">
        <v>799.46399588651468</v>
      </c>
      <c r="G44" s="7">
        <v>756.59797588561639</v>
      </c>
      <c r="H44" s="7">
        <v>827.32509461762356</v>
      </c>
      <c r="I44" s="7">
        <v>826.80693761659745</v>
      </c>
      <c r="J44" s="7">
        <v>901.09592557500207</v>
      </c>
      <c r="K44" s="325"/>
    </row>
    <row r="45" spans="1:11" s="23" customFormat="1">
      <c r="A45" s="28" t="s">
        <v>336</v>
      </c>
      <c r="B45" s="7">
        <v>260.98888029720536</v>
      </c>
      <c r="C45" s="7">
        <v>1368.4614644554401</v>
      </c>
      <c r="D45" s="424">
        <v>335</v>
      </c>
      <c r="E45" s="7">
        <v>536.78638599245232</v>
      </c>
      <c r="F45" s="7">
        <v>580.54068284892355</v>
      </c>
      <c r="G45" s="7">
        <v>338.50301514330255</v>
      </c>
      <c r="H45" s="7">
        <v>263.49446599485606</v>
      </c>
      <c r="I45" s="7">
        <v>173.12273960651879</v>
      </c>
      <c r="J45" s="7">
        <v>350.16570414623999</v>
      </c>
      <c r="K45" s="325"/>
    </row>
    <row r="46" spans="1:11" s="23" customFormat="1">
      <c r="B46" s="31"/>
      <c r="I46" s="31"/>
      <c r="J46" s="31"/>
    </row>
    <row r="47" spans="1:11" s="11" customFormat="1" ht="75.75" customHeight="1">
      <c r="A47" s="199" t="s">
        <v>568</v>
      </c>
      <c r="B47" s="84"/>
      <c r="C47" s="199"/>
      <c r="D47" s="199"/>
      <c r="E47" s="199"/>
      <c r="F47" s="84"/>
      <c r="G47" s="84"/>
      <c r="H47" s="84"/>
      <c r="I47" s="84"/>
      <c r="J47" s="84"/>
    </row>
    <row r="48" spans="1:11" s="11" customFormat="1">
      <c r="B48" s="31"/>
      <c r="I48" s="201"/>
      <c r="J48" s="31"/>
    </row>
    <row r="49" spans="2:10" s="11" customFormat="1">
      <c r="B49" s="31"/>
      <c r="I49" s="201"/>
      <c r="J49" s="31"/>
    </row>
    <row r="50" spans="2:10" s="11" customFormat="1">
      <c r="B50" s="31"/>
      <c r="I50" s="31"/>
      <c r="J50" s="31"/>
    </row>
  </sheetData>
  <phoneticPr fontId="32" type="noConversion"/>
  <hyperlinks>
    <hyperlink ref="K1" location="Cover!A1" display="Back to cover" xr:uid="{00000000-0004-0000-0A00-000000000000}"/>
  </hyperlinks>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114"/>
  <sheetViews>
    <sheetView showGridLines="0" zoomScale="85" zoomScaleNormal="85" workbookViewId="0">
      <pane ySplit="7" topLeftCell="A8" activePane="bottomLeft" state="frozen"/>
      <selection activeCell="B66" sqref="B66"/>
      <selection pane="bottomLeft"/>
    </sheetView>
  </sheetViews>
  <sheetFormatPr defaultColWidth="9.28515625" defaultRowHeight="15"/>
  <cols>
    <col min="1" max="1" width="85" style="3" customWidth="1"/>
    <col min="2" max="3" width="15.7109375" style="32" customWidth="1"/>
    <col min="4" max="4" width="15.7109375" style="3" customWidth="1"/>
    <col min="5" max="5" width="17.7109375" style="3" customWidth="1"/>
    <col min="6" max="8" width="15.7109375" style="3" customWidth="1"/>
    <col min="9" max="10" width="15.7109375" style="32" customWidth="1"/>
    <col min="11" max="11" width="20" style="3" customWidth="1"/>
    <col min="12" max="13" width="17.28515625" style="3" customWidth="1"/>
    <col min="14" max="14" width="12.42578125" style="3" bestFit="1" customWidth="1"/>
    <col min="15" max="16384" width="9.28515625" style="3"/>
  </cols>
  <sheetData>
    <row r="1" spans="1:12" s="34" customFormat="1" ht="12.75">
      <c r="A1" s="225"/>
      <c r="B1" s="226"/>
      <c r="C1" s="226"/>
      <c r="D1" s="225"/>
      <c r="E1" s="225"/>
      <c r="F1" s="225"/>
      <c r="G1" s="225"/>
      <c r="H1" s="225"/>
      <c r="I1" s="226"/>
      <c r="J1" s="226"/>
      <c r="K1" s="92" t="s">
        <v>89</v>
      </c>
    </row>
    <row r="2" spans="1:12" s="34" customFormat="1" ht="12.75">
      <c r="A2" s="227" t="s">
        <v>63</v>
      </c>
      <c r="B2" s="228"/>
      <c r="C2" s="228"/>
      <c r="D2" s="227"/>
      <c r="E2" s="227"/>
      <c r="F2" s="227"/>
      <c r="G2" s="227"/>
      <c r="H2" s="227"/>
      <c r="I2" s="228"/>
      <c r="J2" s="228"/>
    </row>
    <row r="3" spans="1:12" s="34" customFormat="1" ht="12.75">
      <c r="A3" s="227"/>
      <c r="B3" s="228"/>
      <c r="C3" s="228"/>
      <c r="D3" s="227"/>
      <c r="E3" s="227"/>
      <c r="F3" s="227"/>
      <c r="G3" s="227"/>
      <c r="H3" s="227"/>
      <c r="I3" s="228"/>
      <c r="J3" s="228"/>
    </row>
    <row r="4" spans="1:12" s="34" customFormat="1" ht="15.75">
      <c r="A4" s="247" t="s">
        <v>378</v>
      </c>
      <c r="B4" s="230"/>
      <c r="C4" s="230"/>
      <c r="D4" s="247"/>
      <c r="E4" s="247"/>
      <c r="F4" s="247"/>
      <c r="G4" s="247"/>
      <c r="H4" s="247"/>
      <c r="I4" s="230"/>
      <c r="J4" s="230"/>
    </row>
    <row r="5" spans="1:12" s="34" customFormat="1" ht="12.75">
      <c r="A5" s="227"/>
      <c r="B5" s="228"/>
      <c r="C5" s="228"/>
      <c r="D5" s="227"/>
      <c r="E5" s="227"/>
      <c r="F5" s="227"/>
      <c r="G5" s="227"/>
      <c r="H5" s="227"/>
      <c r="I5" s="228"/>
      <c r="J5" s="228"/>
    </row>
    <row r="6" spans="1:12" s="34" customFormat="1" ht="12.75">
      <c r="A6" s="227" t="s">
        <v>351</v>
      </c>
      <c r="B6" s="249" t="s">
        <v>5</v>
      </c>
      <c r="C6" s="249" t="s">
        <v>0</v>
      </c>
      <c r="D6" s="249" t="s">
        <v>22</v>
      </c>
      <c r="E6" s="249" t="s">
        <v>21</v>
      </c>
      <c r="F6" s="249" t="s">
        <v>5</v>
      </c>
      <c r="G6" s="249" t="s">
        <v>0</v>
      </c>
      <c r="H6" s="249" t="s">
        <v>22</v>
      </c>
      <c r="I6" s="249" t="s">
        <v>21</v>
      </c>
      <c r="J6" s="249" t="s">
        <v>5</v>
      </c>
    </row>
    <row r="7" spans="1:12" s="74" customFormat="1" ht="12.75">
      <c r="A7" s="232"/>
      <c r="B7" s="250">
        <v>2022</v>
      </c>
      <c r="C7" s="250">
        <v>2021</v>
      </c>
      <c r="D7" s="250">
        <v>2021</v>
      </c>
      <c r="E7" s="250">
        <v>2021</v>
      </c>
      <c r="F7" s="250">
        <v>2021</v>
      </c>
      <c r="G7" s="250">
        <v>2020</v>
      </c>
      <c r="H7" s="250">
        <v>2020</v>
      </c>
      <c r="I7" s="250">
        <v>2020</v>
      </c>
      <c r="J7" s="250">
        <v>2020</v>
      </c>
      <c r="K7" s="3"/>
    </row>
    <row r="8" spans="1:12" s="96" customFormat="1" ht="8.25">
      <c r="A8" s="114"/>
      <c r="B8" s="115"/>
      <c r="C8" s="115"/>
      <c r="D8" s="115"/>
      <c r="E8" s="114"/>
      <c r="F8" s="114"/>
      <c r="G8" s="114"/>
      <c r="H8" s="114"/>
      <c r="I8" s="114"/>
      <c r="J8" s="115"/>
    </row>
    <row r="9" spans="1:12" s="11" customFormat="1" ht="15.75">
      <c r="A9" s="195" t="s">
        <v>352</v>
      </c>
      <c r="B9" s="76"/>
      <c r="C9" s="76"/>
      <c r="D9" s="76"/>
      <c r="E9" s="195"/>
      <c r="F9" s="195"/>
      <c r="G9" s="195"/>
      <c r="H9" s="195"/>
      <c r="I9" s="195"/>
      <c r="J9" s="76"/>
    </row>
    <row r="10" spans="1:12" s="96" customFormat="1">
      <c r="A10" s="114"/>
      <c r="B10" s="115"/>
      <c r="C10" s="115"/>
      <c r="D10" s="115"/>
      <c r="E10" s="114"/>
      <c r="F10" s="114"/>
      <c r="G10" s="284"/>
      <c r="H10" s="284"/>
      <c r="I10" s="284"/>
      <c r="J10" s="284"/>
    </row>
    <row r="11" spans="1:12" s="11" customFormat="1">
      <c r="A11" s="23" t="s">
        <v>2</v>
      </c>
      <c r="B11" s="79">
        <v>634.54466831432092</v>
      </c>
      <c r="C11" s="79">
        <v>580.14033804553435</v>
      </c>
      <c r="D11" s="79">
        <v>488.698260428308</v>
      </c>
      <c r="E11" s="79">
        <v>468.75719616566226</v>
      </c>
      <c r="F11" s="79">
        <v>365.18800652436204</v>
      </c>
      <c r="G11" s="284"/>
      <c r="H11" s="284"/>
      <c r="I11" s="385"/>
      <c r="J11" s="284"/>
      <c r="L11" s="202"/>
    </row>
    <row r="12" spans="1:12" s="11" customFormat="1">
      <c r="A12" s="23" t="s">
        <v>3</v>
      </c>
      <c r="B12" s="79">
        <v>-489.34141447408007</v>
      </c>
      <c r="C12" s="79">
        <v>-524.31821667902761</v>
      </c>
      <c r="D12" s="79">
        <v>-485.90071092806414</v>
      </c>
      <c r="E12" s="79">
        <v>-497.05400899280403</v>
      </c>
      <c r="F12" s="79">
        <v>-486.8831553736743</v>
      </c>
      <c r="G12" s="284"/>
      <c r="H12" s="284"/>
      <c r="I12" s="284"/>
      <c r="J12" s="284"/>
    </row>
    <row r="13" spans="1:12" s="11" customFormat="1">
      <c r="A13" s="23" t="s">
        <v>427</v>
      </c>
      <c r="B13" s="79">
        <v>8.586521783914101</v>
      </c>
      <c r="C13" s="79">
        <v>11.786766412373396</v>
      </c>
      <c r="D13" s="79">
        <v>20.197812650454868</v>
      </c>
      <c r="E13" s="79">
        <v>15.098504159769782</v>
      </c>
      <c r="F13" s="79">
        <v>14.39801269097932</v>
      </c>
      <c r="G13" s="284"/>
      <c r="H13" s="284"/>
      <c r="I13" s="385"/>
      <c r="J13" s="284"/>
      <c r="K13" s="202"/>
      <c r="L13" s="202"/>
    </row>
    <row r="14" spans="1:12" s="12" customFormat="1" ht="15.75" thickBot="1">
      <c r="A14" s="41" t="s">
        <v>125</v>
      </c>
      <c r="B14" s="182">
        <v>0.7608733987840578</v>
      </c>
      <c r="C14" s="182">
        <v>0.88578173347747435</v>
      </c>
      <c r="D14" s="182">
        <v>0.95481324504710874</v>
      </c>
      <c r="E14" s="312">
        <v>1.0272773652526881</v>
      </c>
      <c r="F14" s="312">
        <v>1.2839860550743283</v>
      </c>
      <c r="G14" s="284"/>
      <c r="H14" s="284"/>
      <c r="I14" s="284"/>
      <c r="J14" s="284"/>
      <c r="K14" s="79"/>
    </row>
    <row r="15" spans="1:12" s="12" customFormat="1" ht="15.75" thickTop="1">
      <c r="A15" s="16"/>
      <c r="B15" s="183"/>
      <c r="C15" s="183"/>
      <c r="D15" s="183"/>
      <c r="E15" s="318"/>
      <c r="F15" s="318"/>
      <c r="G15" s="284"/>
      <c r="H15" s="284"/>
      <c r="I15" s="284"/>
      <c r="J15" s="284"/>
      <c r="K15" s="11"/>
    </row>
    <row r="16" spans="1:12" s="12" customFormat="1">
      <c r="A16" s="23"/>
      <c r="B16" s="183"/>
      <c r="C16" s="183"/>
      <c r="D16" s="183"/>
      <c r="E16" s="23"/>
      <c r="F16" s="23"/>
      <c r="G16" s="23"/>
      <c r="H16" s="23"/>
      <c r="I16" s="23"/>
      <c r="J16" s="183"/>
      <c r="K16" s="11"/>
    </row>
    <row r="17" spans="1:13" s="12" customFormat="1">
      <c r="A17" s="16"/>
      <c r="B17" s="183"/>
      <c r="C17" s="183"/>
      <c r="D17" s="183"/>
      <c r="E17" s="381"/>
      <c r="F17" s="381"/>
      <c r="G17" s="384"/>
      <c r="H17" s="16"/>
      <c r="I17" s="16"/>
      <c r="J17" s="183"/>
      <c r="K17" s="11"/>
      <c r="L17" s="11"/>
    </row>
    <row r="18" spans="1:13" s="11" customFormat="1" ht="15.75">
      <c r="A18" s="195" t="s">
        <v>374</v>
      </c>
      <c r="B18" s="76"/>
      <c r="C18" s="76"/>
      <c r="D18" s="76"/>
      <c r="E18" s="381"/>
      <c r="F18" s="381"/>
      <c r="G18" s="384"/>
      <c r="H18" s="195"/>
      <c r="I18" s="195"/>
      <c r="J18" s="76"/>
    </row>
    <row r="19" spans="1:13" s="96" customFormat="1">
      <c r="A19" s="114"/>
      <c r="B19" s="115"/>
      <c r="C19" s="115"/>
      <c r="D19" s="115"/>
      <c r="E19" s="380"/>
      <c r="F19" s="380"/>
      <c r="G19" s="384"/>
      <c r="H19" s="284"/>
      <c r="I19" s="114"/>
      <c r="J19" s="115"/>
    </row>
    <row r="20" spans="1:13" s="11" customFormat="1">
      <c r="A20" s="23" t="s">
        <v>2</v>
      </c>
      <c r="B20" s="79">
        <v>634.54466831432092</v>
      </c>
      <c r="C20" s="79">
        <v>580.14033804553435</v>
      </c>
      <c r="D20" s="79">
        <v>488.698260428308</v>
      </c>
      <c r="E20" s="79">
        <v>468.75719616566226</v>
      </c>
      <c r="F20" s="79">
        <v>365.18800652436204</v>
      </c>
      <c r="G20" s="384"/>
      <c r="H20" s="384"/>
      <c r="I20" s="384"/>
      <c r="J20" s="384"/>
      <c r="K20" s="384"/>
    </row>
    <row r="21" spans="1:13" s="11" customFormat="1">
      <c r="A21" s="23" t="s">
        <v>3</v>
      </c>
      <c r="B21" s="79">
        <v>-489.34141447408007</v>
      </c>
      <c r="C21" s="79">
        <v>-524.31821667902761</v>
      </c>
      <c r="D21" s="79">
        <v>-485.90071092806414</v>
      </c>
      <c r="E21" s="79">
        <v>-497.05400899280403</v>
      </c>
      <c r="F21" s="79">
        <v>-486.8831553736743</v>
      </c>
      <c r="G21" s="384"/>
      <c r="H21" s="384"/>
      <c r="I21" s="384"/>
      <c r="J21" s="384"/>
      <c r="K21" s="384"/>
    </row>
    <row r="22" spans="1:13" s="11" customFormat="1">
      <c r="A22" s="23" t="s">
        <v>427</v>
      </c>
      <c r="B22" s="79">
        <v>8.586521783914101</v>
      </c>
      <c r="C22" s="79">
        <v>11.786766412373396</v>
      </c>
      <c r="D22" s="79">
        <v>20.197812650454868</v>
      </c>
      <c r="E22" s="79">
        <v>15.098504159769782</v>
      </c>
      <c r="F22" s="79">
        <v>14.39801269097932</v>
      </c>
      <c r="G22" s="384"/>
      <c r="H22" s="384"/>
      <c r="I22" s="384"/>
      <c r="J22" s="384"/>
      <c r="K22" s="384"/>
    </row>
    <row r="23" spans="1:13" s="11" customFormat="1">
      <c r="A23" s="23" t="s">
        <v>353</v>
      </c>
      <c r="B23" s="79">
        <v>0</v>
      </c>
      <c r="C23" s="79">
        <v>0</v>
      </c>
      <c r="D23" s="79">
        <v>0</v>
      </c>
      <c r="E23" s="79">
        <v>-11.640881</v>
      </c>
      <c r="F23" s="79">
        <v>0</v>
      </c>
      <c r="G23" s="384"/>
      <c r="H23" s="384"/>
      <c r="I23" s="384"/>
      <c r="J23" s="384"/>
      <c r="K23" s="384"/>
    </row>
    <row r="24" spans="1:13" s="12" customFormat="1" ht="15.75" thickBot="1">
      <c r="A24" s="41" t="s">
        <v>354</v>
      </c>
      <c r="B24" s="182">
        <v>0.76165084513979064</v>
      </c>
      <c r="C24" s="182">
        <v>0.88578173347747435</v>
      </c>
      <c r="D24" s="182">
        <v>0.95481324504710874</v>
      </c>
      <c r="E24" s="182">
        <v>1.0032187854071462</v>
      </c>
      <c r="F24" s="182">
        <v>1.2839860550743283</v>
      </c>
      <c r="G24" s="384"/>
      <c r="H24" s="384"/>
      <c r="I24" s="384"/>
      <c r="J24" s="384"/>
      <c r="K24" s="384"/>
      <c r="L24" s="514"/>
    </row>
    <row r="25" spans="1:13" s="12" customFormat="1" ht="15.75" thickTop="1">
      <c r="A25" s="16"/>
      <c r="B25" s="183"/>
      <c r="C25" s="183"/>
      <c r="D25" s="183"/>
      <c r="E25" s="318"/>
      <c r="F25" s="318"/>
      <c r="G25" s="318"/>
      <c r="H25" s="318"/>
      <c r="I25" s="16"/>
      <c r="J25" s="183"/>
      <c r="K25" s="11"/>
    </row>
    <row r="26" spans="1:13" s="12" customFormat="1">
      <c r="A26" s="16"/>
      <c r="B26" s="183"/>
      <c r="C26" s="183"/>
      <c r="D26" s="183"/>
      <c r="E26" s="16"/>
      <c r="F26" s="16"/>
      <c r="G26" s="16"/>
      <c r="H26" s="16"/>
      <c r="I26" s="16"/>
      <c r="J26" s="183"/>
      <c r="K26" s="11"/>
    </row>
    <row r="27" spans="1:13" s="12" customFormat="1">
      <c r="A27" s="16"/>
      <c r="B27" s="183"/>
      <c r="C27" s="183"/>
      <c r="D27" s="183"/>
      <c r="E27" s="16"/>
      <c r="F27" s="16"/>
      <c r="G27" s="16"/>
      <c r="H27" s="16"/>
      <c r="I27" s="16"/>
      <c r="J27" s="183"/>
      <c r="K27" s="11"/>
    </row>
    <row r="28" spans="1:13" s="11" customFormat="1" ht="15.75">
      <c r="A28" s="195" t="s">
        <v>355</v>
      </c>
      <c r="B28" s="76"/>
      <c r="C28" s="76"/>
      <c r="D28" s="76"/>
      <c r="E28" s="195"/>
      <c r="F28" s="195"/>
      <c r="G28" s="195"/>
      <c r="H28" s="195"/>
      <c r="I28" s="195"/>
      <c r="J28" s="76"/>
    </row>
    <row r="29" spans="1:13" s="96" customFormat="1" ht="8.25">
      <c r="A29" s="114"/>
      <c r="B29" s="115"/>
      <c r="C29" s="115"/>
      <c r="D29" s="115"/>
      <c r="E29" s="114"/>
      <c r="F29" s="114"/>
      <c r="G29" s="114"/>
      <c r="H29" s="114"/>
      <c r="I29" s="114"/>
      <c r="J29" s="115"/>
    </row>
    <row r="30" spans="1:13" s="11" customFormat="1">
      <c r="A30" s="23" t="s">
        <v>341</v>
      </c>
      <c r="B30" s="79">
        <v>5062.6913283122412</v>
      </c>
      <c r="C30" s="79">
        <v>4941.0662056352576</v>
      </c>
      <c r="D30" s="79">
        <v>4872.5608325952498</v>
      </c>
      <c r="E30" s="203">
        <v>4838.6194033510992</v>
      </c>
      <c r="F30" s="203">
        <v>4904.2797456782046</v>
      </c>
      <c r="G30" s="203">
        <v>5158.0060848729154</v>
      </c>
      <c r="H30" s="203">
        <v>5193.15307074267</v>
      </c>
      <c r="I30" s="203">
        <v>5115.9754464738071</v>
      </c>
      <c r="J30" s="203">
        <v>5259.7135059162883</v>
      </c>
      <c r="M30" s="202"/>
    </row>
    <row r="31" spans="1:13" s="11" customFormat="1">
      <c r="A31" s="23" t="s">
        <v>357</v>
      </c>
      <c r="B31" s="79">
        <v>1106.58432141</v>
      </c>
      <c r="C31" s="79">
        <v>1106.58432141</v>
      </c>
      <c r="D31" s="203">
        <v>-1106.58432141</v>
      </c>
      <c r="E31" s="203">
        <v>-1106.58432141</v>
      </c>
      <c r="F31" s="203">
        <v>-1106.58432141</v>
      </c>
      <c r="G31" s="203">
        <v>-1106.58432141</v>
      </c>
      <c r="H31" s="203">
        <v>-1106.63778357</v>
      </c>
      <c r="I31" s="203">
        <v>-1106.63778357</v>
      </c>
      <c r="J31" s="203">
        <v>-1106.63778357</v>
      </c>
    </row>
    <row r="32" spans="1:13" s="11" customFormat="1">
      <c r="A32" s="23" t="s">
        <v>358</v>
      </c>
      <c r="B32" s="79">
        <v>-33.018099999999997</v>
      </c>
      <c r="C32" s="79">
        <v>90.118547500000005</v>
      </c>
      <c r="D32" s="79">
        <v>90.118547500000005</v>
      </c>
      <c r="E32" s="203">
        <v>57.6068675</v>
      </c>
      <c r="F32" s="203">
        <v>31.309069999999998</v>
      </c>
      <c r="G32" s="203">
        <v>60.116692499999999</v>
      </c>
      <c r="H32" s="203">
        <v>60.116692499999992</v>
      </c>
      <c r="I32" s="203">
        <v>27.172372500000002</v>
      </c>
      <c r="J32" s="274"/>
    </row>
    <row r="33" spans="1:13" s="12" customFormat="1">
      <c r="A33" s="184" t="s">
        <v>379</v>
      </c>
      <c r="B33" s="109">
        <v>3989.1251069022419</v>
      </c>
      <c r="C33" s="109">
        <v>3924.6004317252577</v>
      </c>
      <c r="D33" s="109">
        <v>3856.0950582352475</v>
      </c>
      <c r="E33" s="285">
        <v>3789.6419494410993</v>
      </c>
      <c r="F33" s="313">
        <v>3829.0044942682043</v>
      </c>
      <c r="G33" s="313">
        <v>4111.5384559629156</v>
      </c>
      <c r="H33" s="313">
        <v>4146.6319796726702</v>
      </c>
      <c r="I33" s="313">
        <v>4036.5100354038077</v>
      </c>
      <c r="J33" s="285">
        <v>4153.0757223462888</v>
      </c>
      <c r="K33" s="11"/>
      <c r="L33" s="83"/>
    </row>
    <row r="34" spans="1:13" s="12" customFormat="1">
      <c r="A34" s="55" t="s">
        <v>380</v>
      </c>
      <c r="B34" s="192">
        <v>3956.8627693137496</v>
      </c>
      <c r="C34" s="192">
        <v>3890.3477449802526</v>
      </c>
      <c r="D34" s="192">
        <v>3822.8685038381732</v>
      </c>
      <c r="E34" s="313">
        <v>3809.4979364813535</v>
      </c>
      <c r="F34" s="313">
        <v>3970.27147511556</v>
      </c>
      <c r="G34" s="313">
        <v>4129.0852178177929</v>
      </c>
      <c r="H34" s="313">
        <v>4091.571007538239</v>
      </c>
      <c r="I34" s="313">
        <v>4094.7928788750482</v>
      </c>
      <c r="J34" s="272">
        <v>4212.4166076720048</v>
      </c>
      <c r="K34" s="11"/>
      <c r="L34" s="79"/>
    </row>
    <row r="35" spans="1:13" s="12" customFormat="1">
      <c r="A35" s="16"/>
      <c r="B35" s="183"/>
      <c r="C35" s="183"/>
      <c r="D35" s="183"/>
      <c r="E35" s="23"/>
      <c r="F35" s="23"/>
      <c r="G35" s="16"/>
      <c r="H35" s="16"/>
      <c r="I35" s="16"/>
      <c r="J35" s="183"/>
      <c r="K35" s="11"/>
    </row>
    <row r="36" spans="1:13" s="11" customFormat="1">
      <c r="A36" s="23" t="s">
        <v>111</v>
      </c>
      <c r="B36" s="79">
        <v>178.63377645487478</v>
      </c>
      <c r="C36" s="79">
        <v>76.90182473894464</v>
      </c>
      <c r="D36" s="79">
        <v>74.900702831550902</v>
      </c>
      <c r="E36" s="203">
        <v>-48.297503953739508</v>
      </c>
      <c r="F36" s="203">
        <v>-220.66303800265658</v>
      </c>
      <c r="G36" s="203">
        <v>48.388106440846627</v>
      </c>
      <c r="H36" s="203">
        <v>110.00802936451207</v>
      </c>
      <c r="I36" s="203">
        <v>-73.078232863110472</v>
      </c>
      <c r="J36" s="203">
        <v>-44.462291622199082</v>
      </c>
      <c r="K36" s="381"/>
      <c r="L36" s="52"/>
    </row>
    <row r="37" spans="1:13" s="11" customFormat="1">
      <c r="A37" s="23" t="s">
        <v>360</v>
      </c>
      <c r="B37" s="193">
        <v>714.53510581949911</v>
      </c>
      <c r="C37" s="193">
        <v>307.60729895577856</v>
      </c>
      <c r="D37" s="193">
        <v>299.60281132620383</v>
      </c>
      <c r="E37" s="203">
        <v>-193.19001581495803</v>
      </c>
      <c r="F37" s="203">
        <v>-882.65215201062631</v>
      </c>
      <c r="G37" s="203">
        <v>193.55242576338651</v>
      </c>
      <c r="H37" s="203">
        <v>440.03211745804828</v>
      </c>
      <c r="I37" s="203">
        <v>-292.31293145244189</v>
      </c>
      <c r="J37" s="203">
        <v>-177.84916648879633</v>
      </c>
    </row>
    <row r="38" spans="1:13" s="11" customFormat="1">
      <c r="A38" s="23" t="s">
        <v>361</v>
      </c>
      <c r="B38" s="193">
        <f>(+SUM('[5]Avkastning EK'!$B$18:$B$20))/1000000</f>
        <v>91.882530000000003</v>
      </c>
      <c r="C38" s="193">
        <v>-90.891573750000006</v>
      </c>
      <c r="D38" s="193">
        <v>-90.661387500000004</v>
      </c>
      <c r="E38" s="203">
        <v>-89.985048750000004</v>
      </c>
      <c r="F38" s="203">
        <v>-90.986670000000004</v>
      </c>
      <c r="G38" s="203">
        <v>-84.886579861111102</v>
      </c>
      <c r="H38" s="203">
        <v>-89.144651388888889</v>
      </c>
      <c r="I38" s="203">
        <v>-88.6321605555556</v>
      </c>
      <c r="J38" s="207">
        <v>-93.730006666666668</v>
      </c>
    </row>
    <row r="39" spans="1:13" s="12" customFormat="1">
      <c r="A39" s="55" t="s">
        <v>362</v>
      </c>
      <c r="B39" s="192">
        <v>622.65257581949913</v>
      </c>
      <c r="C39" s="192">
        <v>216.71572520577854</v>
      </c>
      <c r="D39" s="192">
        <v>208.61614132620383</v>
      </c>
      <c r="E39" s="313">
        <v>-283.17506456495801</v>
      </c>
      <c r="F39" s="313">
        <v>-973.63882201062631</v>
      </c>
      <c r="G39" s="313">
        <v>108.66584590227541</v>
      </c>
      <c r="H39" s="313">
        <v>350.88746606915942</v>
      </c>
      <c r="I39" s="313">
        <v>-380.94509200799746</v>
      </c>
      <c r="J39" s="272">
        <v>-271.57917315546297</v>
      </c>
      <c r="K39" s="11"/>
      <c r="L39" s="83"/>
    </row>
    <row r="40" spans="1:13" s="11" customFormat="1">
      <c r="A40" s="23"/>
      <c r="B40" s="40"/>
      <c r="C40" s="40"/>
      <c r="D40" s="40"/>
      <c r="E40" s="23"/>
      <c r="F40" s="23"/>
      <c r="G40" s="23"/>
      <c r="H40" s="23"/>
      <c r="I40" s="23"/>
      <c r="J40" s="40"/>
    </row>
    <row r="41" spans="1:13" s="12" customFormat="1" ht="15.75" thickBot="1">
      <c r="A41" s="41" t="s">
        <v>23</v>
      </c>
      <c r="B41" s="182">
        <v>0.16</v>
      </c>
      <c r="C41" s="182">
        <v>0.06</v>
      </c>
      <c r="D41" s="182">
        <v>0.05</v>
      </c>
      <c r="E41" s="312">
        <v>-7.0000000000000007E-2</v>
      </c>
      <c r="F41" s="312">
        <v>-0.25</v>
      </c>
      <c r="G41" s="312">
        <v>0.03</v>
      </c>
      <c r="H41" s="312">
        <v>0.09</v>
      </c>
      <c r="I41" s="312">
        <v>-0.09</v>
      </c>
      <c r="J41" s="182">
        <v>-0.06</v>
      </c>
      <c r="K41" s="54"/>
    </row>
    <row r="42" spans="1:13" s="11" customFormat="1" ht="15.75" thickTop="1">
      <c r="A42" s="23"/>
      <c r="B42" s="40"/>
      <c r="C42" s="40"/>
      <c r="D42" s="40"/>
      <c r="E42" s="403"/>
      <c r="F42" s="385"/>
      <c r="G42" s="319"/>
      <c r="H42" s="319"/>
      <c r="I42" s="23"/>
      <c r="J42" s="40"/>
    </row>
    <row r="43" spans="1:13" s="11" customFormat="1">
      <c r="A43" s="23"/>
      <c r="B43" s="40"/>
      <c r="C43" s="40"/>
      <c r="D43" s="40"/>
      <c r="E43" s="23"/>
      <c r="F43" s="23"/>
      <c r="G43" s="23"/>
      <c r="H43" s="23"/>
      <c r="I43" s="23"/>
      <c r="J43" s="23"/>
    </row>
    <row r="44" spans="1:13" s="11" customFormat="1">
      <c r="A44" s="23"/>
      <c r="B44" s="40"/>
      <c r="C44" s="40"/>
      <c r="D44" s="293"/>
      <c r="E44" s="23"/>
      <c r="F44" s="23"/>
      <c r="G44" s="23"/>
      <c r="H44" s="23"/>
      <c r="I44" s="23"/>
      <c r="J44" s="40"/>
    </row>
    <row r="45" spans="1:13" s="11" customFormat="1" ht="15.75">
      <c r="A45" s="195" t="s">
        <v>375</v>
      </c>
      <c r="B45" s="76"/>
      <c r="C45" s="76"/>
      <c r="D45" s="76"/>
      <c r="E45" s="195"/>
      <c r="F45" s="404"/>
      <c r="G45" s="195"/>
      <c r="H45" s="195"/>
      <c r="I45" s="195"/>
      <c r="J45" s="76"/>
    </row>
    <row r="46" spans="1:13" s="96" customFormat="1" ht="8.25">
      <c r="A46" s="114"/>
      <c r="B46" s="115"/>
      <c r="C46" s="115"/>
      <c r="D46" s="115"/>
      <c r="E46" s="114"/>
      <c r="F46" s="114"/>
      <c r="G46" s="114"/>
      <c r="H46" s="114"/>
      <c r="I46" s="114"/>
      <c r="J46" s="115"/>
    </row>
    <row r="47" spans="1:13" s="11" customFormat="1">
      <c r="A47" s="23" t="s">
        <v>341</v>
      </c>
      <c r="B47" s="79">
        <v>5062.6913283122412</v>
      </c>
      <c r="C47" s="79">
        <v>4941.0662056352576</v>
      </c>
      <c r="D47" s="79">
        <v>4872.5608325952498</v>
      </c>
      <c r="E47" s="203">
        <v>4838.6194033510992</v>
      </c>
      <c r="F47" s="203">
        <v>4904.2797456782046</v>
      </c>
      <c r="G47" s="203">
        <v>5158.0060848729154</v>
      </c>
      <c r="H47" s="203">
        <v>5193.15307074267</v>
      </c>
      <c r="I47" s="203">
        <v>5115.9754464738071</v>
      </c>
      <c r="J47" s="203">
        <v>5259.7135059162883</v>
      </c>
    </row>
    <row r="48" spans="1:13" s="11" customFormat="1">
      <c r="A48" s="23" t="s">
        <v>357</v>
      </c>
      <c r="B48" s="79">
        <v>-1106.58432141</v>
      </c>
      <c r="C48" s="79">
        <v>-1106.58432141</v>
      </c>
      <c r="D48" s="203">
        <v>-1106.58432141</v>
      </c>
      <c r="E48" s="203">
        <v>-1106.58432141</v>
      </c>
      <c r="F48" s="203">
        <v>-1106.58432141</v>
      </c>
      <c r="G48" s="203">
        <v>-1106.58432141</v>
      </c>
      <c r="H48" s="203">
        <v>-1106.63778357</v>
      </c>
      <c r="I48" s="203">
        <v>-1106.63778357</v>
      </c>
      <c r="J48" s="203">
        <v>-1106.63778357</v>
      </c>
      <c r="M48" s="202"/>
    </row>
    <row r="49" spans="1:13" s="11" customFormat="1">
      <c r="A49" s="23" t="s">
        <v>358</v>
      </c>
      <c r="B49" s="79">
        <v>33.018099999999997</v>
      </c>
      <c r="C49" s="79">
        <v>90.118547500000005</v>
      </c>
      <c r="D49" s="79">
        <v>90.986670000000004</v>
      </c>
      <c r="E49" s="203">
        <v>57.606867500000007</v>
      </c>
      <c r="F49" s="203">
        <v>31.309069999999998</v>
      </c>
      <c r="G49" s="203">
        <v>60.116692499999999</v>
      </c>
      <c r="H49" s="203">
        <v>60.116692499999992</v>
      </c>
      <c r="I49" s="203">
        <v>27.172372500000002</v>
      </c>
      <c r="J49" s="203"/>
    </row>
    <row r="50" spans="1:13" s="11" customFormat="1">
      <c r="A50" s="23" t="s">
        <v>359</v>
      </c>
      <c r="B50" s="274" t="s">
        <v>43</v>
      </c>
      <c r="C50" s="207">
        <v>106.04973200000001</v>
      </c>
      <c r="D50" s="207">
        <v>106.04973200000001</v>
      </c>
      <c r="E50" s="207">
        <v>106.04973200000001</v>
      </c>
      <c r="F50" s="274" t="s">
        <v>43</v>
      </c>
      <c r="G50" s="207">
        <v>154.589931273536</v>
      </c>
      <c r="H50" s="207">
        <v>123.326167273536</v>
      </c>
      <c r="I50" s="207">
        <v>115.90794353999999</v>
      </c>
      <c r="J50" s="207">
        <v>115.90794353999999</v>
      </c>
    </row>
    <row r="51" spans="1:13" s="12" customFormat="1">
      <c r="A51" s="184" t="s">
        <v>379</v>
      </c>
      <c r="B51" s="109">
        <v>3989.1251069022419</v>
      </c>
      <c r="C51" s="192">
        <v>4030.6501637252577</v>
      </c>
      <c r="D51" s="192">
        <v>3962.1447902352475</v>
      </c>
      <c r="E51" s="313">
        <v>3895.6916814410993</v>
      </c>
      <c r="F51" s="313">
        <v>3829.0044942682043</v>
      </c>
      <c r="G51" s="286">
        <v>4266.1283872364511</v>
      </c>
      <c r="H51" s="286">
        <v>4269.9581469462064</v>
      </c>
      <c r="I51" s="286">
        <v>4152.4179789438076</v>
      </c>
      <c r="J51" s="286">
        <v>4268.9836658862887</v>
      </c>
      <c r="K51" s="194"/>
      <c r="L51" s="83"/>
    </row>
    <row r="52" spans="1:13" s="12" customFormat="1">
      <c r="A52" s="55" t="s">
        <v>380</v>
      </c>
      <c r="B52" s="192">
        <v>3956.8627693137496</v>
      </c>
      <c r="C52" s="192">
        <v>3996.3974769802526</v>
      </c>
      <c r="D52" s="192">
        <v>3928.9182358381736</v>
      </c>
      <c r="E52" s="313">
        <v>3862.5228024813532</v>
      </c>
      <c r="F52" s="313">
        <v>4047.5664407523277</v>
      </c>
      <c r="G52" s="272">
        <v>4268.0432670913287</v>
      </c>
      <c r="H52" s="272">
        <v>4211.188062945007</v>
      </c>
      <c r="I52" s="272">
        <v>4210.7008224150486</v>
      </c>
      <c r="J52" s="272">
        <v>4306.123285442005</v>
      </c>
      <c r="K52" s="194"/>
      <c r="L52" s="476"/>
    </row>
    <row r="53" spans="1:13" s="12" customFormat="1">
      <c r="A53" s="16"/>
      <c r="B53" s="16"/>
      <c r="C53" s="16"/>
      <c r="D53" s="16"/>
      <c r="E53" s="16"/>
      <c r="F53" s="16"/>
      <c r="G53" s="16"/>
      <c r="H53" s="16"/>
      <c r="I53" s="16"/>
      <c r="J53" s="16"/>
      <c r="K53" s="11"/>
      <c r="L53" s="79"/>
      <c r="M53" s="23"/>
    </row>
    <row r="54" spans="1:13" s="11" customFormat="1">
      <c r="A54" s="23" t="s">
        <v>111</v>
      </c>
      <c r="B54" s="79">
        <v>178.63377645487478</v>
      </c>
      <c r="C54" s="79">
        <v>76.90182473894464</v>
      </c>
      <c r="D54" s="79">
        <v>75.000702831550896</v>
      </c>
      <c r="E54" s="203">
        <v>-48.297503953739508</v>
      </c>
      <c r="F54" s="203">
        <v>-220.66303800265658</v>
      </c>
      <c r="G54" s="203">
        <v>48.388106440846627</v>
      </c>
      <c r="H54" s="203">
        <v>110.00802936451207</v>
      </c>
      <c r="I54" s="203">
        <v>-73.078232863110472</v>
      </c>
      <c r="J54" s="203">
        <v>-44.462291622199082</v>
      </c>
      <c r="L54" s="52"/>
    </row>
    <row r="55" spans="1:13" s="11" customFormat="1">
      <c r="A55" s="23" t="s">
        <v>359</v>
      </c>
      <c r="B55" s="79" t="s">
        <v>43</v>
      </c>
      <c r="C55" s="79" t="s">
        <v>43</v>
      </c>
      <c r="D55" s="79" t="s">
        <v>43</v>
      </c>
      <c r="E55" s="203">
        <v>106.04973200000001</v>
      </c>
      <c r="F55" s="49" t="s">
        <v>43</v>
      </c>
      <c r="G55" s="203">
        <v>31.263763999999998</v>
      </c>
      <c r="H55" s="203">
        <v>7.4182232735360003</v>
      </c>
      <c r="I55" s="7" t="s">
        <v>43</v>
      </c>
      <c r="J55" s="203">
        <v>115.90794353999999</v>
      </c>
    </row>
    <row r="56" spans="1:13" s="11" customFormat="1">
      <c r="A56" s="23" t="s">
        <v>360</v>
      </c>
      <c r="B56" s="193">
        <v>714.53510581949911</v>
      </c>
      <c r="C56" s="193">
        <v>307.60729895577856</v>
      </c>
      <c r="D56" s="193">
        <v>299.60281132620383</v>
      </c>
      <c r="E56" s="203">
        <v>231.00891218504199</v>
      </c>
      <c r="F56" s="203">
        <v>-882.65215201062631</v>
      </c>
      <c r="G56" s="203">
        <v>318.60748176338649</v>
      </c>
      <c r="H56" s="203">
        <v>469.70501055219228</v>
      </c>
      <c r="I56" s="203">
        <v>-292.31293145244189</v>
      </c>
      <c r="J56" s="203">
        <v>285.78260767120361</v>
      </c>
    </row>
    <row r="57" spans="1:13" s="11" customFormat="1">
      <c r="A57" s="23" t="s">
        <v>361</v>
      </c>
      <c r="B57" s="193">
        <v>-91.882530000000003</v>
      </c>
      <c r="C57" s="193">
        <v>-90.891573750000006</v>
      </c>
      <c r="D57" s="193">
        <v>-90.661387500000004</v>
      </c>
      <c r="E57" s="203">
        <v>-89.985048750000004</v>
      </c>
      <c r="F57" s="203">
        <v>-90.986670000000004</v>
      </c>
      <c r="G57" s="203">
        <v>-84.886579861111102</v>
      </c>
      <c r="H57" s="203">
        <v>-89.144651388888889</v>
      </c>
      <c r="I57" s="203">
        <v>-88.632160555555558</v>
      </c>
      <c r="J57" s="207">
        <v>-93.730006666666668</v>
      </c>
    </row>
    <row r="58" spans="1:13" s="12" customFormat="1">
      <c r="A58" s="55" t="s">
        <v>362</v>
      </c>
      <c r="B58" s="192">
        <v>622.65257581949913</v>
      </c>
      <c r="C58" s="192">
        <v>216.71572520577854</v>
      </c>
      <c r="D58" s="192">
        <v>208.61614132620383</v>
      </c>
      <c r="E58" s="313">
        <v>141.02386343504199</v>
      </c>
      <c r="F58" s="313">
        <v>-973.63882201062631</v>
      </c>
      <c r="G58" s="313">
        <v>233.72090190227539</v>
      </c>
      <c r="H58" s="313">
        <v>380.56035916330336</v>
      </c>
      <c r="I58" s="313">
        <v>-380.94509200799746</v>
      </c>
      <c r="J58" s="272">
        <v>192.05260100453694</v>
      </c>
      <c r="K58" s="11"/>
    </row>
    <row r="59" spans="1:13" s="11" customFormat="1">
      <c r="A59" s="23"/>
      <c r="B59" s="40"/>
      <c r="C59" s="40"/>
      <c r="D59" s="40"/>
      <c r="E59" s="23"/>
      <c r="F59" s="23"/>
      <c r="G59" s="23"/>
      <c r="H59" s="23"/>
      <c r="I59" s="23"/>
      <c r="J59" s="40"/>
    </row>
    <row r="60" spans="1:13" s="12" customFormat="1" ht="15.75" thickBot="1">
      <c r="A60" s="41" t="s">
        <v>356</v>
      </c>
      <c r="B60" s="182">
        <v>0.16</v>
      </c>
      <c r="C60" s="182">
        <v>0.05</v>
      </c>
      <c r="D60" s="182">
        <v>0.05</v>
      </c>
      <c r="E60" s="312">
        <v>0.04</v>
      </c>
      <c r="F60" s="312">
        <v>-0.24</v>
      </c>
      <c r="G60" s="312">
        <v>0.05</v>
      </c>
      <c r="H60" s="312">
        <v>0.09</v>
      </c>
      <c r="I60" s="312">
        <v>-0.09</v>
      </c>
      <c r="J60" s="182">
        <v>0.04</v>
      </c>
      <c r="K60" s="54"/>
    </row>
    <row r="61" spans="1:13" s="12" customFormat="1" ht="15.75" thickTop="1">
      <c r="A61" s="16"/>
      <c r="B61" s="183"/>
      <c r="C61" s="183"/>
      <c r="D61" s="183"/>
      <c r="E61" s="318"/>
      <c r="F61" s="318"/>
      <c r="G61" s="318"/>
      <c r="H61" s="318"/>
      <c r="I61" s="318"/>
      <c r="J61" s="183"/>
      <c r="K61" s="54"/>
      <c r="L61" s="476"/>
    </row>
    <row r="62" spans="1:13" s="12" customFormat="1">
      <c r="A62" s="199"/>
      <c r="B62" s="416"/>
      <c r="C62" s="416"/>
      <c r="D62" s="183"/>
      <c r="E62" s="416"/>
      <c r="F62" s="416"/>
      <c r="G62" s="416"/>
      <c r="H62" s="416"/>
      <c r="I62" s="416"/>
      <c r="J62" s="416"/>
      <c r="K62" s="54"/>
    </row>
    <row r="63" spans="1:13" s="11" customFormat="1">
      <c r="B63" s="31"/>
      <c r="C63" s="31"/>
      <c r="D63" s="31"/>
      <c r="E63" s="417"/>
      <c r="J63" s="31"/>
    </row>
    <row r="64" spans="1:13" s="11" customFormat="1" ht="15.75">
      <c r="A64" s="195" t="s">
        <v>519</v>
      </c>
      <c r="B64" s="76"/>
      <c r="C64" s="76"/>
      <c r="D64" s="76"/>
      <c r="E64" s="195"/>
      <c r="F64" s="195"/>
      <c r="G64" s="195"/>
      <c r="H64" s="195"/>
      <c r="I64" s="195"/>
      <c r="J64" s="76"/>
    </row>
    <row r="65" spans="1:14" s="11" customFormat="1" ht="12.75">
      <c r="A65" s="114"/>
      <c r="B65" s="115"/>
      <c r="C65" s="115"/>
      <c r="D65" s="115"/>
      <c r="E65" s="114"/>
      <c r="F65" s="114"/>
      <c r="G65" s="114"/>
      <c r="H65" s="114"/>
      <c r="I65" s="114"/>
      <c r="J65" s="115"/>
    </row>
    <row r="66" spans="1:14">
      <c r="A66" s="23" t="s">
        <v>111</v>
      </c>
      <c r="B66" s="79">
        <v>178.63377645487478</v>
      </c>
      <c r="C66" s="79">
        <v>76.90182473894464</v>
      </c>
      <c r="D66" s="79">
        <v>74.900702831550959</v>
      </c>
      <c r="E66" s="79">
        <v>-47.947503949447658</v>
      </c>
      <c r="F66" s="79">
        <v>-221.05303800694833</v>
      </c>
      <c r="G66" s="79">
        <v>48.388106440846627</v>
      </c>
      <c r="H66" s="79">
        <v>110.008029364512</v>
      </c>
      <c r="I66" s="79">
        <v>-73.0782328631105</v>
      </c>
      <c r="J66" s="79">
        <v>-44.462291622199103</v>
      </c>
      <c r="L66" s="297"/>
      <c r="N66" s="297"/>
    </row>
    <row r="67" spans="1:14">
      <c r="A67" s="185" t="s">
        <v>363</v>
      </c>
      <c r="B67" s="79">
        <v>30.226993701431322</v>
      </c>
      <c r="C67" s="79">
        <v>-3.9626677365354759</v>
      </c>
      <c r="D67" s="79">
        <v>6.8255225044352272</v>
      </c>
      <c r="E67" s="79">
        <v>100.07453398956099</v>
      </c>
      <c r="F67" s="79">
        <v>-24.527265046752756</v>
      </c>
      <c r="G67" s="79">
        <v>19.5009099332846</v>
      </c>
      <c r="H67" s="79">
        <v>29.708672189385101</v>
      </c>
      <c r="I67" s="79">
        <v>9.3887225205121947</v>
      </c>
      <c r="J67" s="79">
        <v>-17.4285555700293</v>
      </c>
      <c r="L67" s="297"/>
      <c r="N67" s="297"/>
    </row>
    <row r="68" spans="1:14">
      <c r="A68" s="185" t="s">
        <v>364</v>
      </c>
      <c r="B68" s="79">
        <v>-98.252289358664868</v>
      </c>
      <c r="C68" s="79">
        <v>-45.998670285537088</v>
      </c>
      <c r="D68" s="79">
        <v>-48.296067034813511</v>
      </c>
      <c r="E68" s="79">
        <v>15.2613470821527</v>
      </c>
      <c r="F68" s="79">
        <v>-4.8754625941465317</v>
      </c>
      <c r="G68" s="79">
        <v>-38.822994428815946</v>
      </c>
      <c r="H68" s="79">
        <v>-4.1004042052281697</v>
      </c>
      <c r="I68" s="79">
        <v>-4.249909182119656</v>
      </c>
      <c r="J68" s="79">
        <v>53.110554494723999</v>
      </c>
      <c r="L68" s="297"/>
      <c r="N68" s="297"/>
    </row>
    <row r="69" spans="1:14">
      <c r="A69" s="185" t="s">
        <v>365</v>
      </c>
      <c r="B69" s="79">
        <v>133.8700074775445</v>
      </c>
      <c r="C69" s="79">
        <v>138.50049297591781</v>
      </c>
      <c r="D69" s="79">
        <v>149.61670191152768</v>
      </c>
      <c r="E69" s="79">
        <v>145.08142351409808</v>
      </c>
      <c r="F69" s="79">
        <v>140.91667456269565</v>
      </c>
      <c r="G69" s="79">
        <v>137.88904761675562</v>
      </c>
      <c r="H69" s="79">
        <v>146.29974582797999</v>
      </c>
      <c r="I69" s="79">
        <v>134.03968320516373</v>
      </c>
      <c r="J69" s="79">
        <v>163.75735008821499</v>
      </c>
      <c r="L69" s="297"/>
      <c r="N69" s="297"/>
    </row>
    <row r="70" spans="1:14">
      <c r="A70" s="185" t="s">
        <v>371</v>
      </c>
      <c r="B70" s="79">
        <v>1.0969337724928E-2</v>
      </c>
      <c r="C70" s="79">
        <v>0.316821897632524</v>
      </c>
      <c r="D70" s="79">
        <v>-0.47477728442580397</v>
      </c>
      <c r="E70" s="79">
        <v>0.84826337600093904</v>
      </c>
      <c r="F70" s="79">
        <v>0.83442213138429799</v>
      </c>
      <c r="G70" s="79">
        <v>-0.26842485377129804</v>
      </c>
      <c r="H70" s="79">
        <v>-0.15024893467000799</v>
      </c>
      <c r="I70" s="79">
        <v>-4.3161201669713076</v>
      </c>
      <c r="J70" s="79">
        <v>-0.59730738659493499</v>
      </c>
      <c r="K70" s="54"/>
      <c r="L70" s="297"/>
      <c r="N70" s="297"/>
    </row>
    <row r="71" spans="1:14">
      <c r="A71" s="185" t="s">
        <v>370</v>
      </c>
      <c r="B71" s="79">
        <v>114.16432989454881</v>
      </c>
      <c r="C71" s="79">
        <v>114.09860941589159</v>
      </c>
      <c r="D71" s="79">
        <v>56.897617495784999</v>
      </c>
      <c r="E71" s="79">
        <v>41.124777370692811</v>
      </c>
      <c r="F71" s="79">
        <v>422.98785328739604</v>
      </c>
      <c r="G71" s="79">
        <v>297.85527458301755</v>
      </c>
      <c r="H71" s="79">
        <v>105.359818737194</v>
      </c>
      <c r="I71" s="79">
        <v>153.33666137036431</v>
      </c>
      <c r="J71" s="79">
        <v>248.90674957750201</v>
      </c>
      <c r="L71" s="297"/>
      <c r="N71" s="297"/>
    </row>
    <row r="72" spans="1:14">
      <c r="A72" s="185" t="s">
        <v>366</v>
      </c>
      <c r="B72" s="79">
        <v>29.062346119754928</v>
      </c>
      <c r="C72" s="79">
        <v>31.666889308409576</v>
      </c>
      <c r="D72" s="79">
        <v>39.252440106348601</v>
      </c>
      <c r="E72" s="79">
        <v>29.526118180266607</v>
      </c>
      <c r="F72" s="79">
        <v>28.844412763313112</v>
      </c>
      <c r="G72" s="79">
        <v>36.132610703778674</v>
      </c>
      <c r="H72" s="79">
        <v>29.0666246887188</v>
      </c>
      <c r="I72" s="79">
        <v>37.985546650783874</v>
      </c>
      <c r="J72" s="79">
        <v>29.607152670528201</v>
      </c>
      <c r="L72" s="297"/>
      <c r="N72" s="297"/>
    </row>
    <row r="73" spans="1:14">
      <c r="A73" s="55" t="s">
        <v>367</v>
      </c>
      <c r="B73" s="109">
        <v>387.71613362721445</v>
      </c>
      <c r="C73" s="109">
        <v>311.52330031472354</v>
      </c>
      <c r="D73" s="109">
        <v>278.72214053040813</v>
      </c>
      <c r="E73" s="109">
        <v>283.96895956332446</v>
      </c>
      <c r="F73" s="109">
        <v>343.12759709694149</v>
      </c>
      <c r="G73" s="109">
        <v>500.67452999509578</v>
      </c>
      <c r="H73" s="109">
        <v>416.19223766789202</v>
      </c>
      <c r="I73" s="109">
        <v>253.10635153462269</v>
      </c>
      <c r="J73" s="109">
        <v>433.89365225214601</v>
      </c>
      <c r="L73" s="297"/>
      <c r="N73" s="476"/>
    </row>
    <row r="74" spans="1:14" s="11" customFormat="1">
      <c r="A74" s="3"/>
      <c r="B74" s="32"/>
      <c r="C74" s="32"/>
      <c r="D74" s="32"/>
      <c r="E74" s="419"/>
      <c r="F74" s="3"/>
      <c r="G74" s="3"/>
      <c r="H74" s="3"/>
      <c r="I74" s="3"/>
      <c r="J74" s="32"/>
      <c r="L74" s="202"/>
      <c r="M74" s="202"/>
    </row>
    <row r="75" spans="1:14" s="11" customFormat="1">
      <c r="A75" s="185" t="s">
        <v>368</v>
      </c>
      <c r="B75" s="79">
        <v>1855.6746625249664</v>
      </c>
      <c r="C75" s="79">
        <v>1729.7919926724965</v>
      </c>
      <c r="D75" s="79">
        <v>1607.3201773396702</v>
      </c>
      <c r="E75" s="79">
        <v>1632.1156885017658</v>
      </c>
      <c r="F75" s="79">
        <v>1588.0766936615887</v>
      </c>
      <c r="G75" s="79">
        <v>1747.0084431121372</v>
      </c>
      <c r="H75" s="79">
        <v>1414.8849895492499</v>
      </c>
      <c r="I75" s="79">
        <v>1400.7976129856515</v>
      </c>
      <c r="J75" s="79">
        <v>1761.49230947195</v>
      </c>
      <c r="L75" s="418"/>
    </row>
    <row r="76" spans="1:14">
      <c r="A76" s="185" t="s">
        <v>369</v>
      </c>
      <c r="B76" s="79">
        <v>-768.41038338360784</v>
      </c>
      <c r="C76" s="79">
        <v>-745.45692924662387</v>
      </c>
      <c r="D76" s="79">
        <v>-755.60073346936235</v>
      </c>
      <c r="E76" s="79">
        <v>-744.95061864172533</v>
      </c>
      <c r="F76" s="79">
        <v>-760.17460479166004</v>
      </c>
      <c r="G76" s="79">
        <v>-776.67095931572396</v>
      </c>
      <c r="H76" s="79">
        <v>-792.1998242121</v>
      </c>
      <c r="I76" s="79">
        <v>-841.54035977885792</v>
      </c>
      <c r="J76" s="79">
        <v>-890.87247332221705</v>
      </c>
    </row>
    <row r="77" spans="1:14" ht="15.75" thickBot="1">
      <c r="A77" s="41" t="s">
        <v>516</v>
      </c>
      <c r="B77" s="81">
        <v>1474.9804127685729</v>
      </c>
      <c r="C77" s="81">
        <v>1295.8583637405964</v>
      </c>
      <c r="D77" s="81">
        <v>1130.4415844007158</v>
      </c>
      <c r="E77" s="81">
        <v>1171.1340294233651</v>
      </c>
      <c r="F77" s="81">
        <v>1171.0296859668701</v>
      </c>
      <c r="G77" s="81">
        <v>1471.0120137915092</v>
      </c>
      <c r="H77" s="81">
        <v>1038.8774030050399</v>
      </c>
      <c r="I77" s="81">
        <v>812.36360474141634</v>
      </c>
      <c r="J77" s="81">
        <v>1303.5134884018801</v>
      </c>
      <c r="L77" s="297"/>
    </row>
    <row r="78" spans="1:14" ht="13.5" thickTop="1">
      <c r="A78" s="114"/>
      <c r="B78" s="269"/>
      <c r="C78" s="269"/>
      <c r="D78" s="269"/>
      <c r="E78" s="114"/>
      <c r="F78" s="114"/>
      <c r="G78" s="114"/>
      <c r="H78" s="114"/>
      <c r="I78" s="114"/>
      <c r="J78" s="269"/>
    </row>
    <row r="79" spans="1:14">
      <c r="A79" s="268"/>
      <c r="D79" s="32"/>
      <c r="E79" s="420"/>
      <c r="F79" s="268"/>
      <c r="G79" s="268"/>
      <c r="H79" s="268"/>
      <c r="I79" s="268"/>
      <c r="L79" s="297"/>
    </row>
    <row r="80" spans="1:14">
      <c r="D80" s="32"/>
      <c r="E80" s="320"/>
      <c r="F80" s="320"/>
      <c r="G80" s="320"/>
      <c r="H80" s="320"/>
      <c r="I80" s="3"/>
      <c r="L80" s="324"/>
    </row>
    <row r="81" spans="1:12" ht="15.75">
      <c r="A81" s="195" t="s">
        <v>397</v>
      </c>
      <c r="D81" s="32"/>
      <c r="E81" s="195"/>
      <c r="F81" s="195"/>
      <c r="G81" s="195"/>
      <c r="H81" s="195"/>
      <c r="I81" s="195"/>
      <c r="J81" s="195"/>
      <c r="K81" s="195"/>
    </row>
    <row r="82" spans="1:12" s="12" customFormat="1" ht="15.75">
      <c r="A82" s="3"/>
      <c r="B82" s="32"/>
      <c r="C82" s="32"/>
      <c r="D82" s="32"/>
      <c r="E82" s="3"/>
      <c r="F82" s="3"/>
      <c r="G82" s="195"/>
      <c r="H82" s="195"/>
      <c r="I82" s="195"/>
      <c r="J82" s="195"/>
      <c r="K82" s="195"/>
    </row>
    <row r="83" spans="1:12" ht="15.75">
      <c r="A83" s="23" t="s">
        <v>111</v>
      </c>
      <c r="B83" s="79">
        <v>178.63377645487478</v>
      </c>
      <c r="C83" s="79">
        <v>76.90182473894464</v>
      </c>
      <c r="D83" s="79">
        <v>74.900702831550959</v>
      </c>
      <c r="E83" s="278">
        <v>-48.297503953739508</v>
      </c>
      <c r="F83" s="278">
        <v>-220.66303800265658</v>
      </c>
      <c r="G83" s="195"/>
      <c r="H83" s="195"/>
      <c r="I83" s="195"/>
      <c r="J83" s="195"/>
      <c r="K83" s="195"/>
    </row>
    <row r="84" spans="1:12" ht="15.75">
      <c r="A84" s="23" t="s">
        <v>527</v>
      </c>
      <c r="B84" s="79">
        <v>-56</v>
      </c>
      <c r="C84" s="79">
        <v>-15.742201294642095</v>
      </c>
      <c r="D84" s="79">
        <v>-60.178666358495398</v>
      </c>
      <c r="E84" s="278">
        <v>-66.052365510357603</v>
      </c>
      <c r="F84" s="278">
        <v>-95.861401384294098</v>
      </c>
      <c r="G84" s="195"/>
      <c r="H84" s="515"/>
      <c r="I84" s="195"/>
      <c r="J84" s="195"/>
      <c r="K84" s="515"/>
    </row>
    <row r="85" spans="1:12" s="11" customFormat="1" ht="15.75">
      <c r="A85" s="290" t="s">
        <v>399</v>
      </c>
      <c r="B85" s="207">
        <v>-33.018099999999997</v>
      </c>
      <c r="C85" s="207">
        <v>-22.795920645833341</v>
      </c>
      <c r="D85" s="207">
        <v>-22.82283247916666</v>
      </c>
      <c r="E85" s="278">
        <v>-22.126673270833329</v>
      </c>
      <c r="F85" s="278">
        <v>-31.309070000000002</v>
      </c>
      <c r="G85" s="195"/>
      <c r="H85" s="195"/>
      <c r="I85" s="195"/>
      <c r="J85" s="195"/>
      <c r="K85" s="195"/>
    </row>
    <row r="86" spans="1:12" s="11" customFormat="1" ht="15.75">
      <c r="A86" s="288" t="s">
        <v>401</v>
      </c>
      <c r="B86" s="209">
        <v>89.615676454874773</v>
      </c>
      <c r="C86" s="209">
        <v>54.105904093111292</v>
      </c>
      <c r="D86" s="209">
        <v>52.077870352384295</v>
      </c>
      <c r="E86" s="276">
        <v>-70.42417722457283</v>
      </c>
      <c r="F86" s="276">
        <v>-156.11070661836249</v>
      </c>
      <c r="G86" s="195"/>
      <c r="H86" s="195"/>
      <c r="I86" s="195"/>
      <c r="J86" s="195"/>
      <c r="K86" s="195"/>
    </row>
    <row r="87" spans="1:12" ht="15.75">
      <c r="A87" s="19" t="s">
        <v>373</v>
      </c>
      <c r="B87" s="274" t="s">
        <v>43</v>
      </c>
      <c r="C87" s="274" t="s">
        <v>43</v>
      </c>
      <c r="D87" s="274" t="s">
        <v>43</v>
      </c>
      <c r="E87" s="278">
        <v>106.04973200000001</v>
      </c>
      <c r="F87" s="274" t="s">
        <v>43</v>
      </c>
      <c r="G87" s="195"/>
      <c r="H87" s="195"/>
      <c r="I87" s="195"/>
      <c r="J87" s="195"/>
      <c r="K87" s="195"/>
    </row>
    <row r="88" spans="1:12" s="270" customFormat="1" ht="16.5" thickBot="1">
      <c r="A88" s="41" t="s">
        <v>400</v>
      </c>
      <c r="B88" s="275">
        <v>89.615676454874773</v>
      </c>
      <c r="C88" s="275">
        <v>54.105904093111292</v>
      </c>
      <c r="D88" s="275">
        <v>52.077870352384295</v>
      </c>
      <c r="E88" s="275">
        <v>35.625554775427176</v>
      </c>
      <c r="F88" s="275">
        <v>-156.11070661836249</v>
      </c>
      <c r="G88" s="195"/>
      <c r="H88" s="195"/>
      <c r="I88" s="195"/>
      <c r="J88" s="195"/>
      <c r="K88" s="195"/>
    </row>
    <row r="89" spans="1:12" ht="16.5" thickTop="1">
      <c r="D89" s="32"/>
      <c r="G89" s="195"/>
      <c r="H89" s="195"/>
      <c r="I89" s="195"/>
      <c r="J89" s="195"/>
      <c r="K89" s="195"/>
    </row>
    <row r="90" spans="1:12" ht="15.75">
      <c r="A90" s="291" t="s">
        <v>398</v>
      </c>
      <c r="B90" s="292">
        <v>89303000</v>
      </c>
      <c r="C90" s="292">
        <v>89303000</v>
      </c>
      <c r="D90" s="292">
        <v>89303000</v>
      </c>
      <c r="E90" s="292">
        <v>89303000</v>
      </c>
      <c r="F90" s="292">
        <v>89303000</v>
      </c>
      <c r="G90" s="195"/>
      <c r="H90" s="195"/>
      <c r="I90" s="195"/>
      <c r="J90" s="195"/>
      <c r="K90" s="195"/>
      <c r="L90" s="79"/>
    </row>
    <row r="91" spans="1:12" ht="15.75">
      <c r="D91" s="32"/>
      <c r="G91" s="195"/>
      <c r="H91" s="195"/>
      <c r="I91" s="195"/>
      <c r="J91" s="195"/>
      <c r="K91" s="195"/>
    </row>
    <row r="92" spans="1:12" ht="16.5" thickBot="1">
      <c r="A92" s="294" t="s">
        <v>569</v>
      </c>
      <c r="B92" s="295">
        <v>1.0035012984432188</v>
      </c>
      <c r="C92" s="295">
        <v>0.60586882963742861</v>
      </c>
      <c r="D92" s="295">
        <v>0.57682056083453181</v>
      </c>
      <c r="E92" s="327">
        <v>-0.78859811232067045</v>
      </c>
      <c r="F92" s="327">
        <v>-1.7481014816788065</v>
      </c>
      <c r="G92" s="195"/>
      <c r="H92" s="195"/>
      <c r="I92" s="195"/>
      <c r="J92" s="195"/>
      <c r="K92" s="195"/>
    </row>
    <row r="93" spans="1:12" ht="16.5" thickTop="1">
      <c r="A93" s="23"/>
      <c r="D93" s="32"/>
      <c r="E93" s="326"/>
      <c r="F93" s="326"/>
      <c r="G93" s="195"/>
      <c r="H93" s="195"/>
      <c r="I93" s="195"/>
      <c r="J93" s="195"/>
      <c r="K93" s="195"/>
    </row>
    <row r="94" spans="1:12" ht="16.5" thickBot="1">
      <c r="A94" s="294" t="s">
        <v>570</v>
      </c>
      <c r="B94" s="295">
        <v>1.0035012984432188</v>
      </c>
      <c r="C94" s="295">
        <v>0.60586882963742861</v>
      </c>
      <c r="D94" s="295">
        <v>0.57682056083453181</v>
      </c>
      <c r="E94" s="327">
        <v>0.39892898083409489</v>
      </c>
      <c r="F94" s="327">
        <v>-1.7481014816788065</v>
      </c>
      <c r="G94" s="195"/>
      <c r="H94" s="195"/>
      <c r="I94" s="195"/>
      <c r="J94" s="195"/>
      <c r="K94" s="195"/>
    </row>
    <row r="95" spans="1:12" ht="16.5" thickTop="1">
      <c r="D95" s="32"/>
      <c r="G95" s="195"/>
      <c r="H95" s="195"/>
      <c r="I95" s="195"/>
      <c r="J95" s="195"/>
      <c r="K95" s="195"/>
    </row>
    <row r="96" spans="1:12">
      <c r="D96" s="32"/>
      <c r="F96" s="297"/>
      <c r="G96" s="297"/>
      <c r="H96" s="297"/>
      <c r="I96" s="3"/>
      <c r="J96" s="300"/>
    </row>
    <row r="97" spans="1:13" ht="15.75">
      <c r="A97" s="195" t="s">
        <v>353</v>
      </c>
      <c r="B97" s="76"/>
      <c r="C97" s="76"/>
      <c r="D97" s="76"/>
      <c r="E97" s="297"/>
      <c r="F97" s="297"/>
      <c r="G97" s="297"/>
      <c r="H97" s="297"/>
      <c r="I97" s="3"/>
      <c r="J97" s="76"/>
    </row>
    <row r="98" spans="1:13" ht="15.75">
      <c r="A98" s="195"/>
      <c r="B98" s="76"/>
      <c r="C98" s="76"/>
      <c r="D98" s="76"/>
      <c r="E98" s="195"/>
      <c r="F98" s="195"/>
      <c r="G98" s="195"/>
      <c r="H98" s="195"/>
      <c r="I98" s="195"/>
      <c r="J98" s="76"/>
    </row>
    <row r="99" spans="1:13">
      <c r="A99" s="287" t="s">
        <v>107</v>
      </c>
      <c r="B99" s="115"/>
      <c r="C99" s="115"/>
      <c r="D99" s="115"/>
      <c r="E99" s="115"/>
      <c r="F99" s="115"/>
      <c r="G99" s="115"/>
      <c r="H99" s="115"/>
      <c r="I99" s="115"/>
      <c r="J99" s="79">
        <v>-105.66833824</v>
      </c>
    </row>
    <row r="100" spans="1:13">
      <c r="A100" s="23" t="s">
        <v>108</v>
      </c>
      <c r="B100" s="79"/>
      <c r="C100" s="79"/>
      <c r="D100" s="79"/>
      <c r="E100" s="79"/>
      <c r="F100" s="79"/>
      <c r="G100" s="79">
        <v>-17.966920999999999</v>
      </c>
      <c r="H100" s="79"/>
      <c r="I100" s="79"/>
      <c r="J100" s="79">
        <v>-46.637009999999997</v>
      </c>
    </row>
    <row r="101" spans="1:13">
      <c r="A101" s="185" t="s">
        <v>376</v>
      </c>
      <c r="B101" s="79"/>
      <c r="C101" s="79"/>
      <c r="D101" s="79"/>
      <c r="E101" s="79">
        <v>-11.640881</v>
      </c>
      <c r="F101" s="79"/>
      <c r="G101" s="79"/>
      <c r="H101" s="79">
        <v>-8.7925839999999997</v>
      </c>
      <c r="I101" s="79"/>
      <c r="J101" s="79"/>
      <c r="M101" s="301"/>
    </row>
    <row r="102" spans="1:13">
      <c r="A102" s="185" t="s">
        <v>377</v>
      </c>
      <c r="B102" s="79"/>
      <c r="C102" s="79"/>
      <c r="D102" s="79"/>
      <c r="E102" s="79"/>
      <c r="F102" s="79"/>
      <c r="G102" s="79">
        <v>-8.9752440108000009</v>
      </c>
      <c r="H102" s="79"/>
      <c r="I102" s="79"/>
      <c r="J102" s="79"/>
    </row>
    <row r="103" spans="1:13">
      <c r="A103" s="185" t="s">
        <v>423</v>
      </c>
      <c r="B103" s="79"/>
      <c r="C103" s="79"/>
      <c r="D103" s="79"/>
      <c r="E103" s="79"/>
      <c r="F103" s="79"/>
      <c r="G103" s="79">
        <v>-12.55956265</v>
      </c>
      <c r="H103" s="79"/>
      <c r="I103" s="79"/>
      <c r="J103" s="79"/>
    </row>
    <row r="104" spans="1:13" ht="15.75" thickBot="1">
      <c r="A104" s="41" t="s">
        <v>372</v>
      </c>
      <c r="B104" s="81"/>
      <c r="C104" s="81"/>
      <c r="D104" s="81"/>
      <c r="E104" s="81">
        <v>-11.640881</v>
      </c>
      <c r="F104" s="81"/>
      <c r="G104" s="81">
        <v>-39.5017276608</v>
      </c>
      <c r="H104" s="81">
        <v>-8.7925839999999997</v>
      </c>
      <c r="I104" s="81"/>
      <c r="J104" s="81">
        <v>-152.30534824</v>
      </c>
    </row>
    <row r="105" spans="1:13" ht="15.75" thickTop="1">
      <c r="A105" s="16"/>
      <c r="B105" s="82"/>
      <c r="C105" s="82"/>
      <c r="D105" s="82"/>
      <c r="E105" s="82"/>
      <c r="F105" s="82"/>
      <c r="G105" s="82"/>
      <c r="H105" s="82"/>
      <c r="I105" s="82"/>
      <c r="J105" s="82"/>
    </row>
    <row r="106" spans="1:13">
      <c r="A106" s="287" t="s">
        <v>107</v>
      </c>
      <c r="D106" s="32"/>
      <c r="E106" s="32"/>
      <c r="F106" s="32"/>
      <c r="G106" s="32"/>
      <c r="H106" s="32"/>
      <c r="J106" s="79">
        <v>-79.251253679999991</v>
      </c>
    </row>
    <row r="107" spans="1:13">
      <c r="A107" s="23" t="s">
        <v>108</v>
      </c>
      <c r="B107" s="79"/>
      <c r="C107" s="79"/>
      <c r="D107" s="79"/>
      <c r="E107" s="79"/>
      <c r="F107" s="79"/>
      <c r="G107" s="79">
        <v>-14.121999906000001</v>
      </c>
      <c r="H107" s="79"/>
      <c r="I107" s="79"/>
      <c r="J107" s="79">
        <v>-36.65668986</v>
      </c>
    </row>
    <row r="108" spans="1:13">
      <c r="A108" s="185" t="s">
        <v>376</v>
      </c>
      <c r="B108" s="79"/>
      <c r="C108" s="79"/>
      <c r="D108" s="79"/>
      <c r="E108" s="79">
        <v>-9.1497324659999997</v>
      </c>
      <c r="F108" s="79"/>
      <c r="G108" s="79"/>
      <c r="H108" s="79">
        <v>-7.4182231623000003</v>
      </c>
      <c r="I108" s="79"/>
      <c r="J108" s="79"/>
    </row>
    <row r="109" spans="1:13">
      <c r="A109" s="185" t="s">
        <v>377</v>
      </c>
      <c r="B109" s="79"/>
      <c r="C109" s="79"/>
      <c r="D109" s="79"/>
      <c r="E109" s="79"/>
      <c r="F109" s="79"/>
      <c r="G109" s="79">
        <v>-7.2699476487480013</v>
      </c>
      <c r="H109" s="79"/>
      <c r="I109" s="79"/>
      <c r="J109" s="79"/>
    </row>
    <row r="110" spans="1:13">
      <c r="A110" s="185" t="s">
        <v>423</v>
      </c>
      <c r="B110" s="79"/>
      <c r="C110" s="79"/>
      <c r="D110" s="79"/>
      <c r="E110" s="79"/>
      <c r="F110" s="79"/>
      <c r="G110" s="79">
        <v>-9.8718162429000014</v>
      </c>
      <c r="H110" s="79"/>
      <c r="I110" s="79"/>
      <c r="J110" s="79"/>
    </row>
    <row r="111" spans="1:13">
      <c r="A111" s="185" t="s">
        <v>4</v>
      </c>
      <c r="B111" s="3"/>
      <c r="C111" s="3"/>
      <c r="D111" s="79"/>
      <c r="E111" s="79">
        <v>-96.9</v>
      </c>
      <c r="I111" s="3"/>
      <c r="J111" s="3"/>
    </row>
    <row r="112" spans="1:13" ht="15.75" thickBot="1">
      <c r="A112" s="41" t="s">
        <v>373</v>
      </c>
      <c r="B112" s="81"/>
      <c r="C112" s="81"/>
      <c r="D112" s="81"/>
      <c r="E112" s="81">
        <v>-106.04973246600001</v>
      </c>
      <c r="F112" s="81"/>
      <c r="G112" s="81">
        <v>-31.263763797648004</v>
      </c>
      <c r="H112" s="81">
        <v>-7.4182231623000003</v>
      </c>
      <c r="I112" s="81"/>
      <c r="J112" s="81">
        <v>-115.90794353999999</v>
      </c>
    </row>
    <row r="113" spans="4:7" ht="15.75" thickTop="1"/>
    <row r="114" spans="4:7">
      <c r="D114" s="297"/>
      <c r="E114" s="297"/>
      <c r="F114" s="297"/>
      <c r="G114" s="297"/>
    </row>
  </sheetData>
  <hyperlinks>
    <hyperlink ref="K1" location="Cover!A1" display="Back to cover" xr:uid="{00000000-0004-0000-0B00-000000000000}"/>
  </hyperlinks>
  <pageMargins left="0.74803149606299213" right="0.74803149606299213" top="0.98425196850393704" bottom="0.98425196850393704" header="0.51181102362204722" footer="0.51181102362204722"/>
  <pageSetup paperSize="9" scale="4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801E-A156-43EC-867D-39F622CBB589}">
  <sheetPr>
    <pageSetUpPr fitToPage="1"/>
  </sheetPr>
  <dimension ref="A1:V20"/>
  <sheetViews>
    <sheetView showGridLines="0" zoomScale="80" zoomScaleNormal="80" workbookViewId="0">
      <selection activeCell="F40" sqref="F40"/>
    </sheetView>
  </sheetViews>
  <sheetFormatPr defaultColWidth="9.28515625" defaultRowHeight="15"/>
  <cols>
    <col min="1" max="1" width="57" style="493" customWidth="1"/>
    <col min="2" max="10" width="6" style="493" bestFit="1" customWidth="1"/>
    <col min="11" max="15" width="5.28515625" style="493" bestFit="1" customWidth="1"/>
    <col min="16" max="16" width="6.42578125" style="493" customWidth="1"/>
    <col min="17" max="17" width="7.28515625" style="493" bestFit="1" customWidth="1"/>
    <col min="18" max="18" width="12.28515625" style="493" bestFit="1" customWidth="1"/>
    <col min="19" max="21" width="9.28515625" style="493"/>
    <col min="22" max="22" width="20.5703125" style="493" customWidth="1"/>
    <col min="23" max="16384" width="9.28515625" style="493"/>
  </cols>
  <sheetData>
    <row r="1" spans="1:18" s="491" customFormat="1" ht="12.75">
      <c r="A1" s="343"/>
      <c r="B1" s="489"/>
      <c r="C1" s="489"/>
      <c r="D1" s="489"/>
      <c r="E1" s="489"/>
      <c r="F1" s="490"/>
      <c r="G1" s="490"/>
      <c r="H1" s="490"/>
      <c r="I1" s="490"/>
      <c r="J1" s="490"/>
      <c r="K1" s="490"/>
      <c r="L1" s="490"/>
      <c r="M1" s="490"/>
      <c r="N1" s="490"/>
      <c r="O1" s="490"/>
      <c r="P1" s="490"/>
      <c r="Q1" s="490"/>
      <c r="R1" s="92" t="s">
        <v>89</v>
      </c>
    </row>
    <row r="2" spans="1:18" s="491" customFormat="1" ht="12.75">
      <c r="A2" s="346" t="s">
        <v>63</v>
      </c>
      <c r="B2" s="489"/>
      <c r="C2" s="489"/>
      <c r="D2" s="489"/>
      <c r="E2" s="489"/>
      <c r="F2" s="489"/>
      <c r="G2" s="489"/>
      <c r="H2" s="489"/>
      <c r="I2" s="489"/>
      <c r="J2" s="489"/>
      <c r="K2" s="489"/>
      <c r="L2" s="489"/>
      <c r="M2" s="489"/>
      <c r="N2" s="489"/>
      <c r="O2" s="489"/>
      <c r="P2" s="489"/>
      <c r="Q2" s="489"/>
    </row>
    <row r="3" spans="1:18" s="491" customFormat="1" ht="12.75">
      <c r="A3" s="346"/>
      <c r="B3" s="489"/>
      <c r="C3" s="489"/>
      <c r="D3" s="489"/>
      <c r="E3" s="489"/>
      <c r="F3" s="489"/>
      <c r="G3" s="489"/>
      <c r="H3" s="489"/>
      <c r="I3" s="489"/>
      <c r="J3" s="489"/>
      <c r="K3" s="489"/>
      <c r="L3" s="489"/>
      <c r="M3" s="489"/>
      <c r="N3" s="489"/>
      <c r="O3" s="489"/>
      <c r="P3" s="489"/>
      <c r="Q3" s="489"/>
    </row>
    <row r="4" spans="1:18" ht="15.75">
      <c r="A4" s="348" t="s">
        <v>58</v>
      </c>
      <c r="B4" s="492"/>
      <c r="C4" s="492"/>
      <c r="D4" s="492"/>
      <c r="E4" s="492"/>
      <c r="F4" s="492"/>
      <c r="G4" s="492"/>
      <c r="H4" s="492"/>
      <c r="I4" s="492"/>
      <c r="J4" s="492"/>
      <c r="K4" s="492"/>
      <c r="L4" s="492"/>
      <c r="M4" s="492"/>
      <c r="N4" s="492"/>
      <c r="O4" s="492"/>
      <c r="P4" s="492"/>
      <c r="Q4" s="492"/>
    </row>
    <row r="5" spans="1:18" s="351" customFormat="1" ht="12.75">
      <c r="A5" s="494" t="s">
        <v>520</v>
      </c>
      <c r="B5" s="495"/>
      <c r="C5" s="495"/>
      <c r="D5" s="495"/>
      <c r="E5" s="495"/>
      <c r="F5" s="495"/>
      <c r="G5" s="495"/>
      <c r="H5" s="495"/>
      <c r="I5" s="495"/>
      <c r="J5" s="495"/>
      <c r="K5" s="495"/>
      <c r="L5" s="495"/>
      <c r="M5" s="495"/>
      <c r="N5" s="495"/>
      <c r="O5" s="495"/>
      <c r="P5" s="495"/>
      <c r="Q5" s="495"/>
    </row>
    <row r="6" spans="1:18" s="351" customFormat="1" ht="12.75">
      <c r="A6" s="494"/>
      <c r="B6" s="495"/>
      <c r="C6" s="495"/>
      <c r="D6" s="495"/>
      <c r="E6" s="495"/>
      <c r="F6" s="495"/>
      <c r="G6" s="495"/>
      <c r="H6" s="495"/>
      <c r="I6" s="495"/>
      <c r="J6" s="495"/>
      <c r="K6" s="495"/>
      <c r="L6" s="495"/>
      <c r="M6" s="495"/>
      <c r="N6" s="495"/>
      <c r="O6" s="495"/>
      <c r="P6" s="495"/>
      <c r="Q6" s="495"/>
    </row>
    <row r="7" spans="1:18" s="351" customFormat="1" ht="15.75">
      <c r="A7" s="496" t="s">
        <v>112</v>
      </c>
      <c r="B7" s="496"/>
      <c r="C7" s="496"/>
      <c r="D7" s="496"/>
      <c r="E7" s="496"/>
      <c r="F7" s="496"/>
      <c r="G7" s="496"/>
      <c r="H7" s="496"/>
      <c r="I7" s="496"/>
      <c r="J7" s="496"/>
      <c r="K7" s="496"/>
      <c r="L7" s="496"/>
      <c r="M7" s="496"/>
      <c r="N7" s="496"/>
      <c r="O7" s="496"/>
      <c r="P7" s="496"/>
      <c r="Q7" s="496"/>
    </row>
    <row r="8" spans="1:18" s="351" customFormat="1" ht="12.75">
      <c r="A8" s="497" t="s">
        <v>351</v>
      </c>
      <c r="B8" s="498" t="s">
        <v>439</v>
      </c>
      <c r="C8" s="498" t="s">
        <v>440</v>
      </c>
      <c r="D8" s="498" t="s">
        <v>441</v>
      </c>
      <c r="E8" s="498" t="s">
        <v>442</v>
      </c>
      <c r="F8" s="498" t="s">
        <v>443</v>
      </c>
      <c r="G8" s="498" t="s">
        <v>444</v>
      </c>
      <c r="H8" s="498" t="s">
        <v>445</v>
      </c>
      <c r="I8" s="498" t="s">
        <v>446</v>
      </c>
      <c r="J8" s="498" t="s">
        <v>447</v>
      </c>
      <c r="K8" s="498" t="s">
        <v>448</v>
      </c>
      <c r="L8" s="498" t="s">
        <v>449</v>
      </c>
      <c r="M8" s="498" t="s">
        <v>450</v>
      </c>
      <c r="N8" s="498" t="s">
        <v>451</v>
      </c>
      <c r="O8" s="498" t="s">
        <v>452</v>
      </c>
      <c r="P8" s="498" t="s">
        <v>453</v>
      </c>
      <c r="Q8" s="498" t="s">
        <v>86</v>
      </c>
    </row>
    <row r="9" spans="1:18" s="501" customFormat="1" ht="12.75">
      <c r="A9" s="499"/>
      <c r="B9" s="500"/>
      <c r="C9" s="500"/>
      <c r="D9" s="500"/>
      <c r="E9" s="500"/>
      <c r="F9" s="500"/>
      <c r="G9" s="500"/>
      <c r="H9" s="500"/>
      <c r="I9" s="500"/>
      <c r="J9" s="500"/>
      <c r="K9" s="500"/>
      <c r="L9" s="500"/>
      <c r="M9" s="500"/>
      <c r="N9" s="500"/>
      <c r="O9" s="500"/>
      <c r="P9" s="500"/>
      <c r="Q9" s="500"/>
    </row>
    <row r="10" spans="1:18" s="351" customFormat="1">
      <c r="A10" s="461" t="s">
        <v>454</v>
      </c>
      <c r="B10" s="502">
        <v>4075.0179929350315</v>
      </c>
      <c r="C10" s="502">
        <v>3606.1602883348096</v>
      </c>
      <c r="D10" s="502">
        <v>3058.9706998700585</v>
      </c>
      <c r="E10" s="502">
        <v>2507.7637006265668</v>
      </c>
      <c r="F10" s="502">
        <v>2016.4392281355813</v>
      </c>
      <c r="G10" s="502">
        <v>1620.3588827621566</v>
      </c>
      <c r="H10" s="502">
        <v>1321.7234971588753</v>
      </c>
      <c r="I10" s="502">
        <v>1073.0347520941448</v>
      </c>
      <c r="J10" s="502">
        <v>840.32206049268643</v>
      </c>
      <c r="K10" s="502">
        <v>667.19367838356402</v>
      </c>
      <c r="L10" s="502">
        <v>511.04156381327982</v>
      </c>
      <c r="M10" s="502">
        <v>385.5043077129227</v>
      </c>
      <c r="N10" s="502">
        <v>305.77470491869445</v>
      </c>
      <c r="O10" s="502">
        <v>239.3662649365784</v>
      </c>
      <c r="P10" s="502">
        <v>185.19946363799673</v>
      </c>
      <c r="Q10" s="503">
        <v>22413.871085812949</v>
      </c>
    </row>
    <row r="11" spans="1:18" s="351" customFormat="1">
      <c r="A11" s="504" t="s">
        <v>521</v>
      </c>
      <c r="B11" s="505">
        <v>1145.3265817776244</v>
      </c>
      <c r="C11" s="505">
        <v>968.90483054956542</v>
      </c>
      <c r="D11" s="505">
        <v>810.40813612483259</v>
      </c>
      <c r="E11" s="505">
        <v>681.33455381728982</v>
      </c>
      <c r="F11" s="505">
        <v>576.53895127805424</v>
      </c>
      <c r="G11" s="505">
        <v>489.75467553218186</v>
      </c>
      <c r="H11" s="505">
        <v>415.16610826021019</v>
      </c>
      <c r="I11" s="505">
        <v>337.7461165224513</v>
      </c>
      <c r="J11" s="505">
        <v>280.52568339653197</v>
      </c>
      <c r="K11" s="505">
        <v>243.73360602648683</v>
      </c>
      <c r="L11" s="505">
        <v>213.46720024308988</v>
      </c>
      <c r="M11" s="505">
        <v>191.65426309546649</v>
      </c>
      <c r="N11" s="505">
        <v>172.61685945768772</v>
      </c>
      <c r="O11" s="505">
        <v>156.52798405868722</v>
      </c>
      <c r="P11" s="505">
        <v>142.46307072209734</v>
      </c>
      <c r="Q11" s="503">
        <v>6826.1686208622577</v>
      </c>
    </row>
    <row r="12" spans="1:18" s="351" customFormat="1">
      <c r="A12" s="511" t="s">
        <v>523</v>
      </c>
      <c r="B12" s="505">
        <v>5220.3445747126598</v>
      </c>
      <c r="C12" s="505">
        <v>4575.0651188843749</v>
      </c>
      <c r="D12" s="505">
        <v>3869.3788359948912</v>
      </c>
      <c r="E12" s="505">
        <v>3189.0982544438566</v>
      </c>
      <c r="F12" s="505">
        <v>2592.9781794136356</v>
      </c>
      <c r="G12" s="505">
        <v>2110.1135582943384</v>
      </c>
      <c r="H12" s="505">
        <v>1736.8896054190855</v>
      </c>
      <c r="I12" s="505">
        <v>1410.7808686165961</v>
      </c>
      <c r="J12" s="505">
        <v>1120.8477438892185</v>
      </c>
      <c r="K12" s="505">
        <v>910.92728441005079</v>
      </c>
      <c r="L12" s="505">
        <v>724.50876405636973</v>
      </c>
      <c r="M12" s="505">
        <v>577.15857080838919</v>
      </c>
      <c r="N12" s="505">
        <v>478.39156437638218</v>
      </c>
      <c r="O12" s="505">
        <v>395.89424899526563</v>
      </c>
      <c r="P12" s="505">
        <v>327.66253436009407</v>
      </c>
      <c r="Q12" s="503">
        <v>29240.039706675201</v>
      </c>
    </row>
    <row r="13" spans="1:18" s="351" customFormat="1" ht="22.5" customHeight="1">
      <c r="A13" s="461" t="s">
        <v>455</v>
      </c>
      <c r="B13" s="502">
        <v>1716.4079084765146</v>
      </c>
      <c r="C13" s="502">
        <v>1099.7956663013074</v>
      </c>
      <c r="D13" s="502">
        <v>519.60674020101794</v>
      </c>
      <c r="E13" s="502">
        <v>392.56133061240558</v>
      </c>
      <c r="F13" s="502">
        <v>348.57224308737824</v>
      </c>
      <c r="G13" s="502">
        <v>175.64450831493809</v>
      </c>
      <c r="H13" s="502">
        <v>63.07629634638046</v>
      </c>
      <c r="I13" s="502">
        <v>48.921127781600894</v>
      </c>
      <c r="J13" s="502">
        <v>34.172182669794672</v>
      </c>
      <c r="K13" s="502">
        <v>31.762925872617668</v>
      </c>
      <c r="L13" s="502">
        <v>25.774404964488017</v>
      </c>
      <c r="M13" s="502">
        <v>21.10744598422642</v>
      </c>
      <c r="N13" s="502">
        <v>11.158089761823151</v>
      </c>
      <c r="O13" s="502">
        <v>1.0477895189327666</v>
      </c>
      <c r="P13" s="502">
        <v>0.30742133196745558</v>
      </c>
      <c r="Q13" s="503">
        <v>4489.916081225394</v>
      </c>
    </row>
    <row r="14" spans="1:18" s="351" customFormat="1" ht="22.5" customHeight="1">
      <c r="A14" s="486" t="s">
        <v>522</v>
      </c>
      <c r="B14" s="502">
        <v>6936.7524831891706</v>
      </c>
      <c r="C14" s="502">
        <v>5674.8607851856823</v>
      </c>
      <c r="D14" s="502">
        <v>4388.9855761959088</v>
      </c>
      <c r="E14" s="502">
        <v>3581.6595850562621</v>
      </c>
      <c r="F14" s="502">
        <v>2941.5504225010141</v>
      </c>
      <c r="G14" s="502">
        <v>2285.7580666092763</v>
      </c>
      <c r="H14" s="502">
        <v>1799.965901765466</v>
      </c>
      <c r="I14" s="502">
        <v>1459.701996398197</v>
      </c>
      <c r="J14" s="502">
        <v>1155.0199265590131</v>
      </c>
      <c r="K14" s="502">
        <v>942.69021028266843</v>
      </c>
      <c r="L14" s="502">
        <v>750.28316902085771</v>
      </c>
      <c r="M14" s="502">
        <v>598.26601679261557</v>
      </c>
      <c r="N14" s="502">
        <v>489.54965413820531</v>
      </c>
      <c r="O14" s="502">
        <v>396.94203851419837</v>
      </c>
      <c r="P14" s="502">
        <v>327.96995569206155</v>
      </c>
      <c r="Q14" s="503">
        <v>33729.955787900602</v>
      </c>
    </row>
    <row r="15" spans="1:18" s="444" customFormat="1" ht="15.75" customHeight="1" thickBot="1">
      <c r="A15" s="506" t="s">
        <v>524</v>
      </c>
      <c r="B15" s="506">
        <v>5791.425901411546</v>
      </c>
      <c r="C15" s="506">
        <v>4705.955954636117</v>
      </c>
      <c r="D15" s="506">
        <v>3578.5774400710766</v>
      </c>
      <c r="E15" s="506">
        <v>2900.3250312389723</v>
      </c>
      <c r="F15" s="506">
        <v>2365.0114712229597</v>
      </c>
      <c r="G15" s="506">
        <v>1796.0033910770946</v>
      </c>
      <c r="H15" s="506">
        <v>1384.7997935052558</v>
      </c>
      <c r="I15" s="506">
        <v>1121.9558798757457</v>
      </c>
      <c r="J15" s="506">
        <v>874.4942431624811</v>
      </c>
      <c r="K15" s="506">
        <v>698.95660425618166</v>
      </c>
      <c r="L15" s="506">
        <v>536.81596877776781</v>
      </c>
      <c r="M15" s="506">
        <v>406.61175369714914</v>
      </c>
      <c r="N15" s="506">
        <v>316.93279468051759</v>
      </c>
      <c r="O15" s="506">
        <v>240.41405445551118</v>
      </c>
      <c r="P15" s="506">
        <v>185.50688496996418</v>
      </c>
      <c r="Q15" s="506">
        <v>26903.787167038339</v>
      </c>
    </row>
    <row r="16" spans="1:18" ht="15.75" thickTop="1"/>
    <row r="17" spans="1:22" ht="17.25" customHeight="1">
      <c r="A17" s="507" t="s">
        <v>339</v>
      </c>
      <c r="B17" s="491"/>
      <c r="C17" s="491"/>
      <c r="D17" s="491"/>
      <c r="E17" s="491"/>
      <c r="F17" s="491"/>
      <c r="G17" s="491"/>
      <c r="H17" s="491"/>
      <c r="Q17" s="508"/>
      <c r="V17" s="509"/>
    </row>
    <row r="18" spans="1:22">
      <c r="V18" s="509"/>
    </row>
    <row r="20" spans="1:22">
      <c r="B20" s="508"/>
      <c r="C20" s="508"/>
      <c r="D20" s="508"/>
      <c r="E20" s="508"/>
      <c r="F20" s="508"/>
      <c r="G20" s="508"/>
      <c r="H20" s="508"/>
      <c r="I20" s="508"/>
      <c r="J20" s="508"/>
      <c r="K20" s="508"/>
      <c r="L20" s="508"/>
      <c r="M20" s="508"/>
      <c r="N20" s="508"/>
      <c r="O20" s="508"/>
      <c r="P20" s="508"/>
    </row>
  </sheetData>
  <hyperlinks>
    <hyperlink ref="R1" location="Cover!A1" display="Back to cover" xr:uid="{33DC5230-B10B-4AC6-8E1B-18BE01F6C150}"/>
  </hyperlinks>
  <pageMargins left="0.70866141732283472" right="0.70866141732283472" top="0.74803149606299213" bottom="0.74803149606299213" header="0.31496062992125984" footer="0.31496062992125984"/>
  <pageSetup paperSize="9" scale="8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27"/>
  <sheetViews>
    <sheetView zoomScale="80" zoomScaleNormal="80" workbookViewId="0"/>
  </sheetViews>
  <sheetFormatPr defaultColWidth="9.28515625" defaultRowHeight="12.75"/>
  <cols>
    <col min="1" max="1" width="52.7109375" style="3" bestFit="1" customWidth="1"/>
    <col min="2" max="3" width="16" style="3" customWidth="1"/>
    <col min="4" max="8" width="16.28515625" style="3" customWidth="1"/>
    <col min="9" max="10" width="16" style="3" customWidth="1"/>
    <col min="11" max="11" width="12.5703125" style="3" customWidth="1"/>
    <col min="12" max="12" width="9.28515625" style="3"/>
    <col min="13" max="13" width="13.5703125" style="3" bestFit="1" customWidth="1"/>
    <col min="14" max="16384" width="9.28515625" style="3"/>
  </cols>
  <sheetData>
    <row r="1" spans="1:13">
      <c r="A1" s="241"/>
      <c r="B1" s="241"/>
      <c r="C1" s="241"/>
      <c r="D1" s="241"/>
      <c r="E1" s="241"/>
      <c r="F1" s="241"/>
      <c r="G1" s="241"/>
      <c r="H1" s="241"/>
      <c r="I1" s="241"/>
      <c r="J1" s="241"/>
      <c r="K1" s="92" t="s">
        <v>89</v>
      </c>
    </row>
    <row r="2" spans="1:13">
      <c r="A2" s="242" t="s">
        <v>20</v>
      </c>
      <c r="B2" s="242"/>
      <c r="C2" s="242"/>
      <c r="D2" s="242"/>
      <c r="E2" s="242"/>
      <c r="F2" s="242"/>
      <c r="G2" s="242"/>
      <c r="H2" s="242"/>
      <c r="I2" s="242"/>
      <c r="J2" s="242"/>
    </row>
    <row r="3" spans="1:13">
      <c r="A3" s="242"/>
      <c r="B3" s="242"/>
      <c r="C3" s="242"/>
      <c r="D3" s="242"/>
      <c r="E3" s="242"/>
      <c r="F3" s="242"/>
      <c r="G3" s="242"/>
      <c r="H3" s="242"/>
      <c r="I3" s="242"/>
      <c r="J3" s="242"/>
    </row>
    <row r="4" spans="1:13" ht="15.75">
      <c r="A4" s="243" t="s">
        <v>75</v>
      </c>
      <c r="B4" s="243"/>
      <c r="C4" s="243"/>
      <c r="D4" s="243"/>
      <c r="E4" s="243"/>
      <c r="F4" s="243"/>
      <c r="G4" s="243"/>
      <c r="H4" s="243"/>
      <c r="I4" s="243"/>
      <c r="J4" s="243"/>
    </row>
    <row r="5" spans="1:13">
      <c r="A5" s="241"/>
      <c r="B5" s="241"/>
      <c r="C5" s="241"/>
      <c r="D5" s="241"/>
      <c r="E5" s="241"/>
      <c r="F5" s="241"/>
      <c r="G5" s="241"/>
      <c r="H5" s="241"/>
      <c r="I5" s="241"/>
      <c r="J5" s="241"/>
    </row>
    <row r="6" spans="1:13">
      <c r="A6" s="242" t="s">
        <v>351</v>
      </c>
      <c r="B6" s="244" t="s">
        <v>73</v>
      </c>
      <c r="C6" s="244" t="s">
        <v>74</v>
      </c>
      <c r="D6" s="244" t="s">
        <v>71</v>
      </c>
      <c r="E6" s="244" t="s">
        <v>471</v>
      </c>
      <c r="F6" s="244" t="s">
        <v>73</v>
      </c>
      <c r="G6" s="244" t="s">
        <v>74</v>
      </c>
      <c r="H6" s="244" t="s">
        <v>71</v>
      </c>
      <c r="I6" s="244" t="s">
        <v>72</v>
      </c>
      <c r="J6" s="244" t="s">
        <v>73</v>
      </c>
    </row>
    <row r="7" spans="1:13" s="89" customFormat="1">
      <c r="A7" s="245"/>
      <c r="B7" s="246">
        <v>2022</v>
      </c>
      <c r="C7" s="246">
        <v>2021</v>
      </c>
      <c r="D7" s="246">
        <v>2021</v>
      </c>
      <c r="E7" s="246">
        <v>2021</v>
      </c>
      <c r="F7" s="246">
        <v>2021</v>
      </c>
      <c r="G7" s="246">
        <v>2020</v>
      </c>
      <c r="H7" s="246">
        <v>2020</v>
      </c>
      <c r="I7" s="246">
        <v>2020</v>
      </c>
      <c r="J7" s="246">
        <v>2020</v>
      </c>
    </row>
    <row r="8" spans="1:13" s="96" customFormat="1" ht="15">
      <c r="A8" s="117"/>
      <c r="B8" s="118"/>
      <c r="C8" s="118"/>
      <c r="D8" s="118"/>
      <c r="E8" s="117"/>
      <c r="F8" s="117"/>
      <c r="G8" s="117"/>
      <c r="H8" s="117"/>
      <c r="I8" s="117"/>
      <c r="J8" s="205"/>
    </row>
    <row r="9" spans="1:13" s="11" customFormat="1" ht="15">
      <c r="A9" s="24" t="s">
        <v>61</v>
      </c>
      <c r="B9" s="79">
        <v>2414.5998861780108</v>
      </c>
      <c r="C9" s="79">
        <v>2479.5655357798992</v>
      </c>
      <c r="D9" s="79">
        <v>3397.5479963107691</v>
      </c>
      <c r="E9" s="21">
        <v>1730.2900487455622</v>
      </c>
      <c r="F9" s="21">
        <v>2093.5503462847437</v>
      </c>
      <c r="G9" s="21">
        <v>2526.1423219427793</v>
      </c>
      <c r="H9" s="21">
        <v>2358.2343690627686</v>
      </c>
      <c r="I9" s="21">
        <v>2485.1110701955777</v>
      </c>
      <c r="J9" s="21">
        <v>2610.7018447270375</v>
      </c>
    </row>
    <row r="10" spans="1:13" s="11" customFormat="1" ht="15">
      <c r="A10" s="24" t="s">
        <v>93</v>
      </c>
      <c r="B10" s="79">
        <v>2.7117804199999997</v>
      </c>
      <c r="C10" s="79">
        <v>3.3858261400000003</v>
      </c>
      <c r="D10" s="79">
        <v>4.11611992</v>
      </c>
      <c r="E10" s="21">
        <v>4.63672957</v>
      </c>
      <c r="F10" s="21">
        <v>5.5987954100000001</v>
      </c>
      <c r="G10" s="21">
        <v>6.231540400000001</v>
      </c>
      <c r="H10" s="21">
        <v>7.6981940700000004</v>
      </c>
      <c r="I10" s="21">
        <v>7.8648497700000011</v>
      </c>
      <c r="J10" s="21">
        <v>9.7614803100000014</v>
      </c>
    </row>
    <row r="11" spans="1:13" s="11" customFormat="1" ht="17.25">
      <c r="A11" s="24" t="s">
        <v>87</v>
      </c>
      <c r="B11" s="79">
        <v>5284.8813532200002</v>
      </c>
      <c r="C11" s="79">
        <v>5078.0153329099994</v>
      </c>
      <c r="D11" s="79">
        <v>4499.8380653899994</v>
      </c>
      <c r="E11" s="21">
        <v>6584.1189568600003</v>
      </c>
      <c r="F11" s="21">
        <v>5241.9565868999998</v>
      </c>
      <c r="G11" s="21">
        <v>6492.680874059999</v>
      </c>
      <c r="H11" s="21">
        <v>5696.3564549400007</v>
      </c>
      <c r="I11" s="21">
        <v>6287.2703073399998</v>
      </c>
      <c r="J11" s="21">
        <v>7244.7797519800006</v>
      </c>
      <c r="M11" s="202"/>
    </row>
    <row r="12" spans="1:13" s="11" customFormat="1" ht="15">
      <c r="A12" s="62" t="s">
        <v>68</v>
      </c>
      <c r="B12" s="109">
        <v>7702.1930198180107</v>
      </c>
      <c r="C12" s="109">
        <v>7560.9666948298991</v>
      </c>
      <c r="D12" s="109">
        <v>7901.5021816207682</v>
      </c>
      <c r="E12" s="313">
        <v>8319.0457351755631</v>
      </c>
      <c r="F12" s="313">
        <v>7341.1057285947436</v>
      </c>
      <c r="G12" s="313">
        <v>9025.0547364027789</v>
      </c>
      <c r="H12" s="313">
        <v>8062.28901807277</v>
      </c>
      <c r="I12" s="313">
        <v>8780.2462273055771</v>
      </c>
      <c r="J12" s="313">
        <v>9865.2430770170376</v>
      </c>
    </row>
    <row r="13" spans="1:13" s="11" customFormat="1" ht="15">
      <c r="A13" s="24"/>
      <c r="B13" s="79"/>
      <c r="C13" s="512"/>
      <c r="D13" s="79"/>
      <c r="E13" s="9"/>
      <c r="F13" s="9"/>
      <c r="G13" s="9"/>
      <c r="H13" s="24"/>
      <c r="I13" s="24"/>
      <c r="J13" s="133"/>
    </row>
    <row r="14" spans="1:13" s="11" customFormat="1" ht="17.25">
      <c r="A14" s="38" t="s">
        <v>88</v>
      </c>
      <c r="B14" s="80">
        <v>18418.300943239999</v>
      </c>
      <c r="C14" s="80">
        <v>18168.721240790477</v>
      </c>
      <c r="D14" s="80">
        <v>17164.641827798609</v>
      </c>
      <c r="E14" s="274">
        <v>17447.087267940002</v>
      </c>
      <c r="F14" s="274">
        <v>16604.750391410002</v>
      </c>
      <c r="G14" s="274">
        <v>17928.148922959997</v>
      </c>
      <c r="H14" s="274">
        <v>18869.910110440003</v>
      </c>
      <c r="I14" s="280">
        <v>19880.099147230001</v>
      </c>
      <c r="J14" s="280">
        <v>22288.505920689997</v>
      </c>
    </row>
    <row r="15" spans="1:13" s="11" customFormat="1" ht="15">
      <c r="A15" s="51" t="s">
        <v>473</v>
      </c>
      <c r="B15" s="119">
        <v>10896.303941220182</v>
      </c>
      <c r="C15" s="119">
        <v>11030.892434491756</v>
      </c>
      <c r="D15" s="119">
        <v>10970.958544902625</v>
      </c>
      <c r="E15" s="282">
        <v>11425.610092292392</v>
      </c>
      <c r="F15" s="282">
        <v>11400.358145932209</v>
      </c>
      <c r="G15" s="282">
        <v>12506.206915995699</v>
      </c>
      <c r="H15" s="282">
        <v>13024.361713050332</v>
      </c>
      <c r="I15" s="282">
        <v>13288.206394827397</v>
      </c>
      <c r="J15" s="282">
        <v>14028.584577172349</v>
      </c>
    </row>
    <row r="16" spans="1:13" s="11" customFormat="1" ht="15">
      <c r="A16" s="51" t="s">
        <v>474</v>
      </c>
      <c r="B16" s="119">
        <v>7521.919928314006</v>
      </c>
      <c r="C16" s="119">
        <v>7137.7517325787248</v>
      </c>
      <c r="D16" s="119">
        <v>6193.6062091759823</v>
      </c>
      <c r="E16" s="282">
        <v>6021.4771756438195</v>
      </c>
      <c r="F16" s="282">
        <v>5204.3922454805324</v>
      </c>
      <c r="G16" s="282">
        <v>5421.9420069600001</v>
      </c>
      <c r="H16" s="282">
        <v>5845.5483973896744</v>
      </c>
      <c r="I16" s="282">
        <v>6591.8927524031942</v>
      </c>
      <c r="J16" s="282">
        <v>8259.9213435191414</v>
      </c>
    </row>
    <row r="17" spans="1:10" s="11" customFormat="1" ht="15">
      <c r="A17" s="51"/>
      <c r="B17" s="79"/>
      <c r="C17" s="79"/>
      <c r="D17" s="79"/>
      <c r="E17" s="9"/>
      <c r="F17" s="9"/>
      <c r="G17" s="9"/>
      <c r="H17" s="206"/>
      <c r="I17" s="206"/>
      <c r="J17" s="21"/>
    </row>
    <row r="18" spans="1:10" s="11" customFormat="1" ht="15">
      <c r="A18" s="24" t="s">
        <v>384</v>
      </c>
      <c r="B18" s="79">
        <v>5157.6603922439526</v>
      </c>
      <c r="C18" s="79">
        <v>5059.1460222035048</v>
      </c>
      <c r="D18" s="79">
        <v>6585.7935168122331</v>
      </c>
      <c r="E18" s="7">
        <v>6475.6244008582444</v>
      </c>
      <c r="F18" s="7">
        <v>6545.052032300433</v>
      </c>
      <c r="G18" s="7">
        <v>6354.9381916987031</v>
      </c>
      <c r="H18" s="7">
        <v>5644.9710565575206</v>
      </c>
      <c r="I18" s="133">
        <v>5579.1669895526684</v>
      </c>
      <c r="J18" s="133">
        <v>6156.4512664777321</v>
      </c>
    </row>
    <row r="19" spans="1:10" s="11" customFormat="1" ht="15">
      <c r="A19" s="51" t="s">
        <v>385</v>
      </c>
      <c r="B19" s="119">
        <v>458.53439514395257</v>
      </c>
      <c r="C19" s="119">
        <v>454.56857596350454</v>
      </c>
      <c r="D19" s="119">
        <v>443.81788868223339</v>
      </c>
      <c r="E19" s="298">
        <v>432.06049163824366</v>
      </c>
      <c r="F19" s="298">
        <v>415.86343598043317</v>
      </c>
      <c r="G19" s="298">
        <v>396.20038441870309</v>
      </c>
      <c r="H19" s="298">
        <v>425.61195784752084</v>
      </c>
      <c r="I19" s="282">
        <v>430.66689216266877</v>
      </c>
      <c r="J19" s="282">
        <v>456.01854117773149</v>
      </c>
    </row>
    <row r="20" spans="1:10" s="11" customFormat="1" ht="15">
      <c r="A20" s="24" t="s">
        <v>49</v>
      </c>
      <c r="B20" s="79">
        <v>854.64233057000001</v>
      </c>
      <c r="C20" s="79">
        <v>837.30823823000003</v>
      </c>
      <c r="D20" s="79">
        <v>826.99184963999994</v>
      </c>
      <c r="E20" s="7">
        <v>812.76743648000001</v>
      </c>
      <c r="F20" s="7">
        <v>845.42884857000001</v>
      </c>
      <c r="G20" s="7">
        <v>820.94629687999998</v>
      </c>
      <c r="H20" s="274">
        <v>853.66628056999991</v>
      </c>
      <c r="I20" s="133">
        <v>840.42940745999999</v>
      </c>
      <c r="J20" s="280">
        <v>914.27394035999998</v>
      </c>
    </row>
    <row r="21" spans="1:10" s="11" customFormat="1" ht="15">
      <c r="A21" s="62" t="s">
        <v>69</v>
      </c>
      <c r="B21" s="109">
        <v>24430.60366605395</v>
      </c>
      <c r="C21" s="109">
        <v>24065.175501223508</v>
      </c>
      <c r="D21" s="109">
        <v>24577.427194082229</v>
      </c>
      <c r="E21" s="314">
        <v>24735.479105278238</v>
      </c>
      <c r="F21" s="314">
        <v>23995.231272280434</v>
      </c>
      <c r="G21" s="314">
        <v>25104.033411538705</v>
      </c>
      <c r="H21" s="314">
        <v>25368.547447567526</v>
      </c>
      <c r="I21" s="314">
        <v>26299.69554424267</v>
      </c>
      <c r="J21" s="281">
        <v>29359.231127527732</v>
      </c>
    </row>
    <row r="22" spans="1:10" s="96" customFormat="1" ht="8.25">
      <c r="A22" s="116"/>
      <c r="B22" s="116"/>
      <c r="C22" s="116"/>
      <c r="D22" s="116"/>
      <c r="E22" s="116"/>
      <c r="F22" s="116"/>
      <c r="G22" s="116"/>
      <c r="H22" s="116"/>
      <c r="I22" s="116"/>
      <c r="J22" s="116"/>
    </row>
    <row r="23" spans="1:10" ht="15">
      <c r="A23" s="271" t="s">
        <v>395</v>
      </c>
      <c r="B23" s="9"/>
      <c r="C23" s="9"/>
      <c r="D23" s="271"/>
      <c r="E23" s="271"/>
      <c r="F23" s="271"/>
      <c r="G23" s="271"/>
      <c r="H23" s="271"/>
      <c r="I23" s="9"/>
      <c r="J23" s="9"/>
    </row>
    <row r="24" spans="1:10" ht="15">
      <c r="A24" s="271" t="s">
        <v>394</v>
      </c>
      <c r="B24" s="9"/>
      <c r="C24" s="206"/>
      <c r="D24" s="271"/>
      <c r="E24" s="271"/>
      <c r="F24" s="271"/>
      <c r="G24" s="271"/>
      <c r="H24" s="271"/>
      <c r="I24" s="9"/>
      <c r="J24" s="9"/>
    </row>
    <row r="25" spans="1:10" ht="15" customHeight="1">
      <c r="A25" s="9"/>
      <c r="B25" s="9"/>
      <c r="C25" s="9"/>
      <c r="D25" s="9"/>
      <c r="E25" s="9"/>
      <c r="F25" s="9"/>
      <c r="G25" s="9"/>
      <c r="H25" s="9"/>
      <c r="I25" s="206"/>
      <c r="J25" s="206"/>
    </row>
    <row r="26" spans="1:10" ht="15" customHeight="1">
      <c r="A26" s="9"/>
      <c r="B26" s="9"/>
      <c r="C26" s="9"/>
      <c r="D26" s="9"/>
      <c r="E26" s="9"/>
      <c r="F26" s="9"/>
      <c r="G26" s="9"/>
      <c r="H26" s="9"/>
      <c r="I26" s="206"/>
      <c r="J26" s="9"/>
    </row>
    <row r="27" spans="1:10">
      <c r="F27" s="324"/>
    </row>
  </sheetData>
  <hyperlinks>
    <hyperlink ref="K1" location="Cover!A1" display="Back to cover" xr:uid="{00000000-0004-0000-0D00-000000000000}"/>
  </hyperlinks>
  <pageMargins left="0.70866141732283472" right="0.70866141732283472" top="0.74803149606299213" bottom="0.74803149606299213" header="0.31496062992125984" footer="0.31496062992125984"/>
  <pageSetup paperSize="9" scale="75" orientation="landscape" r:id="rId1"/>
  <customProperties>
    <customPr name="SheetOptions"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39"/>
  <sheetViews>
    <sheetView zoomScale="80" zoomScaleNormal="80" workbookViewId="0">
      <pane ySplit="7" topLeftCell="A8" activePane="bottomLeft" state="frozen"/>
      <selection activeCell="B66" sqref="B66"/>
      <selection pane="bottomLeft"/>
    </sheetView>
  </sheetViews>
  <sheetFormatPr defaultColWidth="9.28515625" defaultRowHeight="15"/>
  <cols>
    <col min="1" max="1" width="52" style="3" customWidth="1"/>
    <col min="2" max="2" width="12.7109375" style="78" bestFit="1" customWidth="1"/>
    <col min="3" max="3" width="15.7109375" style="3" customWidth="1"/>
    <col min="4" max="8" width="11.7109375" style="3" customWidth="1"/>
    <col min="9" max="10" width="11.7109375" style="78" customWidth="1"/>
    <col min="11" max="11" width="14.42578125" style="3" customWidth="1"/>
    <col min="12" max="12" width="9.28515625" style="3"/>
    <col min="13" max="13" width="12.42578125" style="3" bestFit="1" customWidth="1"/>
    <col min="14" max="14" width="15.28515625" style="3" bestFit="1" customWidth="1"/>
    <col min="15" max="15" width="12.42578125" style="3" bestFit="1" customWidth="1"/>
    <col min="16" max="16384" width="9.28515625" style="3"/>
  </cols>
  <sheetData>
    <row r="1" spans="1:13" ht="12.75">
      <c r="A1" s="225"/>
      <c r="B1" s="234"/>
      <c r="C1" s="225"/>
      <c r="D1" s="225"/>
      <c r="E1" s="225"/>
      <c r="F1" s="225"/>
      <c r="G1" s="225"/>
      <c r="H1" s="225"/>
      <c r="I1" s="234"/>
      <c r="J1" s="234"/>
      <c r="K1" s="92" t="s">
        <v>89</v>
      </c>
    </row>
    <row r="2" spans="1:13" ht="12.75">
      <c r="A2" s="227" t="s">
        <v>63</v>
      </c>
      <c r="B2" s="235"/>
      <c r="C2" s="227"/>
      <c r="D2" s="227"/>
      <c r="E2" s="227"/>
      <c r="F2" s="227"/>
      <c r="G2" s="227"/>
      <c r="H2" s="227"/>
      <c r="I2" s="235"/>
      <c r="J2" s="235"/>
    </row>
    <row r="3" spans="1:13" ht="12.75">
      <c r="A3" s="227"/>
      <c r="B3" s="235"/>
      <c r="C3" s="227"/>
      <c r="D3" s="227"/>
      <c r="E3" s="227"/>
      <c r="F3" s="227"/>
      <c r="G3" s="227"/>
      <c r="H3" s="227"/>
      <c r="I3" s="235"/>
      <c r="J3" s="235"/>
    </row>
    <row r="4" spans="1:13" ht="15.75">
      <c r="A4" s="236" t="s">
        <v>59</v>
      </c>
      <c r="B4" s="237"/>
      <c r="C4" s="236"/>
      <c r="D4" s="236"/>
      <c r="E4" s="236"/>
      <c r="F4" s="236"/>
      <c r="G4" s="236"/>
      <c r="H4" s="236"/>
      <c r="I4" s="237"/>
      <c r="J4" s="237"/>
    </row>
    <row r="5" spans="1:13" ht="12.75">
      <c r="A5" s="238"/>
      <c r="B5" s="239"/>
      <c r="C5" s="238"/>
      <c r="D5" s="238"/>
      <c r="E5" s="238"/>
      <c r="F5" s="238"/>
      <c r="G5" s="238"/>
      <c r="H5" s="238"/>
      <c r="I5" s="239"/>
      <c r="J5" s="239"/>
    </row>
    <row r="6" spans="1:13" ht="12.75">
      <c r="A6" s="238" t="s">
        <v>351</v>
      </c>
      <c r="B6" s="240" t="s">
        <v>5</v>
      </c>
      <c r="C6" s="240" t="s">
        <v>0</v>
      </c>
      <c r="D6" s="240" t="s">
        <v>22</v>
      </c>
      <c r="E6" s="240" t="s">
        <v>21</v>
      </c>
      <c r="F6" s="240" t="s">
        <v>5</v>
      </c>
      <c r="G6" s="240" t="s">
        <v>0</v>
      </c>
      <c r="H6" s="240" t="s">
        <v>22</v>
      </c>
      <c r="I6" s="240" t="s">
        <v>21</v>
      </c>
      <c r="J6" s="240" t="s">
        <v>5</v>
      </c>
    </row>
    <row r="7" spans="1:13" ht="12.75">
      <c r="A7" s="238"/>
      <c r="B7" s="240">
        <v>2022</v>
      </c>
      <c r="C7" s="240">
        <v>2021</v>
      </c>
      <c r="D7" s="240">
        <v>2021</v>
      </c>
      <c r="E7" s="240">
        <v>2021</v>
      </c>
      <c r="F7" s="240">
        <v>2021</v>
      </c>
      <c r="G7" s="240">
        <v>2020</v>
      </c>
      <c r="H7" s="240">
        <v>2020</v>
      </c>
      <c r="I7" s="240">
        <v>2020</v>
      </c>
      <c r="J7" s="240">
        <v>2020</v>
      </c>
    </row>
    <row r="8" spans="1:13" s="96" customFormat="1" ht="8.25">
      <c r="A8" s="121"/>
      <c r="B8" s="122"/>
      <c r="C8" s="122"/>
      <c r="D8" s="121"/>
      <c r="E8" s="121"/>
      <c r="F8" s="121"/>
      <c r="G8" s="121"/>
      <c r="H8" s="121"/>
      <c r="I8" s="121"/>
      <c r="J8" s="122"/>
    </row>
    <row r="9" spans="1:13" s="11" customFormat="1">
      <c r="A9" s="126" t="s">
        <v>60</v>
      </c>
      <c r="B9" s="79">
        <v>374.62294082605496</v>
      </c>
      <c r="C9" s="79">
        <v>357.66138381239199</v>
      </c>
      <c r="D9" s="21">
        <v>364.95133981063248</v>
      </c>
      <c r="E9" s="21">
        <v>381.39809136111558</v>
      </c>
      <c r="F9" s="21">
        <v>423.69968787145939</v>
      </c>
      <c r="G9" s="21">
        <v>424.25831526532068</v>
      </c>
      <c r="H9" s="21">
        <v>401.88202773842704</v>
      </c>
      <c r="I9" s="21">
        <v>428.30379182274402</v>
      </c>
      <c r="J9" s="21">
        <v>450.97898249143913</v>
      </c>
    </row>
    <row r="10" spans="1:13" s="11" customFormat="1">
      <c r="A10" s="126" t="s">
        <v>10</v>
      </c>
      <c r="B10" s="79">
        <v>-120.53148243602271</v>
      </c>
      <c r="C10" s="79">
        <v>-123.06211267627333</v>
      </c>
      <c r="D10" s="207">
        <v>-135.71792506574198</v>
      </c>
      <c r="E10" s="207">
        <v>-131.10620424331819</v>
      </c>
      <c r="F10" s="207">
        <v>-127.66156691136689</v>
      </c>
      <c r="G10" s="207">
        <v>-123.32651413323343</v>
      </c>
      <c r="H10" s="207">
        <v>-131.29147713838773</v>
      </c>
      <c r="I10" s="207">
        <v>-118.48165330120545</v>
      </c>
      <c r="J10" s="207">
        <v>-147.48798114940652</v>
      </c>
    </row>
    <row r="11" spans="1:13" s="11" customFormat="1">
      <c r="A11" s="130" t="s">
        <v>1</v>
      </c>
      <c r="B11" s="109">
        <v>254.09145839003224</v>
      </c>
      <c r="C11" s="109">
        <v>234.59927113611866</v>
      </c>
      <c r="D11" s="209">
        <v>229.23341474489047</v>
      </c>
      <c r="E11" s="209">
        <v>250.29188711779739</v>
      </c>
      <c r="F11" s="209">
        <v>296.0381209600925</v>
      </c>
      <c r="G11" s="209">
        <v>300.93180113208723</v>
      </c>
      <c r="H11" s="209">
        <v>270.59055060003931</v>
      </c>
      <c r="I11" s="209">
        <v>309.82213852153853</v>
      </c>
      <c r="J11" s="209">
        <v>303.51100134203256</v>
      </c>
    </row>
    <row r="12" spans="1:13" s="11" customFormat="1">
      <c r="A12" s="126"/>
      <c r="B12" s="79"/>
      <c r="C12" s="79"/>
      <c r="D12" s="21"/>
      <c r="E12" s="21"/>
      <c r="F12" s="3"/>
      <c r="G12" s="3"/>
      <c r="H12" s="21"/>
      <c r="I12" s="21"/>
      <c r="J12" s="21"/>
    </row>
    <row r="13" spans="1:13" s="11" customFormat="1">
      <c r="A13" s="128" t="s">
        <v>337</v>
      </c>
      <c r="B13" s="79" t="s">
        <v>43</v>
      </c>
      <c r="C13" s="79" t="s">
        <v>43</v>
      </c>
      <c r="D13" s="278" t="s">
        <v>43</v>
      </c>
      <c r="E13" s="278" t="s">
        <v>43</v>
      </c>
      <c r="F13" s="278" t="s">
        <v>43</v>
      </c>
      <c r="G13" s="21">
        <v>302.0625</v>
      </c>
      <c r="H13" s="278" t="s">
        <v>43</v>
      </c>
      <c r="I13" s="278" t="s">
        <v>43</v>
      </c>
      <c r="J13" s="278" t="s">
        <v>43</v>
      </c>
    </row>
    <row r="14" spans="1:13" s="11" customFormat="1">
      <c r="A14" s="126" t="s">
        <v>9</v>
      </c>
      <c r="B14" s="79">
        <v>0.44380029134658699</v>
      </c>
      <c r="C14" s="79">
        <v>0.50188628338505703</v>
      </c>
      <c r="D14" s="21">
        <v>-0.53341261776499294</v>
      </c>
      <c r="E14" s="21">
        <v>0.89451406247421905</v>
      </c>
      <c r="F14" s="21">
        <v>0.86546325329233598</v>
      </c>
      <c r="G14" s="21">
        <v>1.0661532132198228</v>
      </c>
      <c r="H14" s="21">
        <v>1.0371715983383889</v>
      </c>
      <c r="I14" s="21">
        <v>1.0201102732395582</v>
      </c>
      <c r="J14" s="21">
        <v>1.1537815224574191</v>
      </c>
    </row>
    <row r="15" spans="1:13" s="11" customFormat="1">
      <c r="A15" s="126" t="s">
        <v>108</v>
      </c>
      <c r="B15" s="21">
        <v>66.591187642348984</v>
      </c>
      <c r="C15" s="21">
        <v>35.878355707479805</v>
      </c>
      <c r="D15" s="21">
        <v>40.17681408884679</v>
      </c>
      <c r="E15" s="21">
        <v>-11.203713490429694</v>
      </c>
      <c r="F15" s="21">
        <v>2.5925982358745179</v>
      </c>
      <c r="G15" s="21">
        <v>-18.988695388011802</v>
      </c>
      <c r="H15" s="21">
        <v>3.3880722427920786</v>
      </c>
      <c r="I15" s="21">
        <v>-25.364885234442237</v>
      </c>
      <c r="J15" s="21">
        <v>-71.942124321349382</v>
      </c>
      <c r="M15" s="202"/>
    </row>
    <row r="16" spans="1:13" s="11" customFormat="1">
      <c r="A16" s="126" t="s">
        <v>109</v>
      </c>
      <c r="B16" s="79">
        <v>49.196593098036246</v>
      </c>
      <c r="C16" s="79">
        <v>29.461935007092293</v>
      </c>
      <c r="D16" s="425">
        <v>95671960.437289789</v>
      </c>
      <c r="E16" s="207">
        <v>80.91520227698183</v>
      </c>
      <c r="F16" s="207">
        <v>68.096643765838095</v>
      </c>
      <c r="G16" s="207">
        <v>32.277972359682224</v>
      </c>
      <c r="H16" s="207">
        <v>65.562607177380443</v>
      </c>
      <c r="I16" s="207">
        <v>86.584319973754617</v>
      </c>
      <c r="J16" s="207">
        <v>71.364500422237853</v>
      </c>
    </row>
    <row r="17" spans="1:15" s="11" customFormat="1">
      <c r="A17" s="130" t="s">
        <v>2</v>
      </c>
      <c r="B17" s="109">
        <v>370.32303942176401</v>
      </c>
      <c r="C17" s="109">
        <v>300.50144813407582</v>
      </c>
      <c r="D17" s="474">
        <v>364.25662110326209</v>
      </c>
      <c r="E17" s="209">
        <v>320.8978899668237</v>
      </c>
      <c r="F17" s="209">
        <v>367.59282621509743</v>
      </c>
      <c r="G17" s="209">
        <v>617.34973131697745</v>
      </c>
      <c r="H17" s="209">
        <v>340.57840161855017</v>
      </c>
      <c r="I17" s="209">
        <v>372.56168353409049</v>
      </c>
      <c r="J17" s="209">
        <v>304.08715896537848</v>
      </c>
    </row>
    <row r="18" spans="1:15" s="11" customFormat="1">
      <c r="A18" s="126"/>
      <c r="B18" s="21"/>
      <c r="C18" s="21"/>
      <c r="D18" s="21"/>
      <c r="E18" s="21"/>
      <c r="F18" s="21"/>
      <c r="G18" s="21"/>
      <c r="H18" s="21"/>
      <c r="I18" s="21"/>
      <c r="J18" s="21"/>
      <c r="N18" s="202"/>
      <c r="O18" s="202"/>
    </row>
    <row r="19" spans="1:15" s="11" customFormat="1">
      <c r="A19" s="126" t="s">
        <v>376</v>
      </c>
      <c r="B19" s="79">
        <v>-111.07595054339578</v>
      </c>
      <c r="C19" s="79">
        <v>-118.1699283108408</v>
      </c>
      <c r="D19" s="21">
        <v>-111.16964839720538</v>
      </c>
      <c r="E19" s="21">
        <v>-128.0969593660723</v>
      </c>
      <c r="F19" s="21">
        <v>-102.96701334466653</v>
      </c>
      <c r="G19" s="21">
        <v>-85.61699319067904</v>
      </c>
      <c r="H19" s="21">
        <v>-94.724870454089711</v>
      </c>
      <c r="I19" s="21">
        <v>-101.99346378015481</v>
      </c>
      <c r="J19" s="21">
        <v>-94.002806720108936</v>
      </c>
      <c r="N19" s="21"/>
    </row>
    <row r="20" spans="1:15" s="11" customFormat="1">
      <c r="A20" s="126" t="s">
        <v>423</v>
      </c>
      <c r="B20" s="79">
        <v>-151.46212141739841</v>
      </c>
      <c r="C20" s="79">
        <v>-194.40403483254821</v>
      </c>
      <c r="D20" s="21">
        <v>-177.42646747278295</v>
      </c>
      <c r="E20" s="21">
        <v>-169.54033028685356</v>
      </c>
      <c r="F20" s="21">
        <v>-203.85909110476322</v>
      </c>
      <c r="G20" s="21">
        <v>-170.49638728523473</v>
      </c>
      <c r="H20" s="21">
        <v>-185.40157375409419</v>
      </c>
      <c r="I20" s="21">
        <v>-215.65426946495455</v>
      </c>
      <c r="J20" s="21">
        <v>-196.95727822675622</v>
      </c>
    </row>
    <row r="21" spans="1:15" s="11" customFormat="1" ht="30">
      <c r="A21" s="129" t="s">
        <v>44</v>
      </c>
      <c r="B21" s="79">
        <v>-20.693895574171449</v>
      </c>
      <c r="C21" s="79">
        <v>-18.500502740746928</v>
      </c>
      <c r="D21" s="207">
        <v>-23.022670112031097</v>
      </c>
      <c r="E21" s="207">
        <v>-13.338750839843357</v>
      </c>
      <c r="F21" s="207">
        <v>-12.697302879923528</v>
      </c>
      <c r="G21" s="207">
        <v>-18.942488034902858</v>
      </c>
      <c r="H21" s="207">
        <v>-11.933542135437769</v>
      </c>
      <c r="I21" s="207">
        <v>-19.172214334577259</v>
      </c>
      <c r="J21" s="207">
        <v>-11.976206193474022</v>
      </c>
      <c r="O21" s="202"/>
    </row>
    <row r="22" spans="1:15" s="96" customFormat="1">
      <c r="A22" s="130" t="s">
        <v>3</v>
      </c>
      <c r="B22" s="109">
        <v>-283.23196753496558</v>
      </c>
      <c r="C22" s="109">
        <v>-331.07446588413592</v>
      </c>
      <c r="D22" s="209">
        <v>-310.6187859820194</v>
      </c>
      <c r="E22" s="209">
        <v>-310.97604049276919</v>
      </c>
      <c r="F22" s="209">
        <v>-319.52340732935329</v>
      </c>
      <c r="G22" s="209">
        <v>-275.05586851081665</v>
      </c>
      <c r="H22" s="209">
        <v>-292.05998634362169</v>
      </c>
      <c r="I22" s="209">
        <v>-336.81994757968664</v>
      </c>
      <c r="J22" s="209">
        <v>-302.93629114033911</v>
      </c>
      <c r="O22" s="477"/>
    </row>
    <row r="23" spans="1:15" s="11" customFormat="1">
      <c r="A23" s="127"/>
      <c r="B23" s="79"/>
      <c r="C23" s="79"/>
      <c r="D23" s="21"/>
      <c r="E23" s="21"/>
      <c r="F23" s="3"/>
      <c r="G23" s="3"/>
      <c r="H23" s="21"/>
      <c r="I23" s="21"/>
      <c r="J23" s="21"/>
    </row>
    <row r="24" spans="1:15" s="11" customFormat="1">
      <c r="A24" s="127" t="s">
        <v>113</v>
      </c>
      <c r="B24" s="82">
        <v>87.091071886798446</v>
      </c>
      <c r="C24" s="82">
        <v>-30.38301775006008</v>
      </c>
      <c r="D24" s="209">
        <v>52.637835121242645</v>
      </c>
      <c r="E24" s="209">
        <v>9.9218494740545147</v>
      </c>
      <c r="F24" s="209">
        <v>48.069418885744156</v>
      </c>
      <c r="G24" s="209">
        <v>342.29386280616086</v>
      </c>
      <c r="H24" s="209">
        <v>48.518415274928508</v>
      </c>
      <c r="I24" s="209">
        <v>35.741735954403879</v>
      </c>
      <c r="J24" s="209">
        <v>1.1508678250393272</v>
      </c>
    </row>
    <row r="25" spans="1:15">
      <c r="A25" s="127"/>
      <c r="B25" s="79">
        <v>0</v>
      </c>
      <c r="C25" s="79"/>
      <c r="D25" s="21"/>
      <c r="E25" s="21"/>
      <c r="H25" s="21"/>
      <c r="I25" s="21"/>
      <c r="J25" s="21"/>
    </row>
    <row r="26" spans="1:15">
      <c r="A26" s="126" t="s">
        <v>107</v>
      </c>
      <c r="B26" s="79">
        <v>24.439796740000002</v>
      </c>
      <c r="C26" s="79">
        <v>41.469567062370999</v>
      </c>
      <c r="D26" s="21">
        <v>-19.064196679999998</v>
      </c>
      <c r="E26" s="21">
        <v>-4.1782636500000008</v>
      </c>
      <c r="F26" s="21">
        <v>-10.53984533</v>
      </c>
      <c r="G26" s="21">
        <v>30.27289635</v>
      </c>
      <c r="H26" s="21">
        <v>0.45780398999999999</v>
      </c>
      <c r="I26" s="21">
        <v>-53.500545729999999</v>
      </c>
      <c r="J26" s="21">
        <v>-18.413825460000002</v>
      </c>
    </row>
    <row r="27" spans="1:15">
      <c r="A27" s="126" t="s">
        <v>338</v>
      </c>
      <c r="B27" s="79">
        <v>-35.368268999999998</v>
      </c>
      <c r="C27" s="79">
        <v>0</v>
      </c>
      <c r="D27" s="21">
        <v>-1.3176194200000002</v>
      </c>
      <c r="E27" s="21">
        <v>-70.874300000000005</v>
      </c>
      <c r="F27" s="278" t="s">
        <v>43</v>
      </c>
      <c r="G27" s="278">
        <v>-116.495419</v>
      </c>
      <c r="H27" s="278" t="s">
        <v>43</v>
      </c>
      <c r="I27" s="278" t="s">
        <v>43</v>
      </c>
      <c r="J27" s="278" t="s">
        <v>43</v>
      </c>
    </row>
    <row r="28" spans="1:15">
      <c r="A28" s="129" t="s">
        <v>427</v>
      </c>
      <c r="B28" s="79">
        <v>17.851292300000001</v>
      </c>
      <c r="C28" s="79">
        <v>14.13631326</v>
      </c>
      <c r="D28" s="207">
        <v>17.282405400000002</v>
      </c>
      <c r="E28" s="207">
        <v>19.63397282</v>
      </c>
      <c r="F28" s="207">
        <v>14.565122520000001</v>
      </c>
      <c r="G28" s="207">
        <v>21.24066071</v>
      </c>
      <c r="H28" s="207">
        <v>13.228980849999999</v>
      </c>
      <c r="I28" s="207">
        <v>18.004750940000001</v>
      </c>
      <c r="J28" s="207">
        <v>18.209765970000003</v>
      </c>
    </row>
    <row r="29" spans="1:15">
      <c r="A29" s="130" t="s">
        <v>115</v>
      </c>
      <c r="B29" s="109">
        <v>94.013891926798451</v>
      </c>
      <c r="C29" s="109">
        <v>25.222862572310916</v>
      </c>
      <c r="D29" s="209">
        <v>49.538424421242638</v>
      </c>
      <c r="E29" s="209">
        <v>-45.496741355945481</v>
      </c>
      <c r="F29" s="209">
        <v>52.09469607574416</v>
      </c>
      <c r="G29" s="209">
        <v>277.31200086616087</v>
      </c>
      <c r="H29" s="209">
        <v>62.205200114928516</v>
      </c>
      <c r="I29" s="209">
        <v>0.24594116440388189</v>
      </c>
      <c r="J29" s="209">
        <v>0.94680833503932882</v>
      </c>
    </row>
    <row r="30" spans="1:15">
      <c r="A30" s="126"/>
      <c r="B30" s="79"/>
      <c r="C30" s="79"/>
      <c r="D30" s="21"/>
      <c r="E30" s="21"/>
      <c r="H30" s="21"/>
      <c r="I30" s="21"/>
      <c r="J30" s="21"/>
    </row>
    <row r="31" spans="1:15">
      <c r="A31" s="129" t="s">
        <v>114</v>
      </c>
      <c r="B31" s="79" t="s">
        <v>43</v>
      </c>
      <c r="C31" s="79">
        <v>-8.0046032</v>
      </c>
      <c r="D31" s="7" t="s">
        <v>43</v>
      </c>
      <c r="E31" s="7" t="s">
        <v>43</v>
      </c>
      <c r="F31" s="7" t="s">
        <v>43</v>
      </c>
      <c r="G31" s="203">
        <v>-8.81771159</v>
      </c>
      <c r="H31" s="278" t="s">
        <v>43</v>
      </c>
      <c r="I31" s="278" t="s">
        <v>43</v>
      </c>
      <c r="J31" s="79" t="s">
        <v>43</v>
      </c>
    </row>
    <row r="32" spans="1:15">
      <c r="A32" s="126" t="s">
        <v>344</v>
      </c>
      <c r="B32" s="79">
        <v>-26.142533253191189</v>
      </c>
      <c r="C32" s="79">
        <v>-2.1381576801985487</v>
      </c>
      <c r="D32" s="207">
        <v>-7.694797628627529</v>
      </c>
      <c r="E32" s="207">
        <v>-100.61569995365487</v>
      </c>
      <c r="F32" s="207">
        <v>-15.621043609547772</v>
      </c>
      <c r="G32" s="207">
        <v>-35.320671623394773</v>
      </c>
      <c r="H32" s="207">
        <v>-14.105771390790325</v>
      </c>
      <c r="I32" s="207">
        <v>-20.630401919122843</v>
      </c>
      <c r="J32" s="207">
        <v>-7.6325866159749314</v>
      </c>
    </row>
    <row r="33" spans="1:10" ht="15.75" thickBot="1">
      <c r="A33" s="131" t="s">
        <v>429</v>
      </c>
      <c r="B33" s="81">
        <v>67.871358673607261</v>
      </c>
      <c r="C33" s="81">
        <v>15.080101692112368</v>
      </c>
      <c r="D33" s="279">
        <v>41.843626792615105</v>
      </c>
      <c r="E33" s="279">
        <v>-146.11244130960034</v>
      </c>
      <c r="F33" s="279">
        <v>36.473652466196391</v>
      </c>
      <c r="G33" s="279">
        <v>233.17361765276607</v>
      </c>
      <c r="H33" s="279">
        <v>48.099428724138185</v>
      </c>
      <c r="I33" s="279">
        <v>-20.53446075471896</v>
      </c>
      <c r="J33" s="279">
        <v>-6.6857782809356019</v>
      </c>
    </row>
    <row r="34" spans="1:10" ht="15.75" thickTop="1">
      <c r="B34" s="79"/>
      <c r="I34" s="79"/>
      <c r="J34" s="79"/>
    </row>
    <row r="35" spans="1:10">
      <c r="C35" s="297"/>
      <c r="D35" s="297"/>
      <c r="E35" s="297"/>
      <c r="F35" s="297"/>
      <c r="G35" s="297"/>
    </row>
    <row r="36" spans="1:10">
      <c r="C36" s="324"/>
      <c r="D36" s="324"/>
      <c r="E36" s="324"/>
      <c r="F36" s="324"/>
      <c r="I36" s="277"/>
    </row>
    <row r="37" spans="1:10">
      <c r="C37" s="21"/>
      <c r="D37" s="21"/>
      <c r="E37" s="21"/>
      <c r="F37" s="21"/>
      <c r="G37" s="19"/>
      <c r="H37" s="19"/>
    </row>
    <row r="38" spans="1:10">
      <c r="C38" s="324"/>
      <c r="D38" s="324"/>
      <c r="E38" s="324"/>
      <c r="F38" s="324"/>
    </row>
    <row r="39" spans="1:10">
      <c r="C39" s="324"/>
      <c r="D39" s="324"/>
      <c r="E39" s="324"/>
      <c r="F39" s="324"/>
    </row>
  </sheetData>
  <hyperlinks>
    <hyperlink ref="K1" location="Cover!A1" display="Back to cover" xr:uid="{00000000-0004-0000-0E00-000000000000}"/>
  </hyperlinks>
  <pageMargins left="0.70866141732283472" right="0.70866141732283472" top="0.74803149606299213" bottom="0.74803149606299213" header="0.31496062992125984" footer="0.31496062992125984"/>
  <pageSetup paperSize="9" scale="8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72"/>
  <sheetViews>
    <sheetView showGridLines="0" zoomScale="80" zoomScaleNormal="80" workbookViewId="0">
      <pane ySplit="7" topLeftCell="A41" activePane="bottomLeft" state="frozen"/>
      <selection activeCell="B66" sqref="B66"/>
      <selection pane="bottomLeft"/>
    </sheetView>
  </sheetViews>
  <sheetFormatPr defaultColWidth="9.28515625" defaultRowHeight="15"/>
  <cols>
    <col min="1" max="1" width="52.42578125" style="3" customWidth="1"/>
    <col min="2" max="3" width="15.7109375" style="32" customWidth="1"/>
    <col min="4" max="8" width="15.5703125" style="3" customWidth="1"/>
    <col min="9" max="10" width="15.7109375" style="32" customWidth="1"/>
    <col min="11" max="11" width="21" style="3" customWidth="1"/>
    <col min="12" max="13" width="15" style="3" customWidth="1"/>
    <col min="14" max="14" width="12.42578125" style="3" bestFit="1" customWidth="1"/>
    <col min="15" max="16384" width="9.28515625" style="3"/>
  </cols>
  <sheetData>
    <row r="1" spans="1:12" s="34" customFormat="1" ht="12.75">
      <c r="A1" s="225"/>
      <c r="B1" s="226"/>
      <c r="C1" s="226"/>
      <c r="D1" s="225"/>
      <c r="E1" s="225"/>
      <c r="F1" s="225"/>
      <c r="G1" s="225"/>
      <c r="H1" s="225"/>
      <c r="I1" s="226"/>
      <c r="J1" s="226"/>
      <c r="K1" s="92" t="s">
        <v>89</v>
      </c>
    </row>
    <row r="2" spans="1:12" s="34" customFormat="1" ht="12.75">
      <c r="A2" s="227" t="s">
        <v>63</v>
      </c>
      <c r="B2" s="228"/>
      <c r="C2" s="228"/>
      <c r="D2" s="227"/>
      <c r="E2" s="227"/>
      <c r="F2" s="227"/>
      <c r="G2" s="227"/>
      <c r="H2" s="227"/>
      <c r="I2" s="228"/>
      <c r="J2" s="228"/>
    </row>
    <row r="3" spans="1:12" s="34" customFormat="1" ht="12.75">
      <c r="A3" s="227"/>
      <c r="B3" s="228"/>
      <c r="C3" s="228"/>
      <c r="D3" s="227"/>
      <c r="E3" s="227"/>
      <c r="F3" s="227"/>
      <c r="G3" s="227"/>
      <c r="H3" s="227"/>
      <c r="I3" s="228"/>
      <c r="J3" s="228"/>
    </row>
    <row r="4" spans="1:12" s="34" customFormat="1" ht="15.75">
      <c r="A4" s="229" t="s">
        <v>51</v>
      </c>
      <c r="B4" s="230"/>
      <c r="C4" s="230"/>
      <c r="D4" s="229"/>
      <c r="E4" s="229"/>
      <c r="F4" s="229"/>
      <c r="G4" s="229"/>
      <c r="H4" s="229"/>
      <c r="I4" s="230"/>
      <c r="J4" s="230"/>
    </row>
    <row r="5" spans="1:12" s="34" customFormat="1" ht="12.75">
      <c r="A5" s="227"/>
      <c r="B5" s="228"/>
      <c r="C5" s="228"/>
      <c r="D5" s="227"/>
      <c r="E5" s="227"/>
      <c r="F5" s="227"/>
      <c r="G5" s="227"/>
      <c r="H5" s="227"/>
      <c r="I5" s="228"/>
      <c r="J5" s="228"/>
    </row>
    <row r="6" spans="1:12" s="34" customFormat="1" ht="12.75">
      <c r="A6" s="227" t="s">
        <v>351</v>
      </c>
      <c r="B6" s="231" t="s">
        <v>73</v>
      </c>
      <c r="C6" s="231" t="s">
        <v>74</v>
      </c>
      <c r="D6" s="231" t="s">
        <v>71</v>
      </c>
      <c r="E6" s="231" t="s">
        <v>471</v>
      </c>
      <c r="F6" s="231" t="s">
        <v>73</v>
      </c>
      <c r="G6" s="231" t="s">
        <v>74</v>
      </c>
      <c r="H6" s="231" t="s">
        <v>71</v>
      </c>
      <c r="I6" s="231" t="s">
        <v>72</v>
      </c>
      <c r="J6" s="231" t="s">
        <v>73</v>
      </c>
    </row>
    <row r="7" spans="1:12" s="74" customFormat="1" ht="12.75">
      <c r="A7" s="232"/>
      <c r="B7" s="233">
        <v>2022</v>
      </c>
      <c r="C7" s="233">
        <v>2021</v>
      </c>
      <c r="D7" s="233">
        <v>2021</v>
      </c>
      <c r="E7" s="233">
        <v>2021</v>
      </c>
      <c r="F7" s="233">
        <v>2021</v>
      </c>
      <c r="G7" s="233">
        <v>2020</v>
      </c>
      <c r="H7" s="233">
        <v>2020</v>
      </c>
      <c r="I7" s="233">
        <v>2020</v>
      </c>
      <c r="J7" s="233">
        <v>2020</v>
      </c>
      <c r="K7" s="3"/>
    </row>
    <row r="8" spans="1:12" s="96" customFormat="1" ht="8.25">
      <c r="A8" s="114"/>
      <c r="B8" s="115"/>
      <c r="C8" s="115"/>
      <c r="D8" s="115"/>
      <c r="E8" s="114"/>
      <c r="F8" s="114"/>
      <c r="G8" s="114"/>
      <c r="H8" s="114"/>
      <c r="I8" s="114"/>
      <c r="J8" s="115"/>
    </row>
    <row r="9" spans="1:12" s="11" customFormat="1">
      <c r="A9" s="16" t="s">
        <v>11</v>
      </c>
      <c r="B9" s="76"/>
      <c r="C9" s="76"/>
      <c r="D9" s="76"/>
      <c r="E9" s="16"/>
      <c r="F9" s="16"/>
      <c r="G9" s="16"/>
      <c r="H9" s="16"/>
      <c r="I9" s="16"/>
      <c r="J9" s="76"/>
    </row>
    <row r="10" spans="1:12" s="96" customFormat="1" ht="8.25">
      <c r="A10" s="114"/>
      <c r="B10" s="115"/>
      <c r="C10" s="115"/>
      <c r="D10" s="115"/>
      <c r="E10" s="114"/>
      <c r="F10" s="114"/>
      <c r="G10" s="114"/>
      <c r="H10" s="114"/>
      <c r="I10" s="114"/>
      <c r="J10" s="115"/>
    </row>
    <row r="11" spans="1:12" s="11" customFormat="1">
      <c r="A11" s="23" t="s">
        <v>12</v>
      </c>
      <c r="B11" s="79">
        <v>3.6070073505845998E-2</v>
      </c>
      <c r="C11" s="79">
        <v>1.7116515478467001E-2</v>
      </c>
      <c r="D11" s="79">
        <v>5.3905641130267003E-2</v>
      </c>
      <c r="E11" s="79">
        <v>3.1371727112568998E-2</v>
      </c>
      <c r="F11" s="79">
        <v>1.5451120506966001E-2</v>
      </c>
      <c r="G11" s="79">
        <v>3.5654447634152001E-2</v>
      </c>
      <c r="H11" s="79">
        <v>2.5091917190200999E-2</v>
      </c>
      <c r="I11" s="79">
        <v>1.4204745535339999E-2</v>
      </c>
      <c r="J11" s="79">
        <v>1.8621476941492E-2</v>
      </c>
    </row>
    <row r="12" spans="1:12" s="11" customFormat="1">
      <c r="A12" s="23" t="s">
        <v>46</v>
      </c>
      <c r="B12" s="79">
        <v>1530.1815624000001</v>
      </c>
      <c r="C12" s="79">
        <v>1576.3432571699998</v>
      </c>
      <c r="D12" s="79">
        <v>1124.1229114299999</v>
      </c>
      <c r="E12" s="79">
        <v>2466.1014647500001</v>
      </c>
      <c r="F12" s="79">
        <v>1427.2258517299999</v>
      </c>
      <c r="G12" s="79">
        <v>2410.6551851700001</v>
      </c>
      <c r="H12" s="79">
        <v>2076.8528213300001</v>
      </c>
      <c r="I12" s="79">
        <v>2419.7517841199997</v>
      </c>
      <c r="J12" s="79">
        <v>3090.3941718699998</v>
      </c>
    </row>
    <row r="13" spans="1:12" s="11" customFormat="1">
      <c r="A13" s="23" t="s">
        <v>13</v>
      </c>
      <c r="B13" s="79">
        <v>1603.6916757188308</v>
      </c>
      <c r="C13" s="79">
        <v>1467.0555433790523</v>
      </c>
      <c r="D13" s="79">
        <v>2393.3796234060387</v>
      </c>
      <c r="E13" s="79">
        <v>894.06597431564694</v>
      </c>
      <c r="F13" s="79">
        <v>1236.1144085875001</v>
      </c>
      <c r="G13" s="79">
        <v>1611.0885240573905</v>
      </c>
      <c r="H13" s="79">
        <v>1382.1143546050462</v>
      </c>
      <c r="I13" s="79">
        <v>1684.5988341144982</v>
      </c>
      <c r="J13" s="79">
        <v>1583.8074471717619</v>
      </c>
    </row>
    <row r="14" spans="1:12" s="11" customFormat="1">
      <c r="A14" s="23" t="s">
        <v>14</v>
      </c>
      <c r="B14" s="79">
        <v>2.7117804199999997</v>
      </c>
      <c r="C14" s="79">
        <v>3.3858261400000003</v>
      </c>
      <c r="D14" s="79">
        <v>4.11611992</v>
      </c>
      <c r="E14" s="79">
        <v>4.63672957</v>
      </c>
      <c r="F14" s="79">
        <v>5.5987954100000001</v>
      </c>
      <c r="G14" s="79">
        <v>6.231540400000001</v>
      </c>
      <c r="H14" s="79">
        <v>7.6981940700000004</v>
      </c>
      <c r="I14" s="79">
        <v>7.8648497700000011</v>
      </c>
      <c r="J14" s="79">
        <v>9.7614803100000014</v>
      </c>
    </row>
    <row r="15" spans="1:12" s="11" customFormat="1">
      <c r="A15" s="23" t="s">
        <v>47</v>
      </c>
      <c r="B15" s="79">
        <v>7186.0136956120632</v>
      </c>
      <c r="C15" s="79">
        <v>6359.5041102620617</v>
      </c>
      <c r="D15" s="79">
        <v>6379.2234494820623</v>
      </c>
      <c r="E15" s="79">
        <v>6483.2540244920629</v>
      </c>
      <c r="F15" s="79">
        <v>6790.8411278420617</v>
      </c>
      <c r="G15" s="79">
        <v>6754.8661561120634</v>
      </c>
      <c r="H15" s="79">
        <v>6855.5992499720633</v>
      </c>
      <c r="I15" s="79">
        <v>6948.3828648120634</v>
      </c>
      <c r="J15" s="79">
        <v>7577.5337085320634</v>
      </c>
    </row>
    <row r="16" spans="1:12" s="11" customFormat="1">
      <c r="A16" s="132" t="s">
        <v>116</v>
      </c>
      <c r="B16" s="79">
        <v>14954.727624400002</v>
      </c>
      <c r="C16" s="79">
        <v>15167.914057087821</v>
      </c>
      <c r="D16" s="79">
        <v>15299.310743445101</v>
      </c>
      <c r="E16" s="79">
        <v>15009.982714849999</v>
      </c>
      <c r="F16" s="79">
        <v>14886.89134557</v>
      </c>
      <c r="G16" s="79">
        <v>14401.511780685514</v>
      </c>
      <c r="H16" s="79">
        <v>15449.495706861102</v>
      </c>
      <c r="I16" s="79">
        <v>15666.204455870362</v>
      </c>
      <c r="J16" s="79">
        <v>17100.887414180361</v>
      </c>
      <c r="L16" s="202"/>
    </row>
    <row r="17" spans="1:14" s="11" customFormat="1">
      <c r="A17" s="23" t="s">
        <v>15</v>
      </c>
      <c r="B17" s="79">
        <v>3754.6997908200001</v>
      </c>
      <c r="C17" s="79">
        <v>3501.6720757400003</v>
      </c>
      <c r="D17" s="79">
        <v>3375.71515396</v>
      </c>
      <c r="E17" s="79">
        <v>4118.0174921099997</v>
      </c>
      <c r="F17" s="79">
        <v>3814.7307351700001</v>
      </c>
      <c r="G17" s="79">
        <v>4082.0256888899999</v>
      </c>
      <c r="H17" s="79">
        <v>3619.5036336100002</v>
      </c>
      <c r="I17" s="79">
        <v>3867.5185232200001</v>
      </c>
      <c r="J17" s="79">
        <v>4154.3855801100008</v>
      </c>
    </row>
    <row r="18" spans="1:14" s="11" customFormat="1">
      <c r="A18" s="132" t="s">
        <v>335</v>
      </c>
      <c r="B18" s="79">
        <v>825.93232439530004</v>
      </c>
      <c r="C18" s="79">
        <v>863.1231229453</v>
      </c>
      <c r="D18" s="79">
        <v>816.74023418529998</v>
      </c>
      <c r="E18" s="79">
        <v>832.38019903530005</v>
      </c>
      <c r="F18" s="79">
        <v>816.96277101529995</v>
      </c>
      <c r="G18" s="79">
        <v>815.54881101530009</v>
      </c>
      <c r="H18" s="79">
        <v>900.1411282153</v>
      </c>
      <c r="I18" s="79">
        <v>760.27188666530003</v>
      </c>
      <c r="J18" s="79">
        <v>815.29388766529996</v>
      </c>
    </row>
    <row r="19" spans="1:14" s="11" customFormat="1">
      <c r="A19" s="23" t="s">
        <v>48</v>
      </c>
      <c r="B19" s="79">
        <v>6.4481292299999993</v>
      </c>
      <c r="C19" s="79">
        <v>7.34733474</v>
      </c>
      <c r="D19" s="79">
        <v>8.1481335099999992</v>
      </c>
      <c r="E19" s="79">
        <v>9.1314810500000014</v>
      </c>
      <c r="F19" s="79">
        <v>10.380091310000001</v>
      </c>
      <c r="G19" s="79">
        <v>11.438552359999999</v>
      </c>
      <c r="H19" s="79">
        <v>12.51929367</v>
      </c>
      <c r="I19" s="79">
        <v>13.610302050000001</v>
      </c>
      <c r="J19" s="79">
        <v>14.82279602</v>
      </c>
    </row>
    <row r="20" spans="1:14" s="11" customFormat="1">
      <c r="A20" s="23" t="s">
        <v>79</v>
      </c>
      <c r="B20" s="79">
        <v>186.7343523391653</v>
      </c>
      <c r="C20" s="79">
        <v>193.53908634199658</v>
      </c>
      <c r="D20" s="79">
        <v>205.81939176155623</v>
      </c>
      <c r="E20" s="79">
        <v>207.05107529404381</v>
      </c>
      <c r="F20" s="79">
        <v>192.68758377731896</v>
      </c>
      <c r="G20" s="79">
        <v>187.11885005370024</v>
      </c>
      <c r="H20" s="79">
        <v>186.26965562107011</v>
      </c>
      <c r="I20" s="79">
        <v>185.75685213234007</v>
      </c>
      <c r="J20" s="79">
        <v>195.16536880990401</v>
      </c>
    </row>
    <row r="21" spans="1:14" s="11" customFormat="1">
      <c r="A21" s="23" t="s">
        <v>80</v>
      </c>
      <c r="B21" s="79">
        <v>26.857417493373845</v>
      </c>
      <c r="C21" s="79">
        <v>30.142712944711224</v>
      </c>
      <c r="D21" s="79">
        <v>33.238322470493316</v>
      </c>
      <c r="E21" s="79">
        <v>36.3611397184522</v>
      </c>
      <c r="F21" s="79">
        <v>33.060204275308202</v>
      </c>
      <c r="G21" s="79">
        <v>35.269690710028605</v>
      </c>
      <c r="H21" s="79">
        <v>40.459783687793355</v>
      </c>
      <c r="I21" s="79">
        <v>28.538748322559741</v>
      </c>
      <c r="J21" s="79">
        <v>29.153132490732823</v>
      </c>
    </row>
    <row r="22" spans="1:14" s="11" customFormat="1">
      <c r="A22" s="23" t="s">
        <v>6</v>
      </c>
      <c r="B22" s="79">
        <f>(358886171.133917-1500000)/1000000</f>
        <v>357.38617113391695</v>
      </c>
      <c r="C22" s="79">
        <v>319.64585566678733</v>
      </c>
      <c r="D22" s="79">
        <v>274.53172680490115</v>
      </c>
      <c r="E22" s="79">
        <v>401.55704527596555</v>
      </c>
      <c r="F22" s="79">
        <v>376.44261111862505</v>
      </c>
      <c r="G22" s="79">
        <v>461.96979375784065</v>
      </c>
      <c r="H22" s="79">
        <v>267.45609155988018</v>
      </c>
      <c r="I22" s="79">
        <v>203.77250217495373</v>
      </c>
      <c r="J22" s="79">
        <v>211.41570130181429</v>
      </c>
      <c r="L22" s="202"/>
      <c r="N22" s="202"/>
    </row>
    <row r="23" spans="1:14" s="11" customFormat="1">
      <c r="A23" s="23" t="s">
        <v>16</v>
      </c>
      <c r="B23" s="79">
        <v>2.0171804223493339</v>
      </c>
      <c r="C23" s="79">
        <v>6.5796398277023229</v>
      </c>
      <c r="D23" s="79">
        <v>1.3883452969723549</v>
      </c>
      <c r="E23" s="79">
        <v>2.1007071944440399</v>
      </c>
      <c r="F23" s="79">
        <v>0.91198119</v>
      </c>
      <c r="G23" s="79">
        <v>1.331175</v>
      </c>
      <c r="H23" s="79">
        <v>1.7070993380275739</v>
      </c>
      <c r="I23" s="79">
        <v>1.691545862329169</v>
      </c>
      <c r="J23" s="79">
        <v>1.7590904053110481</v>
      </c>
    </row>
    <row r="24" spans="1:14" s="11" customFormat="1">
      <c r="A24" s="23" t="s">
        <v>81</v>
      </c>
      <c r="B24" s="79">
        <v>50.175209964937473</v>
      </c>
      <c r="C24" s="79">
        <v>50.364740192275057</v>
      </c>
      <c r="D24" s="79">
        <v>53.543441776725295</v>
      </c>
      <c r="E24" s="79">
        <v>84.517168808400953</v>
      </c>
      <c r="F24" s="79">
        <v>131.35120031001006</v>
      </c>
      <c r="G24" s="79">
        <v>54.917594743477707</v>
      </c>
      <c r="H24" s="79">
        <v>39.69579840140743</v>
      </c>
      <c r="I24" s="79">
        <v>57.894206800581877</v>
      </c>
      <c r="J24" s="79">
        <v>65.789471767385479</v>
      </c>
      <c r="M24" s="5"/>
      <c r="N24" s="5"/>
    </row>
    <row r="25" spans="1:14" s="12" customFormat="1" ht="15.75" thickBot="1">
      <c r="A25" s="41" t="s">
        <v>7</v>
      </c>
      <c r="B25" s="81">
        <v>30487.612984423446</v>
      </c>
      <c r="C25" s="81">
        <v>29546.634478953187</v>
      </c>
      <c r="D25" s="81">
        <v>29969.331503090278</v>
      </c>
      <c r="E25" s="81">
        <v>30549.188588191424</v>
      </c>
      <c r="F25" s="81">
        <v>29723.214158426632</v>
      </c>
      <c r="G25" s="81">
        <v>30834.008997402951</v>
      </c>
      <c r="H25" s="81">
        <v>30839.537902858887</v>
      </c>
      <c r="I25" s="81">
        <v>31847.871560660518</v>
      </c>
      <c r="J25" s="81">
        <v>34850.187872111572</v>
      </c>
      <c r="K25" s="11"/>
    </row>
    <row r="26" spans="1:14" s="11" customFormat="1" ht="15.75" thickTop="1">
      <c r="B26" s="425"/>
      <c r="C26" s="40"/>
      <c r="D26" s="40"/>
      <c r="J26" s="40"/>
    </row>
    <row r="27" spans="1:14" s="12" customFormat="1">
      <c r="A27" s="16" t="s">
        <v>343</v>
      </c>
      <c r="B27" s="18"/>
      <c r="C27" s="18"/>
      <c r="D27" s="18"/>
      <c r="E27" s="16"/>
      <c r="F27" s="16"/>
      <c r="G27" s="16"/>
      <c r="H27" s="16"/>
      <c r="I27" s="16"/>
      <c r="J27" s="18"/>
      <c r="K27" s="11"/>
    </row>
    <row r="28" spans="1:14" s="96" customFormat="1" ht="8.25">
      <c r="B28" s="115"/>
      <c r="C28" s="115"/>
      <c r="D28" s="115"/>
      <c r="J28" s="115"/>
    </row>
    <row r="29" spans="1:14" s="12" customFormat="1">
      <c r="A29" s="16" t="s">
        <v>34</v>
      </c>
      <c r="B29" s="18"/>
      <c r="C29" s="18"/>
      <c r="D29" s="18"/>
      <c r="E29" s="16"/>
      <c r="F29" s="16"/>
      <c r="G29" s="16"/>
      <c r="H29" s="16"/>
      <c r="I29" s="16"/>
      <c r="J29" s="18"/>
      <c r="K29" s="11"/>
    </row>
    <row r="30" spans="1:14" s="11" customFormat="1">
      <c r="A30" s="23" t="s">
        <v>82</v>
      </c>
      <c r="B30" s="79">
        <v>18418.300943239999</v>
      </c>
      <c r="C30" s="79">
        <v>18168.721240790001</v>
      </c>
      <c r="D30" s="79">
        <v>17164.641827629999</v>
      </c>
      <c r="E30" s="79">
        <v>17447.087267939998</v>
      </c>
      <c r="F30" s="79">
        <v>16604.750391410002</v>
      </c>
      <c r="G30" s="79">
        <v>17928.148922959997</v>
      </c>
      <c r="H30" s="79">
        <v>18869.910110440003</v>
      </c>
      <c r="I30" s="79">
        <v>19880.099147230001</v>
      </c>
      <c r="J30" s="79">
        <v>22288.505920689997</v>
      </c>
      <c r="L30" s="52"/>
    </row>
    <row r="31" spans="1:14" s="11" customFormat="1">
      <c r="A31" s="23" t="s">
        <v>384</v>
      </c>
      <c r="B31" s="79">
        <v>4699.125997099999</v>
      </c>
      <c r="C31" s="79">
        <v>4604.5774462399995</v>
      </c>
      <c r="D31" s="79">
        <v>6141.9756281299997</v>
      </c>
      <c r="E31" s="79">
        <v>6043.563909219999</v>
      </c>
      <c r="F31" s="79">
        <v>6129.1885963200002</v>
      </c>
      <c r="G31" s="79">
        <v>5958.7378072799993</v>
      </c>
      <c r="H31" s="79">
        <v>5218.95909871</v>
      </c>
      <c r="I31" s="79">
        <v>5148.5000973900005</v>
      </c>
      <c r="J31" s="79">
        <v>5700.4327253000001</v>
      </c>
      <c r="L31" s="52"/>
    </row>
    <row r="32" spans="1:14" s="11" customFormat="1">
      <c r="A32" s="23" t="s">
        <v>17</v>
      </c>
      <c r="B32" s="79">
        <v>137.07637357510842</v>
      </c>
      <c r="C32" s="79">
        <v>144.51469348232817</v>
      </c>
      <c r="D32" s="79">
        <v>156.39724839721208</v>
      </c>
      <c r="E32" s="79">
        <v>166.88725607723933</v>
      </c>
      <c r="F32" s="79">
        <v>85.121879892862751</v>
      </c>
      <c r="G32" s="79">
        <v>96.430868591520493</v>
      </c>
      <c r="H32" s="79">
        <v>88.550031410363871</v>
      </c>
      <c r="I32" s="79">
        <v>76.870390177107396</v>
      </c>
      <c r="J32" s="79">
        <v>6.287211151684085</v>
      </c>
      <c r="L32" s="52"/>
    </row>
    <row r="33" spans="1:14" s="11" customFormat="1">
      <c r="A33" s="23" t="s">
        <v>8</v>
      </c>
      <c r="B33" s="79">
        <f>(1364004022.52106-400000)/1000000</f>
        <v>1363.60402252106</v>
      </c>
      <c r="C33" s="79">
        <v>817.91489287609897</v>
      </c>
      <c r="D33" s="79">
        <v>704.37735037710559</v>
      </c>
      <c r="E33" s="79">
        <v>1085.4696930785999</v>
      </c>
      <c r="F33" s="79">
        <v>887.51160186508343</v>
      </c>
      <c r="G33" s="79">
        <v>889.74394973425296</v>
      </c>
      <c r="H33" s="79">
        <v>916.9338173960756</v>
      </c>
      <c r="I33" s="79">
        <v>1040.4187434650917</v>
      </c>
      <c r="J33" s="79">
        <v>1022.473464396688</v>
      </c>
    </row>
    <row r="34" spans="1:14" s="11" customFormat="1">
      <c r="A34" s="23" t="s">
        <v>18</v>
      </c>
      <c r="B34" s="79">
        <v>0</v>
      </c>
      <c r="C34" s="79">
        <v>-4.6000000000000004E-7</v>
      </c>
      <c r="D34" s="79">
        <v>-4.6000000000000004E-7</v>
      </c>
      <c r="E34" s="79">
        <v>-4.6000000000000004E-7</v>
      </c>
      <c r="F34" s="79">
        <v>-4.6000000000000004E-7</v>
      </c>
      <c r="G34" s="79">
        <v>3.42753547</v>
      </c>
      <c r="H34" s="79">
        <v>2.4318333700000001</v>
      </c>
      <c r="I34" s="79">
        <v>2.4318333700000001</v>
      </c>
      <c r="J34" s="79">
        <v>2.4318333700000001</v>
      </c>
    </row>
    <row r="35" spans="1:14" s="11" customFormat="1">
      <c r="A35" s="23" t="s">
        <v>83</v>
      </c>
      <c r="B35" s="79">
        <v>73.149327857945607</v>
      </c>
      <c r="C35" s="79">
        <v>65.916597481266152</v>
      </c>
      <c r="D35" s="79">
        <v>87.804140228049562</v>
      </c>
      <c r="E35" s="79">
        <v>116.32048361090625</v>
      </c>
      <c r="F35" s="79">
        <v>121.48863762907604</v>
      </c>
      <c r="G35" s="79">
        <v>93.777975383655061</v>
      </c>
      <c r="H35" s="79">
        <v>81.326033990468844</v>
      </c>
      <c r="I35" s="79">
        <v>65.825150804897277</v>
      </c>
      <c r="J35" s="79">
        <v>68.161221584474703</v>
      </c>
    </row>
    <row r="36" spans="1:14" s="11" customFormat="1">
      <c r="A36" s="23" t="s">
        <v>19</v>
      </c>
      <c r="B36" s="79">
        <v>35.499552740997451</v>
      </c>
      <c r="C36" s="79">
        <v>35.355222861748501</v>
      </c>
      <c r="D36" s="79">
        <v>34.759561780114247</v>
      </c>
      <c r="E36" s="79">
        <v>35.554037567267279</v>
      </c>
      <c r="F36" s="79">
        <v>36.852108722380443</v>
      </c>
      <c r="G36" s="79">
        <v>37.077585537952139</v>
      </c>
      <c r="H36" s="79">
        <v>40.835210848420971</v>
      </c>
      <c r="I36" s="79">
        <v>43.143166456527211</v>
      </c>
      <c r="J36" s="79">
        <v>51.41159450942623</v>
      </c>
    </row>
    <row r="37" spans="1:14" s="11" customFormat="1">
      <c r="A37" s="23" t="s">
        <v>347</v>
      </c>
      <c r="B37" s="79">
        <v>854.64233057000001</v>
      </c>
      <c r="C37" s="79">
        <v>837.30823823000003</v>
      </c>
      <c r="D37" s="79">
        <v>826.99184963999994</v>
      </c>
      <c r="E37" s="80">
        <v>812.76743648000001</v>
      </c>
      <c r="F37" s="80">
        <v>845.42884857000001</v>
      </c>
      <c r="G37" s="80">
        <v>820.94629687999998</v>
      </c>
      <c r="H37" s="80">
        <v>853.66628056999991</v>
      </c>
      <c r="I37" s="80">
        <v>840.42940745999999</v>
      </c>
      <c r="J37" s="79">
        <v>914.27394035999998</v>
      </c>
    </row>
    <row r="38" spans="1:14" s="12" customFormat="1">
      <c r="A38" s="55" t="s">
        <v>84</v>
      </c>
      <c r="B38" s="109">
        <v>25581.398547605109</v>
      </c>
      <c r="C38" s="109">
        <v>24674.508331501438</v>
      </c>
      <c r="D38" s="109">
        <v>25116.947605722482</v>
      </c>
      <c r="E38" s="82">
        <v>25707.650083514014</v>
      </c>
      <c r="F38" s="82">
        <v>24710.342063949407</v>
      </c>
      <c r="G38" s="82">
        <v>25828.290941837375</v>
      </c>
      <c r="H38" s="82">
        <v>26072.61241673533</v>
      </c>
      <c r="I38" s="82">
        <v>27097.417936353624</v>
      </c>
      <c r="J38" s="109">
        <v>30051.977911362272</v>
      </c>
      <c r="K38" s="11"/>
    </row>
    <row r="39" spans="1:14" s="11" customFormat="1">
      <c r="A39" s="23"/>
      <c r="B39" s="79"/>
      <c r="C39" s="79"/>
      <c r="D39" s="79"/>
      <c r="E39" s="23"/>
      <c r="F39" s="23"/>
      <c r="G39" s="23"/>
      <c r="H39" s="23"/>
      <c r="I39" s="23"/>
      <c r="J39" s="79"/>
    </row>
    <row r="40" spans="1:14" s="12" customFormat="1">
      <c r="A40" s="16" t="s">
        <v>50</v>
      </c>
      <c r="B40" s="82">
        <v>285</v>
      </c>
      <c r="C40" s="82">
        <v>285</v>
      </c>
      <c r="D40" s="82">
        <v>276.99539680000004</v>
      </c>
      <c r="E40" s="82">
        <v>276.99539680000004</v>
      </c>
      <c r="F40" s="82">
        <v>276.99539680000004</v>
      </c>
      <c r="G40" s="82">
        <v>276.99539680000004</v>
      </c>
      <c r="H40" s="82">
        <v>268.17768520999999</v>
      </c>
      <c r="I40" s="82">
        <v>268.17768520999999</v>
      </c>
      <c r="J40" s="82">
        <v>268.17768520999999</v>
      </c>
      <c r="K40" s="11"/>
    </row>
    <row r="41" spans="1:14" s="11" customFormat="1">
      <c r="A41" s="23"/>
      <c r="B41" s="79"/>
      <c r="C41" s="79"/>
      <c r="D41" s="79"/>
      <c r="E41" s="23"/>
      <c r="F41" s="23"/>
      <c r="G41" s="23"/>
      <c r="H41" s="23"/>
      <c r="I41" s="23"/>
      <c r="J41" s="79"/>
    </row>
    <row r="42" spans="1:14" s="12" customFormat="1">
      <c r="A42" s="181" t="s">
        <v>341</v>
      </c>
      <c r="B42" s="79"/>
      <c r="C42" s="79"/>
      <c r="D42" s="79"/>
      <c r="E42" s="11"/>
      <c r="F42" s="11"/>
      <c r="G42" s="181"/>
      <c r="H42" s="181"/>
      <c r="I42" s="181"/>
      <c r="J42" s="79"/>
      <c r="K42" s="11"/>
      <c r="L42" s="11"/>
    </row>
    <row r="43" spans="1:14" s="11" customFormat="1">
      <c r="A43" s="135" t="s">
        <v>117</v>
      </c>
      <c r="B43" s="79"/>
      <c r="C43" s="79"/>
      <c r="D43" s="79"/>
      <c r="E43" s="135"/>
      <c r="F43" s="135"/>
      <c r="G43" s="135"/>
      <c r="H43" s="135"/>
      <c r="I43" s="135"/>
      <c r="J43" s="79"/>
      <c r="L43" s="202"/>
    </row>
    <row r="44" spans="1:14">
      <c r="A44" s="132" t="s">
        <v>118</v>
      </c>
      <c r="B44" s="79">
        <v>29.767666440000003</v>
      </c>
      <c r="C44" s="79">
        <v>29.767666440000003</v>
      </c>
      <c r="D44" s="79">
        <v>29.767666440000003</v>
      </c>
      <c r="E44" s="79">
        <v>29.767666440000003</v>
      </c>
      <c r="F44" s="79">
        <v>29.767666440000003</v>
      </c>
      <c r="G44" s="79">
        <v>29.767666440000003</v>
      </c>
      <c r="H44" s="79">
        <v>29.767666440000003</v>
      </c>
      <c r="I44" s="79">
        <v>29.767666440000003</v>
      </c>
      <c r="J44" s="79">
        <v>29.767666440000003</v>
      </c>
      <c r="K44" s="11"/>
      <c r="L44" s="11"/>
    </row>
    <row r="45" spans="1:14">
      <c r="A45" s="132" t="s">
        <v>350</v>
      </c>
      <c r="B45" s="79">
        <v>13.097656000000001</v>
      </c>
      <c r="C45" s="79">
        <v>13.097656000000001</v>
      </c>
      <c r="D45" s="79">
        <v>13.097656000000001</v>
      </c>
      <c r="E45" s="79">
        <v>13.097656000000001</v>
      </c>
      <c r="F45" s="79">
        <v>13.097656000000001</v>
      </c>
      <c r="G45" s="79">
        <v>13.097656000000001</v>
      </c>
      <c r="H45" s="79">
        <v>13.097656000000001</v>
      </c>
      <c r="I45" s="79">
        <v>13.097656000000001</v>
      </c>
      <c r="J45" s="79">
        <v>13.097656000000001</v>
      </c>
      <c r="K45" s="11"/>
      <c r="L45" s="11"/>
    </row>
    <row r="46" spans="1:14" s="11" customFormat="1">
      <c r="A46" s="133" t="s">
        <v>119</v>
      </c>
      <c r="B46" s="79">
        <v>70.127474829999997</v>
      </c>
      <c r="C46" s="79">
        <v>70.518784609999997</v>
      </c>
      <c r="D46" s="79">
        <v>71.410094389999998</v>
      </c>
      <c r="E46" s="79">
        <v>71.001404170000001</v>
      </c>
      <c r="F46" s="79">
        <v>72.189666549999998</v>
      </c>
      <c r="G46" s="79">
        <v>71.784023730000001</v>
      </c>
      <c r="H46" s="79">
        <v>72.171390840000001</v>
      </c>
      <c r="I46" s="79">
        <v>73.558757839999998</v>
      </c>
      <c r="J46" s="79">
        <v>72.94612484000001</v>
      </c>
    </row>
    <row r="47" spans="1:14" s="11" customFormat="1">
      <c r="A47" s="133" t="s">
        <v>348</v>
      </c>
      <c r="B47" s="79">
        <v>-2.9999999999999999E-7</v>
      </c>
      <c r="C47" s="79">
        <v>0.17972382000000001</v>
      </c>
      <c r="D47" s="79">
        <v>0.51919482000000006</v>
      </c>
      <c r="E47" s="80">
        <v>0.97182381999999989</v>
      </c>
      <c r="F47" s="80">
        <v>1.19813882</v>
      </c>
      <c r="G47" s="80">
        <v>1.8946454399999999</v>
      </c>
      <c r="H47" s="80">
        <v>2.5828364399999999</v>
      </c>
      <c r="I47" s="80">
        <v>4.2710274399999992</v>
      </c>
      <c r="J47" s="79">
        <v>4.01605744</v>
      </c>
      <c r="N47" s="202"/>
    </row>
    <row r="48" spans="1:14" s="12" customFormat="1">
      <c r="A48" s="55" t="s">
        <v>120</v>
      </c>
      <c r="B48" s="109">
        <v>112.99279697</v>
      </c>
      <c r="C48" s="109">
        <v>113.56383086999999</v>
      </c>
      <c r="D48" s="109">
        <v>114.79461164999999</v>
      </c>
      <c r="E48" s="82">
        <v>114.83855043</v>
      </c>
      <c r="F48" s="82">
        <v>116.25312781</v>
      </c>
      <c r="G48" s="82">
        <v>116.54399161000001</v>
      </c>
      <c r="H48" s="82">
        <v>117.61954971999999</v>
      </c>
      <c r="I48" s="82">
        <v>120.69510772</v>
      </c>
      <c r="J48" s="109">
        <v>119.82750471999999</v>
      </c>
      <c r="K48" s="11"/>
      <c r="M48" s="476"/>
    </row>
    <row r="49" spans="1:12" s="11" customFormat="1">
      <c r="A49" s="19"/>
      <c r="B49" s="79"/>
      <c r="C49" s="79"/>
      <c r="D49" s="79"/>
      <c r="E49" s="19"/>
      <c r="F49" s="19"/>
      <c r="G49" s="19"/>
      <c r="H49" s="19"/>
      <c r="I49" s="19"/>
      <c r="J49" s="79"/>
    </row>
    <row r="50" spans="1:12">
      <c r="A50" s="134" t="s">
        <v>121</v>
      </c>
      <c r="B50" s="315"/>
      <c r="C50" s="315"/>
      <c r="D50" s="79"/>
      <c r="E50" s="79"/>
      <c r="F50" s="79"/>
      <c r="G50" s="79"/>
      <c r="H50" s="79"/>
      <c r="I50" s="79"/>
      <c r="J50" s="79"/>
      <c r="L50" s="11"/>
    </row>
    <row r="51" spans="1:12">
      <c r="A51" s="125" t="s">
        <v>424</v>
      </c>
      <c r="B51" s="79">
        <v>1106.08432141</v>
      </c>
      <c r="C51" s="79">
        <v>1106.08432141</v>
      </c>
      <c r="D51" s="79">
        <v>1106.38432141</v>
      </c>
      <c r="E51" s="79">
        <v>1106.08432141</v>
      </c>
      <c r="F51" s="79">
        <v>1106.08432141</v>
      </c>
      <c r="G51" s="79">
        <v>1106.08432141</v>
      </c>
      <c r="H51" s="79">
        <v>1106.4877835699999</v>
      </c>
      <c r="I51" s="79">
        <v>1106.43778357</v>
      </c>
      <c r="J51" s="79">
        <v>1106.63778357</v>
      </c>
      <c r="K51" s="324"/>
    </row>
    <row r="52" spans="1:12">
      <c r="A52" s="125" t="s">
        <v>425</v>
      </c>
      <c r="B52" s="79">
        <v>1882.5019460199999</v>
      </c>
      <c r="C52" s="79">
        <v>1882.5019460199999</v>
      </c>
      <c r="D52" s="79">
        <v>1882.89194602</v>
      </c>
      <c r="E52" s="79">
        <v>1882.89194602</v>
      </c>
      <c r="F52" s="79">
        <v>1882.5019460199999</v>
      </c>
      <c r="G52" s="79">
        <v>1882.5019460199999</v>
      </c>
      <c r="H52" s="79">
        <v>1882.89194602</v>
      </c>
      <c r="I52" s="79">
        <v>1882.89194602</v>
      </c>
      <c r="J52" s="79">
        <v>1882.89194602</v>
      </c>
    </row>
    <row r="53" spans="1:12">
      <c r="A53" s="125" t="s">
        <v>122</v>
      </c>
      <c r="B53" s="79">
        <v>2.9937029822802215</v>
      </c>
      <c r="C53" s="79">
        <v>2.9466180557914781</v>
      </c>
      <c r="D53" s="79">
        <v>2.5816014992844454</v>
      </c>
      <c r="E53" s="79">
        <v>2.5328542563666501</v>
      </c>
      <c r="F53" s="79">
        <v>2.0950087301024407</v>
      </c>
      <c r="G53" s="79">
        <v>2.3895410068698739</v>
      </c>
      <c r="H53" s="79">
        <v>3.0021650866383491</v>
      </c>
      <c r="I53" s="79">
        <v>3.0103223338013869</v>
      </c>
      <c r="J53" s="79">
        <v>3.158806277771161</v>
      </c>
    </row>
    <row r="54" spans="1:12">
      <c r="A54" s="125" t="s">
        <v>123</v>
      </c>
      <c r="B54" s="79">
        <v>1450.1163627131455</v>
      </c>
      <c r="C54" s="79">
        <v>1534.4244867963748</v>
      </c>
      <c r="D54" s="79">
        <v>1536.0311773963747</v>
      </c>
      <c r="E54" s="79">
        <v>1567.2542200063745</v>
      </c>
      <c r="F54" s="79">
        <v>1592.8286365763745</v>
      </c>
      <c r="G54" s="79">
        <v>1366.4800468309386</v>
      </c>
      <c r="H54" s="79">
        <v>1368.1352387209388</v>
      </c>
      <c r="I54" s="79">
        <v>1397.8310137209387</v>
      </c>
      <c r="J54" s="79">
        <v>1424.7316325423999</v>
      </c>
    </row>
    <row r="55" spans="1:12">
      <c r="A55" s="128" t="s">
        <v>349</v>
      </c>
      <c r="B55" s="79">
        <v>67.155301998897613</v>
      </c>
      <c r="C55" s="79">
        <v>-52.91506035867647</v>
      </c>
      <c r="D55" s="79">
        <v>-68.195162050788824</v>
      </c>
      <c r="E55" s="80">
        <v>-109.63878884340392</v>
      </c>
      <c r="F55" s="80">
        <v>36.323652466196364</v>
      </c>
      <c r="G55" s="80">
        <v>255.03280734124971</v>
      </c>
      <c r="H55" s="80">
        <v>20.579189688483702</v>
      </c>
      <c r="I55" s="80">
        <v>-27.590239035654552</v>
      </c>
      <c r="J55" s="79">
        <v>-7.4013375087286581</v>
      </c>
    </row>
    <row r="56" spans="1:12" s="12" customFormat="1">
      <c r="A56" s="55" t="s">
        <v>345</v>
      </c>
      <c r="B56" s="109">
        <v>4509.4516351243237</v>
      </c>
      <c r="C56" s="109">
        <v>4473.4323119234896</v>
      </c>
      <c r="D56" s="109">
        <v>4459.8938842748703</v>
      </c>
      <c r="E56" s="82">
        <v>4449.1245528493373</v>
      </c>
      <c r="F56" s="82">
        <v>4619.8335652026726</v>
      </c>
      <c r="G56" s="82">
        <v>4612.4886626090583</v>
      </c>
      <c r="H56" s="82">
        <v>4381.0963230860607</v>
      </c>
      <c r="I56" s="82">
        <v>4362.4808266090849</v>
      </c>
      <c r="J56" s="109">
        <v>4410.4047656958764</v>
      </c>
      <c r="K56" s="52"/>
      <c r="L56" s="83"/>
    </row>
    <row r="57" spans="1:12" ht="29.25" customHeight="1">
      <c r="A57" s="181" t="s">
        <v>346</v>
      </c>
      <c r="B57" s="82">
        <v>4621.9844320943239</v>
      </c>
      <c r="C57" s="82">
        <v>4586.9961427934895</v>
      </c>
      <c r="D57" s="82">
        <v>4574.6884959248691</v>
      </c>
      <c r="E57" s="82">
        <v>4563.9631032793377</v>
      </c>
      <c r="F57" s="82">
        <v>4736.0866930126722</v>
      </c>
      <c r="G57" s="82">
        <v>4729.0326542190578</v>
      </c>
      <c r="H57" s="82">
        <v>4498.7158728060604</v>
      </c>
      <c r="I57" s="82">
        <v>4483.1759343290851</v>
      </c>
      <c r="J57" s="82">
        <v>4530.232270415876</v>
      </c>
    </row>
    <row r="58" spans="1:12">
      <c r="A58" s="125"/>
      <c r="B58" s="79"/>
      <c r="C58" s="79"/>
      <c r="D58" s="79"/>
      <c r="E58" s="125"/>
      <c r="F58" s="125"/>
      <c r="G58" s="125"/>
      <c r="H58" s="125"/>
      <c r="I58" s="125"/>
      <c r="J58" s="79"/>
    </row>
    <row r="59" spans="1:12" s="12" customFormat="1" ht="15.75" thickBot="1">
      <c r="A59" s="41" t="s">
        <v>342</v>
      </c>
      <c r="B59" s="81">
        <v>30488.292979699432</v>
      </c>
      <c r="C59" s="81">
        <v>29546.704474294929</v>
      </c>
      <c r="D59" s="81">
        <v>29968.63149844735</v>
      </c>
      <c r="E59" s="81">
        <v>30548.608583593352</v>
      </c>
      <c r="F59" s="81">
        <v>29723.42415376208</v>
      </c>
      <c r="G59" s="81">
        <v>30834.318992856432</v>
      </c>
      <c r="H59" s="81">
        <v>30839.505974751391</v>
      </c>
      <c r="I59" s="81">
        <v>31848.471555892709</v>
      </c>
      <c r="J59" s="81">
        <v>34850.387866988145</v>
      </c>
      <c r="K59" s="11"/>
    </row>
    <row r="60" spans="1:12" ht="15.75" thickTop="1">
      <c r="B60" s="538"/>
      <c r="D60" s="32"/>
      <c r="I60" s="3"/>
    </row>
    <row r="61" spans="1:12">
      <c r="D61" s="32"/>
      <c r="I61" s="3"/>
    </row>
    <row r="62" spans="1:12" s="23" customFormat="1">
      <c r="A62" s="42" t="s">
        <v>57</v>
      </c>
      <c r="B62" s="79">
        <v>5.1691999999999997E-3</v>
      </c>
      <c r="C62" s="79">
        <v>5.1134499999999994E-3</v>
      </c>
      <c r="D62" s="79">
        <v>0</v>
      </c>
      <c r="E62" s="79">
        <v>5.0624499999999996E-3</v>
      </c>
      <c r="F62" s="79">
        <v>5.1188000000000006E-3</v>
      </c>
      <c r="G62" s="79">
        <v>5.0187499999999998E-3</v>
      </c>
      <c r="H62" s="79">
        <v>5.2705E-3</v>
      </c>
      <c r="I62" s="79">
        <v>5.2401999999999995E-3</v>
      </c>
      <c r="J62" s="278">
        <v>5.5416000000000007E-3</v>
      </c>
    </row>
    <row r="63" spans="1:12" s="23" customFormat="1">
      <c r="A63" s="42" t="s">
        <v>55</v>
      </c>
      <c r="B63" s="79">
        <v>260.98888029720501</v>
      </c>
      <c r="C63" s="79">
        <v>1368.4614644554401</v>
      </c>
      <c r="D63" s="79">
        <v>212</v>
      </c>
      <c r="E63" s="79">
        <v>536.78638599245232</v>
      </c>
      <c r="F63" s="79">
        <v>580.54068284892355</v>
      </c>
      <c r="G63" s="79">
        <v>337.49926110319251</v>
      </c>
      <c r="H63" s="79">
        <v>259.27808112324493</v>
      </c>
      <c r="I63" s="79">
        <v>165.7864596065188</v>
      </c>
      <c r="J63" s="278">
        <v>326.33682414624002</v>
      </c>
    </row>
    <row r="65" spans="2:11">
      <c r="I65" s="204"/>
    </row>
    <row r="66" spans="2:11">
      <c r="D66" s="52"/>
      <c r="E66" s="386"/>
      <c r="F66" s="11"/>
      <c r="G66" s="11"/>
    </row>
    <row r="67" spans="2:11">
      <c r="B67" s="31"/>
      <c r="C67" s="31"/>
      <c r="D67" s="11"/>
      <c r="E67" s="11"/>
      <c r="F67" s="11"/>
      <c r="G67" s="11"/>
      <c r="H67" s="11"/>
      <c r="I67" s="31"/>
      <c r="J67" s="31"/>
      <c r="K67" s="11"/>
    </row>
    <row r="68" spans="2:11">
      <c r="B68" s="82"/>
      <c r="C68" s="82"/>
      <c r="D68" s="272"/>
      <c r="E68" s="272"/>
      <c r="F68" s="82"/>
      <c r="G68" s="82"/>
      <c r="H68" s="82"/>
      <c r="I68" s="82"/>
      <c r="J68" s="82"/>
      <c r="K68" s="11"/>
    </row>
    <row r="69" spans="2:11">
      <c r="B69" s="82"/>
      <c r="C69" s="82"/>
      <c r="D69" s="82"/>
      <c r="E69" s="82"/>
      <c r="F69" s="82"/>
      <c r="G69" s="387"/>
      <c r="H69" s="82"/>
      <c r="I69" s="82"/>
      <c r="J69" s="82"/>
      <c r="K69" s="11"/>
    </row>
    <row r="70" spans="2:11">
      <c r="B70" s="31"/>
      <c r="C70" s="31"/>
      <c r="D70" s="52"/>
      <c r="E70" s="52"/>
      <c r="F70" s="11"/>
      <c r="G70" s="11"/>
      <c r="H70" s="11"/>
      <c r="I70" s="31"/>
      <c r="J70" s="31"/>
      <c r="K70" s="11"/>
    </row>
    <row r="71" spans="2:11">
      <c r="B71" s="31"/>
      <c r="C71" s="31"/>
      <c r="D71" s="11"/>
      <c r="E71" s="11"/>
      <c r="F71" s="11"/>
      <c r="G71" s="11"/>
      <c r="H71" s="11"/>
      <c r="I71" s="31"/>
      <c r="J71" s="31"/>
      <c r="K71" s="11"/>
    </row>
    <row r="72" spans="2:11">
      <c r="B72" s="316"/>
      <c r="C72" s="31"/>
      <c r="D72" s="11"/>
      <c r="E72" s="11"/>
      <c r="F72" s="11"/>
      <c r="G72" s="11"/>
      <c r="H72" s="11"/>
      <c r="I72" s="31"/>
      <c r="J72" s="31"/>
      <c r="K72" s="11"/>
    </row>
  </sheetData>
  <hyperlinks>
    <hyperlink ref="K1" location="Cover!A1" display="Back to cover" xr:uid="{00000000-0004-0000-0F00-000000000000}"/>
  </hyperlinks>
  <pageMargins left="0.74803149606299213" right="0.74803149606299213" top="0.98425196850393704" bottom="0.98425196850393704" header="0.51181102362204722" footer="0.51181102362204722"/>
  <pageSetup paperSize="9" scale="5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C2721-06DC-4D3D-99C3-5FACA330BA96}">
  <dimension ref="A1:J65"/>
  <sheetViews>
    <sheetView showGridLines="0" topLeftCell="A3" zoomScale="80" zoomScaleNormal="80" workbookViewId="0">
      <selection activeCell="H23" sqref="H23"/>
    </sheetView>
  </sheetViews>
  <sheetFormatPr defaultColWidth="9.140625" defaultRowHeight="15"/>
  <cols>
    <col min="1" max="1" width="81.7109375" style="593" bestFit="1" customWidth="1"/>
    <col min="2" max="2" width="14.28515625" style="593" customWidth="1"/>
    <col min="3" max="10" width="15.7109375" style="593" customWidth="1"/>
    <col min="11" max="16384" width="9.140625" style="593"/>
  </cols>
  <sheetData>
    <row r="1" spans="1:10">
      <c r="A1" s="592"/>
      <c r="B1" s="592"/>
      <c r="C1" s="592"/>
      <c r="D1" s="592"/>
      <c r="E1" s="592"/>
      <c r="F1" s="592"/>
      <c r="G1" s="592"/>
      <c r="H1" s="592"/>
      <c r="I1" s="592"/>
      <c r="J1" s="592"/>
    </row>
    <row r="2" spans="1:10">
      <c r="A2" s="592" t="s">
        <v>63</v>
      </c>
      <c r="B2" s="592"/>
      <c r="C2" s="592"/>
      <c r="D2" s="592"/>
      <c r="E2" s="592"/>
      <c r="F2" s="592"/>
      <c r="G2" s="592"/>
      <c r="H2" s="592"/>
      <c r="I2" s="592"/>
      <c r="J2" s="592"/>
    </row>
    <row r="3" spans="1:10">
      <c r="A3" s="592"/>
      <c r="B3" s="592"/>
      <c r="C3" s="592"/>
      <c r="D3" s="592"/>
      <c r="E3" s="592"/>
      <c r="F3" s="592"/>
      <c r="G3" s="592"/>
      <c r="H3" s="592"/>
      <c r="I3" s="592"/>
      <c r="J3" s="592"/>
    </row>
    <row r="4" spans="1:10" ht="15.75">
      <c r="A4" s="426" t="s">
        <v>479</v>
      </c>
      <c r="B4" s="426"/>
      <c r="C4" s="592"/>
      <c r="D4" s="592"/>
      <c r="E4" s="592"/>
      <c r="F4" s="592"/>
      <c r="G4" s="592"/>
      <c r="H4" s="592"/>
      <c r="I4" s="592"/>
      <c r="J4" s="592"/>
    </row>
    <row r="5" spans="1:10">
      <c r="A5" s="594"/>
      <c r="B5" s="594"/>
      <c r="C5" s="592"/>
      <c r="D5" s="592"/>
      <c r="E5" s="592"/>
      <c r="F5" s="592"/>
      <c r="G5" s="592"/>
      <c r="H5" s="592"/>
      <c r="I5" s="592"/>
      <c r="J5" s="592"/>
    </row>
    <row r="6" spans="1:10">
      <c r="A6" s="592" t="s">
        <v>351</v>
      </c>
      <c r="B6" s="595" t="s">
        <v>73</v>
      </c>
      <c r="C6" s="595" t="s">
        <v>74</v>
      </c>
      <c r="D6" s="595" t="s">
        <v>71</v>
      </c>
      <c r="E6" s="595" t="s">
        <v>72</v>
      </c>
      <c r="F6" s="595" t="s">
        <v>73</v>
      </c>
      <c r="G6" s="595" t="s">
        <v>74</v>
      </c>
      <c r="H6" s="595" t="s">
        <v>71</v>
      </c>
      <c r="I6" s="595" t="s">
        <v>72</v>
      </c>
      <c r="J6" s="595" t="s">
        <v>73</v>
      </c>
    </row>
    <row r="7" spans="1:10">
      <c r="A7" s="428"/>
      <c r="B7" s="596">
        <v>2022</v>
      </c>
      <c r="C7" s="596">
        <v>2021</v>
      </c>
      <c r="D7" s="597">
        <v>2021</v>
      </c>
      <c r="E7" s="596">
        <v>2021</v>
      </c>
      <c r="F7" s="596">
        <v>2021</v>
      </c>
      <c r="G7" s="596">
        <v>2020</v>
      </c>
      <c r="H7" s="596">
        <v>2020</v>
      </c>
      <c r="I7" s="596">
        <v>2020</v>
      </c>
      <c r="J7" s="596">
        <v>2020</v>
      </c>
    </row>
    <row r="8" spans="1:10">
      <c r="A8" s="478"/>
      <c r="B8" s="478"/>
      <c r="C8" s="598"/>
      <c r="D8" s="599"/>
      <c r="E8" s="598"/>
      <c r="F8" s="598"/>
      <c r="G8" s="598"/>
      <c r="H8" s="598"/>
      <c r="I8" s="598"/>
      <c r="J8" s="598"/>
    </row>
    <row r="9" spans="1:10">
      <c r="A9" s="600" t="s">
        <v>480</v>
      </c>
      <c r="B9" s="600"/>
      <c r="C9" s="601"/>
      <c r="D9" s="601"/>
      <c r="E9" s="601"/>
      <c r="F9" s="601"/>
      <c r="G9" s="601"/>
      <c r="H9" s="601"/>
      <c r="I9" s="601"/>
      <c r="J9" s="601"/>
    </row>
    <row r="10" spans="1:10">
      <c r="A10" s="600"/>
      <c r="B10" s="600"/>
      <c r="C10" s="601"/>
      <c r="D10" s="601"/>
      <c r="E10" s="601"/>
      <c r="F10" s="601"/>
      <c r="G10" s="601"/>
      <c r="H10" s="601"/>
      <c r="I10" s="601"/>
      <c r="J10" s="601"/>
    </row>
    <row r="12" spans="1:10">
      <c r="A12" s="593" t="s">
        <v>528</v>
      </c>
      <c r="B12" s="602">
        <v>1912659.611640458</v>
      </c>
      <c r="C12" s="602">
        <v>1912659.6121648687</v>
      </c>
      <c r="D12" s="602">
        <v>1912659.5203469954</v>
      </c>
      <c r="E12" s="602">
        <v>1912659.5195842953</v>
      </c>
      <c r="F12" s="602">
        <v>1912659.5195636728</v>
      </c>
      <c r="G12" s="602">
        <v>1912659.5199128182</v>
      </c>
      <c r="H12" s="602">
        <v>1912659.5199024894</v>
      </c>
      <c r="I12" s="602">
        <v>1912659.5199024894</v>
      </c>
      <c r="J12" s="602">
        <v>1912659.5195031837</v>
      </c>
    </row>
    <row r="13" spans="1:10">
      <c r="A13" s="593" t="s">
        <v>529</v>
      </c>
      <c r="B13" s="602">
        <v>1848317.0599642235</v>
      </c>
      <c r="C13" s="602">
        <v>1993132.7495199207</v>
      </c>
      <c r="D13" s="602">
        <v>2019384.671233519</v>
      </c>
      <c r="E13" s="602">
        <v>2042179.4538627136</v>
      </c>
      <c r="F13" s="602">
        <v>2067238.6297806504</v>
      </c>
      <c r="G13" s="602">
        <v>2043810.9680519514</v>
      </c>
      <c r="H13" s="602">
        <v>2073037.5278510868</v>
      </c>
      <c r="I13" s="602">
        <v>2101699.0581205757</v>
      </c>
      <c r="J13" s="602">
        <v>2108725.1283231103</v>
      </c>
    </row>
    <row r="14" spans="1:10">
      <c r="A14" s="593" t="s">
        <v>530</v>
      </c>
      <c r="B14" s="602">
        <v>-33986.368794108035</v>
      </c>
      <c r="C14" s="602">
        <v>-9658.8164941407449</v>
      </c>
      <c r="D14" s="602">
        <v>-1957.242444316566</v>
      </c>
      <c r="E14" s="602">
        <v>3887.3510970371367</v>
      </c>
      <c r="F14" s="602">
        <v>-4029.5852880675197</v>
      </c>
      <c r="G14" s="602">
        <v>-649.34065025913719</v>
      </c>
      <c r="H14" s="602">
        <v>73870.128089768885</v>
      </c>
      <c r="I14" s="602">
        <v>70477.446373196959</v>
      </c>
      <c r="J14" s="602">
        <v>129335.80508947486</v>
      </c>
    </row>
    <row r="15" spans="1:10">
      <c r="A15" s="593" t="s">
        <v>531</v>
      </c>
      <c r="B15" s="628">
        <v>130193.00297125289</v>
      </c>
      <c r="C15" s="628"/>
      <c r="D15" s="628"/>
      <c r="E15" s="628"/>
      <c r="F15" s="628"/>
      <c r="G15" s="628">
        <v>49508.843899745749</v>
      </c>
      <c r="H15" s="628"/>
      <c r="I15" s="628"/>
      <c r="J15" s="628"/>
    </row>
    <row r="16" spans="1:10">
      <c r="A16" s="600" t="s">
        <v>532</v>
      </c>
      <c r="C16" s="602"/>
      <c r="D16" s="602"/>
      <c r="E16" s="602"/>
      <c r="F16" s="602"/>
      <c r="G16" s="602"/>
      <c r="H16" s="602"/>
      <c r="I16" s="602"/>
      <c r="J16" s="602"/>
    </row>
    <row r="17" spans="1:10">
      <c r="A17" s="593" t="s">
        <v>533</v>
      </c>
      <c r="B17" s="602">
        <v>-5584.421414020002</v>
      </c>
      <c r="C17" s="602">
        <v>-5298.7075286800009</v>
      </c>
      <c r="D17" s="602">
        <v>-4605.0982252399999</v>
      </c>
      <c r="E17" s="602">
        <v>-6631.3701195600006</v>
      </c>
      <c r="F17" s="602">
        <v>-5292.5237000211582</v>
      </c>
      <c r="G17" s="602">
        <v>-6776.1079571685432</v>
      </c>
      <c r="H17" s="602"/>
      <c r="I17" s="602"/>
      <c r="J17" s="602"/>
    </row>
    <row r="18" spans="1:10">
      <c r="A18" s="593" t="s">
        <v>534</v>
      </c>
      <c r="B18" s="602">
        <v>-292910.97929680621</v>
      </c>
      <c r="C18" s="602">
        <v>-291490.39428024943</v>
      </c>
      <c r="D18" s="602">
        <v>-314013.2997332731</v>
      </c>
      <c r="E18" s="602">
        <v>-307845.12942343653</v>
      </c>
      <c r="F18" s="602">
        <v>-286071.34235884133</v>
      </c>
      <c r="G18" s="602">
        <v>-284337.67357845092</v>
      </c>
      <c r="H18" s="602">
        <v>-369812.6015794627</v>
      </c>
      <c r="I18" s="602">
        <v>-372234.06544853566</v>
      </c>
      <c r="J18" s="602">
        <v>-393219.63160477736</v>
      </c>
    </row>
    <row r="19" spans="1:10">
      <c r="A19" s="593" t="s">
        <v>535</v>
      </c>
      <c r="B19" s="602">
        <v>-158349.4643740904</v>
      </c>
      <c r="C19" s="602">
        <v>-160422.47747235486</v>
      </c>
      <c r="D19" s="602">
        <v>-145065.00500282567</v>
      </c>
      <c r="E19" s="602">
        <v>-142221.08052715499</v>
      </c>
      <c r="F19" s="602">
        <v>-139984.87092865567</v>
      </c>
      <c r="G19" s="602">
        <v>-92534.192731611838</v>
      </c>
      <c r="H19" s="602">
        <v>-84383.288804831027</v>
      </c>
      <c r="I19" s="602">
        <v>-92656.090997924359</v>
      </c>
      <c r="J19" s="602">
        <v>-83809.650623582958</v>
      </c>
    </row>
    <row r="20" spans="1:10">
      <c r="A20" s="593" t="s">
        <v>536</v>
      </c>
      <c r="B20" s="602">
        <v>-12354.388000000001</v>
      </c>
      <c r="C20" s="602">
        <v>-11709.800499999999</v>
      </c>
      <c r="D20" s="602">
        <v>-10660.045</v>
      </c>
      <c r="E20" s="602">
        <v>-10074.2755</v>
      </c>
      <c r="F20" s="602">
        <v>-9162.652</v>
      </c>
      <c r="G20" s="602">
        <v>-8461.6124999999993</v>
      </c>
      <c r="H20" s="602">
        <v>-8886.0630000000001</v>
      </c>
      <c r="I20" s="602">
        <v>-8834.9772000000012</v>
      </c>
      <c r="J20" s="602">
        <v>-9343.1376</v>
      </c>
    </row>
    <row r="21" spans="1:10">
      <c r="A21" s="593" t="s">
        <v>537</v>
      </c>
      <c r="B21" s="602"/>
      <c r="C21" s="602">
        <v>-113294.57641399109</v>
      </c>
      <c r="D21" s="602">
        <v>-192958.42516124109</v>
      </c>
      <c r="E21" s="602">
        <v>-265226.69992216741</v>
      </c>
      <c r="F21" s="602">
        <v>-220530.35279841418</v>
      </c>
      <c r="G21" s="602"/>
      <c r="H21" s="602">
        <v>-3493.6163683959621</v>
      </c>
      <c r="I21" s="602">
        <v>-116015.90770082522</v>
      </c>
      <c r="J21" s="602">
        <v>-44462.291622199074</v>
      </c>
    </row>
    <row r="22" spans="1:10">
      <c r="A22" s="593" t="s">
        <v>538</v>
      </c>
      <c r="B22" s="602">
        <v>2788.6513406305212</v>
      </c>
      <c r="C22" s="602">
        <v>2652.4855230372527</v>
      </c>
      <c r="D22" s="602">
        <v>2468.3404423090237</v>
      </c>
      <c r="E22" s="602">
        <v>2251.6458949554972</v>
      </c>
      <c r="F22" s="602">
        <v>2391.006765533522</v>
      </c>
      <c r="G22" s="602">
        <v>3282.2135403771008</v>
      </c>
      <c r="H22" s="602">
        <v>3598.7241178412578</v>
      </c>
      <c r="I22" s="602">
        <v>3592.6859925855492</v>
      </c>
      <c r="J22" s="602">
        <v>3531.8203698655561</v>
      </c>
    </row>
    <row r="23" spans="1:10">
      <c r="A23" s="603" t="s">
        <v>481</v>
      </c>
      <c r="B23" s="604">
        <v>3390772.7040375406</v>
      </c>
      <c r="C23" s="604">
        <v>3316570.074518411</v>
      </c>
      <c r="D23" s="604">
        <v>3265253.4164559268</v>
      </c>
      <c r="E23" s="604">
        <v>3228979.4149466823</v>
      </c>
      <c r="F23" s="604">
        <v>3317217.8290358563</v>
      </c>
      <c r="G23" s="604">
        <v>3616502.6179874027</v>
      </c>
      <c r="H23" s="604">
        <v>3596590.3302084981</v>
      </c>
      <c r="I23" s="604">
        <v>3498687.6690415633</v>
      </c>
      <c r="J23" s="604">
        <v>3623417.5618350748</v>
      </c>
    </row>
    <row r="24" spans="1:10">
      <c r="A24" s="593" t="s">
        <v>357</v>
      </c>
      <c r="B24" s="602">
        <v>1106584.3214100001</v>
      </c>
      <c r="C24" s="602">
        <v>1106584.3214100001</v>
      </c>
      <c r="D24" s="602">
        <v>1106584.3214100001</v>
      </c>
      <c r="E24" s="602">
        <v>1106584.3214100001</v>
      </c>
      <c r="F24" s="602">
        <v>1106584.3214100001</v>
      </c>
      <c r="G24" s="602">
        <v>1106584.3214100001</v>
      </c>
      <c r="H24" s="602">
        <v>1106637.78357</v>
      </c>
      <c r="I24" s="602">
        <v>1106637.78357</v>
      </c>
      <c r="J24" s="602">
        <v>1106637.78357</v>
      </c>
    </row>
    <row r="25" spans="1:10">
      <c r="A25" s="593" t="s">
        <v>482</v>
      </c>
      <c r="B25" s="602">
        <v>854642.33057000011</v>
      </c>
      <c r="C25" s="602">
        <v>837308.23823000002</v>
      </c>
      <c r="D25" s="602">
        <v>826991.84964000003</v>
      </c>
      <c r="E25" s="602">
        <v>812767.43648000003</v>
      </c>
      <c r="F25" s="602">
        <v>845428.84857000003</v>
      </c>
      <c r="G25" s="602">
        <v>820946.29688000004</v>
      </c>
      <c r="H25" s="602">
        <v>853666.28056999994</v>
      </c>
      <c r="I25" s="602">
        <v>840429.40746000002</v>
      </c>
      <c r="J25" s="602">
        <v>914273.94036000001</v>
      </c>
    </row>
    <row r="26" spans="1:10">
      <c r="A26" s="605" t="s">
        <v>483</v>
      </c>
      <c r="B26" s="606">
        <v>5351999.3560175411</v>
      </c>
      <c r="C26" s="606">
        <v>5260462.6341584111</v>
      </c>
      <c r="D26" s="606">
        <v>5198829.5875059264</v>
      </c>
      <c r="E26" s="606">
        <v>5148331.1728366818</v>
      </c>
      <c r="F26" s="606">
        <v>5269230.9990158565</v>
      </c>
      <c r="G26" s="606">
        <v>5544033.2362774033</v>
      </c>
      <c r="H26" s="606">
        <v>5556894.3943484984</v>
      </c>
      <c r="I26" s="606">
        <v>5445754.8600715641</v>
      </c>
      <c r="J26" s="606">
        <v>5644329.2857650751</v>
      </c>
    </row>
    <row r="27" spans="1:10">
      <c r="A27" s="607"/>
      <c r="B27" s="607"/>
      <c r="C27" s="607"/>
      <c r="D27" s="607"/>
      <c r="E27" s="607"/>
      <c r="F27" s="607"/>
      <c r="G27" s="607"/>
      <c r="H27" s="607"/>
      <c r="I27" s="607"/>
      <c r="J27" s="608"/>
    </row>
    <row r="28" spans="1:10">
      <c r="A28" s="600" t="s">
        <v>484</v>
      </c>
      <c r="B28" s="600"/>
      <c r="C28" s="601"/>
      <c r="D28" s="601"/>
      <c r="E28" s="601"/>
      <c r="F28" s="601"/>
      <c r="G28" s="601"/>
      <c r="H28" s="601"/>
      <c r="I28" s="601"/>
      <c r="J28" s="601"/>
    </row>
    <row r="29" spans="1:10">
      <c r="A29" s="600"/>
      <c r="B29" s="600"/>
      <c r="C29" s="601"/>
      <c r="D29" s="601"/>
      <c r="E29" s="601"/>
      <c r="F29" s="601"/>
      <c r="G29" s="601"/>
      <c r="H29" s="601"/>
      <c r="I29" s="601"/>
      <c r="J29" s="601"/>
    </row>
    <row r="30" spans="1:10">
      <c r="A30" s="600" t="s">
        <v>485</v>
      </c>
      <c r="B30" s="600"/>
      <c r="C30" s="601"/>
      <c r="D30" s="601"/>
      <c r="E30" s="601"/>
      <c r="F30" s="601"/>
      <c r="G30" s="601"/>
      <c r="H30" s="601"/>
      <c r="I30" s="601"/>
      <c r="J30" s="601"/>
    </row>
    <row r="31" spans="1:10">
      <c r="A31" s="593" t="s">
        <v>486</v>
      </c>
      <c r="B31" s="602">
        <v>0</v>
      </c>
      <c r="C31" s="602">
        <v>0</v>
      </c>
      <c r="D31" s="602">
        <v>0</v>
      </c>
      <c r="E31" s="602">
        <v>0</v>
      </c>
      <c r="F31" s="602">
        <v>0</v>
      </c>
      <c r="G31" s="602">
        <v>0</v>
      </c>
      <c r="H31" s="593">
        <v>0</v>
      </c>
      <c r="I31" s="593">
        <v>0</v>
      </c>
      <c r="J31" s="602">
        <v>0</v>
      </c>
    </row>
    <row r="32" spans="1:10">
      <c r="A32" s="593" t="s">
        <v>487</v>
      </c>
      <c r="B32" s="602">
        <v>0</v>
      </c>
      <c r="C32" s="602">
        <v>0</v>
      </c>
      <c r="D32" s="602">
        <v>0</v>
      </c>
      <c r="E32" s="602">
        <v>0</v>
      </c>
      <c r="F32" s="602">
        <v>0</v>
      </c>
      <c r="G32" s="602">
        <v>0</v>
      </c>
      <c r="H32" s="602">
        <v>0</v>
      </c>
      <c r="I32" s="602">
        <v>0</v>
      </c>
      <c r="J32" s="602">
        <v>0</v>
      </c>
    </row>
    <row r="33" spans="1:10">
      <c r="A33" s="593" t="s">
        <v>488</v>
      </c>
      <c r="B33" s="602">
        <v>74003.634697159825</v>
      </c>
      <c r="C33" s="602">
        <v>60854.63163502008</v>
      </c>
      <c r="D33" s="602">
        <v>75492.987621641296</v>
      </c>
      <c r="E33" s="602">
        <v>44338.545603502083</v>
      </c>
      <c r="F33" s="602">
        <v>42348.636248053175</v>
      </c>
      <c r="G33" s="602">
        <v>53565.71538821554</v>
      </c>
      <c r="H33" s="602">
        <v>49589.951672584546</v>
      </c>
      <c r="I33" s="602">
        <v>47663.918567587541</v>
      </c>
      <c r="J33" s="602">
        <v>48215.684763099496</v>
      </c>
    </row>
    <row r="34" spans="1:10">
      <c r="A34" s="593" t="s">
        <v>489</v>
      </c>
      <c r="B34" s="602">
        <v>27206.168057434053</v>
      </c>
      <c r="C34" s="602">
        <v>20235.931723589423</v>
      </c>
      <c r="D34" s="602">
        <v>20305.555293647929</v>
      </c>
      <c r="E34" s="602">
        <v>22808.90660624098</v>
      </c>
      <c r="F34" s="602">
        <v>16558.684901854584</v>
      </c>
      <c r="G34" s="602">
        <v>36965.181373945095</v>
      </c>
      <c r="H34" s="602">
        <v>16884.6340876715</v>
      </c>
      <c r="I34" s="602">
        <v>18392.278316756408</v>
      </c>
      <c r="J34" s="602">
        <v>24867.170178975379</v>
      </c>
    </row>
    <row r="35" spans="1:10">
      <c r="A35" s="593" t="s">
        <v>490</v>
      </c>
      <c r="B35" s="602">
        <v>1130.2884335374204</v>
      </c>
      <c r="C35" s="602">
        <v>1216.4813755711955</v>
      </c>
      <c r="D35" s="602">
        <v>1868.3946341423557</v>
      </c>
      <c r="E35" s="602">
        <v>1980.746363754095</v>
      </c>
      <c r="F35" s="602">
        <v>2138.1754855649515</v>
      </c>
      <c r="G35" s="602">
        <v>2155.0036040205832</v>
      </c>
      <c r="H35" s="602">
        <v>2376.7596480283705</v>
      </c>
      <c r="I35" s="602">
        <v>2443.5800311257844</v>
      </c>
      <c r="J35" s="602">
        <v>2779.0336743221224</v>
      </c>
    </row>
    <row r="36" spans="1:10">
      <c r="A36" s="593" t="s">
        <v>491</v>
      </c>
      <c r="B36" s="602">
        <v>24949.76568678136</v>
      </c>
      <c r="C36" s="602">
        <v>25891.618624528834</v>
      </c>
      <c r="D36" s="602">
        <v>25917.054643589821</v>
      </c>
      <c r="E36" s="602">
        <v>27174.907521233665</v>
      </c>
      <c r="F36" s="602">
        <v>27952.771116698463</v>
      </c>
      <c r="G36" s="602">
        <v>28194.902166766282</v>
      </c>
      <c r="H36" s="602">
        <v>30286.55029364787</v>
      </c>
      <c r="I36" s="602">
        <v>31088.997503127164</v>
      </c>
      <c r="J36" s="602">
        <v>28799.016112597623</v>
      </c>
    </row>
    <row r="37" spans="1:10">
      <c r="A37" s="593" t="s">
        <v>492</v>
      </c>
      <c r="B37" s="602">
        <v>2047207.2293692965</v>
      </c>
      <c r="C37" s="602">
        <v>2114499.3623159504</v>
      </c>
      <c r="D37" s="602">
        <v>1991653.2620478761</v>
      </c>
      <c r="E37" s="602">
        <v>1993038.2530705053</v>
      </c>
      <c r="F37" s="602">
        <v>2006765.6982715398</v>
      </c>
      <c r="G37" s="602">
        <v>2000928.6599051554</v>
      </c>
      <c r="H37" s="602">
        <v>2097941.2110091611</v>
      </c>
      <c r="I37" s="602">
        <v>2108920.092362436</v>
      </c>
      <c r="J37" s="602">
        <v>2325800.4466982032</v>
      </c>
    </row>
    <row r="38" spans="1:10">
      <c r="A38" s="593" t="s">
        <v>493</v>
      </c>
      <c r="B38" s="602">
        <v>30037.598325777781</v>
      </c>
      <c r="C38" s="602">
        <v>28013.339805111114</v>
      </c>
      <c r="D38" s="602">
        <v>27005.721230888888</v>
      </c>
      <c r="E38" s="602">
        <v>32944.139936000007</v>
      </c>
      <c r="F38" s="602">
        <v>30517.845881333331</v>
      </c>
      <c r="G38" s="602">
        <v>32656.22431111112</v>
      </c>
      <c r="H38" s="602">
        <v>28956.029068888893</v>
      </c>
      <c r="I38" s="602">
        <v>30940.14818577778</v>
      </c>
      <c r="J38" s="602">
        <v>33235.08464088889</v>
      </c>
    </row>
    <row r="39" spans="1:10">
      <c r="A39" s="609" t="s">
        <v>494</v>
      </c>
      <c r="B39" s="610">
        <v>28797.472448675326</v>
      </c>
      <c r="C39" s="610">
        <v>30543.789419821373</v>
      </c>
      <c r="D39" s="610">
        <v>33784.780314239797</v>
      </c>
      <c r="E39" s="610">
        <v>38324.278094240719</v>
      </c>
      <c r="F39" s="610">
        <v>44331.072530562007</v>
      </c>
      <c r="G39" s="610">
        <v>37621.644159464275</v>
      </c>
      <c r="H39" s="610">
        <v>31822.442306002406</v>
      </c>
      <c r="I39" s="610">
        <v>37058.064374608191</v>
      </c>
      <c r="J39" s="610">
        <v>37193.234241165097</v>
      </c>
    </row>
    <row r="40" spans="1:10">
      <c r="A40" s="600" t="s">
        <v>495</v>
      </c>
      <c r="B40" s="611">
        <v>2233332.157018662</v>
      </c>
      <c r="C40" s="611">
        <v>2281255.1548995925</v>
      </c>
      <c r="D40" s="611">
        <v>2176027.7557860259</v>
      </c>
      <c r="E40" s="611">
        <v>2160609.7771954769</v>
      </c>
      <c r="F40" s="611">
        <v>2170612.8844356067</v>
      </c>
      <c r="G40" s="611">
        <v>2192087.330908678</v>
      </c>
      <c r="H40" s="611">
        <v>2257857.578085985</v>
      </c>
      <c r="I40" s="611">
        <v>2276507.079341419</v>
      </c>
      <c r="J40" s="611">
        <v>2500889.6703092521</v>
      </c>
    </row>
    <row r="41" spans="1:10">
      <c r="A41" s="600" t="s">
        <v>496</v>
      </c>
      <c r="B41" s="611">
        <v>132190.0737988035</v>
      </c>
      <c r="C41" s="611">
        <v>139311.1954413889</v>
      </c>
      <c r="D41" s="611">
        <v>140926.72063789953</v>
      </c>
      <c r="E41" s="611">
        <v>163556.83042240416</v>
      </c>
      <c r="F41" s="611">
        <v>169580.03545704825</v>
      </c>
      <c r="G41" s="611">
        <v>156317.76946473995</v>
      </c>
      <c r="H41" s="611">
        <v>178926.39931551888</v>
      </c>
      <c r="I41" s="611">
        <v>190790.49259179135</v>
      </c>
      <c r="J41" s="611">
        <v>218100.01097479503</v>
      </c>
    </row>
    <row r="42" spans="1:10">
      <c r="A42" s="600" t="s">
        <v>497</v>
      </c>
      <c r="B42" s="611">
        <v>8651.402362816918</v>
      </c>
      <c r="C42" s="611">
        <v>0</v>
      </c>
      <c r="D42" s="611">
        <v>0</v>
      </c>
      <c r="E42" s="611">
        <v>0</v>
      </c>
      <c r="F42" s="611">
        <v>25433.636282952051</v>
      </c>
      <c r="G42" s="611">
        <v>0</v>
      </c>
      <c r="H42" s="611">
        <v>0</v>
      </c>
      <c r="I42" s="611">
        <v>0</v>
      </c>
      <c r="J42" s="611">
        <v>9841.211235282608</v>
      </c>
    </row>
    <row r="43" spans="1:10">
      <c r="A43" s="600" t="s">
        <v>498</v>
      </c>
      <c r="B43" s="611">
        <v>341795.67566625105</v>
      </c>
      <c r="C43" s="611">
        <v>341795.67566625105</v>
      </c>
      <c r="D43" s="611">
        <v>336689.49733126513</v>
      </c>
      <c r="E43" s="611">
        <v>336689.49733126513</v>
      </c>
      <c r="F43" s="611">
        <v>336689.49733126513</v>
      </c>
      <c r="G43" s="611">
        <v>336689.49733126513</v>
      </c>
      <c r="H43" s="611">
        <v>314809.54121842619</v>
      </c>
      <c r="I43" s="611">
        <v>314809.54121842619</v>
      </c>
      <c r="J43" s="611">
        <v>314809.54121842619</v>
      </c>
    </row>
    <row r="44" spans="1:10">
      <c r="A44" s="612" t="s">
        <v>499</v>
      </c>
      <c r="B44" s="613">
        <v>22904.443375557643</v>
      </c>
      <c r="C44" s="613">
        <v>14451.523219864561</v>
      </c>
      <c r="D44" s="613">
        <v>17571.375685442104</v>
      </c>
      <c r="E44" s="613">
        <v>2612.9866652667465</v>
      </c>
      <c r="F44" s="613">
        <v>1876.1126718874643</v>
      </c>
      <c r="G44" s="613">
        <v>4940.9952785034793</v>
      </c>
      <c r="H44" s="613">
        <v>3391.7237511529383</v>
      </c>
      <c r="I44" s="613">
        <v>2852.6000443572134</v>
      </c>
      <c r="J44" s="613">
        <v>2176.9558705110171</v>
      </c>
    </row>
    <row r="45" spans="1:10">
      <c r="A45" s="600" t="s">
        <v>500</v>
      </c>
      <c r="B45" s="611">
        <v>2738873.7522220905</v>
      </c>
      <c r="C45" s="611">
        <v>2776813.5492270971</v>
      </c>
      <c r="D45" s="611">
        <v>2671215.3494406338</v>
      </c>
      <c r="E45" s="611">
        <v>2663469.0916144131</v>
      </c>
      <c r="F45" s="611">
        <v>2704192.1661787592</v>
      </c>
      <c r="G45" s="611">
        <v>2690035.5929831867</v>
      </c>
      <c r="H45" s="611">
        <v>2754985.2423710828</v>
      </c>
      <c r="I45" s="611">
        <v>2784959.7131959936</v>
      </c>
      <c r="J45" s="611">
        <v>3045817.3896082668</v>
      </c>
    </row>
    <row r="46" spans="1:10">
      <c r="A46" s="600"/>
      <c r="B46" s="600"/>
      <c r="C46" s="600"/>
      <c r="D46" s="611"/>
      <c r="E46" s="611"/>
      <c r="F46" s="611"/>
      <c r="G46" s="611"/>
      <c r="H46" s="611"/>
      <c r="I46" s="611"/>
      <c r="J46" s="611"/>
    </row>
    <row r="47" spans="1:10">
      <c r="A47" s="600" t="s">
        <v>501</v>
      </c>
      <c r="B47" s="611">
        <v>579025.46403582778</v>
      </c>
      <c r="C47" s="611">
        <v>563326.6920384462</v>
      </c>
      <c r="D47" s="611">
        <v>570419.22150047042</v>
      </c>
      <c r="E47" s="611">
        <v>500401.51349791238</v>
      </c>
      <c r="F47" s="611">
        <v>604106.94377214706</v>
      </c>
      <c r="G47" s="611">
        <v>357026.46105985943</v>
      </c>
      <c r="H47" s="611">
        <v>380991.11208935431</v>
      </c>
      <c r="I47" s="611">
        <v>363026.90172053524</v>
      </c>
      <c r="J47" s="611">
        <v>241076.64795567092</v>
      </c>
    </row>
    <row r="48" spans="1:10">
      <c r="A48" s="600"/>
      <c r="B48" s="600"/>
      <c r="C48" s="600"/>
      <c r="D48" s="611"/>
      <c r="E48" s="611"/>
      <c r="F48" s="611"/>
      <c r="G48" s="611"/>
      <c r="H48" s="611"/>
      <c r="I48" s="611"/>
      <c r="J48" s="611"/>
    </row>
    <row r="49" spans="1:10">
      <c r="A49" s="600" t="s">
        <v>502</v>
      </c>
      <c r="B49" s="600"/>
      <c r="C49" s="600"/>
      <c r="D49" s="611"/>
      <c r="E49" s="611"/>
      <c r="F49" s="611"/>
      <c r="G49" s="611"/>
      <c r="H49" s="611"/>
      <c r="I49" s="611"/>
      <c r="J49" s="611"/>
    </row>
    <row r="50" spans="1:10">
      <c r="A50" s="593" t="s">
        <v>503</v>
      </c>
      <c r="B50" s="602">
        <v>855898.04756940342</v>
      </c>
      <c r="C50" s="602">
        <v>867754.23413346789</v>
      </c>
      <c r="D50" s="602">
        <v>834754.79670019809</v>
      </c>
      <c r="E50" s="602">
        <v>832334.09112950414</v>
      </c>
      <c r="F50" s="602">
        <v>845060.05193086236</v>
      </c>
      <c r="G50" s="602">
        <v>840636.1228072457</v>
      </c>
      <c r="H50" s="602">
        <v>860932.88824096322</v>
      </c>
      <c r="I50" s="602">
        <v>870299.91037374793</v>
      </c>
      <c r="J50" s="602">
        <v>951817.93425258331</v>
      </c>
    </row>
    <row r="51" spans="1:10">
      <c r="A51" s="593" t="s">
        <v>504</v>
      </c>
      <c r="B51" s="593">
        <v>0</v>
      </c>
      <c r="C51" s="593">
        <v>0</v>
      </c>
      <c r="D51" s="593">
        <v>0</v>
      </c>
      <c r="E51" s="593">
        <v>0</v>
      </c>
      <c r="F51" s="593">
        <v>0</v>
      </c>
      <c r="G51" s="602">
        <v>0</v>
      </c>
      <c r="H51" s="602">
        <v>0</v>
      </c>
      <c r="I51" s="602">
        <v>0</v>
      </c>
      <c r="J51" s="602">
        <v>0</v>
      </c>
    </row>
    <row r="52" spans="1:10">
      <c r="A52" s="609" t="s">
        <v>505</v>
      </c>
      <c r="B52" s="614" t="s">
        <v>506</v>
      </c>
      <c r="C52" s="614" t="s">
        <v>506</v>
      </c>
      <c r="D52" s="614" t="s">
        <v>506</v>
      </c>
      <c r="E52" s="614" t="s">
        <v>506</v>
      </c>
      <c r="F52" s="614" t="s">
        <v>506</v>
      </c>
      <c r="G52" s="614" t="s">
        <v>506</v>
      </c>
      <c r="H52" s="614" t="s">
        <v>506</v>
      </c>
      <c r="I52" s="614" t="s">
        <v>506</v>
      </c>
      <c r="J52" s="614" t="s">
        <v>506</v>
      </c>
    </row>
    <row r="53" spans="1:10">
      <c r="A53" s="600" t="s">
        <v>507</v>
      </c>
      <c r="B53" s="611">
        <v>855898.04756940342</v>
      </c>
      <c r="C53" s="611">
        <v>867754.23413346789</v>
      </c>
      <c r="D53" s="611">
        <v>834754.79670019809</v>
      </c>
      <c r="E53" s="611">
        <v>832334.09112950414</v>
      </c>
      <c r="F53" s="611">
        <v>845060.05193086236</v>
      </c>
      <c r="G53" s="611">
        <v>840636.1228072457</v>
      </c>
      <c r="H53" s="611">
        <v>860932.88824096322</v>
      </c>
      <c r="I53" s="611">
        <v>870299.91037374793</v>
      </c>
      <c r="J53" s="611">
        <v>951817.93425258331</v>
      </c>
    </row>
    <row r="54" spans="1:10">
      <c r="C54" s="615"/>
      <c r="D54" s="615"/>
      <c r="E54" s="615"/>
      <c r="F54" s="615"/>
      <c r="G54" s="615"/>
      <c r="H54" s="615"/>
      <c r="I54" s="615"/>
      <c r="J54" s="615"/>
    </row>
    <row r="55" spans="1:10" ht="15.75" thickBot="1">
      <c r="A55" s="616" t="s">
        <v>508</v>
      </c>
      <c r="B55" s="617">
        <v>4173797.2638273216</v>
      </c>
      <c r="C55" s="617">
        <v>4207894.4753990108</v>
      </c>
      <c r="D55" s="617">
        <v>4076389.3676413023</v>
      </c>
      <c r="E55" s="617">
        <v>3996204.6962418295</v>
      </c>
      <c r="F55" s="617">
        <v>4153359.1618817686</v>
      </c>
      <c r="G55" s="617">
        <v>3887698.1768502919</v>
      </c>
      <c r="H55" s="617">
        <v>3996909.2427014001</v>
      </c>
      <c r="I55" s="617">
        <v>4018286.5252902764</v>
      </c>
      <c r="J55" s="617">
        <v>4238711.9718165211</v>
      </c>
    </row>
    <row r="56" spans="1:10" ht="15.75" thickTop="1"/>
    <row r="57" spans="1:10">
      <c r="A57" s="605" t="s">
        <v>571</v>
      </c>
      <c r="B57" s="606">
        <v>34235921.902776137</v>
      </c>
      <c r="C57" s="606">
        <v>34710169.365338713</v>
      </c>
      <c r="D57" s="606">
        <v>33390191.868007921</v>
      </c>
      <c r="E57" s="606">
        <v>33293363.645180166</v>
      </c>
      <c r="F57" s="606">
        <v>33802402.077234492</v>
      </c>
      <c r="G57" s="606">
        <v>33625444.912289828</v>
      </c>
      <c r="H57" s="606">
        <v>34437315.529638529</v>
      </c>
      <c r="I57" s="606">
        <v>34811996.414949916</v>
      </c>
      <c r="J57" s="606">
        <v>38072717.370103329</v>
      </c>
    </row>
    <row r="58" spans="1:10" ht="15.75" thickBot="1">
      <c r="A58" s="618"/>
      <c r="B58" s="618"/>
      <c r="C58" s="618"/>
      <c r="D58" s="618"/>
      <c r="E58" s="618"/>
      <c r="F58" s="618"/>
      <c r="G58" s="618"/>
      <c r="H58" s="618"/>
      <c r="I58" s="618"/>
      <c r="J58" s="618"/>
    </row>
    <row r="59" spans="1:10" ht="15.75" thickBot="1">
      <c r="A59" s="619" t="s">
        <v>509</v>
      </c>
      <c r="B59" s="619"/>
      <c r="C59" s="620"/>
      <c r="D59" s="620"/>
      <c r="E59" s="620"/>
      <c r="F59" s="620"/>
      <c r="G59" s="620"/>
      <c r="H59" s="620"/>
      <c r="I59" s="620"/>
      <c r="J59" s="620"/>
    </row>
    <row r="60" spans="1:10">
      <c r="A60" s="593" t="s">
        <v>510</v>
      </c>
      <c r="B60" s="621">
        <v>9.9041372791617108E-2</v>
      </c>
      <c r="C60" s="621">
        <v>9.5550385813741104E-2</v>
      </c>
      <c r="D60" s="621">
        <v>9.7790795253993673E-2</v>
      </c>
      <c r="E60" s="621">
        <v>9.6985677066430548E-2</v>
      </c>
      <c r="F60" s="621">
        <v>9.8135565083700443E-2</v>
      </c>
      <c r="G60" s="621">
        <v>0.1076</v>
      </c>
      <c r="H60" s="621">
        <v>0.10440000000000001</v>
      </c>
      <c r="I60" s="621">
        <v>0.10050000000000001</v>
      </c>
      <c r="J60" s="621">
        <v>9.5200000000000007E-2</v>
      </c>
    </row>
    <row r="61" spans="1:10">
      <c r="A61" s="593" t="s">
        <v>511</v>
      </c>
      <c r="B61" s="622">
        <v>0.13136368981735694</v>
      </c>
      <c r="C61" s="622">
        <v>0.1274310807698143</v>
      </c>
      <c r="D61" s="622">
        <v>0.13093179443675815</v>
      </c>
      <c r="E61" s="622">
        <v>0.13022306134527012</v>
      </c>
      <c r="F61" s="622">
        <v>0.13087241966822333</v>
      </c>
      <c r="G61" s="622">
        <v>0.14050000000000001</v>
      </c>
      <c r="H61" s="622">
        <v>0.1366</v>
      </c>
      <c r="I61" s="622">
        <v>0.1323</v>
      </c>
      <c r="J61" s="622">
        <v>0.1242</v>
      </c>
    </row>
    <row r="62" spans="1:10" ht="15.75" thickBot="1">
      <c r="A62" s="620" t="s">
        <v>512</v>
      </c>
      <c r="B62" s="623">
        <v>0.15632701147105826</v>
      </c>
      <c r="C62" s="623">
        <v>0.15155393160977962</v>
      </c>
      <c r="D62" s="623">
        <v>0.15569930259930825</v>
      </c>
      <c r="E62" s="623">
        <v>0.15463535699499681</v>
      </c>
      <c r="F62" s="623">
        <v>0.15588333003602189</v>
      </c>
      <c r="G62" s="623">
        <v>0.16489999999999999</v>
      </c>
      <c r="H62" s="623">
        <v>0.16139999999999999</v>
      </c>
      <c r="I62" s="623">
        <v>0.15640000000000001</v>
      </c>
      <c r="J62" s="623">
        <v>0.14829999999999999</v>
      </c>
    </row>
    <row r="64" spans="1:10">
      <c r="A64" s="630"/>
      <c r="B64" s="630"/>
      <c r="C64" s="630"/>
      <c r="D64" s="630"/>
      <c r="E64" s="630"/>
      <c r="F64" s="630"/>
      <c r="G64" s="630"/>
    </row>
    <row r="65" spans="4:4">
      <c r="D65" s="621"/>
    </row>
  </sheetData>
  <mergeCells count="1">
    <mergeCell ref="A64:G6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GC80"/>
  <sheetViews>
    <sheetView topLeftCell="A40" zoomScale="70" zoomScaleNormal="70" workbookViewId="0">
      <selection activeCell="V93" sqref="V93"/>
    </sheetView>
  </sheetViews>
  <sheetFormatPr defaultColWidth="9.28515625" defaultRowHeight="15"/>
  <cols>
    <col min="1" max="1" width="5" style="139" customWidth="1"/>
    <col min="2" max="2" width="29.28515625" style="139" customWidth="1"/>
    <col min="3" max="3" width="5.28515625" style="139" customWidth="1"/>
    <col min="4" max="4" width="64" style="139" customWidth="1"/>
    <col min="5" max="185" width="13.7109375" style="139" customWidth="1"/>
    <col min="186" max="16384" width="9.28515625" style="139"/>
  </cols>
  <sheetData>
    <row r="3" spans="2:185">
      <c r="B3" s="138" t="s">
        <v>126</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row>
    <row r="5" spans="2:185">
      <c r="B5" s="140" t="s">
        <v>127</v>
      </c>
      <c r="D5" s="141"/>
      <c r="E5" s="142" t="s">
        <v>128</v>
      </c>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c r="EA5" s="142"/>
      <c r="EB5" s="142"/>
      <c r="EC5" s="142"/>
      <c r="ED5" s="142"/>
      <c r="EE5" s="142"/>
      <c r="EF5" s="142"/>
      <c r="EG5" s="142"/>
      <c r="EH5" s="142"/>
      <c r="EI5" s="142"/>
      <c r="EJ5" s="142"/>
      <c r="EK5" s="142"/>
      <c r="EL5" s="142"/>
      <c r="EM5" s="142"/>
      <c r="EN5" s="142"/>
      <c r="EO5" s="142"/>
      <c r="EP5" s="142"/>
      <c r="EQ5" s="142"/>
      <c r="ER5" s="142"/>
      <c r="ES5" s="142"/>
      <c r="ET5" s="142"/>
      <c r="EU5" s="142"/>
      <c r="EV5" s="142"/>
      <c r="EW5" s="142"/>
      <c r="EX5" s="142"/>
      <c r="EY5" s="142"/>
      <c r="EZ5" s="142"/>
      <c r="FA5" s="142"/>
      <c r="FB5" s="142"/>
      <c r="FC5" s="142"/>
      <c r="FD5" s="142"/>
      <c r="FE5" s="142"/>
      <c r="FF5" s="142"/>
      <c r="FG5" s="142"/>
      <c r="FH5" s="142"/>
      <c r="FI5" s="142"/>
      <c r="FJ5" s="142"/>
      <c r="FK5" s="142"/>
      <c r="FL5" s="142"/>
      <c r="FM5" s="142"/>
      <c r="FN5" s="142"/>
      <c r="FO5" s="142"/>
      <c r="FP5" s="142"/>
      <c r="FQ5" s="142"/>
      <c r="FR5" s="142"/>
      <c r="FS5" s="142"/>
      <c r="FT5" s="142"/>
      <c r="FU5" s="142"/>
      <c r="FV5" s="142"/>
      <c r="FW5" s="142"/>
      <c r="FX5" s="142"/>
      <c r="FY5" s="142"/>
      <c r="FZ5" s="142"/>
      <c r="GA5" s="142"/>
      <c r="GB5" s="142"/>
      <c r="GC5" s="142"/>
    </row>
    <row r="6" spans="2:185">
      <c r="B6" s="143"/>
      <c r="D6" s="141" t="s">
        <v>129</v>
      </c>
      <c r="E6" s="144" t="s">
        <v>130</v>
      </c>
      <c r="F6" s="144" t="s">
        <v>131</v>
      </c>
      <c r="G6" s="144" t="s">
        <v>132</v>
      </c>
      <c r="H6" s="144" t="s">
        <v>133</v>
      </c>
      <c r="I6" s="144" t="s">
        <v>134</v>
      </c>
      <c r="J6" s="144" t="s">
        <v>135</v>
      </c>
      <c r="K6" s="144" t="s">
        <v>136</v>
      </c>
      <c r="L6" s="144" t="s">
        <v>137</v>
      </c>
      <c r="M6" s="144" t="s">
        <v>138</v>
      </c>
      <c r="N6" s="144" t="s">
        <v>139</v>
      </c>
      <c r="O6" s="144" t="s">
        <v>140</v>
      </c>
      <c r="P6" s="144" t="s">
        <v>141</v>
      </c>
      <c r="Q6" s="144" t="s">
        <v>142</v>
      </c>
      <c r="R6" s="144" t="s">
        <v>143</v>
      </c>
      <c r="S6" s="144" t="s">
        <v>144</v>
      </c>
      <c r="T6" s="144" t="s">
        <v>145</v>
      </c>
      <c r="U6" s="144" t="s">
        <v>146</v>
      </c>
      <c r="V6" s="144" t="s">
        <v>147</v>
      </c>
      <c r="W6" s="144" t="s">
        <v>148</v>
      </c>
      <c r="X6" s="144" t="s">
        <v>149</v>
      </c>
      <c r="Y6" s="144" t="s">
        <v>150</v>
      </c>
      <c r="Z6" s="144" t="s">
        <v>151</v>
      </c>
      <c r="AA6" s="144" t="s">
        <v>152</v>
      </c>
      <c r="AB6" s="144" t="s">
        <v>153</v>
      </c>
      <c r="AC6" s="144" t="s">
        <v>154</v>
      </c>
      <c r="AD6" s="144" t="s">
        <v>155</v>
      </c>
      <c r="AE6" s="144" t="s">
        <v>156</v>
      </c>
      <c r="AF6" s="144" t="s">
        <v>157</v>
      </c>
      <c r="AG6" s="144" t="s">
        <v>158</v>
      </c>
      <c r="AH6" s="144" t="s">
        <v>159</v>
      </c>
      <c r="AI6" s="144" t="s">
        <v>160</v>
      </c>
      <c r="AJ6" s="144" t="s">
        <v>161</v>
      </c>
      <c r="AK6" s="144" t="s">
        <v>162</v>
      </c>
      <c r="AL6" s="144" t="s">
        <v>163</v>
      </c>
      <c r="AM6" s="144" t="s">
        <v>164</v>
      </c>
      <c r="AN6" s="144" t="s">
        <v>165</v>
      </c>
      <c r="AO6" s="144" t="s">
        <v>166</v>
      </c>
      <c r="AP6" s="144" t="s">
        <v>167</v>
      </c>
      <c r="AQ6" s="144" t="s">
        <v>168</v>
      </c>
      <c r="AR6" s="144" t="s">
        <v>169</v>
      </c>
      <c r="AS6" s="144" t="s">
        <v>170</v>
      </c>
      <c r="AT6" s="144" t="s">
        <v>171</v>
      </c>
      <c r="AU6" s="144" t="s">
        <v>172</v>
      </c>
      <c r="AV6" s="144" t="s">
        <v>173</v>
      </c>
      <c r="AW6" s="144" t="s">
        <v>174</v>
      </c>
      <c r="AX6" s="144" t="s">
        <v>175</v>
      </c>
      <c r="AY6" s="144" t="s">
        <v>176</v>
      </c>
      <c r="AZ6" s="144" t="s">
        <v>177</v>
      </c>
      <c r="BA6" s="144" t="s">
        <v>178</v>
      </c>
      <c r="BB6" s="144" t="s">
        <v>179</v>
      </c>
      <c r="BC6" s="144" t="s">
        <v>180</v>
      </c>
      <c r="BD6" s="144" t="s">
        <v>181</v>
      </c>
      <c r="BE6" s="144" t="s">
        <v>182</v>
      </c>
      <c r="BF6" s="144" t="s">
        <v>183</v>
      </c>
      <c r="BG6" s="144" t="s">
        <v>184</v>
      </c>
      <c r="BH6" s="144" t="s">
        <v>185</v>
      </c>
      <c r="BI6" s="144" t="s">
        <v>186</v>
      </c>
      <c r="BJ6" s="144" t="s">
        <v>187</v>
      </c>
      <c r="BK6" s="144" t="s">
        <v>188</v>
      </c>
      <c r="BL6" s="144" t="s">
        <v>189</v>
      </c>
      <c r="BM6" s="144" t="s">
        <v>190</v>
      </c>
      <c r="BN6" s="144" t="s">
        <v>191</v>
      </c>
      <c r="BO6" s="144" t="s">
        <v>192</v>
      </c>
      <c r="BP6" s="144" t="s">
        <v>193</v>
      </c>
      <c r="BQ6" s="144" t="s">
        <v>194</v>
      </c>
      <c r="BR6" s="144" t="s">
        <v>195</v>
      </c>
      <c r="BS6" s="144" t="s">
        <v>196</v>
      </c>
      <c r="BT6" s="144" t="s">
        <v>197</v>
      </c>
      <c r="BU6" s="144" t="s">
        <v>198</v>
      </c>
      <c r="BV6" s="144" t="s">
        <v>199</v>
      </c>
      <c r="BW6" s="144" t="s">
        <v>200</v>
      </c>
      <c r="BX6" s="144" t="s">
        <v>201</v>
      </c>
      <c r="BY6" s="144" t="s">
        <v>202</v>
      </c>
      <c r="BZ6" s="144" t="s">
        <v>203</v>
      </c>
      <c r="CA6" s="144" t="s">
        <v>204</v>
      </c>
      <c r="CB6" s="144" t="s">
        <v>205</v>
      </c>
      <c r="CC6" s="144" t="s">
        <v>206</v>
      </c>
      <c r="CD6" s="144" t="s">
        <v>207</v>
      </c>
      <c r="CE6" s="144" t="s">
        <v>208</v>
      </c>
      <c r="CF6" s="144" t="s">
        <v>209</v>
      </c>
      <c r="CG6" s="144" t="s">
        <v>210</v>
      </c>
      <c r="CH6" s="144" t="s">
        <v>211</v>
      </c>
      <c r="CI6" s="144" t="s">
        <v>212</v>
      </c>
      <c r="CJ6" s="144" t="s">
        <v>213</v>
      </c>
      <c r="CK6" s="144" t="s">
        <v>214</v>
      </c>
      <c r="CL6" s="144" t="s">
        <v>215</v>
      </c>
      <c r="CM6" s="144" t="s">
        <v>216</v>
      </c>
      <c r="CN6" s="144" t="s">
        <v>217</v>
      </c>
      <c r="CO6" s="144" t="s">
        <v>218</v>
      </c>
      <c r="CP6" s="144" t="s">
        <v>219</v>
      </c>
      <c r="CQ6" s="144" t="s">
        <v>220</v>
      </c>
      <c r="CR6" s="144" t="s">
        <v>221</v>
      </c>
      <c r="CS6" s="144" t="s">
        <v>222</v>
      </c>
      <c r="CT6" s="144" t="s">
        <v>223</v>
      </c>
      <c r="CU6" s="144" t="s">
        <v>224</v>
      </c>
      <c r="CV6" s="144" t="s">
        <v>225</v>
      </c>
      <c r="CW6" s="144" t="s">
        <v>226</v>
      </c>
      <c r="CX6" s="144" t="s">
        <v>227</v>
      </c>
      <c r="CY6" s="144" t="s">
        <v>228</v>
      </c>
      <c r="CZ6" s="144" t="s">
        <v>229</v>
      </c>
      <c r="DA6" s="144" t="s">
        <v>230</v>
      </c>
      <c r="DB6" s="144" t="s">
        <v>231</v>
      </c>
      <c r="DC6" s="144" t="s">
        <v>232</v>
      </c>
      <c r="DD6" s="144" t="s">
        <v>233</v>
      </c>
      <c r="DE6" s="144" t="s">
        <v>234</v>
      </c>
      <c r="DF6" s="144" t="s">
        <v>235</v>
      </c>
      <c r="DG6" s="144" t="s">
        <v>236</v>
      </c>
      <c r="DH6" s="144" t="s">
        <v>237</v>
      </c>
      <c r="DI6" s="144" t="s">
        <v>238</v>
      </c>
      <c r="DJ6" s="144" t="s">
        <v>239</v>
      </c>
      <c r="DK6" s="144" t="s">
        <v>240</v>
      </c>
      <c r="DL6" s="144" t="s">
        <v>241</v>
      </c>
      <c r="DM6" s="144" t="s">
        <v>242</v>
      </c>
      <c r="DN6" s="144" t="s">
        <v>243</v>
      </c>
      <c r="DO6" s="144" t="s">
        <v>244</v>
      </c>
      <c r="DP6" s="144" t="s">
        <v>245</v>
      </c>
      <c r="DQ6" s="144" t="s">
        <v>246</v>
      </c>
      <c r="DR6" s="144" t="s">
        <v>247</v>
      </c>
      <c r="DS6" s="144" t="s">
        <v>248</v>
      </c>
      <c r="DT6" s="144" t="s">
        <v>249</v>
      </c>
      <c r="DU6" s="144" t="s">
        <v>250</v>
      </c>
      <c r="DV6" s="144" t="s">
        <v>251</v>
      </c>
      <c r="DW6" s="144" t="s">
        <v>252</v>
      </c>
      <c r="DX6" s="144" t="s">
        <v>253</v>
      </c>
      <c r="DY6" s="144" t="s">
        <v>254</v>
      </c>
      <c r="DZ6" s="144" t="s">
        <v>255</v>
      </c>
      <c r="EA6" s="144" t="s">
        <v>256</v>
      </c>
      <c r="EB6" s="144" t="s">
        <v>257</v>
      </c>
      <c r="EC6" s="144" t="s">
        <v>258</v>
      </c>
      <c r="ED6" s="144" t="s">
        <v>259</v>
      </c>
      <c r="EE6" s="144" t="s">
        <v>260</v>
      </c>
      <c r="EF6" s="144" t="s">
        <v>261</v>
      </c>
      <c r="EG6" s="144" t="s">
        <v>262</v>
      </c>
      <c r="EH6" s="144" t="s">
        <v>263</v>
      </c>
      <c r="EI6" s="144" t="s">
        <v>264</v>
      </c>
      <c r="EJ6" s="144" t="s">
        <v>265</v>
      </c>
      <c r="EK6" s="144" t="s">
        <v>266</v>
      </c>
      <c r="EL6" s="144" t="s">
        <v>267</v>
      </c>
      <c r="EM6" s="144" t="s">
        <v>268</v>
      </c>
      <c r="EN6" s="144" t="s">
        <v>269</v>
      </c>
      <c r="EO6" s="144" t="s">
        <v>270</v>
      </c>
      <c r="EP6" s="144" t="s">
        <v>271</v>
      </c>
      <c r="EQ6" s="144" t="s">
        <v>272</v>
      </c>
      <c r="ER6" s="144" t="s">
        <v>273</v>
      </c>
      <c r="ES6" s="144" t="s">
        <v>274</v>
      </c>
      <c r="ET6" s="144" t="s">
        <v>275</v>
      </c>
      <c r="EU6" s="144" t="s">
        <v>276</v>
      </c>
      <c r="EV6" s="144" t="s">
        <v>277</v>
      </c>
      <c r="EW6" s="144" t="s">
        <v>278</v>
      </c>
      <c r="EX6" s="144" t="s">
        <v>279</v>
      </c>
      <c r="EY6" s="144" t="s">
        <v>280</v>
      </c>
      <c r="EZ6" s="144" t="s">
        <v>281</v>
      </c>
      <c r="FA6" s="144" t="s">
        <v>282</v>
      </c>
      <c r="FB6" s="144" t="s">
        <v>283</v>
      </c>
      <c r="FC6" s="144" t="s">
        <v>284</v>
      </c>
      <c r="FD6" s="144" t="s">
        <v>285</v>
      </c>
      <c r="FE6" s="144" t="s">
        <v>286</v>
      </c>
      <c r="FF6" s="144" t="s">
        <v>287</v>
      </c>
      <c r="FG6" s="144" t="s">
        <v>288</v>
      </c>
      <c r="FH6" s="144" t="s">
        <v>289</v>
      </c>
      <c r="FI6" s="144" t="s">
        <v>290</v>
      </c>
      <c r="FJ6" s="144" t="s">
        <v>291</v>
      </c>
      <c r="FK6" s="144" t="s">
        <v>292</v>
      </c>
      <c r="FL6" s="144" t="s">
        <v>293</v>
      </c>
      <c r="FM6" s="144" t="s">
        <v>294</v>
      </c>
      <c r="FN6" s="144" t="s">
        <v>295</v>
      </c>
      <c r="FO6" s="144" t="s">
        <v>296</v>
      </c>
      <c r="FP6" s="144" t="s">
        <v>297</v>
      </c>
      <c r="FQ6" s="144" t="s">
        <v>298</v>
      </c>
      <c r="FR6" s="144" t="s">
        <v>299</v>
      </c>
      <c r="FS6" s="144" t="s">
        <v>300</v>
      </c>
      <c r="FT6" s="144" t="s">
        <v>301</v>
      </c>
      <c r="FU6" s="144" t="s">
        <v>302</v>
      </c>
      <c r="FV6" s="144" t="s">
        <v>303</v>
      </c>
      <c r="FW6" s="144" t="s">
        <v>304</v>
      </c>
      <c r="FX6" s="144" t="s">
        <v>305</v>
      </c>
      <c r="FY6" s="144" t="s">
        <v>306</v>
      </c>
      <c r="FZ6" s="144" t="s">
        <v>307</v>
      </c>
      <c r="GA6" s="144" t="s">
        <v>308</v>
      </c>
      <c r="GB6" s="144" t="s">
        <v>309</v>
      </c>
      <c r="GC6" s="142"/>
    </row>
    <row r="7" spans="2:185">
      <c r="B7" s="143"/>
      <c r="D7" s="145">
        <v>-290</v>
      </c>
      <c r="E7" s="146">
        <v>10</v>
      </c>
      <c r="F7" s="146">
        <f>E7*0.98</f>
        <v>9.8000000000000007</v>
      </c>
      <c r="G7" s="146">
        <f t="shared" ref="G7:BR7" si="0">F7*0.98</f>
        <v>9.604000000000001</v>
      </c>
      <c r="H7" s="146">
        <f t="shared" si="0"/>
        <v>9.4119200000000003</v>
      </c>
      <c r="I7" s="146">
        <f t="shared" si="0"/>
        <v>9.2236816000000008</v>
      </c>
      <c r="J7" s="146">
        <f t="shared" si="0"/>
        <v>9.0392079680000013</v>
      </c>
      <c r="K7" s="146">
        <f t="shared" si="0"/>
        <v>8.8584238086400013</v>
      </c>
      <c r="L7" s="146">
        <f t="shared" si="0"/>
        <v>8.6812553324672006</v>
      </c>
      <c r="M7" s="146">
        <f t="shared" si="0"/>
        <v>8.5076302258178558</v>
      </c>
      <c r="N7" s="146">
        <f t="shared" si="0"/>
        <v>8.3374776213014989</v>
      </c>
      <c r="O7" s="146">
        <f t="shared" si="0"/>
        <v>8.1707280688754693</v>
      </c>
      <c r="P7" s="146">
        <f t="shared" si="0"/>
        <v>8.00731350749796</v>
      </c>
      <c r="Q7" s="146">
        <f t="shared" si="0"/>
        <v>7.8471672373480006</v>
      </c>
      <c r="R7" s="146">
        <f t="shared" si="0"/>
        <v>7.6902238926010407</v>
      </c>
      <c r="S7" s="146">
        <f t="shared" si="0"/>
        <v>7.5364194147490196</v>
      </c>
      <c r="T7" s="146">
        <f t="shared" si="0"/>
        <v>7.3856910264540394</v>
      </c>
      <c r="U7" s="146">
        <f t="shared" si="0"/>
        <v>7.2379772059249587</v>
      </c>
      <c r="V7" s="146">
        <f t="shared" si="0"/>
        <v>7.0932176618064595</v>
      </c>
      <c r="W7" s="146">
        <f t="shared" si="0"/>
        <v>6.9513533085703303</v>
      </c>
      <c r="X7" s="146">
        <f t="shared" si="0"/>
        <v>6.8123262423989237</v>
      </c>
      <c r="Y7" s="146">
        <f t="shared" si="0"/>
        <v>6.6760797175509454</v>
      </c>
      <c r="Z7" s="146">
        <f t="shared" si="0"/>
        <v>6.5425581231999264</v>
      </c>
      <c r="AA7" s="146">
        <f t="shared" si="0"/>
        <v>6.4117069607359278</v>
      </c>
      <c r="AB7" s="146">
        <f t="shared" si="0"/>
        <v>6.283472821521209</v>
      </c>
      <c r="AC7" s="146">
        <f t="shared" si="0"/>
        <v>6.1578033650907846</v>
      </c>
      <c r="AD7" s="146">
        <f t="shared" si="0"/>
        <v>6.0346472977889691</v>
      </c>
      <c r="AE7" s="146">
        <f t="shared" si="0"/>
        <v>5.9139543518331896</v>
      </c>
      <c r="AF7" s="146">
        <f t="shared" si="0"/>
        <v>5.7956752647965262</v>
      </c>
      <c r="AG7" s="146">
        <f t="shared" si="0"/>
        <v>5.6797617595005958</v>
      </c>
      <c r="AH7" s="146">
        <f t="shared" si="0"/>
        <v>5.5661665243105842</v>
      </c>
      <c r="AI7" s="146">
        <f t="shared" si="0"/>
        <v>5.4548431938243729</v>
      </c>
      <c r="AJ7" s="146">
        <f t="shared" si="0"/>
        <v>5.3457463299478851</v>
      </c>
      <c r="AK7" s="146">
        <f t="shared" si="0"/>
        <v>5.2388314033489269</v>
      </c>
      <c r="AL7" s="146">
        <f t="shared" si="0"/>
        <v>5.1340547752819479</v>
      </c>
      <c r="AM7" s="146">
        <f t="shared" si="0"/>
        <v>5.0313736797763084</v>
      </c>
      <c r="AN7" s="146">
        <f t="shared" si="0"/>
        <v>4.9307462061807819</v>
      </c>
      <c r="AO7" s="146">
        <f t="shared" si="0"/>
        <v>4.8321312820571665</v>
      </c>
      <c r="AP7" s="146">
        <f t="shared" si="0"/>
        <v>4.735488656416023</v>
      </c>
      <c r="AQ7" s="146">
        <f t="shared" si="0"/>
        <v>4.6407788832877026</v>
      </c>
      <c r="AR7" s="146">
        <f t="shared" si="0"/>
        <v>4.5479633056219484</v>
      </c>
      <c r="AS7" s="146">
        <f t="shared" si="0"/>
        <v>4.457004039509509</v>
      </c>
      <c r="AT7" s="146">
        <f t="shared" si="0"/>
        <v>4.3678639587193189</v>
      </c>
      <c r="AU7" s="146">
        <f t="shared" si="0"/>
        <v>4.2805066795449322</v>
      </c>
      <c r="AV7" s="146">
        <f t="shared" si="0"/>
        <v>4.1948965459540339</v>
      </c>
      <c r="AW7" s="146">
        <f t="shared" si="0"/>
        <v>4.1109986150349531</v>
      </c>
      <c r="AX7" s="146">
        <f t="shared" si="0"/>
        <v>4.0287786427342542</v>
      </c>
      <c r="AY7" s="146">
        <f t="shared" si="0"/>
        <v>3.9482030698795691</v>
      </c>
      <c r="AZ7" s="146">
        <f t="shared" si="0"/>
        <v>3.8692390084819777</v>
      </c>
      <c r="BA7" s="146">
        <f t="shared" si="0"/>
        <v>3.7918542283123382</v>
      </c>
      <c r="BB7" s="146">
        <f t="shared" si="0"/>
        <v>3.7160171437460914</v>
      </c>
      <c r="BC7" s="146">
        <f t="shared" si="0"/>
        <v>3.6416968008711694</v>
      </c>
      <c r="BD7" s="146">
        <f t="shared" si="0"/>
        <v>3.5688628648537462</v>
      </c>
      <c r="BE7" s="146">
        <f t="shared" si="0"/>
        <v>3.4974856075566714</v>
      </c>
      <c r="BF7" s="146">
        <f t="shared" si="0"/>
        <v>3.4275358954055379</v>
      </c>
      <c r="BG7" s="146">
        <f t="shared" si="0"/>
        <v>3.3589851774974271</v>
      </c>
      <c r="BH7" s="146">
        <f t="shared" si="0"/>
        <v>3.2918054739474787</v>
      </c>
      <c r="BI7" s="146">
        <f t="shared" si="0"/>
        <v>3.2259693644685292</v>
      </c>
      <c r="BJ7" s="146">
        <f t="shared" si="0"/>
        <v>3.1614499771791587</v>
      </c>
      <c r="BK7" s="146">
        <f t="shared" si="0"/>
        <v>3.0982209776355756</v>
      </c>
      <c r="BL7" s="146">
        <f t="shared" si="0"/>
        <v>3.0362565580828642</v>
      </c>
      <c r="BM7" s="146">
        <f t="shared" si="0"/>
        <v>2.975531426921207</v>
      </c>
      <c r="BN7" s="146">
        <f t="shared" si="0"/>
        <v>2.9160207983827826</v>
      </c>
      <c r="BO7" s="146">
        <f t="shared" si="0"/>
        <v>2.857700382415127</v>
      </c>
      <c r="BP7" s="146">
        <f t="shared" si="0"/>
        <v>2.8005463747668244</v>
      </c>
      <c r="BQ7" s="146">
        <f t="shared" si="0"/>
        <v>2.7445354472714878</v>
      </c>
      <c r="BR7" s="146">
        <f t="shared" si="0"/>
        <v>2.689644738326058</v>
      </c>
      <c r="BS7" s="146">
        <f t="shared" ref="BS7:ED7" si="1">BR7*0.98</f>
        <v>2.6358518435595366</v>
      </c>
      <c r="BT7" s="146">
        <f t="shared" si="1"/>
        <v>2.5831348066883457</v>
      </c>
      <c r="BU7" s="146">
        <f t="shared" si="1"/>
        <v>2.5314721105545788</v>
      </c>
      <c r="BV7" s="146">
        <f t="shared" si="1"/>
        <v>2.4808426683434872</v>
      </c>
      <c r="BW7" s="146">
        <f t="shared" si="1"/>
        <v>2.4312258149766173</v>
      </c>
      <c r="BX7" s="146">
        <f t="shared" si="1"/>
        <v>2.382601298677085</v>
      </c>
      <c r="BY7" s="146">
        <f t="shared" si="1"/>
        <v>2.3349492727035432</v>
      </c>
      <c r="BZ7" s="146">
        <f t="shared" si="1"/>
        <v>2.2882502872494723</v>
      </c>
      <c r="CA7" s="146">
        <f t="shared" si="1"/>
        <v>2.2424852815044827</v>
      </c>
      <c r="CB7" s="146">
        <f t="shared" si="1"/>
        <v>2.1976355758743931</v>
      </c>
      <c r="CC7" s="146">
        <f t="shared" si="1"/>
        <v>2.153682864356905</v>
      </c>
      <c r="CD7" s="146">
        <f t="shared" si="1"/>
        <v>2.1106092070697668</v>
      </c>
      <c r="CE7" s="146">
        <f t="shared" si="1"/>
        <v>2.0683970229283717</v>
      </c>
      <c r="CF7" s="146">
        <f t="shared" si="1"/>
        <v>2.0270290824698041</v>
      </c>
      <c r="CG7" s="146">
        <f t="shared" si="1"/>
        <v>1.9864885008204078</v>
      </c>
      <c r="CH7" s="146">
        <f t="shared" si="1"/>
        <v>1.9467587308039997</v>
      </c>
      <c r="CI7" s="146">
        <f t="shared" si="1"/>
        <v>1.9078235561879198</v>
      </c>
      <c r="CJ7" s="146">
        <f t="shared" si="1"/>
        <v>1.8696670850641612</v>
      </c>
      <c r="CK7" s="146">
        <f t="shared" si="1"/>
        <v>1.832273743362878</v>
      </c>
      <c r="CL7" s="146">
        <f t="shared" si="1"/>
        <v>1.7956282684956204</v>
      </c>
      <c r="CM7" s="146">
        <f t="shared" si="1"/>
        <v>1.759715703125708</v>
      </c>
      <c r="CN7" s="146">
        <f t="shared" si="1"/>
        <v>1.7245213890631939</v>
      </c>
      <c r="CO7" s="146">
        <f t="shared" si="1"/>
        <v>1.69003096128193</v>
      </c>
      <c r="CP7" s="146">
        <f t="shared" si="1"/>
        <v>1.6562303420562914</v>
      </c>
      <c r="CQ7" s="146">
        <f t="shared" si="1"/>
        <v>1.6231057352151654</v>
      </c>
      <c r="CR7" s="146">
        <f t="shared" si="1"/>
        <v>1.5906436205108621</v>
      </c>
      <c r="CS7" s="146">
        <f t="shared" si="1"/>
        <v>1.5588307481006447</v>
      </c>
      <c r="CT7" s="146">
        <f t="shared" si="1"/>
        <v>1.5276541331386317</v>
      </c>
      <c r="CU7" s="146">
        <f t="shared" si="1"/>
        <v>1.4971010504758591</v>
      </c>
      <c r="CV7" s="146">
        <f t="shared" si="1"/>
        <v>1.4671590294663419</v>
      </c>
      <c r="CW7" s="146">
        <f t="shared" si="1"/>
        <v>1.437815848877015</v>
      </c>
      <c r="CX7" s="146">
        <f t="shared" si="1"/>
        <v>1.4090595318994747</v>
      </c>
      <c r="CY7" s="146">
        <f t="shared" si="1"/>
        <v>1.3808783412614851</v>
      </c>
      <c r="CZ7" s="146">
        <f t="shared" si="1"/>
        <v>1.3532607744362555</v>
      </c>
      <c r="DA7" s="146">
        <f t="shared" si="1"/>
        <v>1.3261955589475303</v>
      </c>
      <c r="DB7" s="146">
        <f t="shared" si="1"/>
        <v>1.2996716477685797</v>
      </c>
      <c r="DC7" s="146">
        <f t="shared" si="1"/>
        <v>1.273678214813208</v>
      </c>
      <c r="DD7" s="146">
        <f t="shared" si="1"/>
        <v>1.2482046505169437</v>
      </c>
      <c r="DE7" s="146">
        <f t="shared" si="1"/>
        <v>1.2232405575066048</v>
      </c>
      <c r="DF7" s="146">
        <f t="shared" si="1"/>
        <v>1.1987757463564725</v>
      </c>
      <c r="DG7" s="146">
        <f t="shared" si="1"/>
        <v>1.1748002314293431</v>
      </c>
      <c r="DH7" s="146">
        <f t="shared" si="1"/>
        <v>1.1513042268007563</v>
      </c>
      <c r="DI7" s="146">
        <f t="shared" si="1"/>
        <v>1.1282781422647412</v>
      </c>
      <c r="DJ7" s="146">
        <f t="shared" si="1"/>
        <v>1.1057125794194465</v>
      </c>
      <c r="DK7" s="146">
        <f t="shared" si="1"/>
        <v>1.0835983278310575</v>
      </c>
      <c r="DL7" s="146">
        <f t="shared" si="1"/>
        <v>1.0619263612744363</v>
      </c>
      <c r="DM7" s="146">
        <f t="shared" si="1"/>
        <v>1.0406878340489476</v>
      </c>
      <c r="DN7" s="146">
        <f t="shared" si="1"/>
        <v>1.0198740773679686</v>
      </c>
      <c r="DO7" s="146">
        <f t="shared" si="1"/>
        <v>0.99947659582060921</v>
      </c>
      <c r="DP7" s="146">
        <f t="shared" si="1"/>
        <v>0.97948706390419704</v>
      </c>
      <c r="DQ7" s="146">
        <f t="shared" si="1"/>
        <v>0.95989732262611305</v>
      </c>
      <c r="DR7" s="146">
        <f t="shared" si="1"/>
        <v>0.94069937617359078</v>
      </c>
      <c r="DS7" s="146">
        <f t="shared" si="1"/>
        <v>0.92188538865011893</v>
      </c>
      <c r="DT7" s="146">
        <f t="shared" si="1"/>
        <v>0.90344768087711658</v>
      </c>
      <c r="DU7" s="146">
        <f t="shared" si="1"/>
        <v>0.88537872725957423</v>
      </c>
      <c r="DV7" s="146">
        <f t="shared" si="1"/>
        <v>0.86767115271438278</v>
      </c>
      <c r="DW7" s="146">
        <f t="shared" si="1"/>
        <v>0.85031772966009511</v>
      </c>
      <c r="DX7" s="146">
        <f t="shared" si="1"/>
        <v>0.83331137506689323</v>
      </c>
      <c r="DY7" s="146">
        <f t="shared" si="1"/>
        <v>0.8166451475655554</v>
      </c>
      <c r="DZ7" s="146">
        <f t="shared" si="1"/>
        <v>0.80031224461424433</v>
      </c>
      <c r="EA7" s="146">
        <f t="shared" si="1"/>
        <v>0.78430599972195947</v>
      </c>
      <c r="EB7" s="146">
        <f t="shared" si="1"/>
        <v>0.76861987972752022</v>
      </c>
      <c r="EC7" s="146">
        <f t="shared" si="1"/>
        <v>0.75324748213296977</v>
      </c>
      <c r="ED7" s="146">
        <f t="shared" si="1"/>
        <v>0.73818253249031041</v>
      </c>
      <c r="EE7" s="146">
        <f t="shared" ref="EE7:GB7" si="2">ED7*0.98</f>
        <v>0.72341888184050418</v>
      </c>
      <c r="EF7" s="146">
        <f t="shared" si="2"/>
        <v>0.7089505042036941</v>
      </c>
      <c r="EG7" s="146">
        <f t="shared" si="2"/>
        <v>0.69477149411962025</v>
      </c>
      <c r="EH7" s="146">
        <f t="shared" si="2"/>
        <v>0.6808760642372278</v>
      </c>
      <c r="EI7" s="146">
        <f t="shared" si="2"/>
        <v>0.66725854295248321</v>
      </c>
      <c r="EJ7" s="146">
        <f t="shared" si="2"/>
        <v>0.65391337209343359</v>
      </c>
      <c r="EK7" s="146">
        <f t="shared" si="2"/>
        <v>0.6408351046515649</v>
      </c>
      <c r="EL7" s="146">
        <f t="shared" si="2"/>
        <v>0.62801840255853358</v>
      </c>
      <c r="EM7" s="146">
        <f t="shared" si="2"/>
        <v>0.61545803450736292</v>
      </c>
      <c r="EN7" s="146">
        <f t="shared" si="2"/>
        <v>0.6031488738172156</v>
      </c>
      <c r="EO7" s="146">
        <f t="shared" si="2"/>
        <v>0.59108589634087128</v>
      </c>
      <c r="EP7" s="146">
        <f t="shared" si="2"/>
        <v>0.57926417841405387</v>
      </c>
      <c r="EQ7" s="146">
        <f t="shared" si="2"/>
        <v>0.56767889484577283</v>
      </c>
      <c r="ER7" s="146">
        <f t="shared" si="2"/>
        <v>0.55632531694885734</v>
      </c>
      <c r="ES7" s="146">
        <f t="shared" si="2"/>
        <v>0.54519881060988018</v>
      </c>
      <c r="ET7" s="146">
        <f t="shared" si="2"/>
        <v>0.53429483439768255</v>
      </c>
      <c r="EU7" s="146">
        <f t="shared" si="2"/>
        <v>0.52360893770972894</v>
      </c>
      <c r="EV7" s="146">
        <f t="shared" si="2"/>
        <v>0.51313675895553434</v>
      </c>
      <c r="EW7" s="146">
        <f t="shared" si="2"/>
        <v>0.50287402377642365</v>
      </c>
      <c r="EX7" s="146">
        <f t="shared" si="2"/>
        <v>0.49281654330089519</v>
      </c>
      <c r="EY7" s="146">
        <f t="shared" si="2"/>
        <v>0.4829602124348773</v>
      </c>
      <c r="EZ7" s="146">
        <f t="shared" si="2"/>
        <v>0.47330100818617976</v>
      </c>
      <c r="FA7" s="146">
        <f t="shared" si="2"/>
        <v>0.46383498802245615</v>
      </c>
      <c r="FB7" s="146">
        <f t="shared" si="2"/>
        <v>0.454558288262007</v>
      </c>
      <c r="FC7" s="146">
        <f t="shared" si="2"/>
        <v>0.44546712249676684</v>
      </c>
      <c r="FD7" s="146">
        <f t="shared" si="2"/>
        <v>0.43655778004683149</v>
      </c>
      <c r="FE7" s="146">
        <f t="shared" si="2"/>
        <v>0.42782662444589487</v>
      </c>
      <c r="FF7" s="146">
        <f t="shared" si="2"/>
        <v>0.41927009195697695</v>
      </c>
      <c r="FG7" s="146">
        <f t="shared" si="2"/>
        <v>0.4108846901178374</v>
      </c>
      <c r="FH7" s="146">
        <f t="shared" si="2"/>
        <v>0.40266699631548064</v>
      </c>
      <c r="FI7" s="146">
        <f t="shared" si="2"/>
        <v>0.39461365638917101</v>
      </c>
      <c r="FJ7" s="146">
        <f t="shared" si="2"/>
        <v>0.38672138326138761</v>
      </c>
      <c r="FK7" s="146">
        <f t="shared" si="2"/>
        <v>0.37898695559615986</v>
      </c>
      <c r="FL7" s="146">
        <f t="shared" si="2"/>
        <v>0.37140721648423664</v>
      </c>
      <c r="FM7" s="146">
        <f t="shared" si="2"/>
        <v>0.36397907215455189</v>
      </c>
      <c r="FN7" s="146">
        <f t="shared" si="2"/>
        <v>0.35669949071146084</v>
      </c>
      <c r="FO7" s="146">
        <f t="shared" si="2"/>
        <v>0.3495655008972316</v>
      </c>
      <c r="FP7" s="146">
        <f t="shared" si="2"/>
        <v>0.34257419087928698</v>
      </c>
      <c r="FQ7" s="146">
        <f t="shared" si="2"/>
        <v>0.33572270706170121</v>
      </c>
      <c r="FR7" s="146">
        <f t="shared" si="2"/>
        <v>0.3290082529204672</v>
      </c>
      <c r="FS7" s="146">
        <f t="shared" si="2"/>
        <v>0.32242808786205784</v>
      </c>
      <c r="FT7" s="146">
        <f t="shared" si="2"/>
        <v>0.31597952610481667</v>
      </c>
      <c r="FU7" s="146">
        <f t="shared" si="2"/>
        <v>0.30965993558272031</v>
      </c>
      <c r="FV7" s="146">
        <f t="shared" si="2"/>
        <v>0.3034667368710659</v>
      </c>
      <c r="FW7" s="146">
        <f t="shared" si="2"/>
        <v>0.29739740213364457</v>
      </c>
      <c r="FX7" s="146">
        <f t="shared" si="2"/>
        <v>0.29144945409097167</v>
      </c>
      <c r="FY7" s="146">
        <f t="shared" si="2"/>
        <v>0.28562046500915222</v>
      </c>
      <c r="FZ7" s="146">
        <f t="shared" si="2"/>
        <v>0.27990805570896915</v>
      </c>
      <c r="GA7" s="146">
        <f t="shared" si="2"/>
        <v>0.27430989459478977</v>
      </c>
      <c r="GB7" s="146">
        <f t="shared" si="2"/>
        <v>0.26882369670289397</v>
      </c>
      <c r="GC7" s="147"/>
    </row>
    <row r="8" spans="2:185">
      <c r="B8" s="143"/>
      <c r="D8" s="148"/>
    </row>
    <row r="9" spans="2:185">
      <c r="B9" s="143"/>
      <c r="D9" s="141" t="s">
        <v>310</v>
      </c>
      <c r="E9" s="149">
        <f>(1+IRR(D7:GB7,1%))^12-1</f>
        <v>0.18735606151589446</v>
      </c>
    </row>
    <row r="10" spans="2:185">
      <c r="B10" s="143"/>
      <c r="D10" s="141" t="s">
        <v>311</v>
      </c>
      <c r="E10" s="149">
        <f>(1+E9)^(1/12)-1</f>
        <v>1.4413642234498258E-2</v>
      </c>
    </row>
    <row r="11" spans="2:185">
      <c r="B11" s="143"/>
      <c r="D11" s="148"/>
    </row>
    <row r="12" spans="2:185">
      <c r="B12" s="143"/>
      <c r="D12" s="141" t="s">
        <v>312</v>
      </c>
      <c r="E12" s="150">
        <f>SUM(E7:GB7)</f>
        <v>486.827638861558</v>
      </c>
      <c r="G12" s="151"/>
    </row>
    <row r="13" spans="2:185">
      <c r="B13" s="143"/>
      <c r="D13" s="141" t="s">
        <v>313</v>
      </c>
      <c r="E13" s="150">
        <f>E12+D7</f>
        <v>196.827638861558</v>
      </c>
      <c r="G13" s="151"/>
    </row>
    <row r="14" spans="2:185">
      <c r="D14" s="148"/>
    </row>
    <row r="15" spans="2:185">
      <c r="D15" s="148"/>
    </row>
    <row r="16" spans="2:185">
      <c r="B16" s="138" t="s">
        <v>314</v>
      </c>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row>
    <row r="17" spans="2:185">
      <c r="D17" s="148"/>
    </row>
    <row r="18" spans="2:185" ht="15" customHeight="1">
      <c r="B18" s="631" t="s">
        <v>315</v>
      </c>
      <c r="D18" s="152" t="s">
        <v>316</v>
      </c>
      <c r="E18" s="153">
        <v>44197</v>
      </c>
    </row>
    <row r="19" spans="2:185">
      <c r="B19" s="632"/>
      <c r="D19" s="152" t="s">
        <v>317</v>
      </c>
      <c r="E19" s="154">
        <v>1</v>
      </c>
    </row>
    <row r="20" spans="2:185">
      <c r="B20" s="632"/>
      <c r="D20" s="152" t="s">
        <v>318</v>
      </c>
      <c r="E20" s="150">
        <f>E19*E12</f>
        <v>486.827638861558</v>
      </c>
    </row>
    <row r="21" spans="2:185">
      <c r="B21" s="632"/>
      <c r="D21" s="152" t="s">
        <v>319</v>
      </c>
      <c r="E21" s="150">
        <f>E20+D7</f>
        <v>196.827638861558</v>
      </c>
    </row>
    <row r="22" spans="2:185">
      <c r="B22" s="632"/>
      <c r="D22" s="148"/>
    </row>
    <row r="23" spans="2:185">
      <c r="B23" s="632"/>
      <c r="D23" s="152"/>
      <c r="E23" s="155" t="str">
        <f>+E6</f>
        <v>Month 1</v>
      </c>
      <c r="F23" s="155" t="str">
        <f t="shared" ref="F23:BQ23" si="3">+F6</f>
        <v>Month 2</v>
      </c>
      <c r="G23" s="155" t="str">
        <f t="shared" si="3"/>
        <v>Month 3</v>
      </c>
      <c r="H23" s="155" t="str">
        <f t="shared" si="3"/>
        <v>Month 4</v>
      </c>
      <c r="I23" s="155" t="str">
        <f t="shared" si="3"/>
        <v>Month 5</v>
      </c>
      <c r="J23" s="155" t="str">
        <f t="shared" si="3"/>
        <v>Month 6</v>
      </c>
      <c r="K23" s="155" t="str">
        <f t="shared" si="3"/>
        <v>Month 7</v>
      </c>
      <c r="L23" s="155" t="str">
        <f t="shared" si="3"/>
        <v>Month 8</v>
      </c>
      <c r="M23" s="155" t="str">
        <f t="shared" si="3"/>
        <v>Month 9</v>
      </c>
      <c r="N23" s="155" t="str">
        <f t="shared" si="3"/>
        <v>Month 10</v>
      </c>
      <c r="O23" s="155" t="str">
        <f t="shared" si="3"/>
        <v>Month 11</v>
      </c>
      <c r="P23" s="155" t="str">
        <f t="shared" si="3"/>
        <v>Month 12</v>
      </c>
      <c r="Q23" s="155" t="str">
        <f t="shared" si="3"/>
        <v>Month 13</v>
      </c>
      <c r="R23" s="155" t="str">
        <f t="shared" si="3"/>
        <v>Month 14</v>
      </c>
      <c r="S23" s="155" t="str">
        <f t="shared" si="3"/>
        <v>Month 15</v>
      </c>
      <c r="T23" s="155" t="str">
        <f t="shared" si="3"/>
        <v>Month 16</v>
      </c>
      <c r="U23" s="155" t="str">
        <f t="shared" si="3"/>
        <v>Month 17</v>
      </c>
      <c r="V23" s="155" t="str">
        <f t="shared" si="3"/>
        <v>Month 18</v>
      </c>
      <c r="W23" s="155" t="str">
        <f t="shared" si="3"/>
        <v>Month 19</v>
      </c>
      <c r="X23" s="155" t="str">
        <f t="shared" si="3"/>
        <v>Month 20</v>
      </c>
      <c r="Y23" s="155" t="str">
        <f t="shared" si="3"/>
        <v>Month 21</v>
      </c>
      <c r="Z23" s="155" t="str">
        <f t="shared" si="3"/>
        <v>Month 22</v>
      </c>
      <c r="AA23" s="155" t="str">
        <f t="shared" si="3"/>
        <v>Month 23</v>
      </c>
      <c r="AB23" s="155" t="str">
        <f t="shared" si="3"/>
        <v>Month 24</v>
      </c>
      <c r="AC23" s="155" t="str">
        <f t="shared" si="3"/>
        <v>Month 25</v>
      </c>
      <c r="AD23" s="155" t="str">
        <f t="shared" si="3"/>
        <v>Month 26</v>
      </c>
      <c r="AE23" s="155" t="str">
        <f t="shared" si="3"/>
        <v>Month 27</v>
      </c>
      <c r="AF23" s="155" t="str">
        <f t="shared" si="3"/>
        <v>Month 28</v>
      </c>
      <c r="AG23" s="155" t="str">
        <f t="shared" si="3"/>
        <v>Month 29</v>
      </c>
      <c r="AH23" s="155" t="str">
        <f t="shared" si="3"/>
        <v>Month 30</v>
      </c>
      <c r="AI23" s="155" t="str">
        <f t="shared" si="3"/>
        <v>Month 31</v>
      </c>
      <c r="AJ23" s="155" t="str">
        <f t="shared" si="3"/>
        <v>Month 32</v>
      </c>
      <c r="AK23" s="155" t="str">
        <f t="shared" si="3"/>
        <v>Month 33</v>
      </c>
      <c r="AL23" s="155" t="str">
        <f t="shared" si="3"/>
        <v>Month 34</v>
      </c>
      <c r="AM23" s="155" t="str">
        <f t="shared" si="3"/>
        <v>Month 35</v>
      </c>
      <c r="AN23" s="155" t="str">
        <f t="shared" si="3"/>
        <v>Month 36</v>
      </c>
      <c r="AO23" s="155" t="str">
        <f t="shared" si="3"/>
        <v>Month 37</v>
      </c>
      <c r="AP23" s="155" t="str">
        <f t="shared" si="3"/>
        <v>Month 38</v>
      </c>
      <c r="AQ23" s="155" t="str">
        <f t="shared" si="3"/>
        <v>Month 39</v>
      </c>
      <c r="AR23" s="155" t="str">
        <f t="shared" si="3"/>
        <v>Month 40</v>
      </c>
      <c r="AS23" s="155" t="str">
        <f t="shared" si="3"/>
        <v>Month 41</v>
      </c>
      <c r="AT23" s="155" t="str">
        <f t="shared" si="3"/>
        <v>Month 42</v>
      </c>
      <c r="AU23" s="155" t="str">
        <f t="shared" si="3"/>
        <v>Month 43</v>
      </c>
      <c r="AV23" s="155" t="str">
        <f t="shared" si="3"/>
        <v>Month 44</v>
      </c>
      <c r="AW23" s="155" t="str">
        <f t="shared" si="3"/>
        <v>Month 45</v>
      </c>
      <c r="AX23" s="155" t="str">
        <f t="shared" si="3"/>
        <v>Month 46</v>
      </c>
      <c r="AY23" s="155" t="str">
        <f t="shared" si="3"/>
        <v>Month 47</v>
      </c>
      <c r="AZ23" s="155" t="str">
        <f t="shared" si="3"/>
        <v>Month 48</v>
      </c>
      <c r="BA23" s="155" t="str">
        <f t="shared" si="3"/>
        <v>Month 49</v>
      </c>
      <c r="BB23" s="155" t="str">
        <f t="shared" si="3"/>
        <v>Month 50</v>
      </c>
      <c r="BC23" s="155" t="str">
        <f t="shared" si="3"/>
        <v>Month 51</v>
      </c>
      <c r="BD23" s="155" t="str">
        <f t="shared" si="3"/>
        <v>Month 52</v>
      </c>
      <c r="BE23" s="155" t="str">
        <f t="shared" si="3"/>
        <v>Month 53</v>
      </c>
      <c r="BF23" s="155" t="str">
        <f t="shared" si="3"/>
        <v>Month 54</v>
      </c>
      <c r="BG23" s="155" t="str">
        <f t="shared" si="3"/>
        <v>Month 55</v>
      </c>
      <c r="BH23" s="155" t="str">
        <f t="shared" si="3"/>
        <v>Month 56</v>
      </c>
      <c r="BI23" s="155" t="str">
        <f t="shared" si="3"/>
        <v>Month 57</v>
      </c>
      <c r="BJ23" s="155" t="str">
        <f t="shared" si="3"/>
        <v>Month 58</v>
      </c>
      <c r="BK23" s="155" t="str">
        <f t="shared" si="3"/>
        <v>Month 59</v>
      </c>
      <c r="BL23" s="155" t="str">
        <f t="shared" si="3"/>
        <v>Month 60</v>
      </c>
      <c r="BM23" s="155" t="str">
        <f t="shared" si="3"/>
        <v>Month 61</v>
      </c>
      <c r="BN23" s="155" t="str">
        <f t="shared" si="3"/>
        <v>Month 62</v>
      </c>
      <c r="BO23" s="155" t="str">
        <f t="shared" si="3"/>
        <v>Month 63</v>
      </c>
      <c r="BP23" s="155" t="str">
        <f t="shared" si="3"/>
        <v>Month 64</v>
      </c>
      <c r="BQ23" s="155" t="str">
        <f t="shared" si="3"/>
        <v>Month 65</v>
      </c>
      <c r="BR23" s="155" t="str">
        <f t="shared" ref="BR23:EC23" si="4">+BR6</f>
        <v>Month 66</v>
      </c>
      <c r="BS23" s="155" t="str">
        <f t="shared" si="4"/>
        <v>Month 67</v>
      </c>
      <c r="BT23" s="155" t="str">
        <f t="shared" si="4"/>
        <v>Month 68</v>
      </c>
      <c r="BU23" s="155" t="str">
        <f t="shared" si="4"/>
        <v>Month 69</v>
      </c>
      <c r="BV23" s="155" t="str">
        <f t="shared" si="4"/>
        <v>Month 70</v>
      </c>
      <c r="BW23" s="155" t="str">
        <f t="shared" si="4"/>
        <v>Month 71</v>
      </c>
      <c r="BX23" s="155" t="str">
        <f t="shared" si="4"/>
        <v>Month 72</v>
      </c>
      <c r="BY23" s="155" t="str">
        <f t="shared" si="4"/>
        <v>Month 73</v>
      </c>
      <c r="BZ23" s="155" t="str">
        <f t="shared" si="4"/>
        <v>Month 74</v>
      </c>
      <c r="CA23" s="155" t="str">
        <f t="shared" si="4"/>
        <v>Month 75</v>
      </c>
      <c r="CB23" s="155" t="str">
        <f t="shared" si="4"/>
        <v>Month 76</v>
      </c>
      <c r="CC23" s="155" t="str">
        <f t="shared" si="4"/>
        <v>Month 77</v>
      </c>
      <c r="CD23" s="155" t="str">
        <f t="shared" si="4"/>
        <v>Month 78</v>
      </c>
      <c r="CE23" s="155" t="str">
        <f t="shared" si="4"/>
        <v>Month 79</v>
      </c>
      <c r="CF23" s="155" t="str">
        <f t="shared" si="4"/>
        <v>Month 80</v>
      </c>
      <c r="CG23" s="155" t="str">
        <f t="shared" si="4"/>
        <v>Month 81</v>
      </c>
      <c r="CH23" s="155" t="str">
        <f t="shared" si="4"/>
        <v>Month 82</v>
      </c>
      <c r="CI23" s="155" t="str">
        <f t="shared" si="4"/>
        <v>Month 83</v>
      </c>
      <c r="CJ23" s="155" t="str">
        <f t="shared" si="4"/>
        <v>Month 84</v>
      </c>
      <c r="CK23" s="155" t="str">
        <f t="shared" si="4"/>
        <v>Month 85</v>
      </c>
      <c r="CL23" s="155" t="str">
        <f t="shared" si="4"/>
        <v>Month 86</v>
      </c>
      <c r="CM23" s="155" t="str">
        <f t="shared" si="4"/>
        <v>Month 87</v>
      </c>
      <c r="CN23" s="155" t="str">
        <f t="shared" si="4"/>
        <v>Month 88</v>
      </c>
      <c r="CO23" s="155" t="str">
        <f t="shared" si="4"/>
        <v>Month 89</v>
      </c>
      <c r="CP23" s="155" t="str">
        <f t="shared" si="4"/>
        <v>Month 90</v>
      </c>
      <c r="CQ23" s="155" t="str">
        <f t="shared" si="4"/>
        <v>Month 91</v>
      </c>
      <c r="CR23" s="155" t="str">
        <f t="shared" si="4"/>
        <v>Month 92</v>
      </c>
      <c r="CS23" s="155" t="str">
        <f t="shared" si="4"/>
        <v>Month 93</v>
      </c>
      <c r="CT23" s="155" t="str">
        <f t="shared" si="4"/>
        <v>Month 94</v>
      </c>
      <c r="CU23" s="155" t="str">
        <f t="shared" si="4"/>
        <v>Month 95</v>
      </c>
      <c r="CV23" s="155" t="str">
        <f t="shared" si="4"/>
        <v>Month 96</v>
      </c>
      <c r="CW23" s="155" t="str">
        <f t="shared" si="4"/>
        <v>Month 97</v>
      </c>
      <c r="CX23" s="155" t="str">
        <f t="shared" si="4"/>
        <v>Month 98</v>
      </c>
      <c r="CY23" s="155" t="str">
        <f t="shared" si="4"/>
        <v>Month 99</v>
      </c>
      <c r="CZ23" s="155" t="str">
        <f t="shared" si="4"/>
        <v>Month 100</v>
      </c>
      <c r="DA23" s="155" t="str">
        <f t="shared" si="4"/>
        <v>Month 101</v>
      </c>
      <c r="DB23" s="155" t="str">
        <f t="shared" si="4"/>
        <v>Month 102</v>
      </c>
      <c r="DC23" s="155" t="str">
        <f t="shared" si="4"/>
        <v>Month 103</v>
      </c>
      <c r="DD23" s="155" t="str">
        <f t="shared" si="4"/>
        <v>Month 104</v>
      </c>
      <c r="DE23" s="155" t="str">
        <f t="shared" si="4"/>
        <v>Month 105</v>
      </c>
      <c r="DF23" s="155" t="str">
        <f t="shared" si="4"/>
        <v>Month 106</v>
      </c>
      <c r="DG23" s="155" t="str">
        <f t="shared" si="4"/>
        <v>Month 107</v>
      </c>
      <c r="DH23" s="155" t="str">
        <f t="shared" si="4"/>
        <v>Month 108</v>
      </c>
      <c r="DI23" s="155" t="str">
        <f t="shared" si="4"/>
        <v>Month 109</v>
      </c>
      <c r="DJ23" s="155" t="str">
        <f t="shared" si="4"/>
        <v>Month 110</v>
      </c>
      <c r="DK23" s="155" t="str">
        <f t="shared" si="4"/>
        <v>Month 111</v>
      </c>
      <c r="DL23" s="155" t="str">
        <f t="shared" si="4"/>
        <v>Month 112</v>
      </c>
      <c r="DM23" s="155" t="str">
        <f t="shared" si="4"/>
        <v>Month 113</v>
      </c>
      <c r="DN23" s="155" t="str">
        <f t="shared" si="4"/>
        <v>Month 114</v>
      </c>
      <c r="DO23" s="155" t="str">
        <f t="shared" si="4"/>
        <v>Month 115</v>
      </c>
      <c r="DP23" s="155" t="str">
        <f t="shared" si="4"/>
        <v>Month 116</v>
      </c>
      <c r="DQ23" s="155" t="str">
        <f t="shared" si="4"/>
        <v>Month 117</v>
      </c>
      <c r="DR23" s="155" t="str">
        <f t="shared" si="4"/>
        <v>Month 118</v>
      </c>
      <c r="DS23" s="155" t="str">
        <f t="shared" si="4"/>
        <v>Month 119</v>
      </c>
      <c r="DT23" s="155" t="str">
        <f t="shared" si="4"/>
        <v>Month 120</v>
      </c>
      <c r="DU23" s="155" t="str">
        <f t="shared" si="4"/>
        <v>Month 121</v>
      </c>
      <c r="DV23" s="155" t="str">
        <f t="shared" si="4"/>
        <v>Month 122</v>
      </c>
      <c r="DW23" s="155" t="str">
        <f t="shared" si="4"/>
        <v>Month 123</v>
      </c>
      <c r="DX23" s="155" t="str">
        <f t="shared" si="4"/>
        <v>Month 124</v>
      </c>
      <c r="DY23" s="155" t="str">
        <f t="shared" si="4"/>
        <v>Month 125</v>
      </c>
      <c r="DZ23" s="155" t="str">
        <f t="shared" si="4"/>
        <v>Month 126</v>
      </c>
      <c r="EA23" s="155" t="str">
        <f t="shared" si="4"/>
        <v>Month 127</v>
      </c>
      <c r="EB23" s="155" t="str">
        <f t="shared" si="4"/>
        <v>Month 128</v>
      </c>
      <c r="EC23" s="155" t="str">
        <f t="shared" si="4"/>
        <v>Month 129</v>
      </c>
      <c r="ED23" s="155" t="str">
        <f t="shared" ref="ED23:GB23" si="5">+ED6</f>
        <v>Month 130</v>
      </c>
      <c r="EE23" s="155" t="str">
        <f t="shared" si="5"/>
        <v>Month 131</v>
      </c>
      <c r="EF23" s="155" t="str">
        <f t="shared" si="5"/>
        <v>Month 132</v>
      </c>
      <c r="EG23" s="155" t="str">
        <f t="shared" si="5"/>
        <v>Month 133</v>
      </c>
      <c r="EH23" s="155" t="str">
        <f t="shared" si="5"/>
        <v>Month 134</v>
      </c>
      <c r="EI23" s="155" t="str">
        <f t="shared" si="5"/>
        <v>Month 135</v>
      </c>
      <c r="EJ23" s="155" t="str">
        <f t="shared" si="5"/>
        <v>Month 136</v>
      </c>
      <c r="EK23" s="155" t="str">
        <f t="shared" si="5"/>
        <v>Month 137</v>
      </c>
      <c r="EL23" s="155" t="str">
        <f t="shared" si="5"/>
        <v>Month 138</v>
      </c>
      <c r="EM23" s="155" t="str">
        <f t="shared" si="5"/>
        <v>Month 139</v>
      </c>
      <c r="EN23" s="155" t="str">
        <f t="shared" si="5"/>
        <v>Month 140</v>
      </c>
      <c r="EO23" s="155" t="str">
        <f t="shared" si="5"/>
        <v>Month 141</v>
      </c>
      <c r="EP23" s="155" t="str">
        <f t="shared" si="5"/>
        <v>Month 142</v>
      </c>
      <c r="EQ23" s="155" t="str">
        <f t="shared" si="5"/>
        <v>Month 143</v>
      </c>
      <c r="ER23" s="155" t="str">
        <f t="shared" si="5"/>
        <v>Month 144</v>
      </c>
      <c r="ES23" s="155" t="str">
        <f t="shared" si="5"/>
        <v>Month 145</v>
      </c>
      <c r="ET23" s="155" t="str">
        <f t="shared" si="5"/>
        <v>Month 146</v>
      </c>
      <c r="EU23" s="155" t="str">
        <f t="shared" si="5"/>
        <v>Month 147</v>
      </c>
      <c r="EV23" s="155" t="str">
        <f t="shared" si="5"/>
        <v>Month 148</v>
      </c>
      <c r="EW23" s="155" t="str">
        <f t="shared" si="5"/>
        <v>Month 149</v>
      </c>
      <c r="EX23" s="155" t="str">
        <f t="shared" si="5"/>
        <v>Month 150</v>
      </c>
      <c r="EY23" s="155" t="str">
        <f t="shared" si="5"/>
        <v>Month 151</v>
      </c>
      <c r="EZ23" s="155" t="str">
        <f t="shared" si="5"/>
        <v>Month 152</v>
      </c>
      <c r="FA23" s="155" t="str">
        <f t="shared" si="5"/>
        <v>Month 153</v>
      </c>
      <c r="FB23" s="155" t="str">
        <f t="shared" si="5"/>
        <v>Month 154</v>
      </c>
      <c r="FC23" s="155" t="str">
        <f t="shared" si="5"/>
        <v>Month 155</v>
      </c>
      <c r="FD23" s="155" t="str">
        <f t="shared" si="5"/>
        <v>Month 156</v>
      </c>
      <c r="FE23" s="155" t="str">
        <f t="shared" si="5"/>
        <v>Month 157</v>
      </c>
      <c r="FF23" s="155" t="str">
        <f t="shared" si="5"/>
        <v>Month 158</v>
      </c>
      <c r="FG23" s="155" t="str">
        <f t="shared" si="5"/>
        <v>Month 159</v>
      </c>
      <c r="FH23" s="155" t="str">
        <f t="shared" si="5"/>
        <v>Month 160</v>
      </c>
      <c r="FI23" s="155" t="str">
        <f t="shared" si="5"/>
        <v>Month 161</v>
      </c>
      <c r="FJ23" s="155" t="str">
        <f t="shared" si="5"/>
        <v>Month 162</v>
      </c>
      <c r="FK23" s="155" t="str">
        <f t="shared" si="5"/>
        <v>Month 163</v>
      </c>
      <c r="FL23" s="155" t="str">
        <f t="shared" si="5"/>
        <v>Month 164</v>
      </c>
      <c r="FM23" s="155" t="str">
        <f t="shared" si="5"/>
        <v>Month 165</v>
      </c>
      <c r="FN23" s="155" t="str">
        <f t="shared" si="5"/>
        <v>Month 166</v>
      </c>
      <c r="FO23" s="155" t="str">
        <f t="shared" si="5"/>
        <v>Month 167</v>
      </c>
      <c r="FP23" s="155" t="str">
        <f t="shared" si="5"/>
        <v>Month 168</v>
      </c>
      <c r="FQ23" s="155" t="str">
        <f t="shared" si="5"/>
        <v>Month 169</v>
      </c>
      <c r="FR23" s="155" t="str">
        <f t="shared" si="5"/>
        <v>Month 170</v>
      </c>
      <c r="FS23" s="155" t="str">
        <f t="shared" si="5"/>
        <v>Month 171</v>
      </c>
      <c r="FT23" s="155" t="str">
        <f t="shared" si="5"/>
        <v>Month 172</v>
      </c>
      <c r="FU23" s="155" t="str">
        <f t="shared" si="5"/>
        <v>Month 173</v>
      </c>
      <c r="FV23" s="155" t="str">
        <f t="shared" si="5"/>
        <v>Month 174</v>
      </c>
      <c r="FW23" s="155" t="str">
        <f t="shared" si="5"/>
        <v>Month 175</v>
      </c>
      <c r="FX23" s="155" t="str">
        <f t="shared" si="5"/>
        <v>Month 176</v>
      </c>
      <c r="FY23" s="155" t="str">
        <f t="shared" si="5"/>
        <v>Month 177</v>
      </c>
      <c r="FZ23" s="155" t="str">
        <f t="shared" si="5"/>
        <v>Month 178</v>
      </c>
      <c r="GA23" s="155" t="str">
        <f t="shared" si="5"/>
        <v>Month 179</v>
      </c>
      <c r="GB23" s="155" t="str">
        <f t="shared" si="5"/>
        <v>Month 180</v>
      </c>
      <c r="GC23" s="155"/>
    </row>
    <row r="24" spans="2:185">
      <c r="B24" s="632"/>
      <c r="D24" s="152" t="s">
        <v>320</v>
      </c>
      <c r="E24" s="156">
        <f>NPV($E$10,E7:$GB7)</f>
        <v>290.00000000149572</v>
      </c>
      <c r="F24" s="156">
        <f>NPV($E$10,F7:$GB7)</f>
        <v>284.17995624952181</v>
      </c>
      <c r="G24" s="156">
        <f>NPV($E$10,G7:$GB7)</f>
        <v>278.47602446911759</v>
      </c>
      <c r="H24" s="156">
        <f>NPV($E$10,H7:$GB7)</f>
        <v>272.88587825670118</v>
      </c>
      <c r="I24" s="156">
        <f>NPV($E$10,I7:$GB7)</f>
        <v>267.40723767673984</v>
      </c>
      <c r="J24" s="156">
        <f>NPV($E$10,J7:$GB7)</f>
        <v>262.0378683315277</v>
      </c>
      <c r="K24" s="156">
        <f>NPV($E$10,K7:$GB7)</f>
        <v>256.7755804495493</v>
      </c>
      <c r="L24" s="156">
        <f>NPV($E$10,L7:$GB7)</f>
        <v>251.61822799206456</v>
      </c>
      <c r="M24" s="156">
        <f>NPV($E$10,M7:$GB7)</f>
        <v>246.5637077775533</v>
      </c>
      <c r="N24" s="156">
        <f>NPV($E$10,N7:$GB7)</f>
        <v>241.60995862365246</v>
      </c>
      <c r="O24" s="156">
        <f>NPV($E$10,O7:$GB7)</f>
        <v>236.75496050624417</v>
      </c>
      <c r="P24" s="156">
        <f>NPV($E$10,P7:$GB7)</f>
        <v>231.99673373534858</v>
      </c>
      <c r="Q24" s="156">
        <f>NPV($E$10,Q7:$GB7)</f>
        <v>227.33333814748406</v>
      </c>
      <c r="R24" s="156">
        <f>NPV($E$10,R7:$GB7)</f>
        <v>222.76287231416811</v>
      </c>
      <c r="S24" s="156">
        <f>NPV($E$10,S7:$GB7)</f>
        <v>218.28347276623276</v>
      </c>
      <c r="T24" s="156">
        <f>NPV($E$10,T7:$GB7)</f>
        <v>213.89331323364027</v>
      </c>
      <c r="U24" s="156">
        <f>NPV($E$10,U7:$GB7)</f>
        <v>209.59060390048728</v>
      </c>
      <c r="V24" s="156">
        <f>NPV($E$10,V7:$GB7)</f>
        <v>205.37359067489635</v>
      </c>
      <c r="W24" s="156">
        <f>NPV($E$10,W7:$GB7)</f>
        <v>201.24055447349218</v>
      </c>
      <c r="X24" s="156">
        <f>NPV($E$10,X7:$GB7)</f>
        <v>197.18981052017458</v>
      </c>
      <c r="Y24" s="156">
        <f>NPV($E$10,Y7:$GB7)</f>
        <v>193.21970765890211</v>
      </c>
      <c r="Z24" s="156">
        <f>NPV($E$10,Z7:$GB7)</f>
        <v>189.32862768020098</v>
      </c>
      <c r="AA24" s="156">
        <f>NPV($E$10,AA7:$GB7)</f>
        <v>185.51498466113173</v>
      </c>
      <c r="AB24" s="156">
        <f>NPV($E$10,AB7:$GB7)</f>
        <v>181.77722431844012</v>
      </c>
      <c r="AC24" s="156">
        <f>NPV($E$10,AC7:$GB7)</f>
        <v>178.1138233746249</v>
      </c>
      <c r="AD24" s="156">
        <f>NPV($E$10,AD7:$GB7)</f>
        <v>174.52328893667465</v>
      </c>
      <c r="AE24" s="156">
        <f>NPV($E$10,AE7:$GB7)</f>
        <v>171.00415788720687</v>
      </c>
      <c r="AF24" s="156">
        <f>NPV($E$10,AF7:$GB7)</f>
        <v>167.55499628777159</v>
      </c>
      <c r="AG24" s="156">
        <f>NPV($E$10,AG7:$GB7)</f>
        <v>164.17439879406959</v>
      </c>
      <c r="AH24" s="156">
        <f>NPV($E$10,AH7:$GB7)</f>
        <v>160.86098808285044</v>
      </c>
      <c r="AI24" s="156">
        <f>NPV($E$10,AI7:$GB7)</f>
        <v>157.61341429025404</v>
      </c>
      <c r="AJ24" s="156">
        <f>NPV($E$10,AJ7:$GB7)</f>
        <v>154.43035446136724</v>
      </c>
      <c r="AK24" s="156">
        <f>NPV($E$10,AK7:$GB7)</f>
        <v>151.31051201077233</v>
      </c>
      <c r="AL24" s="156">
        <f>NPV($E$10,AL7:$GB7)</f>
        <v>148.25261619386526</v>
      </c>
      <c r="AM24" s="156">
        <f>NPV($E$10,AM7:$GB7)</f>
        <v>145.25542158873009</v>
      </c>
      <c r="AN24" s="156">
        <f>NPV($E$10,AN7:$GB7)</f>
        <v>142.31770758835492</v>
      </c>
      <c r="AO24" s="156">
        <f>NPV($E$10,AO7:$GB7)</f>
        <v>139.43827790298661</v>
      </c>
      <c r="AP24" s="156">
        <f>NPV($E$10,AP7:$GB7)</f>
        <v>136.61596007241761</v>
      </c>
      <c r="AQ24" s="156">
        <f>NPV($E$10,AQ7:$GB7)</f>
        <v>133.849604988008</v>
      </c>
      <c r="AR24" s="156">
        <f>NPV($E$10,AR7:$GB7)</f>
        <v>131.13808642424621</v>
      </c>
      <c r="AS24" s="156">
        <f>NPV($E$10,AS7:$GB7)</f>
        <v>128.48030057966008</v>
      </c>
      <c r="AT24" s="156">
        <f>NPV($E$10,AT7:$GB7)</f>
        <v>125.87516562688671</v>
      </c>
      <c r="AU24" s="156">
        <f>NPV($E$10,AU7:$GB7)</f>
        <v>123.32162127172144</v>
      </c>
      <c r="AV24" s="156">
        <f>NPV($E$10,AV7:$GB7)</f>
        <v>120.81862832096543</v>
      </c>
      <c r="AW24" s="156">
        <f>NPV($E$10,AW7:$GB7)</f>
        <v>118.36516825889265</v>
      </c>
      <c r="AX24" s="156">
        <f>NPV($E$10,AX7:$GB7)</f>
        <v>115.96024283216752</v>
      </c>
      <c r="AY24" s="156">
        <f>NPV($E$10,AY7:$GB7)</f>
        <v>113.60287364304173</v>
      </c>
      <c r="AZ24" s="156">
        <f>NPV($E$10,AZ7:$GB7)</f>
        <v>111.29210175066386</v>
      </c>
      <c r="BA24" s="156">
        <f>NPV($E$10,BA7:$GB7)</f>
        <v>109.0269872803413</v>
      </c>
      <c r="BB24" s="156">
        <f>NPV($E$10,BB7:$GB7)</f>
        <v>106.80660904059299</v>
      </c>
      <c r="BC24" s="156">
        <f>NPV($E$10,BC7:$GB7)</f>
        <v>104.63006414783803</v>
      </c>
      <c r="BD24" s="156">
        <f>NPV($E$10,BD7:$GB7)</f>
        <v>102.49646765856629</v>
      </c>
      <c r="BE24" s="156">
        <f>NPV($E$10,BE7:$GB7)</f>
        <v>100.40495220884297</v>
      </c>
      <c r="BF24" s="156">
        <f>NPV($E$10,BF7:$GB7)</f>
        <v>98.354667660996384</v>
      </c>
      <c r="BG24" s="156">
        <f>NPV($E$10,BG7:$GB7)</f>
        <v>96.344780757349483</v>
      </c>
      <c r="BH24" s="156">
        <f>NPV($E$10,BH7:$GB7)</f>
        <v>94.37447478084971</v>
      </c>
      <c r="BI24" s="156">
        <f>NPV($E$10,BI7:$GB7)</f>
        <v>92.442949222462076</v>
      </c>
      <c r="BJ24" s="156">
        <f>NPV($E$10,BJ7:$GB7)</f>
        <v>90.549419455187959</v>
      </c>
      <c r="BK24" s="156">
        <f>NPV($E$10,BK7:$GB7)</f>
        <v>88.693116414577389</v>
      </c>
      <c r="BL24" s="156">
        <f>NPV($E$10,BL7:$GB7)</f>
        <v>86.873286285604252</v>
      </c>
      <c r="BM24" s="156">
        <f>NPV($E$10,BM7:$GB7)</f>
        <v>85.089190195777249</v>
      </c>
      <c r="BN24" s="156">
        <f>NPV($E$10,BN7:$GB7)</f>
        <v>83.340103914361137</v>
      </c>
      <c r="BO24" s="156">
        <f>NPV($E$10,BO7:$GB7)</f>
        <v>81.625317557585788</v>
      </c>
      <c r="BP24" s="156">
        <f>NPV($E$10,BP7:$GB7)</f>
        <v>79.944135299723087</v>
      </c>
      <c r="BQ24" s="156">
        <f>NPV($E$10,BQ7:$GB7)</f>
        <v>78.295875089912826</v>
      </c>
      <c r="BR24" s="156">
        <f>NPV($E$10,BR7:$GB7)</f>
        <v>76.679868374624263</v>
      </c>
      <c r="BS24" s="156">
        <f>NPV($E$10,BS7:$GB7)</f>
        <v>75.095459825638514</v>
      </c>
      <c r="BT24" s="156">
        <f>NPV($E$10,BT7:$GB7)</f>
        <v>73.5420070734408</v>
      </c>
      <c r="BU24" s="156">
        <f>NPV($E$10,BU7:$GB7)</f>
        <v>72.018880445915997</v>
      </c>
      <c r="BV24" s="156">
        <f>NPV($E$10,BV7:$GB7)</f>
        <v>70.525462712237911</v>
      </c>
      <c r="BW24" s="156">
        <f>NPV($E$10,BW7:$GB7)</f>
        <v>69.061148831851142</v>
      </c>
      <c r="BX24" s="156">
        <f>NPV($E$10,BX7:$GB7)</f>
        <v>67.62534570844025</v>
      </c>
      <c r="BY24" s="156">
        <f>NPV($E$10,BY7:$GB7)</f>
        <v>66.217471948788827</v>
      </c>
      <c r="BZ24" s="156">
        <f>NPV($E$10,BZ7:$GB7)</f>
        <v>64.836957626428102</v>
      </c>
      <c r="CA24" s="156">
        <f>NPV($E$10,CA7:$GB7)</f>
        <v>63.483244049979263</v>
      </c>
      <c r="CB24" s="156">
        <f>NPV($E$10,CB7:$GB7)</f>
        <v>62.155783536096486</v>
      </c>
      <c r="CC24" s="156">
        <f>NPV($E$10,CC7:$GB7)</f>
        <v>60.854039186916353</v>
      </c>
      <c r="CD24" s="156">
        <f>NPV($E$10,CD7:$GB7)</f>
        <v>59.577484671923784</v>
      </c>
      <c r="CE24" s="156">
        <f>NPV($E$10,CE7:$GB7)</f>
        <v>58.325604014146442</v>
      </c>
      <c r="CF24" s="156">
        <f>NPV($E$10,CF7:$GB7)</f>
        <v>57.097891380589004</v>
      </c>
      <c r="CG24" s="156">
        <f>NPV($E$10,CG7:$GB7)</f>
        <v>55.893850876823223</v>
      </c>
      <c r="CH24" s="156">
        <f>NPV($E$10,CH7:$GB7)</f>
        <v>54.712996345649749</v>
      </c>
      <c r="CI24" s="156">
        <f>NPV($E$10,CI7:$GB7)</f>
        <v>53.554851169749355</v>
      </c>
      <c r="CJ24" s="156">
        <f>NPV($E$10,CJ7:$GB7)</f>
        <v>52.418948078244</v>
      </c>
      <c r="CK24" s="156">
        <f>NPV($E$10,CK7:$GB7)</f>
        <v>51.304828957088425</v>
      </c>
      <c r="CL24" s="156">
        <f>NPV($E$10,CL7:$GB7)</f>
        <v>50.212044663215117</v>
      </c>
      <c r="CM24" s="156">
        <f>NPV($E$10,CM7:$GB7)</f>
        <v>49.140154842357703</v>
      </c>
      <c r="CN24" s="156">
        <f>NPV($E$10,CN7:$GB7)</f>
        <v>48.088727750477616</v>
      </c>
      <c r="CO24" s="156">
        <f>NPV($E$10,CO7:$GB7)</f>
        <v>47.057340078721985</v>
      </c>
      <c r="CP24" s="156">
        <f>NPV($E$10,CP7:$GB7)</f>
        <v>46.045576781841881</v>
      </c>
      <c r="CQ24" s="156">
        <f>NPV($E$10,CQ7:$GB7)</f>
        <v>45.053030910000167</v>
      </c>
      <c r="CR24" s="156">
        <f>NPV($E$10,CR7:$GB7)</f>
        <v>44.079303443901551</v>
      </c>
      <c r="CS24" s="156">
        <f>NPV($E$10,CS7:$GB7)</f>
        <v>43.124003133176977</v>
      </c>
      <c r="CT24" s="156">
        <f>NPV($E$10,CT7:$GB7)</f>
        <v>42.18674633795731</v>
      </c>
      <c r="CU24" s="156">
        <f>NPV($E$10,CU7:$GB7)</f>
        <v>41.267156873571508</v>
      </c>
      <c r="CV24" s="156">
        <f>NPV($E$10,CV7:$GB7)</f>
        <v>40.364865858306253</v>
      </c>
      <c r="CW24" s="156">
        <f>NPV($E$10,CW7:$GB7)</f>
        <v>39.479511564165037</v>
      </c>
      <c r="CX24" s="156">
        <f>NPV($E$10,CX7:$GB7)</f>
        <v>38.610739270566633</v>
      </c>
      <c r="CY24" s="156">
        <f>NPV($E$10,CY7:$GB7)</f>
        <v>37.7582011209226</v>
      </c>
      <c r="CZ24" s="156">
        <f>NPV($E$10,CZ7:$GB7)</f>
        <v>36.921555982036345</v>
      </c>
      <c r="DA24" s="156">
        <f>NPV($E$10,DA7:$GB7)</f>
        <v>36.100469306266149</v>
      </c>
      <c r="DB24" s="156">
        <f>NPV($E$10,DB7:$GB7)</f>
        <v>35.294612996396616</v>
      </c>
      <c r="DC24" s="156">
        <f>NPV($E$10,DC7:$GB7)</f>
        <v>34.503665273163172</v>
      </c>
      <c r="DD24" s="156">
        <f>NPV($E$10,DD7:$GB7)</f>
        <v>33.727310545376241</v>
      </c>
      <c r="DE24" s="156">
        <f>NPV($E$10,DE7:$GB7)</f>
        <v>32.96523928259213</v>
      </c>
      <c r="DF24" s="156">
        <f>NPV($E$10,DF7:$GB7)</f>
        <v>32.217147890279449</v>
      </c>
      <c r="DG24" s="156">
        <f>NPV($E$10,DG7:$GB7)</f>
        <v>31.482738587429381</v>
      </c>
      <c r="DH24" s="156">
        <f>NPV($E$10,DH7:$GB7)</f>
        <v>30.761719286561483</v>
      </c>
      <c r="DI24" s="156">
        <f>NPV($E$10,DI7:$GB7)</f>
        <v>30.053803476075288</v>
      </c>
      <c r="DJ24" s="156">
        <f>NPV($E$10,DJ7:$GB7)</f>
        <v>29.35871010490062</v>
      </c>
      <c r="DK24" s="156">
        <f>NPV($E$10,DK7:$GB7)</f>
        <v>28.676163469399569</v>
      </c>
      <c r="DL24" s="156">
        <f>NPV($E$10,DL7:$GB7)</f>
        <v>28.005893102474431</v>
      </c>
      <c r="DM24" s="156">
        <f>NPV($E$10,DM7:$GB7)</f>
        <v>27.34763366483665</v>
      </c>
      <c r="DN24" s="156">
        <f>NPV($E$10,DN7:$GB7)</f>
        <v>26.701124838392776</v>
      </c>
      <c r="DO24" s="156">
        <f>NPV($E$10,DO7:$GB7)</f>
        <v>26.066111221704077</v>
      </c>
      <c r="DP24" s="156">
        <f>NPV($E$10,DP7:$GB7)</f>
        <v>25.442342227477742</v>
      </c>
      <c r="DQ24" s="156">
        <f>NPV($E$10,DQ7:$GB7)</f>
        <v>24.829571982048083</v>
      </c>
      <c r="DR24" s="156">
        <f>NPV($E$10,DR7:$GB7)</f>
        <v>24.227559226806932</v>
      </c>
      <c r="DS24" s="156">
        <f>NPV($E$10,DS7:$GB7)</f>
        <v>23.636067221543648</v>
      </c>
      <c r="DT24" s="156">
        <f>NPV($E$10,DT7:$GB7)</f>
        <v>23.054863649655417</v>
      </c>
      <c r="DU24" s="156">
        <f>NPV($E$10,DU7:$GB7)</f>
        <v>22.483720525189575</v>
      </c>
      <c r="DV24" s="156">
        <f>NPV($E$10,DV7:$GB7)</f>
        <v>21.922414101680523</v>
      </c>
      <c r="DW24" s="156">
        <f>NPV($E$10,DW7:$GB7)</f>
        <v>21.370724782744293</v>
      </c>
      <c r="DX24" s="156">
        <f>NPV($E$10,DX7:$GB7)</f>
        <v>20.828437034394589</v>
      </c>
      <c r="DY24" s="156">
        <f>NPV($E$10,DY7:$GB7)</f>
        <v>20.295339299045231</v>
      </c>
      <c r="DZ24" s="156">
        <f>NPV($E$10,DZ7:$GB7)</f>
        <v>19.771223911163869</v>
      </c>
      <c r="EA24" s="156">
        <f>NPV($E$10,EA7:$GB7)</f>
        <v>19.255887014543298</v>
      </c>
      <c r="EB24" s="156">
        <f>NPV($E$10,EB7:$GB7)</f>
        <v>18.749128481156895</v>
      </c>
      <c r="EC24" s="156">
        <f>NPV($E$10,EC7:$GB7)</f>
        <v>18.250751831565406</v>
      </c>
      <c r="ED24" s="156">
        <f>NPV($E$10,ED7:$GB7)</f>
        <v>17.760564156843234</v>
      </c>
      <c r="EE24" s="156">
        <f>NPV($E$10,EE7:$GB7)</f>
        <v>17.278376041992523</v>
      </c>
      <c r="EF24" s="156">
        <f>NPV($E$10,EF7:$GB7)</f>
        <v>16.804001490814411</v>
      </c>
      <c r="EG24" s="156">
        <f>NPV($E$10,EG7:$GB7)</f>
        <v>16.337257852207291</v>
      </c>
      <c r="EH24" s="156">
        <f>NPV($E$10,EH7:$GB7)</f>
        <v>15.877965747862136</v>
      </c>
      <c r="EI24" s="156">
        <f>NPV($E$10,EI7:$GB7)</f>
        <v>15.425949001326215</v>
      </c>
      <c r="EJ24" s="156">
        <f>NPV($E$10,EJ7:$GB7)</f>
        <v>14.981034568406459</v>
      </c>
      <c r="EK24" s="156">
        <f>NPV($E$10,EK7:$GB7)</f>
        <v>14.54305246888469</v>
      </c>
      <c r="EL24" s="156">
        <f>NPV($E$10,EL7:$GB7)</f>
        <v>14.111835719517167</v>
      </c>
      <c r="EM24" s="156">
        <f>NPV($E$10,EM7:$GB7)</f>
        <v>13.687220268291764</v>
      </c>
      <c r="EN24" s="156">
        <f>NPV($E$10,EN7:$GB7)</f>
        <v>13.269044929916335</v>
      </c>
      <c r="EO24" s="156">
        <f>NPV($E$10,EO7:$GB7)</f>
        <v>12.857151322512415</v>
      </c>
      <c r="EP24" s="156">
        <f>NPV($E$10,EP7:$GB7)</f>
        <v>12.451383805489048</v>
      </c>
      <c r="EQ24" s="156">
        <f>NPV($E$10,EQ7:$GB7)</f>
        <v>12.051589418571734</v>
      </c>
      <c r="ER24" s="156">
        <f>NPV($E$10,ER7:$GB7)</f>
        <v>11.657617821962321</v>
      </c>
      <c r="ES24" s="156">
        <f>NPV($E$10,ES7:$GB7)</f>
        <v>11.269321237605739</v>
      </c>
      <c r="ET24" s="156">
        <f>NPV($E$10,ET7:$GB7)</f>
        <v>10.886554391540344</v>
      </c>
      <c r="EU24" s="156">
        <f>NPV($E$10,EU7:$GB7)</f>
        <v>10.509174457308731</v>
      </c>
      <c r="EV24" s="156">
        <f>NPV($E$10,EV7:$GB7)</f>
        <v>10.137041000406574</v>
      </c>
      <c r="EW24" s="156">
        <f>NPV($E$10,EW7:$GB7)</f>
        <v>9.770015923747339</v>
      </c>
      <c r="EX24" s="156">
        <f>NPV($E$10,EX7:$GB7)</f>
        <v>9.407963414121161</v>
      </c>
      <c r="EY24" s="156">
        <f>NPV($E$10,EY7:$GB7)</f>
        <v>9.0507498896266583</v>
      </c>
      <c r="EZ24" s="156">
        <f>NPV($E$10,EZ7:$GB7)</f>
        <v>8.6982439480547828</v>
      </c>
      <c r="FA24" s="156">
        <f>NPV($E$10,FA7:$GB7)</f>
        <v>8.3503163162042569</v>
      </c>
      <c r="FB24" s="156">
        <f>NPV($E$10,FB7:$GB7)</f>
        <v>8.0068398001084589</v>
      </c>
      <c r="FC24" s="156">
        <f>NPV($E$10,FC7:$GB7)</f>
        <v>7.6676892361541569</v>
      </c>
      <c r="FD24" s="156">
        <f>NPV($E$10,FD7:$GB7)</f>
        <v>7.3327414430726305</v>
      </c>
      <c r="FE24" s="156">
        <f>NPV($E$10,FE7:$GB7)</f>
        <v>7.0018751747843266</v>
      </c>
      <c r="FF24" s="156">
        <f>NPV($E$10,FF7:$GB7)</f>
        <v>6.6749710740783872</v>
      </c>
      <c r="FG24" s="156">
        <f>NPV($E$10,FG7:$GB7)</f>
        <v>6.3519116271088008</v>
      </c>
      <c r="FH24" s="156">
        <f>NPV($E$10,FH7:$GB7)</f>
        <v>6.0325811186892588</v>
      </c>
      <c r="FI24" s="156">
        <f>NPV($E$10,FI7:$GB7)</f>
        <v>5.7168655883691555</v>
      </c>
      <c r="FJ24" s="156">
        <f>NPV($E$10,FJ7:$GB7)</f>
        <v>5.4046527872734504</v>
      </c>
      <c r="FK24" s="156">
        <f>NPV($E$10,FK7:$GB7)</f>
        <v>5.0958321356895082</v>
      </c>
      <c r="FL24" s="156">
        <f>NPV($E$10,FL7:$GB7)</f>
        <v>4.7902946813842355</v>
      </c>
      <c r="FM24" s="156">
        <f>NPV($E$10,FM7:$GB7)</f>
        <v>4.4879330586352904</v>
      </c>
      <c r="FN24" s="156">
        <f>NPV($E$10,FN7:$GB7)</f>
        <v>4.1886414479602845</v>
      </c>
      <c r="FO24" s="156">
        <f>NPV($E$10,FO7:$GB7)</f>
        <v>3.8923155365283142</v>
      </c>
      <c r="FP24" s="156">
        <f>NPV($E$10,FP7:$GB7)</f>
        <v>3.5988524792383814</v>
      </c>
      <c r="FQ24" s="156">
        <f>NPV($E$10,FQ7:$GB7)</f>
        <v>3.3081508604495733</v>
      </c>
      <c r="FR24" s="156">
        <f>NPV($E$10,FR7:$GB7)</f>
        <v>3.0201106563481401</v>
      </c>
      <c r="FS24" s="156">
        <f>NPV($E$10,FS7:$GB7)</f>
        <v>2.734633197936871</v>
      </c>
      <c r="FT24" s="156">
        <f>NPV($E$10,FT7:$GB7)</f>
        <v>2.4516211346324566</v>
      </c>
      <c r="FU24" s="156">
        <f>NPV($E$10,FU7:$GB7)</f>
        <v>2.1709783984567665</v>
      </c>
      <c r="FV24" s="156">
        <f>NPV($E$10,FV7:$GB7)</f>
        <v>1.8926101688082264</v>
      </c>
      <c r="FW24" s="156">
        <f>NPV($E$10,FW7:$GB7)</f>
        <v>1.6164228377997356</v>
      </c>
      <c r="FX24" s="156">
        <f>NPV($E$10,FX7:$GB7)</f>
        <v>1.3423239761498089</v>
      </c>
      <c r="FY24" s="156">
        <f>NPV($E$10,FY7:$GB7)</f>
        <v>1.0702222996138495</v>
      </c>
      <c r="FZ24" s="156">
        <f>NPV($E$10,FZ7:$GB7)</f>
        <v>0.80002763594271331</v>
      </c>
      <c r="GA24" s="156">
        <f>NPV($E$10,GA7:$GB7)</f>
        <v>0.53165089235593399</v>
      </c>
      <c r="GB24" s="156">
        <f>NPV($E$10,GB7:$GB7)</f>
        <v>0.2650040235172143</v>
      </c>
      <c r="GC24" s="156">
        <f>NPV($E$10,$GC7:GC7)</f>
        <v>0</v>
      </c>
    </row>
    <row r="25" spans="2:185">
      <c r="B25" s="157"/>
      <c r="D25" s="152" t="s">
        <v>321</v>
      </c>
      <c r="E25" s="156">
        <f>E24*$E$10</f>
        <v>4.1799562480260537</v>
      </c>
      <c r="F25" s="156">
        <f t="shared" ref="F25:BQ25" si="6">F24*$E$10</f>
        <v>4.096068219595975</v>
      </c>
      <c r="G25" s="156">
        <f t="shared" si="6"/>
        <v>4.0138537875832441</v>
      </c>
      <c r="H25" s="156">
        <f t="shared" si="6"/>
        <v>3.933279420038938</v>
      </c>
      <c r="I25" s="156">
        <f t="shared" si="6"/>
        <v>3.8543122547879713</v>
      </c>
      <c r="J25" s="156">
        <f t="shared" si="6"/>
        <v>3.7769200860212013</v>
      </c>
      <c r="K25" s="156">
        <f t="shared" si="6"/>
        <v>3.701071351155429</v>
      </c>
      <c r="L25" s="156">
        <f t="shared" si="6"/>
        <v>3.6267351179560339</v>
      </c>
      <c r="M25" s="156">
        <f t="shared" si="6"/>
        <v>3.5538810719170288</v>
      </c>
      <c r="N25" s="156">
        <f t="shared" si="6"/>
        <v>3.4824795038932539</v>
      </c>
      <c r="O25" s="156">
        <f t="shared" si="6"/>
        <v>3.4125012979797682</v>
      </c>
      <c r="P25" s="156">
        <f t="shared" si="6"/>
        <v>3.3439179196334674</v>
      </c>
      <c r="Q25" s="156">
        <f t="shared" si="6"/>
        <v>3.2767014040320501</v>
      </c>
      <c r="R25" s="156">
        <f t="shared" si="6"/>
        <v>3.2108243446656362</v>
      </c>
      <c r="S25" s="156">
        <f t="shared" si="6"/>
        <v>3.1462598821563228</v>
      </c>
      <c r="T25" s="156">
        <f t="shared" si="6"/>
        <v>3.0829816933011625</v>
      </c>
      <c r="U25" s="156">
        <f t="shared" si="6"/>
        <v>3.0209639803340589</v>
      </c>
      <c r="V25" s="156">
        <f t="shared" si="6"/>
        <v>2.9601814604022438</v>
      </c>
      <c r="W25" s="156">
        <f t="shared" si="6"/>
        <v>2.9006093552529744</v>
      </c>
      <c r="X25" s="156">
        <f t="shared" si="6"/>
        <v>2.8422233811262974</v>
      </c>
      <c r="Y25" s="156">
        <f t="shared" si="6"/>
        <v>2.7849997388497583</v>
      </c>
      <c r="Z25" s="156">
        <f t="shared" si="6"/>
        <v>2.728915104130941</v>
      </c>
      <c r="AA25" s="156">
        <f t="shared" si="6"/>
        <v>2.6739466180439848</v>
      </c>
      <c r="AB25" s="156">
        <f t="shared" si="6"/>
        <v>2.6200718777061325</v>
      </c>
      <c r="AC25" s="156">
        <f t="shared" si="6"/>
        <v>2.5672689271404567</v>
      </c>
      <c r="AD25" s="156">
        <f t="shared" si="6"/>
        <v>2.5155162483211964</v>
      </c>
      <c r="AE25" s="156">
        <f t="shared" si="6"/>
        <v>2.4647927523978534</v>
      </c>
      <c r="AF25" s="156">
        <f t="shared" si="6"/>
        <v>2.4150777710946234</v>
      </c>
      <c r="AG25" s="156">
        <f t="shared" si="6"/>
        <v>2.3663510482815613</v>
      </c>
      <c r="AH25" s="156">
        <f t="shared" si="6"/>
        <v>2.318592731714094</v>
      </c>
      <c r="AI25" s="156">
        <f t="shared" si="6"/>
        <v>2.2717833649374768</v>
      </c>
      <c r="AJ25" s="156">
        <f t="shared" si="6"/>
        <v>2.2259038793528996</v>
      </c>
      <c r="AK25" s="156">
        <f t="shared" si="6"/>
        <v>2.1809355864420241</v>
      </c>
      <c r="AL25" s="156">
        <f t="shared" si="6"/>
        <v>2.1368601701467567</v>
      </c>
      <c r="AM25" s="156">
        <f t="shared" si="6"/>
        <v>2.0936596794011701</v>
      </c>
      <c r="AN25" s="156">
        <f t="shared" si="6"/>
        <v>2.0513165208124859</v>
      </c>
      <c r="AO25" s="156">
        <f t="shared" si="6"/>
        <v>2.0098134514881929</v>
      </c>
      <c r="AP25" s="156">
        <f t="shared" si="6"/>
        <v>1.9691335720063261</v>
      </c>
      <c r="AQ25" s="156">
        <f t="shared" si="6"/>
        <v>1.9292603195260609</v>
      </c>
      <c r="AR25" s="156">
        <f t="shared" si="6"/>
        <v>1.890177461035798</v>
      </c>
      <c r="AS25" s="156">
        <f t="shared" si="6"/>
        <v>1.8518690867360197</v>
      </c>
      <c r="AT25" s="156">
        <f t="shared" si="6"/>
        <v>1.8143196035541578</v>
      </c>
      <c r="AU25" s="156">
        <f t="shared" si="6"/>
        <v>1.7775137287888829</v>
      </c>
      <c r="AV25" s="156">
        <f t="shared" si="6"/>
        <v>1.7414364838812146</v>
      </c>
      <c r="AW25" s="156">
        <f t="shared" si="6"/>
        <v>1.7060731883098679</v>
      </c>
      <c r="AX25" s="156">
        <f t="shared" si="6"/>
        <v>1.6714094536084037</v>
      </c>
      <c r="AY25" s="156">
        <f t="shared" si="6"/>
        <v>1.6374311775017154</v>
      </c>
      <c r="AZ25" s="156">
        <f t="shared" si="6"/>
        <v>1.6041245381594462</v>
      </c>
      <c r="BA25" s="156">
        <f t="shared" si="6"/>
        <v>1.5714759885640317</v>
      </c>
      <c r="BB25" s="156">
        <f t="shared" si="6"/>
        <v>1.5394722509910346</v>
      </c>
      <c r="BC25" s="156">
        <f t="shared" si="6"/>
        <v>1.5081003115995402</v>
      </c>
      <c r="BD25" s="156">
        <f t="shared" si="6"/>
        <v>1.4773474151303958</v>
      </c>
      <c r="BE25" s="156">
        <f t="shared" si="6"/>
        <v>1.4472010597101583</v>
      </c>
      <c r="BF25" s="156">
        <f t="shared" si="6"/>
        <v>1.4176489917585775</v>
      </c>
      <c r="BG25" s="156">
        <f t="shared" si="6"/>
        <v>1.3886792009976077</v>
      </c>
      <c r="BH25" s="156">
        <f t="shared" si="6"/>
        <v>1.3602799155598462</v>
      </c>
      <c r="BI25" s="156">
        <f t="shared" si="6"/>
        <v>1.3324395971944574</v>
      </c>
      <c r="BJ25" s="156">
        <f t="shared" si="6"/>
        <v>1.3051469365685955</v>
      </c>
      <c r="BK25" s="156">
        <f t="shared" si="6"/>
        <v>1.2783908486624234</v>
      </c>
      <c r="BL25" s="156">
        <f t="shared" si="6"/>
        <v>1.2521604682558438</v>
      </c>
      <c r="BM25" s="156">
        <f t="shared" si="6"/>
        <v>1.2264451455051102</v>
      </c>
      <c r="BN25" s="156">
        <f t="shared" si="6"/>
        <v>1.2012344416075094</v>
      </c>
      <c r="BO25" s="156">
        <f t="shared" si="6"/>
        <v>1.1765181245523508</v>
      </c>
      <c r="BP25" s="156">
        <f t="shared" si="6"/>
        <v>1.1522861649565317</v>
      </c>
      <c r="BQ25" s="156">
        <f t="shared" si="6"/>
        <v>1.1285287319829675</v>
      </c>
      <c r="BR25" s="156">
        <f t="shared" ref="BR25:EC25" si="7">BR24*$E$10</f>
        <v>1.1052361893402516</v>
      </c>
      <c r="BS25" s="156">
        <f t="shared" si="7"/>
        <v>1.0823990913618906</v>
      </c>
      <c r="BT25" s="156">
        <f t="shared" si="7"/>
        <v>1.0600081791635161</v>
      </c>
      <c r="BU25" s="156">
        <f t="shared" si="7"/>
        <v>1.0380543768765356</v>
      </c>
      <c r="BV25" s="156">
        <f t="shared" si="7"/>
        <v>1.0165287879566445</v>
      </c>
      <c r="BW25" s="156">
        <f t="shared" si="7"/>
        <v>0.9954226915657397</v>
      </c>
      <c r="BX25" s="156">
        <f t="shared" si="7"/>
        <v>0.97472753902571996</v>
      </c>
      <c r="BY25" s="156">
        <f t="shared" si="7"/>
        <v>0.95443495034276638</v>
      </c>
      <c r="BZ25" s="156">
        <f t="shared" si="7"/>
        <v>0.93453671080065803</v>
      </c>
      <c r="CA25" s="156">
        <f t="shared" si="7"/>
        <v>0.91502476762174134</v>
      </c>
      <c r="CB25" s="156">
        <f t="shared" si="7"/>
        <v>0.89589122669421184</v>
      </c>
      <c r="CC25" s="156">
        <f t="shared" si="7"/>
        <v>0.87712834936434958</v>
      </c>
      <c r="CD25" s="156">
        <f t="shared" si="7"/>
        <v>0.85872854929241327</v>
      </c>
      <c r="CE25" s="156">
        <f t="shared" si="7"/>
        <v>0.84068438937092227</v>
      </c>
      <c r="CF25" s="156">
        <f t="shared" si="7"/>
        <v>0.82298857870405173</v>
      </c>
      <c r="CG25" s="156">
        <f t="shared" si="7"/>
        <v>0.80563396964692668</v>
      </c>
      <c r="CH25" s="156">
        <f t="shared" si="7"/>
        <v>0.78861355490360607</v>
      </c>
      <c r="CI25" s="156">
        <f t="shared" si="7"/>
        <v>0.77192046468256781</v>
      </c>
      <c r="CJ25" s="156">
        <f t="shared" si="7"/>
        <v>0.75554796390854906</v>
      </c>
      <c r="CK25" s="156">
        <f t="shared" si="7"/>
        <v>0.73948944948959894</v>
      </c>
      <c r="CL25" s="156">
        <f t="shared" si="7"/>
        <v>0.72373844763823025</v>
      </c>
      <c r="CM25" s="156">
        <f t="shared" si="7"/>
        <v>0.70828861124559106</v>
      </c>
      <c r="CN25" s="156">
        <f t="shared" si="7"/>
        <v>0.69313371730757256</v>
      </c>
      <c r="CO25" s="156">
        <f t="shared" si="7"/>
        <v>0.67826766440181485</v>
      </c>
      <c r="CP25" s="156">
        <f t="shared" si="7"/>
        <v>0.66368447021458854</v>
      </c>
      <c r="CQ25" s="156">
        <f t="shared" si="7"/>
        <v>0.64937826911653396</v>
      </c>
      <c r="CR25" s="156">
        <f t="shared" si="7"/>
        <v>0.63534330978628395</v>
      </c>
      <c r="CS25" s="156">
        <f t="shared" si="7"/>
        <v>0.62157395288099493</v>
      </c>
      <c r="CT25" s="156">
        <f t="shared" si="7"/>
        <v>0.60806466875284626</v>
      </c>
      <c r="CU25" s="156">
        <f t="shared" si="7"/>
        <v>0.59481003521057541</v>
      </c>
      <c r="CV25" s="156">
        <f t="shared" si="7"/>
        <v>0.58180473532513977</v>
      </c>
      <c r="CW25" s="156">
        <f t="shared" si="7"/>
        <v>0.56904355527861161</v>
      </c>
      <c r="CX25" s="156">
        <f t="shared" si="7"/>
        <v>0.55652138225543968</v>
      </c>
      <c r="CY25" s="156">
        <f t="shared" si="7"/>
        <v>0.54423320237520945</v>
      </c>
      <c r="CZ25" s="156">
        <f t="shared" si="7"/>
        <v>0.5321740986660709</v>
      </c>
      <c r="DA25" s="156">
        <f t="shared" si="7"/>
        <v>0.52033924907800577</v>
      </c>
      <c r="DB25" s="156">
        <f t="shared" si="7"/>
        <v>0.50872392453513338</v>
      </c>
      <c r="DC25" s="156">
        <f t="shared" si="7"/>
        <v>0.49732348702625556</v>
      </c>
      <c r="DD25" s="156">
        <f t="shared" si="7"/>
        <v>0.48613338773287346</v>
      </c>
      <c r="DE25" s="156">
        <f t="shared" si="7"/>
        <v>0.47514916519391098</v>
      </c>
      <c r="DF25" s="156">
        <f t="shared" si="7"/>
        <v>0.46436644350640832</v>
      </c>
      <c r="DG25" s="156">
        <f t="shared" si="7"/>
        <v>0.45378093056144014</v>
      </c>
      <c r="DH25" s="156">
        <f t="shared" si="7"/>
        <v>0.44338841631456222</v>
      </c>
      <c r="DI25" s="156">
        <f t="shared" si="7"/>
        <v>0.43318477109006936</v>
      </c>
      <c r="DJ25" s="156">
        <f t="shared" si="7"/>
        <v>0.42316594391838636</v>
      </c>
      <c r="DK25" s="156">
        <f t="shared" si="7"/>
        <v>0.41332796090591373</v>
      </c>
      <c r="DL25" s="156">
        <f t="shared" si="7"/>
        <v>0.4036669236366689</v>
      </c>
      <c r="DM25" s="156">
        <f t="shared" si="7"/>
        <v>0.3941790076050759</v>
      </c>
      <c r="DN25" s="156">
        <f t="shared" si="7"/>
        <v>0.3848604606792686</v>
      </c>
      <c r="DO25" s="156">
        <f t="shared" si="7"/>
        <v>0.3757076015942829</v>
      </c>
      <c r="DP25" s="156">
        <f t="shared" si="7"/>
        <v>0.36671681847453169</v>
      </c>
      <c r="DQ25" s="156">
        <f t="shared" si="7"/>
        <v>0.35788456738496288</v>
      </c>
      <c r="DR25" s="156">
        <f t="shared" si="7"/>
        <v>0.34920737091031234</v>
      </c>
      <c r="DS25" s="156">
        <f t="shared" si="7"/>
        <v>0.34068181676188142</v>
      </c>
      <c r="DT25" s="156">
        <f t="shared" si="7"/>
        <v>0.33230455641127199</v>
      </c>
      <c r="DU25" s="156">
        <f t="shared" si="7"/>
        <v>0.32407230375052781</v>
      </c>
      <c r="DV25" s="156">
        <f t="shared" si="7"/>
        <v>0.3159818337781426</v>
      </c>
      <c r="DW25" s="156">
        <f t="shared" si="7"/>
        <v>0.30802998131040177</v>
      </c>
      <c r="DX25" s="156">
        <f t="shared" si="7"/>
        <v>0.30021363971753751</v>
      </c>
      <c r="DY25" s="156">
        <f t="shared" si="7"/>
        <v>0.29252975968419065</v>
      </c>
      <c r="DZ25" s="156">
        <f t="shared" si="7"/>
        <v>0.28497534799367336</v>
      </c>
      <c r="EA25" s="156">
        <f t="shared" si="7"/>
        <v>0.27754746633554783</v>
      </c>
      <c r="EB25" s="156">
        <f t="shared" si="7"/>
        <v>0.27024323013603718</v>
      </c>
      <c r="EC25" s="156">
        <f t="shared" si="7"/>
        <v>0.2630598074107976</v>
      </c>
      <c r="ED25" s="156">
        <f t="shared" ref="ED25:GC25" si="8">ED24*$E$10</f>
        <v>0.25599441763959158</v>
      </c>
      <c r="EE25" s="156">
        <f t="shared" si="8"/>
        <v>0.24904433066240628</v>
      </c>
      <c r="EF25" s="156">
        <f t="shared" si="8"/>
        <v>0.24220686559657428</v>
      </c>
      <c r="EG25" s="156">
        <f t="shared" si="8"/>
        <v>0.23547938977446331</v>
      </c>
      <c r="EH25" s="156">
        <f t="shared" si="8"/>
        <v>0.22885931770130241</v>
      </c>
      <c r="EI25" s="156">
        <f t="shared" si="8"/>
        <v>0.22234411003273177</v>
      </c>
      <c r="EJ25" s="156">
        <f t="shared" si="8"/>
        <v>0.21593127257166173</v>
      </c>
      <c r="EK25" s="156">
        <f t="shared" si="8"/>
        <v>0.20961835528404055</v>
      </c>
      <c r="EL25" s="156">
        <f t="shared" si="8"/>
        <v>0.20340295133313377</v>
      </c>
      <c r="EM25" s="156">
        <f t="shared" si="8"/>
        <v>0.19728269613193075</v>
      </c>
      <c r="EN25" s="156">
        <f t="shared" si="8"/>
        <v>0.19125526641329707</v>
      </c>
      <c r="EO25" s="156">
        <f t="shared" si="8"/>
        <v>0.18531837931750009</v>
      </c>
      <c r="EP25" s="156">
        <f t="shared" si="8"/>
        <v>0.17946979149674458</v>
      </c>
      <c r="EQ25" s="156">
        <f t="shared" si="8"/>
        <v>0.17370729823635786</v>
      </c>
      <c r="ER25" s="156">
        <f t="shared" si="8"/>
        <v>0.16802873259227571</v>
      </c>
      <c r="ES25" s="156">
        <f t="shared" si="8"/>
        <v>0.16243196454448228</v>
      </c>
      <c r="ET25" s="156">
        <f t="shared" si="8"/>
        <v>0.15691490016606838</v>
      </c>
      <c r="EU25" s="156">
        <f t="shared" si="8"/>
        <v>0.15147548080757545</v>
      </c>
      <c r="EV25" s="156">
        <f t="shared" si="8"/>
        <v>0.14611168229630067</v>
      </c>
      <c r="EW25" s="156">
        <f t="shared" si="8"/>
        <v>0.14082151415024516</v>
      </c>
      <c r="EX25" s="156">
        <f t="shared" si="8"/>
        <v>0.1356030188063912</v>
      </c>
      <c r="EY25" s="156">
        <f t="shared" si="8"/>
        <v>0.13045427086300326</v>
      </c>
      <c r="EZ25" s="156">
        <f t="shared" si="8"/>
        <v>0.12537337633565129</v>
      </c>
      <c r="FA25" s="156">
        <f t="shared" si="8"/>
        <v>0.12035847192666159</v>
      </c>
      <c r="FB25" s="156">
        <f t="shared" si="8"/>
        <v>0.11540772430770488</v>
      </c>
      <c r="FC25" s="156">
        <f t="shared" si="8"/>
        <v>0.11051932941523925</v>
      </c>
      <c r="FD25" s="156">
        <f t="shared" si="8"/>
        <v>0.10569151175852737</v>
      </c>
      <c r="FE25" s="156">
        <f t="shared" si="8"/>
        <v>0.10092252373995625</v>
      </c>
      <c r="FF25" s="156">
        <f t="shared" si="8"/>
        <v>9.6210644987390445E-2</v>
      </c>
      <c r="FG25" s="156">
        <f t="shared" si="8"/>
        <v>9.1554181698295961E-2</v>
      </c>
      <c r="FH25" s="156">
        <f t="shared" si="8"/>
        <v>8.6951465995376259E-2</v>
      </c>
      <c r="FI25" s="156">
        <f t="shared" si="8"/>
        <v>8.2400855293467398E-2</v>
      </c>
      <c r="FJ25" s="156">
        <f t="shared" si="8"/>
        <v>7.7900731677443338E-2</v>
      </c>
      <c r="FK25" s="156">
        <f t="shared" si="8"/>
        <v>7.3449501290887759E-2</v>
      </c>
      <c r="FL25" s="156">
        <f t="shared" si="8"/>
        <v>6.9045593735292191E-2</v>
      </c>
      <c r="FM25" s="156">
        <f t="shared" si="8"/>
        <v>6.4687461479546571E-2</v>
      </c>
      <c r="FN25" s="156">
        <f t="shared" si="8"/>
        <v>6.0373579279490296E-2</v>
      </c>
      <c r="FO25" s="156">
        <f t="shared" si="8"/>
        <v>5.6102443607298255E-2</v>
      </c>
      <c r="FP25" s="156">
        <f t="shared" si="8"/>
        <v>5.1872572090479102E-2</v>
      </c>
      <c r="FQ25" s="156">
        <f t="shared" si="8"/>
        <v>4.7682502960267721E-2</v>
      </c>
      <c r="FR25" s="156">
        <f t="shared" si="8"/>
        <v>4.3530794509197807E-2</v>
      </c>
      <c r="FS25" s="156">
        <f t="shared" si="8"/>
        <v>3.9416024557643918E-2</v>
      </c>
      <c r="FT25" s="156">
        <f t="shared" si="8"/>
        <v>3.5336789929126915E-2</v>
      </c>
      <c r="FU25" s="156">
        <f t="shared" si="8"/>
        <v>3.1291705934179841E-2</v>
      </c>
      <c r="FV25" s="156">
        <f t="shared" si="8"/>
        <v>2.7279405862575129E-2</v>
      </c>
      <c r="FW25" s="156">
        <f t="shared" si="8"/>
        <v>2.3298540483717798E-2</v>
      </c>
      <c r="FX25" s="156">
        <f t="shared" si="8"/>
        <v>1.9347777555012519E-2</v>
      </c>
      <c r="FY25" s="156">
        <f t="shared" si="8"/>
        <v>1.5425801338016031E-2</v>
      </c>
      <c r="FZ25" s="156">
        <f t="shared" si="8"/>
        <v>1.1531312122189689E-2</v>
      </c>
      <c r="GA25" s="156">
        <f t="shared" si="8"/>
        <v>7.6630257560701773E-3</v>
      </c>
      <c r="GB25" s="156">
        <f t="shared" si="8"/>
        <v>3.8196731856796899E-3</v>
      </c>
      <c r="GC25" s="156">
        <f t="shared" si="8"/>
        <v>0</v>
      </c>
    </row>
    <row r="26" spans="2:185">
      <c r="B26" s="157"/>
      <c r="D26" s="152"/>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156"/>
      <c r="CI26" s="156"/>
      <c r="CJ26" s="156"/>
      <c r="CK26" s="156"/>
      <c r="CL26" s="156"/>
      <c r="CM26" s="156"/>
      <c r="CN26" s="156"/>
      <c r="CO26" s="156"/>
      <c r="CP26" s="156"/>
      <c r="CQ26" s="156"/>
      <c r="CR26" s="156"/>
      <c r="CS26" s="156"/>
      <c r="CT26" s="156"/>
      <c r="CU26" s="156"/>
      <c r="CV26" s="156"/>
      <c r="CW26" s="156"/>
      <c r="CX26" s="156"/>
      <c r="CY26" s="156"/>
      <c r="CZ26" s="156"/>
      <c r="DA26" s="156"/>
      <c r="DB26" s="156"/>
      <c r="DC26" s="156"/>
      <c r="DD26" s="156"/>
      <c r="DE26" s="156"/>
      <c r="DF26" s="156"/>
      <c r="DG26" s="156"/>
      <c r="DH26" s="156"/>
      <c r="DI26" s="156"/>
      <c r="DJ26" s="156"/>
      <c r="DK26" s="156"/>
      <c r="DL26" s="156"/>
      <c r="DM26" s="156"/>
      <c r="DN26" s="156"/>
      <c r="DO26" s="156"/>
      <c r="DP26" s="156"/>
      <c r="DQ26" s="156"/>
      <c r="DR26" s="156"/>
      <c r="DS26" s="156"/>
      <c r="DT26" s="156"/>
      <c r="DU26" s="156"/>
      <c r="DV26" s="156"/>
      <c r="DW26" s="156"/>
      <c r="DX26" s="156"/>
      <c r="DY26" s="156"/>
      <c r="DZ26" s="156"/>
      <c r="EA26" s="156"/>
      <c r="EB26" s="156"/>
      <c r="EC26" s="156"/>
      <c r="ED26" s="156"/>
      <c r="EE26" s="156"/>
      <c r="EF26" s="156"/>
      <c r="EG26" s="156"/>
      <c r="EH26" s="156"/>
      <c r="EI26" s="156"/>
      <c r="EJ26" s="156"/>
      <c r="EK26" s="156"/>
      <c r="EL26" s="156"/>
      <c r="EM26" s="156"/>
      <c r="EN26" s="156"/>
      <c r="EO26" s="156"/>
      <c r="EP26" s="156"/>
      <c r="EQ26" s="156"/>
      <c r="ER26" s="156"/>
      <c r="ES26" s="156"/>
      <c r="ET26" s="156"/>
      <c r="EU26" s="156"/>
      <c r="EV26" s="156"/>
      <c r="EW26" s="156"/>
      <c r="EX26" s="156"/>
      <c r="EY26" s="156"/>
      <c r="EZ26" s="156"/>
      <c r="FA26" s="156"/>
      <c r="FB26" s="156"/>
      <c r="FC26" s="156"/>
      <c r="FD26" s="156"/>
      <c r="FE26" s="156"/>
      <c r="FF26" s="156"/>
      <c r="FG26" s="156"/>
      <c r="FH26" s="156"/>
      <c r="FI26" s="156"/>
      <c r="FJ26" s="156"/>
      <c r="FK26" s="156"/>
      <c r="FL26" s="156"/>
      <c r="FM26" s="156"/>
      <c r="FN26" s="156"/>
      <c r="FO26" s="156"/>
      <c r="FP26" s="156"/>
      <c r="FQ26" s="156"/>
      <c r="FR26" s="156"/>
      <c r="FS26" s="156"/>
      <c r="FT26" s="156"/>
      <c r="FU26" s="156"/>
      <c r="FV26" s="156"/>
      <c r="FW26" s="156"/>
      <c r="FX26" s="156"/>
      <c r="FY26" s="156"/>
      <c r="FZ26" s="156"/>
      <c r="GA26" s="156"/>
      <c r="GB26" s="156"/>
      <c r="GC26" s="156"/>
    </row>
    <row r="27" spans="2:185">
      <c r="B27" s="157"/>
      <c r="D27" s="152" t="s">
        <v>322</v>
      </c>
      <c r="E27" s="156">
        <f t="shared" ref="E27:BP27" si="9">E7*($E$19-1)</f>
        <v>0</v>
      </c>
      <c r="F27" s="156">
        <f t="shared" si="9"/>
        <v>0</v>
      </c>
      <c r="G27" s="156">
        <f t="shared" si="9"/>
        <v>0</v>
      </c>
      <c r="H27" s="156">
        <f t="shared" si="9"/>
        <v>0</v>
      </c>
      <c r="I27" s="156">
        <f t="shared" si="9"/>
        <v>0</v>
      </c>
      <c r="J27" s="156">
        <f t="shared" si="9"/>
        <v>0</v>
      </c>
      <c r="K27" s="156">
        <f t="shared" si="9"/>
        <v>0</v>
      </c>
      <c r="L27" s="156">
        <f t="shared" si="9"/>
        <v>0</v>
      </c>
      <c r="M27" s="156">
        <f t="shared" si="9"/>
        <v>0</v>
      </c>
      <c r="N27" s="156">
        <f t="shared" si="9"/>
        <v>0</v>
      </c>
      <c r="O27" s="156">
        <f t="shared" si="9"/>
        <v>0</v>
      </c>
      <c r="P27" s="156">
        <f t="shared" si="9"/>
        <v>0</v>
      </c>
      <c r="Q27" s="156">
        <f t="shared" si="9"/>
        <v>0</v>
      </c>
      <c r="R27" s="156">
        <f t="shared" si="9"/>
        <v>0</v>
      </c>
      <c r="S27" s="156">
        <f t="shared" si="9"/>
        <v>0</v>
      </c>
      <c r="T27" s="156">
        <f t="shared" si="9"/>
        <v>0</v>
      </c>
      <c r="U27" s="156">
        <f t="shared" si="9"/>
        <v>0</v>
      </c>
      <c r="V27" s="156">
        <f t="shared" si="9"/>
        <v>0</v>
      </c>
      <c r="W27" s="156">
        <f t="shared" si="9"/>
        <v>0</v>
      </c>
      <c r="X27" s="156">
        <f t="shared" si="9"/>
        <v>0</v>
      </c>
      <c r="Y27" s="156">
        <f t="shared" si="9"/>
        <v>0</v>
      </c>
      <c r="Z27" s="156">
        <f t="shared" si="9"/>
        <v>0</v>
      </c>
      <c r="AA27" s="156">
        <f t="shared" si="9"/>
        <v>0</v>
      </c>
      <c r="AB27" s="156">
        <f t="shared" si="9"/>
        <v>0</v>
      </c>
      <c r="AC27" s="156">
        <f t="shared" si="9"/>
        <v>0</v>
      </c>
      <c r="AD27" s="156">
        <f t="shared" si="9"/>
        <v>0</v>
      </c>
      <c r="AE27" s="156">
        <f t="shared" si="9"/>
        <v>0</v>
      </c>
      <c r="AF27" s="156">
        <f t="shared" si="9"/>
        <v>0</v>
      </c>
      <c r="AG27" s="156">
        <f t="shared" si="9"/>
        <v>0</v>
      </c>
      <c r="AH27" s="156">
        <f t="shared" si="9"/>
        <v>0</v>
      </c>
      <c r="AI27" s="156">
        <f t="shared" si="9"/>
        <v>0</v>
      </c>
      <c r="AJ27" s="156">
        <f t="shared" si="9"/>
        <v>0</v>
      </c>
      <c r="AK27" s="156">
        <f t="shared" si="9"/>
        <v>0</v>
      </c>
      <c r="AL27" s="156">
        <f t="shared" si="9"/>
        <v>0</v>
      </c>
      <c r="AM27" s="156">
        <f t="shared" si="9"/>
        <v>0</v>
      </c>
      <c r="AN27" s="156">
        <f t="shared" si="9"/>
        <v>0</v>
      </c>
      <c r="AO27" s="156">
        <f t="shared" si="9"/>
        <v>0</v>
      </c>
      <c r="AP27" s="156">
        <f t="shared" si="9"/>
        <v>0</v>
      </c>
      <c r="AQ27" s="156">
        <f t="shared" si="9"/>
        <v>0</v>
      </c>
      <c r="AR27" s="156">
        <f t="shared" si="9"/>
        <v>0</v>
      </c>
      <c r="AS27" s="156">
        <f t="shared" si="9"/>
        <v>0</v>
      </c>
      <c r="AT27" s="156">
        <f t="shared" si="9"/>
        <v>0</v>
      </c>
      <c r="AU27" s="156">
        <f t="shared" si="9"/>
        <v>0</v>
      </c>
      <c r="AV27" s="156">
        <f t="shared" si="9"/>
        <v>0</v>
      </c>
      <c r="AW27" s="156">
        <f t="shared" si="9"/>
        <v>0</v>
      </c>
      <c r="AX27" s="156">
        <f t="shared" si="9"/>
        <v>0</v>
      </c>
      <c r="AY27" s="156">
        <f t="shared" si="9"/>
        <v>0</v>
      </c>
      <c r="AZ27" s="156">
        <f t="shared" si="9"/>
        <v>0</v>
      </c>
      <c r="BA27" s="156">
        <f t="shared" si="9"/>
        <v>0</v>
      </c>
      <c r="BB27" s="156">
        <f t="shared" si="9"/>
        <v>0</v>
      </c>
      <c r="BC27" s="156">
        <f t="shared" si="9"/>
        <v>0</v>
      </c>
      <c r="BD27" s="156">
        <f t="shared" si="9"/>
        <v>0</v>
      </c>
      <c r="BE27" s="156">
        <f t="shared" si="9"/>
        <v>0</v>
      </c>
      <c r="BF27" s="156">
        <f t="shared" si="9"/>
        <v>0</v>
      </c>
      <c r="BG27" s="156">
        <f t="shared" si="9"/>
        <v>0</v>
      </c>
      <c r="BH27" s="156">
        <f t="shared" si="9"/>
        <v>0</v>
      </c>
      <c r="BI27" s="156">
        <f t="shared" si="9"/>
        <v>0</v>
      </c>
      <c r="BJ27" s="156">
        <f t="shared" si="9"/>
        <v>0</v>
      </c>
      <c r="BK27" s="156">
        <f t="shared" si="9"/>
        <v>0</v>
      </c>
      <c r="BL27" s="156">
        <f t="shared" si="9"/>
        <v>0</v>
      </c>
      <c r="BM27" s="156">
        <f t="shared" si="9"/>
        <v>0</v>
      </c>
      <c r="BN27" s="156">
        <f t="shared" si="9"/>
        <v>0</v>
      </c>
      <c r="BO27" s="156">
        <f t="shared" si="9"/>
        <v>0</v>
      </c>
      <c r="BP27" s="156">
        <f t="shared" si="9"/>
        <v>0</v>
      </c>
      <c r="BQ27" s="156">
        <f t="shared" ref="BQ27:EB27" si="10">BQ7*($E$19-1)</f>
        <v>0</v>
      </c>
      <c r="BR27" s="156">
        <f t="shared" si="10"/>
        <v>0</v>
      </c>
      <c r="BS27" s="156">
        <f t="shared" si="10"/>
        <v>0</v>
      </c>
      <c r="BT27" s="156">
        <f t="shared" si="10"/>
        <v>0</v>
      </c>
      <c r="BU27" s="156">
        <f t="shared" si="10"/>
        <v>0</v>
      </c>
      <c r="BV27" s="156">
        <f t="shared" si="10"/>
        <v>0</v>
      </c>
      <c r="BW27" s="156">
        <f t="shared" si="10"/>
        <v>0</v>
      </c>
      <c r="BX27" s="156">
        <f t="shared" si="10"/>
        <v>0</v>
      </c>
      <c r="BY27" s="156">
        <f t="shared" si="10"/>
        <v>0</v>
      </c>
      <c r="BZ27" s="156">
        <f t="shared" si="10"/>
        <v>0</v>
      </c>
      <c r="CA27" s="156">
        <f t="shared" si="10"/>
        <v>0</v>
      </c>
      <c r="CB27" s="156">
        <f t="shared" si="10"/>
        <v>0</v>
      </c>
      <c r="CC27" s="156">
        <f t="shared" si="10"/>
        <v>0</v>
      </c>
      <c r="CD27" s="156">
        <f t="shared" si="10"/>
        <v>0</v>
      </c>
      <c r="CE27" s="156">
        <f t="shared" si="10"/>
        <v>0</v>
      </c>
      <c r="CF27" s="156">
        <f t="shared" si="10"/>
        <v>0</v>
      </c>
      <c r="CG27" s="156">
        <f t="shared" si="10"/>
        <v>0</v>
      </c>
      <c r="CH27" s="156">
        <f t="shared" si="10"/>
        <v>0</v>
      </c>
      <c r="CI27" s="156">
        <f t="shared" si="10"/>
        <v>0</v>
      </c>
      <c r="CJ27" s="156">
        <f t="shared" si="10"/>
        <v>0</v>
      </c>
      <c r="CK27" s="156">
        <f t="shared" si="10"/>
        <v>0</v>
      </c>
      <c r="CL27" s="156">
        <f t="shared" si="10"/>
        <v>0</v>
      </c>
      <c r="CM27" s="156">
        <f t="shared" si="10"/>
        <v>0</v>
      </c>
      <c r="CN27" s="156">
        <f t="shared" si="10"/>
        <v>0</v>
      </c>
      <c r="CO27" s="156">
        <f t="shared" si="10"/>
        <v>0</v>
      </c>
      <c r="CP27" s="156">
        <f t="shared" si="10"/>
        <v>0</v>
      </c>
      <c r="CQ27" s="156">
        <f t="shared" si="10"/>
        <v>0</v>
      </c>
      <c r="CR27" s="156">
        <f t="shared" si="10"/>
        <v>0</v>
      </c>
      <c r="CS27" s="156">
        <f t="shared" si="10"/>
        <v>0</v>
      </c>
      <c r="CT27" s="156">
        <f t="shared" si="10"/>
        <v>0</v>
      </c>
      <c r="CU27" s="156">
        <f t="shared" si="10"/>
        <v>0</v>
      </c>
      <c r="CV27" s="156">
        <f t="shared" si="10"/>
        <v>0</v>
      </c>
      <c r="CW27" s="156">
        <f t="shared" si="10"/>
        <v>0</v>
      </c>
      <c r="CX27" s="156">
        <f t="shared" si="10"/>
        <v>0</v>
      </c>
      <c r="CY27" s="156">
        <f t="shared" si="10"/>
        <v>0</v>
      </c>
      <c r="CZ27" s="156">
        <f t="shared" si="10"/>
        <v>0</v>
      </c>
      <c r="DA27" s="156">
        <f t="shared" si="10"/>
        <v>0</v>
      </c>
      <c r="DB27" s="156">
        <f t="shared" si="10"/>
        <v>0</v>
      </c>
      <c r="DC27" s="156">
        <f t="shared" si="10"/>
        <v>0</v>
      </c>
      <c r="DD27" s="156">
        <f t="shared" si="10"/>
        <v>0</v>
      </c>
      <c r="DE27" s="156">
        <f t="shared" si="10"/>
        <v>0</v>
      </c>
      <c r="DF27" s="156">
        <f t="shared" si="10"/>
        <v>0</v>
      </c>
      <c r="DG27" s="156">
        <f t="shared" si="10"/>
        <v>0</v>
      </c>
      <c r="DH27" s="156">
        <f t="shared" si="10"/>
        <v>0</v>
      </c>
      <c r="DI27" s="156">
        <f t="shared" si="10"/>
        <v>0</v>
      </c>
      <c r="DJ27" s="156">
        <f t="shared" si="10"/>
        <v>0</v>
      </c>
      <c r="DK27" s="156">
        <f t="shared" si="10"/>
        <v>0</v>
      </c>
      <c r="DL27" s="156">
        <f t="shared" si="10"/>
        <v>0</v>
      </c>
      <c r="DM27" s="156">
        <f t="shared" si="10"/>
        <v>0</v>
      </c>
      <c r="DN27" s="156">
        <f t="shared" si="10"/>
        <v>0</v>
      </c>
      <c r="DO27" s="156">
        <f t="shared" si="10"/>
        <v>0</v>
      </c>
      <c r="DP27" s="156">
        <f t="shared" si="10"/>
        <v>0</v>
      </c>
      <c r="DQ27" s="156">
        <f t="shared" si="10"/>
        <v>0</v>
      </c>
      <c r="DR27" s="156">
        <f t="shared" si="10"/>
        <v>0</v>
      </c>
      <c r="DS27" s="156">
        <f t="shared" si="10"/>
        <v>0</v>
      </c>
      <c r="DT27" s="156">
        <f t="shared" si="10"/>
        <v>0</v>
      </c>
      <c r="DU27" s="156">
        <f t="shared" si="10"/>
        <v>0</v>
      </c>
      <c r="DV27" s="156">
        <f t="shared" si="10"/>
        <v>0</v>
      </c>
      <c r="DW27" s="156">
        <f t="shared" si="10"/>
        <v>0</v>
      </c>
      <c r="DX27" s="156">
        <f t="shared" si="10"/>
        <v>0</v>
      </c>
      <c r="DY27" s="156">
        <f t="shared" si="10"/>
        <v>0</v>
      </c>
      <c r="DZ27" s="156">
        <f t="shared" si="10"/>
        <v>0</v>
      </c>
      <c r="EA27" s="156">
        <f t="shared" si="10"/>
        <v>0</v>
      </c>
      <c r="EB27" s="156">
        <f t="shared" si="10"/>
        <v>0</v>
      </c>
      <c r="EC27" s="156">
        <f t="shared" ref="EC27:GC27" si="11">EC7*($E$19-1)</f>
        <v>0</v>
      </c>
      <c r="ED27" s="156">
        <f t="shared" si="11"/>
        <v>0</v>
      </c>
      <c r="EE27" s="156">
        <f t="shared" si="11"/>
        <v>0</v>
      </c>
      <c r="EF27" s="156">
        <f t="shared" si="11"/>
        <v>0</v>
      </c>
      <c r="EG27" s="156">
        <f t="shared" si="11"/>
        <v>0</v>
      </c>
      <c r="EH27" s="156">
        <f t="shared" si="11"/>
        <v>0</v>
      </c>
      <c r="EI27" s="156">
        <f t="shared" si="11"/>
        <v>0</v>
      </c>
      <c r="EJ27" s="156">
        <f t="shared" si="11"/>
        <v>0</v>
      </c>
      <c r="EK27" s="156">
        <f t="shared" si="11"/>
        <v>0</v>
      </c>
      <c r="EL27" s="156">
        <f t="shared" si="11"/>
        <v>0</v>
      </c>
      <c r="EM27" s="156">
        <f t="shared" si="11"/>
        <v>0</v>
      </c>
      <c r="EN27" s="156">
        <f t="shared" si="11"/>
        <v>0</v>
      </c>
      <c r="EO27" s="156">
        <f t="shared" si="11"/>
        <v>0</v>
      </c>
      <c r="EP27" s="156">
        <f t="shared" si="11"/>
        <v>0</v>
      </c>
      <c r="EQ27" s="156">
        <f t="shared" si="11"/>
        <v>0</v>
      </c>
      <c r="ER27" s="156">
        <f t="shared" si="11"/>
        <v>0</v>
      </c>
      <c r="ES27" s="156">
        <f t="shared" si="11"/>
        <v>0</v>
      </c>
      <c r="ET27" s="156">
        <f t="shared" si="11"/>
        <v>0</v>
      </c>
      <c r="EU27" s="156">
        <f t="shared" si="11"/>
        <v>0</v>
      </c>
      <c r="EV27" s="156">
        <f t="shared" si="11"/>
        <v>0</v>
      </c>
      <c r="EW27" s="156">
        <f t="shared" si="11"/>
        <v>0</v>
      </c>
      <c r="EX27" s="156">
        <f t="shared" si="11"/>
        <v>0</v>
      </c>
      <c r="EY27" s="156">
        <f t="shared" si="11"/>
        <v>0</v>
      </c>
      <c r="EZ27" s="156">
        <f t="shared" si="11"/>
        <v>0</v>
      </c>
      <c r="FA27" s="156">
        <f t="shared" si="11"/>
        <v>0</v>
      </c>
      <c r="FB27" s="156">
        <f t="shared" si="11"/>
        <v>0</v>
      </c>
      <c r="FC27" s="156">
        <f t="shared" si="11"/>
        <v>0</v>
      </c>
      <c r="FD27" s="156">
        <f t="shared" si="11"/>
        <v>0</v>
      </c>
      <c r="FE27" s="156">
        <f t="shared" si="11"/>
        <v>0</v>
      </c>
      <c r="FF27" s="156">
        <f t="shared" si="11"/>
        <v>0</v>
      </c>
      <c r="FG27" s="156">
        <f t="shared" si="11"/>
        <v>0</v>
      </c>
      <c r="FH27" s="156">
        <f t="shared" si="11"/>
        <v>0</v>
      </c>
      <c r="FI27" s="156">
        <f t="shared" si="11"/>
        <v>0</v>
      </c>
      <c r="FJ27" s="156">
        <f t="shared" si="11"/>
        <v>0</v>
      </c>
      <c r="FK27" s="156">
        <f t="shared" si="11"/>
        <v>0</v>
      </c>
      <c r="FL27" s="156">
        <f t="shared" si="11"/>
        <v>0</v>
      </c>
      <c r="FM27" s="156">
        <f t="shared" si="11"/>
        <v>0</v>
      </c>
      <c r="FN27" s="156">
        <f t="shared" si="11"/>
        <v>0</v>
      </c>
      <c r="FO27" s="156">
        <f t="shared" si="11"/>
        <v>0</v>
      </c>
      <c r="FP27" s="156">
        <f t="shared" si="11"/>
        <v>0</v>
      </c>
      <c r="FQ27" s="156">
        <f t="shared" si="11"/>
        <v>0</v>
      </c>
      <c r="FR27" s="156">
        <f t="shared" si="11"/>
        <v>0</v>
      </c>
      <c r="FS27" s="156">
        <f t="shared" si="11"/>
        <v>0</v>
      </c>
      <c r="FT27" s="156">
        <f t="shared" si="11"/>
        <v>0</v>
      </c>
      <c r="FU27" s="156">
        <f t="shared" si="11"/>
        <v>0</v>
      </c>
      <c r="FV27" s="156">
        <f t="shared" si="11"/>
        <v>0</v>
      </c>
      <c r="FW27" s="156">
        <f t="shared" si="11"/>
        <v>0</v>
      </c>
      <c r="FX27" s="156">
        <f t="shared" si="11"/>
        <v>0</v>
      </c>
      <c r="FY27" s="156">
        <f t="shared" si="11"/>
        <v>0</v>
      </c>
      <c r="FZ27" s="156">
        <f t="shared" si="11"/>
        <v>0</v>
      </c>
      <c r="GA27" s="156">
        <f t="shared" si="11"/>
        <v>0</v>
      </c>
      <c r="GB27" s="156">
        <f t="shared" si="11"/>
        <v>0</v>
      </c>
      <c r="GC27" s="156">
        <f t="shared" si="11"/>
        <v>0</v>
      </c>
    </row>
    <row r="28" spans="2:185">
      <c r="B28" s="157"/>
      <c r="D28" s="158" t="s">
        <v>323</v>
      </c>
      <c r="E28" s="159">
        <v>0</v>
      </c>
      <c r="F28" s="159">
        <v>0</v>
      </c>
      <c r="G28" s="159">
        <v>0</v>
      </c>
      <c r="H28" s="159">
        <v>0</v>
      </c>
      <c r="I28" s="159">
        <v>0</v>
      </c>
      <c r="J28" s="159">
        <v>0</v>
      </c>
      <c r="K28" s="159">
        <v>0</v>
      </c>
      <c r="L28" s="159">
        <v>0</v>
      </c>
      <c r="M28" s="159">
        <v>0</v>
      </c>
      <c r="N28" s="159">
        <v>0</v>
      </c>
      <c r="O28" s="159">
        <v>0</v>
      </c>
      <c r="P28" s="159">
        <v>0</v>
      </c>
      <c r="Q28" s="159">
        <v>0</v>
      </c>
      <c r="R28" s="159">
        <v>0</v>
      </c>
      <c r="S28" s="159">
        <v>0</v>
      </c>
      <c r="T28" s="159">
        <v>0</v>
      </c>
      <c r="U28" s="159">
        <v>0</v>
      </c>
      <c r="V28" s="159">
        <v>0</v>
      </c>
      <c r="W28" s="159">
        <v>0</v>
      </c>
      <c r="X28" s="159">
        <v>0</v>
      </c>
      <c r="Y28" s="159">
        <v>0</v>
      </c>
      <c r="Z28" s="159">
        <v>0</v>
      </c>
      <c r="AA28" s="159">
        <v>0</v>
      </c>
      <c r="AB28" s="159">
        <v>0</v>
      </c>
      <c r="AC28" s="159">
        <v>0</v>
      </c>
      <c r="AD28" s="159">
        <v>0</v>
      </c>
      <c r="AE28" s="159">
        <v>0</v>
      </c>
      <c r="AF28" s="159">
        <v>0</v>
      </c>
      <c r="AG28" s="159">
        <v>0</v>
      </c>
      <c r="AH28" s="159">
        <v>0</v>
      </c>
      <c r="AI28" s="159">
        <v>0</v>
      </c>
      <c r="AJ28" s="159">
        <v>0</v>
      </c>
      <c r="AK28" s="159">
        <v>0</v>
      </c>
      <c r="AL28" s="159">
        <v>0</v>
      </c>
      <c r="AM28" s="159">
        <v>0</v>
      </c>
      <c r="AN28" s="159">
        <v>0</v>
      </c>
      <c r="AO28" s="159">
        <v>0</v>
      </c>
      <c r="AP28" s="159">
        <v>0</v>
      </c>
      <c r="AQ28" s="159">
        <v>0</v>
      </c>
      <c r="AR28" s="159">
        <v>0</v>
      </c>
      <c r="AS28" s="159">
        <v>0</v>
      </c>
      <c r="AT28" s="159">
        <v>0</v>
      </c>
      <c r="AU28" s="159">
        <v>0</v>
      </c>
      <c r="AV28" s="159">
        <v>0</v>
      </c>
      <c r="AW28" s="159">
        <v>0</v>
      </c>
      <c r="AX28" s="159">
        <v>0</v>
      </c>
      <c r="AY28" s="159">
        <v>0</v>
      </c>
      <c r="AZ28" s="159">
        <v>0</v>
      </c>
      <c r="BA28" s="159">
        <v>0</v>
      </c>
      <c r="BB28" s="159">
        <v>0</v>
      </c>
      <c r="BC28" s="159">
        <v>0</v>
      </c>
      <c r="BD28" s="159">
        <v>0</v>
      </c>
      <c r="BE28" s="159">
        <v>0</v>
      </c>
      <c r="BF28" s="159">
        <v>0</v>
      </c>
      <c r="BG28" s="159">
        <v>0</v>
      </c>
      <c r="BH28" s="159">
        <v>0</v>
      </c>
      <c r="BI28" s="159">
        <v>0</v>
      </c>
      <c r="BJ28" s="159">
        <v>0</v>
      </c>
      <c r="BK28" s="159">
        <v>0</v>
      </c>
      <c r="BL28" s="159">
        <v>0</v>
      </c>
      <c r="BM28" s="159">
        <v>0</v>
      </c>
      <c r="BN28" s="159">
        <v>0</v>
      </c>
      <c r="BO28" s="159">
        <v>0</v>
      </c>
      <c r="BP28" s="159">
        <v>0</v>
      </c>
      <c r="BQ28" s="159">
        <v>0</v>
      </c>
      <c r="BR28" s="159">
        <v>0</v>
      </c>
      <c r="BS28" s="159">
        <v>0</v>
      </c>
      <c r="BT28" s="159">
        <v>0</v>
      </c>
      <c r="BU28" s="159">
        <v>0</v>
      </c>
      <c r="BV28" s="159">
        <v>0</v>
      </c>
      <c r="BW28" s="159">
        <v>0</v>
      </c>
      <c r="BX28" s="159">
        <v>0</v>
      </c>
      <c r="BY28" s="159">
        <v>0</v>
      </c>
      <c r="BZ28" s="159">
        <v>0</v>
      </c>
      <c r="CA28" s="159">
        <v>0</v>
      </c>
      <c r="CB28" s="159">
        <v>0</v>
      </c>
      <c r="CC28" s="159">
        <v>0</v>
      </c>
      <c r="CD28" s="159">
        <v>0</v>
      </c>
      <c r="CE28" s="159">
        <v>0</v>
      </c>
      <c r="CF28" s="159">
        <v>0</v>
      </c>
      <c r="CG28" s="159">
        <v>0</v>
      </c>
      <c r="CH28" s="159">
        <v>0</v>
      </c>
      <c r="CI28" s="159">
        <v>0</v>
      </c>
      <c r="CJ28" s="159">
        <v>0</v>
      </c>
      <c r="CK28" s="159">
        <v>0</v>
      </c>
      <c r="CL28" s="159">
        <v>0</v>
      </c>
      <c r="CM28" s="159">
        <v>0</v>
      </c>
      <c r="CN28" s="159">
        <v>0</v>
      </c>
      <c r="CO28" s="159">
        <v>0</v>
      </c>
      <c r="CP28" s="159">
        <v>0</v>
      </c>
      <c r="CQ28" s="159">
        <v>0</v>
      </c>
      <c r="CR28" s="159">
        <v>0</v>
      </c>
      <c r="CS28" s="159">
        <v>0</v>
      </c>
      <c r="CT28" s="159">
        <v>0</v>
      </c>
      <c r="CU28" s="159">
        <v>0</v>
      </c>
      <c r="CV28" s="159">
        <v>0</v>
      </c>
      <c r="CW28" s="159">
        <v>0</v>
      </c>
      <c r="CX28" s="159">
        <v>0</v>
      </c>
      <c r="CY28" s="159">
        <v>0</v>
      </c>
      <c r="CZ28" s="159">
        <v>0</v>
      </c>
      <c r="DA28" s="159">
        <v>0</v>
      </c>
      <c r="DB28" s="159">
        <v>0</v>
      </c>
      <c r="DC28" s="159">
        <v>0</v>
      </c>
      <c r="DD28" s="159">
        <v>0</v>
      </c>
      <c r="DE28" s="159">
        <v>0</v>
      </c>
      <c r="DF28" s="159">
        <v>0</v>
      </c>
      <c r="DG28" s="159">
        <v>0</v>
      </c>
      <c r="DH28" s="159">
        <v>0</v>
      </c>
      <c r="DI28" s="159">
        <v>0</v>
      </c>
      <c r="DJ28" s="159">
        <v>0</v>
      </c>
      <c r="DK28" s="159">
        <v>0</v>
      </c>
      <c r="DL28" s="159">
        <v>0</v>
      </c>
      <c r="DM28" s="159">
        <v>0</v>
      </c>
      <c r="DN28" s="159">
        <v>0</v>
      </c>
      <c r="DO28" s="159">
        <v>0</v>
      </c>
      <c r="DP28" s="159">
        <v>0</v>
      </c>
      <c r="DQ28" s="159">
        <v>0</v>
      </c>
      <c r="DR28" s="159">
        <v>0</v>
      </c>
      <c r="DS28" s="159">
        <v>0</v>
      </c>
      <c r="DT28" s="159">
        <v>0</v>
      </c>
      <c r="DU28" s="159">
        <v>0</v>
      </c>
      <c r="DV28" s="159">
        <v>0</v>
      </c>
      <c r="DW28" s="159">
        <v>0</v>
      </c>
      <c r="DX28" s="159">
        <v>0</v>
      </c>
      <c r="DY28" s="159">
        <v>0</v>
      </c>
      <c r="DZ28" s="159">
        <v>0</v>
      </c>
      <c r="EA28" s="159">
        <v>0</v>
      </c>
      <c r="EB28" s="159">
        <v>0</v>
      </c>
      <c r="EC28" s="159">
        <v>0</v>
      </c>
      <c r="ED28" s="159">
        <v>0</v>
      </c>
      <c r="EE28" s="159">
        <v>0</v>
      </c>
      <c r="EF28" s="159">
        <v>0</v>
      </c>
      <c r="EG28" s="159">
        <v>0</v>
      </c>
      <c r="EH28" s="159">
        <v>0</v>
      </c>
      <c r="EI28" s="159">
        <v>0</v>
      </c>
      <c r="EJ28" s="159">
        <v>0</v>
      </c>
      <c r="EK28" s="159">
        <v>0</v>
      </c>
      <c r="EL28" s="159">
        <v>0</v>
      </c>
      <c r="EM28" s="159">
        <v>0</v>
      </c>
      <c r="EN28" s="159">
        <v>0</v>
      </c>
      <c r="EO28" s="159">
        <v>0</v>
      </c>
      <c r="EP28" s="159">
        <v>0</v>
      </c>
      <c r="EQ28" s="159">
        <v>0</v>
      </c>
      <c r="ER28" s="159">
        <v>0</v>
      </c>
      <c r="ES28" s="159">
        <v>0</v>
      </c>
      <c r="ET28" s="159">
        <v>0</v>
      </c>
      <c r="EU28" s="159">
        <v>0</v>
      </c>
      <c r="EV28" s="159">
        <v>0</v>
      </c>
      <c r="EW28" s="159">
        <v>0</v>
      </c>
      <c r="EX28" s="159">
        <v>0</v>
      </c>
      <c r="EY28" s="159">
        <v>0</v>
      </c>
      <c r="EZ28" s="159">
        <v>0</v>
      </c>
      <c r="FA28" s="159">
        <v>0</v>
      </c>
      <c r="FB28" s="159">
        <v>0</v>
      </c>
      <c r="FC28" s="159">
        <v>0</v>
      </c>
      <c r="FD28" s="159">
        <v>0</v>
      </c>
      <c r="FE28" s="159">
        <v>0</v>
      </c>
      <c r="FF28" s="159">
        <v>0</v>
      </c>
      <c r="FG28" s="159">
        <v>0</v>
      </c>
      <c r="FH28" s="159">
        <v>0</v>
      </c>
      <c r="FI28" s="159">
        <v>0</v>
      </c>
      <c r="FJ28" s="159">
        <v>0</v>
      </c>
      <c r="FK28" s="159">
        <v>0</v>
      </c>
      <c r="FL28" s="159">
        <v>0</v>
      </c>
      <c r="FM28" s="159">
        <v>0</v>
      </c>
      <c r="FN28" s="159">
        <v>0</v>
      </c>
      <c r="FO28" s="159">
        <v>0</v>
      </c>
      <c r="FP28" s="159">
        <v>0</v>
      </c>
      <c r="FQ28" s="159">
        <v>0</v>
      </c>
      <c r="FR28" s="159">
        <v>0</v>
      </c>
      <c r="FS28" s="159">
        <v>0</v>
      </c>
      <c r="FT28" s="159">
        <v>0</v>
      </c>
      <c r="FU28" s="159">
        <v>0</v>
      </c>
      <c r="FV28" s="159">
        <v>0</v>
      </c>
      <c r="FW28" s="159">
        <v>0</v>
      </c>
      <c r="FX28" s="159">
        <v>0</v>
      </c>
      <c r="FY28" s="159">
        <v>0</v>
      </c>
      <c r="FZ28" s="159">
        <v>0</v>
      </c>
      <c r="GA28" s="159">
        <v>0</v>
      </c>
      <c r="GB28" s="159">
        <v>0</v>
      </c>
      <c r="GC28" s="159">
        <v>0</v>
      </c>
    </row>
    <row r="29" spans="2:185">
      <c r="B29" s="157"/>
      <c r="D29" s="152" t="s">
        <v>324</v>
      </c>
      <c r="E29" s="156">
        <f>E27+E28</f>
        <v>0</v>
      </c>
      <c r="F29" s="156">
        <f t="shared" ref="F29:BQ29" si="12">F27+F28</f>
        <v>0</v>
      </c>
      <c r="G29" s="156">
        <f t="shared" si="12"/>
        <v>0</v>
      </c>
      <c r="H29" s="156">
        <f t="shared" si="12"/>
        <v>0</v>
      </c>
      <c r="I29" s="156">
        <f t="shared" si="12"/>
        <v>0</v>
      </c>
      <c r="J29" s="156">
        <f t="shared" si="12"/>
        <v>0</v>
      </c>
      <c r="K29" s="156">
        <f t="shared" si="12"/>
        <v>0</v>
      </c>
      <c r="L29" s="156">
        <f t="shared" si="12"/>
        <v>0</v>
      </c>
      <c r="M29" s="156">
        <f t="shared" si="12"/>
        <v>0</v>
      </c>
      <c r="N29" s="156">
        <f t="shared" si="12"/>
        <v>0</v>
      </c>
      <c r="O29" s="156">
        <f t="shared" si="12"/>
        <v>0</v>
      </c>
      <c r="P29" s="156">
        <f t="shared" si="12"/>
        <v>0</v>
      </c>
      <c r="Q29" s="156">
        <f t="shared" si="12"/>
        <v>0</v>
      </c>
      <c r="R29" s="156">
        <f t="shared" si="12"/>
        <v>0</v>
      </c>
      <c r="S29" s="156">
        <f t="shared" si="12"/>
        <v>0</v>
      </c>
      <c r="T29" s="156">
        <f t="shared" si="12"/>
        <v>0</v>
      </c>
      <c r="U29" s="156">
        <f t="shared" si="12"/>
        <v>0</v>
      </c>
      <c r="V29" s="156">
        <f t="shared" si="12"/>
        <v>0</v>
      </c>
      <c r="W29" s="156">
        <f t="shared" si="12"/>
        <v>0</v>
      </c>
      <c r="X29" s="156">
        <f t="shared" si="12"/>
        <v>0</v>
      </c>
      <c r="Y29" s="156">
        <f t="shared" si="12"/>
        <v>0</v>
      </c>
      <c r="Z29" s="156">
        <f t="shared" si="12"/>
        <v>0</v>
      </c>
      <c r="AA29" s="156">
        <f t="shared" si="12"/>
        <v>0</v>
      </c>
      <c r="AB29" s="156">
        <f t="shared" si="12"/>
        <v>0</v>
      </c>
      <c r="AC29" s="156">
        <f t="shared" si="12"/>
        <v>0</v>
      </c>
      <c r="AD29" s="156">
        <f t="shared" si="12"/>
        <v>0</v>
      </c>
      <c r="AE29" s="156">
        <f t="shared" si="12"/>
        <v>0</v>
      </c>
      <c r="AF29" s="156">
        <f t="shared" si="12"/>
        <v>0</v>
      </c>
      <c r="AG29" s="156">
        <f t="shared" si="12"/>
        <v>0</v>
      </c>
      <c r="AH29" s="156">
        <f t="shared" si="12"/>
        <v>0</v>
      </c>
      <c r="AI29" s="156">
        <f t="shared" si="12"/>
        <v>0</v>
      </c>
      <c r="AJ29" s="156">
        <f t="shared" si="12"/>
        <v>0</v>
      </c>
      <c r="AK29" s="156">
        <f t="shared" si="12"/>
        <v>0</v>
      </c>
      <c r="AL29" s="156">
        <f t="shared" si="12"/>
        <v>0</v>
      </c>
      <c r="AM29" s="156">
        <f t="shared" si="12"/>
        <v>0</v>
      </c>
      <c r="AN29" s="156">
        <f t="shared" si="12"/>
        <v>0</v>
      </c>
      <c r="AO29" s="156">
        <f t="shared" si="12"/>
        <v>0</v>
      </c>
      <c r="AP29" s="156">
        <f t="shared" si="12"/>
        <v>0</v>
      </c>
      <c r="AQ29" s="156">
        <f t="shared" si="12"/>
        <v>0</v>
      </c>
      <c r="AR29" s="156">
        <f t="shared" si="12"/>
        <v>0</v>
      </c>
      <c r="AS29" s="156">
        <f t="shared" si="12"/>
        <v>0</v>
      </c>
      <c r="AT29" s="156">
        <f t="shared" si="12"/>
        <v>0</v>
      </c>
      <c r="AU29" s="156">
        <f t="shared" si="12"/>
        <v>0</v>
      </c>
      <c r="AV29" s="156">
        <f t="shared" si="12"/>
        <v>0</v>
      </c>
      <c r="AW29" s="156">
        <f t="shared" si="12"/>
        <v>0</v>
      </c>
      <c r="AX29" s="156">
        <f t="shared" si="12"/>
        <v>0</v>
      </c>
      <c r="AY29" s="156">
        <f t="shared" si="12"/>
        <v>0</v>
      </c>
      <c r="AZ29" s="156">
        <f t="shared" si="12"/>
        <v>0</v>
      </c>
      <c r="BA29" s="156">
        <f t="shared" si="12"/>
        <v>0</v>
      </c>
      <c r="BB29" s="156">
        <f t="shared" si="12"/>
        <v>0</v>
      </c>
      <c r="BC29" s="156">
        <f t="shared" si="12"/>
        <v>0</v>
      </c>
      <c r="BD29" s="156">
        <f t="shared" si="12"/>
        <v>0</v>
      </c>
      <c r="BE29" s="156">
        <f t="shared" si="12"/>
        <v>0</v>
      </c>
      <c r="BF29" s="156">
        <f t="shared" si="12"/>
        <v>0</v>
      </c>
      <c r="BG29" s="156">
        <f t="shared" si="12"/>
        <v>0</v>
      </c>
      <c r="BH29" s="156">
        <f t="shared" si="12"/>
        <v>0</v>
      </c>
      <c r="BI29" s="156">
        <f t="shared" si="12"/>
        <v>0</v>
      </c>
      <c r="BJ29" s="156">
        <f t="shared" si="12"/>
        <v>0</v>
      </c>
      <c r="BK29" s="156">
        <f t="shared" si="12"/>
        <v>0</v>
      </c>
      <c r="BL29" s="156">
        <f t="shared" si="12"/>
        <v>0</v>
      </c>
      <c r="BM29" s="156">
        <f t="shared" si="12"/>
        <v>0</v>
      </c>
      <c r="BN29" s="156">
        <f t="shared" si="12"/>
        <v>0</v>
      </c>
      <c r="BO29" s="156">
        <f t="shared" si="12"/>
        <v>0</v>
      </c>
      <c r="BP29" s="156">
        <f t="shared" si="12"/>
        <v>0</v>
      </c>
      <c r="BQ29" s="156">
        <f t="shared" si="12"/>
        <v>0</v>
      </c>
      <c r="BR29" s="156">
        <f t="shared" ref="BR29:EC29" si="13">BR27+BR28</f>
        <v>0</v>
      </c>
      <c r="BS29" s="156">
        <f t="shared" si="13"/>
        <v>0</v>
      </c>
      <c r="BT29" s="156">
        <f t="shared" si="13"/>
        <v>0</v>
      </c>
      <c r="BU29" s="156">
        <f t="shared" si="13"/>
        <v>0</v>
      </c>
      <c r="BV29" s="156">
        <f t="shared" si="13"/>
        <v>0</v>
      </c>
      <c r="BW29" s="156">
        <f t="shared" si="13"/>
        <v>0</v>
      </c>
      <c r="BX29" s="156">
        <f t="shared" si="13"/>
        <v>0</v>
      </c>
      <c r="BY29" s="156">
        <f t="shared" si="13"/>
        <v>0</v>
      </c>
      <c r="BZ29" s="156">
        <f t="shared" si="13"/>
        <v>0</v>
      </c>
      <c r="CA29" s="156">
        <f t="shared" si="13"/>
        <v>0</v>
      </c>
      <c r="CB29" s="156">
        <f t="shared" si="13"/>
        <v>0</v>
      </c>
      <c r="CC29" s="156">
        <f t="shared" si="13"/>
        <v>0</v>
      </c>
      <c r="CD29" s="156">
        <f t="shared" si="13"/>
        <v>0</v>
      </c>
      <c r="CE29" s="156">
        <f t="shared" si="13"/>
        <v>0</v>
      </c>
      <c r="CF29" s="156">
        <f t="shared" si="13"/>
        <v>0</v>
      </c>
      <c r="CG29" s="156">
        <f t="shared" si="13"/>
        <v>0</v>
      </c>
      <c r="CH29" s="156">
        <f t="shared" si="13"/>
        <v>0</v>
      </c>
      <c r="CI29" s="156">
        <f t="shared" si="13"/>
        <v>0</v>
      </c>
      <c r="CJ29" s="156">
        <f t="shared" si="13"/>
        <v>0</v>
      </c>
      <c r="CK29" s="156">
        <f t="shared" si="13"/>
        <v>0</v>
      </c>
      <c r="CL29" s="156">
        <f t="shared" si="13"/>
        <v>0</v>
      </c>
      <c r="CM29" s="156">
        <f t="shared" si="13"/>
        <v>0</v>
      </c>
      <c r="CN29" s="156">
        <f t="shared" si="13"/>
        <v>0</v>
      </c>
      <c r="CO29" s="156">
        <f t="shared" si="13"/>
        <v>0</v>
      </c>
      <c r="CP29" s="156">
        <f t="shared" si="13"/>
        <v>0</v>
      </c>
      <c r="CQ29" s="156">
        <f t="shared" si="13"/>
        <v>0</v>
      </c>
      <c r="CR29" s="156">
        <f t="shared" si="13"/>
        <v>0</v>
      </c>
      <c r="CS29" s="156">
        <f t="shared" si="13"/>
        <v>0</v>
      </c>
      <c r="CT29" s="156">
        <f t="shared" si="13"/>
        <v>0</v>
      </c>
      <c r="CU29" s="156">
        <f t="shared" si="13"/>
        <v>0</v>
      </c>
      <c r="CV29" s="156">
        <f t="shared" si="13"/>
        <v>0</v>
      </c>
      <c r="CW29" s="156">
        <f t="shared" si="13"/>
        <v>0</v>
      </c>
      <c r="CX29" s="156">
        <f t="shared" si="13"/>
        <v>0</v>
      </c>
      <c r="CY29" s="156">
        <f t="shared" si="13"/>
        <v>0</v>
      </c>
      <c r="CZ29" s="156">
        <f t="shared" si="13"/>
        <v>0</v>
      </c>
      <c r="DA29" s="156">
        <f t="shared" si="13"/>
        <v>0</v>
      </c>
      <c r="DB29" s="156">
        <f t="shared" si="13"/>
        <v>0</v>
      </c>
      <c r="DC29" s="156">
        <f t="shared" si="13"/>
        <v>0</v>
      </c>
      <c r="DD29" s="156">
        <f t="shared" si="13"/>
        <v>0</v>
      </c>
      <c r="DE29" s="156">
        <f t="shared" si="13"/>
        <v>0</v>
      </c>
      <c r="DF29" s="156">
        <f t="shared" si="13"/>
        <v>0</v>
      </c>
      <c r="DG29" s="156">
        <f t="shared" si="13"/>
        <v>0</v>
      </c>
      <c r="DH29" s="156">
        <f t="shared" si="13"/>
        <v>0</v>
      </c>
      <c r="DI29" s="156">
        <f t="shared" si="13"/>
        <v>0</v>
      </c>
      <c r="DJ29" s="156">
        <f t="shared" si="13"/>
        <v>0</v>
      </c>
      <c r="DK29" s="156">
        <f t="shared" si="13"/>
        <v>0</v>
      </c>
      <c r="DL29" s="156">
        <f t="shared" si="13"/>
        <v>0</v>
      </c>
      <c r="DM29" s="156">
        <f t="shared" si="13"/>
        <v>0</v>
      </c>
      <c r="DN29" s="156">
        <f t="shared" si="13"/>
        <v>0</v>
      </c>
      <c r="DO29" s="156">
        <f t="shared" si="13"/>
        <v>0</v>
      </c>
      <c r="DP29" s="156">
        <f t="shared" si="13"/>
        <v>0</v>
      </c>
      <c r="DQ29" s="156">
        <f t="shared" si="13"/>
        <v>0</v>
      </c>
      <c r="DR29" s="156">
        <f t="shared" si="13"/>
        <v>0</v>
      </c>
      <c r="DS29" s="156">
        <f t="shared" si="13"/>
        <v>0</v>
      </c>
      <c r="DT29" s="156">
        <f t="shared" si="13"/>
        <v>0</v>
      </c>
      <c r="DU29" s="156">
        <f t="shared" si="13"/>
        <v>0</v>
      </c>
      <c r="DV29" s="156">
        <f t="shared" si="13"/>
        <v>0</v>
      </c>
      <c r="DW29" s="156">
        <f t="shared" si="13"/>
        <v>0</v>
      </c>
      <c r="DX29" s="156">
        <f t="shared" si="13"/>
        <v>0</v>
      </c>
      <c r="DY29" s="156">
        <f t="shared" si="13"/>
        <v>0</v>
      </c>
      <c r="DZ29" s="156">
        <f t="shared" si="13"/>
        <v>0</v>
      </c>
      <c r="EA29" s="156">
        <f t="shared" si="13"/>
        <v>0</v>
      </c>
      <c r="EB29" s="156">
        <f t="shared" si="13"/>
        <v>0</v>
      </c>
      <c r="EC29" s="156">
        <f t="shared" si="13"/>
        <v>0</v>
      </c>
      <c r="ED29" s="156">
        <f t="shared" ref="ED29:GC29" si="14">ED27+ED28</f>
        <v>0</v>
      </c>
      <c r="EE29" s="156">
        <f t="shared" si="14"/>
        <v>0</v>
      </c>
      <c r="EF29" s="156">
        <f t="shared" si="14"/>
        <v>0</v>
      </c>
      <c r="EG29" s="156">
        <f t="shared" si="14"/>
        <v>0</v>
      </c>
      <c r="EH29" s="156">
        <f t="shared" si="14"/>
        <v>0</v>
      </c>
      <c r="EI29" s="156">
        <f t="shared" si="14"/>
        <v>0</v>
      </c>
      <c r="EJ29" s="156">
        <f t="shared" si="14"/>
        <v>0</v>
      </c>
      <c r="EK29" s="156">
        <f t="shared" si="14"/>
        <v>0</v>
      </c>
      <c r="EL29" s="156">
        <f t="shared" si="14"/>
        <v>0</v>
      </c>
      <c r="EM29" s="156">
        <f t="shared" si="14"/>
        <v>0</v>
      </c>
      <c r="EN29" s="156">
        <f t="shared" si="14"/>
        <v>0</v>
      </c>
      <c r="EO29" s="156">
        <f t="shared" si="14"/>
        <v>0</v>
      </c>
      <c r="EP29" s="156">
        <f t="shared" si="14"/>
        <v>0</v>
      </c>
      <c r="EQ29" s="156">
        <f t="shared" si="14"/>
        <v>0</v>
      </c>
      <c r="ER29" s="156">
        <f t="shared" si="14"/>
        <v>0</v>
      </c>
      <c r="ES29" s="156">
        <f t="shared" si="14"/>
        <v>0</v>
      </c>
      <c r="ET29" s="156">
        <f t="shared" si="14"/>
        <v>0</v>
      </c>
      <c r="EU29" s="156">
        <f t="shared" si="14"/>
        <v>0</v>
      </c>
      <c r="EV29" s="156">
        <f t="shared" si="14"/>
        <v>0</v>
      </c>
      <c r="EW29" s="156">
        <f t="shared" si="14"/>
        <v>0</v>
      </c>
      <c r="EX29" s="156">
        <f t="shared" si="14"/>
        <v>0</v>
      </c>
      <c r="EY29" s="156">
        <f t="shared" si="14"/>
        <v>0</v>
      </c>
      <c r="EZ29" s="156">
        <f t="shared" si="14"/>
        <v>0</v>
      </c>
      <c r="FA29" s="156">
        <f t="shared" si="14"/>
        <v>0</v>
      </c>
      <c r="FB29" s="156">
        <f t="shared" si="14"/>
        <v>0</v>
      </c>
      <c r="FC29" s="156">
        <f t="shared" si="14"/>
        <v>0</v>
      </c>
      <c r="FD29" s="156">
        <f t="shared" si="14"/>
        <v>0</v>
      </c>
      <c r="FE29" s="156">
        <f t="shared" si="14"/>
        <v>0</v>
      </c>
      <c r="FF29" s="156">
        <f t="shared" si="14"/>
        <v>0</v>
      </c>
      <c r="FG29" s="156">
        <f t="shared" si="14"/>
        <v>0</v>
      </c>
      <c r="FH29" s="156">
        <f t="shared" si="14"/>
        <v>0</v>
      </c>
      <c r="FI29" s="156">
        <f t="shared" si="14"/>
        <v>0</v>
      </c>
      <c r="FJ29" s="156">
        <f t="shared" si="14"/>
        <v>0</v>
      </c>
      <c r="FK29" s="156">
        <f t="shared" si="14"/>
        <v>0</v>
      </c>
      <c r="FL29" s="156">
        <f t="shared" si="14"/>
        <v>0</v>
      </c>
      <c r="FM29" s="156">
        <f t="shared" si="14"/>
        <v>0</v>
      </c>
      <c r="FN29" s="156">
        <f t="shared" si="14"/>
        <v>0</v>
      </c>
      <c r="FO29" s="156">
        <f t="shared" si="14"/>
        <v>0</v>
      </c>
      <c r="FP29" s="156">
        <f t="shared" si="14"/>
        <v>0</v>
      </c>
      <c r="FQ29" s="156">
        <f t="shared" si="14"/>
        <v>0</v>
      </c>
      <c r="FR29" s="156">
        <f t="shared" si="14"/>
        <v>0</v>
      </c>
      <c r="FS29" s="156">
        <f t="shared" si="14"/>
        <v>0</v>
      </c>
      <c r="FT29" s="156">
        <f t="shared" si="14"/>
        <v>0</v>
      </c>
      <c r="FU29" s="156">
        <f t="shared" si="14"/>
        <v>0</v>
      </c>
      <c r="FV29" s="156">
        <f t="shared" si="14"/>
        <v>0</v>
      </c>
      <c r="FW29" s="156">
        <f t="shared" si="14"/>
        <v>0</v>
      </c>
      <c r="FX29" s="156">
        <f t="shared" si="14"/>
        <v>0</v>
      </c>
      <c r="FY29" s="156">
        <f t="shared" si="14"/>
        <v>0</v>
      </c>
      <c r="FZ29" s="156">
        <f t="shared" si="14"/>
        <v>0</v>
      </c>
      <c r="GA29" s="156">
        <f t="shared" si="14"/>
        <v>0</v>
      </c>
      <c r="GB29" s="156">
        <f t="shared" si="14"/>
        <v>0</v>
      </c>
      <c r="GC29" s="156">
        <f t="shared" si="14"/>
        <v>0</v>
      </c>
    </row>
    <row r="30" spans="2:185">
      <c r="B30" s="157"/>
      <c r="D30" s="148"/>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c r="DE30" s="160"/>
      <c r="DF30" s="160"/>
      <c r="DG30" s="160"/>
      <c r="DH30" s="160"/>
      <c r="DI30" s="160"/>
      <c r="DJ30" s="160"/>
      <c r="DK30" s="160"/>
      <c r="DL30" s="160"/>
      <c r="DM30" s="160"/>
      <c r="DN30" s="160"/>
      <c r="DO30" s="160"/>
      <c r="DP30" s="160"/>
      <c r="DQ30" s="160"/>
      <c r="DR30" s="160"/>
      <c r="DS30" s="160"/>
      <c r="DT30" s="160"/>
      <c r="DU30" s="160"/>
      <c r="DV30" s="160"/>
      <c r="DW30" s="160"/>
      <c r="DX30" s="160"/>
      <c r="DY30" s="160"/>
      <c r="DZ30" s="160"/>
      <c r="EA30" s="160"/>
      <c r="EB30" s="160"/>
      <c r="EC30" s="160"/>
      <c r="ED30" s="160"/>
      <c r="EE30" s="160"/>
      <c r="EF30" s="160"/>
      <c r="EG30" s="160"/>
      <c r="EH30" s="160"/>
      <c r="EI30" s="160"/>
      <c r="EJ30" s="160"/>
      <c r="EK30" s="160"/>
      <c r="EL30" s="160"/>
      <c r="EM30" s="160"/>
      <c r="EN30" s="160"/>
      <c r="EO30" s="160"/>
      <c r="EP30" s="160"/>
      <c r="EQ30" s="160"/>
      <c r="ER30" s="160"/>
      <c r="ES30" s="160"/>
      <c r="ET30" s="160"/>
      <c r="EU30" s="160"/>
      <c r="EV30" s="160"/>
      <c r="EW30" s="160"/>
      <c r="EX30" s="160"/>
      <c r="EY30" s="160"/>
      <c r="EZ30" s="160"/>
      <c r="FA30" s="160"/>
      <c r="FB30" s="160"/>
      <c r="FC30" s="160"/>
      <c r="FD30" s="160"/>
      <c r="FE30" s="160"/>
      <c r="FF30" s="160"/>
      <c r="FG30" s="160"/>
      <c r="FH30" s="160"/>
      <c r="FI30" s="160"/>
      <c r="FJ30" s="160"/>
      <c r="FK30" s="160"/>
      <c r="FL30" s="160"/>
      <c r="FM30" s="160"/>
      <c r="FN30" s="160"/>
      <c r="FO30" s="160"/>
      <c r="FP30" s="160"/>
      <c r="FQ30" s="160"/>
      <c r="FR30" s="160"/>
      <c r="FS30" s="160"/>
      <c r="FT30" s="160"/>
      <c r="FU30" s="160"/>
      <c r="FV30" s="160"/>
      <c r="FW30" s="160"/>
      <c r="FX30" s="160"/>
      <c r="FY30" s="160"/>
      <c r="FZ30" s="160"/>
      <c r="GA30" s="160"/>
      <c r="GB30" s="160"/>
      <c r="GC30" s="160"/>
    </row>
    <row r="31" spans="2:185">
      <c r="B31" s="157"/>
      <c r="D31" s="152" t="s">
        <v>325</v>
      </c>
      <c r="E31" s="156">
        <f>SUM(E25:GC25)</f>
        <v>196.82763886006236</v>
      </c>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c r="DF31" s="160"/>
      <c r="DG31" s="160"/>
      <c r="DH31" s="160"/>
      <c r="DI31" s="160"/>
      <c r="DJ31" s="160"/>
      <c r="DK31" s="160"/>
      <c r="DL31" s="160"/>
      <c r="DM31" s="160"/>
      <c r="DN31" s="160"/>
      <c r="DO31" s="160"/>
      <c r="DP31" s="160"/>
      <c r="DQ31" s="160"/>
      <c r="DR31" s="160"/>
      <c r="DS31" s="160"/>
      <c r="DT31" s="160"/>
      <c r="DU31" s="160"/>
      <c r="DV31" s="160"/>
      <c r="DW31" s="160"/>
      <c r="DX31" s="160"/>
      <c r="DY31" s="160"/>
      <c r="DZ31" s="160"/>
      <c r="EA31" s="160"/>
      <c r="EB31" s="160"/>
      <c r="EC31" s="160"/>
      <c r="ED31" s="160"/>
      <c r="EE31" s="160"/>
      <c r="EF31" s="160"/>
      <c r="EG31" s="160"/>
      <c r="EH31" s="160"/>
      <c r="EI31" s="160"/>
      <c r="EJ31" s="160"/>
      <c r="EK31" s="160"/>
      <c r="EL31" s="160"/>
      <c r="EM31" s="160"/>
      <c r="EN31" s="160"/>
      <c r="EO31" s="160"/>
      <c r="EP31" s="160"/>
      <c r="EQ31" s="160"/>
      <c r="ER31" s="160"/>
      <c r="ES31" s="160"/>
      <c r="ET31" s="160"/>
      <c r="EU31" s="160"/>
      <c r="EV31" s="160"/>
      <c r="EW31" s="160"/>
      <c r="EX31" s="160"/>
      <c r="EY31" s="160"/>
      <c r="EZ31" s="160"/>
      <c r="FA31" s="160"/>
      <c r="FB31" s="160"/>
      <c r="FC31" s="160"/>
      <c r="FD31" s="160"/>
      <c r="FE31" s="160"/>
      <c r="FF31" s="160"/>
      <c r="FG31" s="160"/>
      <c r="FH31" s="160"/>
      <c r="FI31" s="160"/>
      <c r="FJ31" s="160"/>
      <c r="FK31" s="160"/>
      <c r="FL31" s="160"/>
      <c r="FM31" s="160"/>
      <c r="FN31" s="160"/>
      <c r="FO31" s="160"/>
      <c r="FP31" s="160"/>
      <c r="FQ31" s="160"/>
      <c r="FR31" s="160"/>
      <c r="FS31" s="160"/>
      <c r="FT31" s="160"/>
      <c r="FU31" s="160"/>
      <c r="FV31" s="160"/>
      <c r="FW31" s="160"/>
      <c r="FX31" s="160"/>
      <c r="FY31" s="160"/>
      <c r="FZ31" s="160"/>
      <c r="GA31" s="160"/>
      <c r="GB31" s="160"/>
      <c r="GC31" s="160"/>
    </row>
    <row r="32" spans="2:185">
      <c r="B32" s="157"/>
      <c r="D32" s="158" t="s">
        <v>326</v>
      </c>
      <c r="E32" s="159">
        <f>SUM(E29:GC29)</f>
        <v>0</v>
      </c>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c r="DH32" s="160"/>
      <c r="DI32" s="160"/>
      <c r="DJ32" s="160"/>
      <c r="DK32" s="160"/>
      <c r="DL32" s="160"/>
      <c r="DM32" s="160"/>
      <c r="DN32" s="160"/>
      <c r="DO32" s="160"/>
      <c r="DP32" s="160"/>
      <c r="DQ32" s="160"/>
      <c r="DR32" s="160"/>
      <c r="DS32" s="160"/>
      <c r="DT32" s="160"/>
      <c r="DU32" s="160"/>
      <c r="DV32" s="160"/>
      <c r="DW32" s="160"/>
      <c r="DX32" s="160"/>
      <c r="DY32" s="160"/>
      <c r="DZ32" s="160"/>
      <c r="EA32" s="160"/>
      <c r="EB32" s="160"/>
      <c r="EC32" s="160"/>
      <c r="ED32" s="160"/>
      <c r="EE32" s="160"/>
      <c r="EF32" s="160"/>
      <c r="EG32" s="160"/>
      <c r="EH32" s="160"/>
      <c r="EI32" s="160"/>
      <c r="EJ32" s="160"/>
      <c r="EK32" s="160"/>
      <c r="EL32" s="160"/>
      <c r="EM32" s="160"/>
      <c r="EN32" s="160"/>
      <c r="EO32" s="160"/>
      <c r="EP32" s="160"/>
      <c r="EQ32" s="160"/>
      <c r="ER32" s="160"/>
      <c r="ES32" s="160"/>
      <c r="ET32" s="160"/>
      <c r="EU32" s="160"/>
      <c r="EV32" s="160"/>
      <c r="EW32" s="160"/>
      <c r="EX32" s="160"/>
      <c r="EY32" s="160"/>
      <c r="EZ32" s="160"/>
      <c r="FA32" s="160"/>
      <c r="FB32" s="160"/>
      <c r="FC32" s="160"/>
      <c r="FD32" s="160"/>
      <c r="FE32" s="160"/>
      <c r="FF32" s="160"/>
      <c r="FG32" s="160"/>
      <c r="FH32" s="160"/>
      <c r="FI32" s="160"/>
      <c r="FJ32" s="160"/>
      <c r="FK32" s="160"/>
      <c r="FL32" s="160"/>
      <c r="FM32" s="160"/>
      <c r="FN32" s="160"/>
      <c r="FO32" s="160"/>
      <c r="FP32" s="160"/>
      <c r="FQ32" s="160"/>
      <c r="FR32" s="160"/>
      <c r="FS32" s="160"/>
      <c r="FT32" s="160"/>
      <c r="FU32" s="160"/>
      <c r="FV32" s="160"/>
      <c r="FW32" s="160"/>
      <c r="FX32" s="160"/>
      <c r="FY32" s="160"/>
      <c r="FZ32" s="160"/>
      <c r="GA32" s="160"/>
      <c r="GB32" s="160"/>
      <c r="GC32" s="160"/>
    </row>
    <row r="33" spans="2:185">
      <c r="B33" s="157"/>
      <c r="D33" s="152" t="s">
        <v>327</v>
      </c>
      <c r="E33" s="156">
        <f>E31+E32</f>
        <v>196.82763886006236</v>
      </c>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c r="DH33" s="160"/>
      <c r="DI33" s="160"/>
      <c r="DJ33" s="160"/>
      <c r="DK33" s="160"/>
      <c r="DL33" s="160"/>
      <c r="DM33" s="160"/>
      <c r="DN33" s="160"/>
      <c r="DO33" s="160"/>
      <c r="DP33" s="160"/>
      <c r="DQ33" s="160"/>
      <c r="DR33" s="160"/>
      <c r="DS33" s="160"/>
      <c r="DT33" s="160"/>
      <c r="DU33" s="160"/>
      <c r="DV33" s="160"/>
      <c r="DW33" s="160"/>
      <c r="DX33" s="160"/>
      <c r="DY33" s="160"/>
      <c r="DZ33" s="160"/>
      <c r="EA33" s="160"/>
      <c r="EB33" s="160"/>
      <c r="EC33" s="160"/>
      <c r="ED33" s="160"/>
      <c r="EE33" s="160"/>
      <c r="EF33" s="160"/>
      <c r="EG33" s="160"/>
      <c r="EH33" s="160"/>
      <c r="EI33" s="160"/>
      <c r="EJ33" s="160"/>
      <c r="EK33" s="160"/>
      <c r="EL33" s="160"/>
      <c r="EM33" s="160"/>
      <c r="EN33" s="160"/>
      <c r="EO33" s="160"/>
      <c r="EP33" s="160"/>
      <c r="EQ33" s="160"/>
      <c r="ER33" s="160"/>
      <c r="ES33" s="160"/>
      <c r="ET33" s="160"/>
      <c r="EU33" s="160"/>
      <c r="EV33" s="160"/>
      <c r="EW33" s="160"/>
      <c r="EX33" s="160"/>
      <c r="EY33" s="160"/>
      <c r="EZ33" s="160"/>
      <c r="FA33" s="160"/>
      <c r="FB33" s="160"/>
      <c r="FC33" s="160"/>
      <c r="FD33" s="160"/>
      <c r="FE33" s="160"/>
      <c r="FF33" s="160"/>
      <c r="FG33" s="160"/>
      <c r="FH33" s="160"/>
      <c r="FI33" s="160"/>
      <c r="FJ33" s="160"/>
      <c r="FK33" s="160"/>
      <c r="FL33" s="160"/>
      <c r="FM33" s="160"/>
      <c r="FN33" s="160"/>
      <c r="FO33" s="160"/>
      <c r="FP33" s="160"/>
      <c r="FQ33" s="160"/>
      <c r="FR33" s="160"/>
      <c r="FS33" s="160"/>
      <c r="FT33" s="160"/>
      <c r="FU33" s="160"/>
      <c r="FV33" s="160"/>
      <c r="FW33" s="160"/>
      <c r="FX33" s="160"/>
      <c r="FY33" s="160"/>
      <c r="FZ33" s="160"/>
      <c r="GA33" s="160"/>
      <c r="GB33" s="160"/>
      <c r="GC33" s="160"/>
    </row>
    <row r="34" spans="2:185" s="161" customFormat="1">
      <c r="C34" s="162"/>
    </row>
    <row r="36" spans="2:185">
      <c r="B36" s="138" t="s">
        <v>328</v>
      </c>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8"/>
      <c r="EW36" s="138"/>
      <c r="EX36" s="138"/>
      <c r="EY36" s="138"/>
      <c r="EZ36" s="138"/>
      <c r="FA36" s="138"/>
      <c r="FB36" s="138"/>
      <c r="FC36" s="138"/>
      <c r="FD36" s="138"/>
      <c r="FE36" s="138"/>
      <c r="FF36" s="138"/>
      <c r="FG36" s="138"/>
      <c r="FH36" s="138"/>
      <c r="FI36" s="138"/>
      <c r="FJ36" s="138"/>
      <c r="FK36" s="138"/>
      <c r="FL36" s="138"/>
      <c r="FM36" s="138"/>
      <c r="FN36" s="138"/>
      <c r="FO36" s="138"/>
      <c r="FP36" s="138"/>
      <c r="FQ36" s="138"/>
      <c r="FR36" s="138"/>
      <c r="FS36" s="138"/>
      <c r="FT36" s="138"/>
      <c r="FU36" s="138"/>
      <c r="FV36" s="138"/>
      <c r="FW36" s="138"/>
      <c r="FX36" s="138"/>
      <c r="FY36" s="138"/>
      <c r="FZ36" s="138"/>
      <c r="GA36" s="138"/>
      <c r="GB36" s="138"/>
      <c r="GC36" s="138"/>
    </row>
    <row r="38" spans="2:185" ht="15" customHeight="1">
      <c r="B38" s="633" t="s">
        <v>315</v>
      </c>
      <c r="D38" s="163" t="s">
        <v>316</v>
      </c>
      <c r="E38" s="153">
        <f>+E18</f>
        <v>44197</v>
      </c>
    </row>
    <row r="39" spans="2:185">
      <c r="B39" s="633"/>
      <c r="D39" s="163" t="s">
        <v>317</v>
      </c>
      <c r="E39" s="154">
        <v>1.05</v>
      </c>
    </row>
    <row r="40" spans="2:185">
      <c r="B40" s="633"/>
      <c r="D40" s="163" t="s">
        <v>318</v>
      </c>
      <c r="E40" s="150">
        <f>E39*E12</f>
        <v>511.16902080463592</v>
      </c>
    </row>
    <row r="41" spans="2:185">
      <c r="B41" s="633"/>
      <c r="D41" s="163" t="s">
        <v>319</v>
      </c>
      <c r="E41" s="150">
        <f>E40+D7</f>
        <v>221.16902080463592</v>
      </c>
    </row>
    <row r="42" spans="2:185">
      <c r="B42" s="633"/>
      <c r="D42" s="148"/>
    </row>
    <row r="43" spans="2:185">
      <c r="B43" s="633"/>
      <c r="D43" s="163"/>
      <c r="E43" s="164" t="str">
        <f>+E6</f>
        <v>Month 1</v>
      </c>
      <c r="F43" s="164" t="str">
        <f t="shared" ref="F43:BQ43" si="15">+F6</f>
        <v>Month 2</v>
      </c>
      <c r="G43" s="164" t="str">
        <f t="shared" si="15"/>
        <v>Month 3</v>
      </c>
      <c r="H43" s="164" t="str">
        <f t="shared" si="15"/>
        <v>Month 4</v>
      </c>
      <c r="I43" s="164" t="str">
        <f t="shared" si="15"/>
        <v>Month 5</v>
      </c>
      <c r="J43" s="164" t="str">
        <f t="shared" si="15"/>
        <v>Month 6</v>
      </c>
      <c r="K43" s="164" t="str">
        <f t="shared" si="15"/>
        <v>Month 7</v>
      </c>
      <c r="L43" s="164" t="str">
        <f t="shared" si="15"/>
        <v>Month 8</v>
      </c>
      <c r="M43" s="164" t="str">
        <f t="shared" si="15"/>
        <v>Month 9</v>
      </c>
      <c r="N43" s="164" t="str">
        <f t="shared" si="15"/>
        <v>Month 10</v>
      </c>
      <c r="O43" s="164" t="str">
        <f t="shared" si="15"/>
        <v>Month 11</v>
      </c>
      <c r="P43" s="164" t="str">
        <f t="shared" si="15"/>
        <v>Month 12</v>
      </c>
      <c r="Q43" s="164" t="str">
        <f t="shared" si="15"/>
        <v>Month 13</v>
      </c>
      <c r="R43" s="164" t="str">
        <f t="shared" si="15"/>
        <v>Month 14</v>
      </c>
      <c r="S43" s="164" t="str">
        <f t="shared" si="15"/>
        <v>Month 15</v>
      </c>
      <c r="T43" s="164" t="str">
        <f t="shared" si="15"/>
        <v>Month 16</v>
      </c>
      <c r="U43" s="164" t="str">
        <f t="shared" si="15"/>
        <v>Month 17</v>
      </c>
      <c r="V43" s="164" t="str">
        <f t="shared" si="15"/>
        <v>Month 18</v>
      </c>
      <c r="W43" s="164" t="str">
        <f t="shared" si="15"/>
        <v>Month 19</v>
      </c>
      <c r="X43" s="164" t="str">
        <f t="shared" si="15"/>
        <v>Month 20</v>
      </c>
      <c r="Y43" s="164" t="str">
        <f t="shared" si="15"/>
        <v>Month 21</v>
      </c>
      <c r="Z43" s="164" t="str">
        <f t="shared" si="15"/>
        <v>Month 22</v>
      </c>
      <c r="AA43" s="164" t="str">
        <f t="shared" si="15"/>
        <v>Month 23</v>
      </c>
      <c r="AB43" s="164" t="str">
        <f t="shared" si="15"/>
        <v>Month 24</v>
      </c>
      <c r="AC43" s="164" t="str">
        <f t="shared" si="15"/>
        <v>Month 25</v>
      </c>
      <c r="AD43" s="164" t="str">
        <f t="shared" si="15"/>
        <v>Month 26</v>
      </c>
      <c r="AE43" s="164" t="str">
        <f t="shared" si="15"/>
        <v>Month 27</v>
      </c>
      <c r="AF43" s="164" t="str">
        <f t="shared" si="15"/>
        <v>Month 28</v>
      </c>
      <c r="AG43" s="164" t="str">
        <f t="shared" si="15"/>
        <v>Month 29</v>
      </c>
      <c r="AH43" s="164" t="str">
        <f t="shared" si="15"/>
        <v>Month 30</v>
      </c>
      <c r="AI43" s="164" t="str">
        <f t="shared" si="15"/>
        <v>Month 31</v>
      </c>
      <c r="AJ43" s="164" t="str">
        <f t="shared" si="15"/>
        <v>Month 32</v>
      </c>
      <c r="AK43" s="164" t="str">
        <f t="shared" si="15"/>
        <v>Month 33</v>
      </c>
      <c r="AL43" s="164" t="str">
        <f t="shared" si="15"/>
        <v>Month 34</v>
      </c>
      <c r="AM43" s="164" t="str">
        <f t="shared" si="15"/>
        <v>Month 35</v>
      </c>
      <c r="AN43" s="164" t="str">
        <f t="shared" si="15"/>
        <v>Month 36</v>
      </c>
      <c r="AO43" s="164" t="str">
        <f t="shared" si="15"/>
        <v>Month 37</v>
      </c>
      <c r="AP43" s="164" t="str">
        <f t="shared" si="15"/>
        <v>Month 38</v>
      </c>
      <c r="AQ43" s="164" t="str">
        <f t="shared" si="15"/>
        <v>Month 39</v>
      </c>
      <c r="AR43" s="164" t="str">
        <f t="shared" si="15"/>
        <v>Month 40</v>
      </c>
      <c r="AS43" s="164" t="str">
        <f t="shared" si="15"/>
        <v>Month 41</v>
      </c>
      <c r="AT43" s="164" t="str">
        <f t="shared" si="15"/>
        <v>Month 42</v>
      </c>
      <c r="AU43" s="164" t="str">
        <f t="shared" si="15"/>
        <v>Month 43</v>
      </c>
      <c r="AV43" s="164" t="str">
        <f t="shared" si="15"/>
        <v>Month 44</v>
      </c>
      <c r="AW43" s="164" t="str">
        <f t="shared" si="15"/>
        <v>Month 45</v>
      </c>
      <c r="AX43" s="164" t="str">
        <f t="shared" si="15"/>
        <v>Month 46</v>
      </c>
      <c r="AY43" s="164" t="str">
        <f t="shared" si="15"/>
        <v>Month 47</v>
      </c>
      <c r="AZ43" s="164" t="str">
        <f t="shared" si="15"/>
        <v>Month 48</v>
      </c>
      <c r="BA43" s="164" t="str">
        <f t="shared" si="15"/>
        <v>Month 49</v>
      </c>
      <c r="BB43" s="164" t="str">
        <f t="shared" si="15"/>
        <v>Month 50</v>
      </c>
      <c r="BC43" s="164" t="str">
        <f t="shared" si="15"/>
        <v>Month 51</v>
      </c>
      <c r="BD43" s="164" t="str">
        <f t="shared" si="15"/>
        <v>Month 52</v>
      </c>
      <c r="BE43" s="164" t="str">
        <f t="shared" si="15"/>
        <v>Month 53</v>
      </c>
      <c r="BF43" s="164" t="str">
        <f t="shared" si="15"/>
        <v>Month 54</v>
      </c>
      <c r="BG43" s="164" t="str">
        <f t="shared" si="15"/>
        <v>Month 55</v>
      </c>
      <c r="BH43" s="164" t="str">
        <f t="shared" si="15"/>
        <v>Month 56</v>
      </c>
      <c r="BI43" s="164" t="str">
        <f t="shared" si="15"/>
        <v>Month 57</v>
      </c>
      <c r="BJ43" s="164" t="str">
        <f t="shared" si="15"/>
        <v>Month 58</v>
      </c>
      <c r="BK43" s="164" t="str">
        <f t="shared" si="15"/>
        <v>Month 59</v>
      </c>
      <c r="BL43" s="164" t="str">
        <f t="shared" si="15"/>
        <v>Month 60</v>
      </c>
      <c r="BM43" s="164" t="str">
        <f t="shared" si="15"/>
        <v>Month 61</v>
      </c>
      <c r="BN43" s="164" t="str">
        <f t="shared" si="15"/>
        <v>Month 62</v>
      </c>
      <c r="BO43" s="164" t="str">
        <f t="shared" si="15"/>
        <v>Month 63</v>
      </c>
      <c r="BP43" s="164" t="str">
        <f t="shared" si="15"/>
        <v>Month 64</v>
      </c>
      <c r="BQ43" s="164" t="str">
        <f t="shared" si="15"/>
        <v>Month 65</v>
      </c>
      <c r="BR43" s="164" t="str">
        <f t="shared" ref="BR43:EC43" si="16">+BR6</f>
        <v>Month 66</v>
      </c>
      <c r="BS43" s="164" t="str">
        <f t="shared" si="16"/>
        <v>Month 67</v>
      </c>
      <c r="BT43" s="164" t="str">
        <f t="shared" si="16"/>
        <v>Month 68</v>
      </c>
      <c r="BU43" s="164" t="str">
        <f t="shared" si="16"/>
        <v>Month 69</v>
      </c>
      <c r="BV43" s="164" t="str">
        <f t="shared" si="16"/>
        <v>Month 70</v>
      </c>
      <c r="BW43" s="164" t="str">
        <f t="shared" si="16"/>
        <v>Month 71</v>
      </c>
      <c r="BX43" s="164" t="str">
        <f t="shared" si="16"/>
        <v>Month 72</v>
      </c>
      <c r="BY43" s="164" t="str">
        <f t="shared" si="16"/>
        <v>Month 73</v>
      </c>
      <c r="BZ43" s="164" t="str">
        <f t="shared" si="16"/>
        <v>Month 74</v>
      </c>
      <c r="CA43" s="164" t="str">
        <f t="shared" si="16"/>
        <v>Month 75</v>
      </c>
      <c r="CB43" s="164" t="str">
        <f t="shared" si="16"/>
        <v>Month 76</v>
      </c>
      <c r="CC43" s="164" t="str">
        <f t="shared" si="16"/>
        <v>Month 77</v>
      </c>
      <c r="CD43" s="164" t="str">
        <f t="shared" si="16"/>
        <v>Month 78</v>
      </c>
      <c r="CE43" s="164" t="str">
        <f t="shared" si="16"/>
        <v>Month 79</v>
      </c>
      <c r="CF43" s="164" t="str">
        <f t="shared" si="16"/>
        <v>Month 80</v>
      </c>
      <c r="CG43" s="164" t="str">
        <f t="shared" si="16"/>
        <v>Month 81</v>
      </c>
      <c r="CH43" s="164" t="str">
        <f t="shared" si="16"/>
        <v>Month 82</v>
      </c>
      <c r="CI43" s="164" t="str">
        <f t="shared" si="16"/>
        <v>Month 83</v>
      </c>
      <c r="CJ43" s="164" t="str">
        <f t="shared" si="16"/>
        <v>Month 84</v>
      </c>
      <c r="CK43" s="164" t="str">
        <f t="shared" si="16"/>
        <v>Month 85</v>
      </c>
      <c r="CL43" s="164" t="str">
        <f t="shared" si="16"/>
        <v>Month 86</v>
      </c>
      <c r="CM43" s="164" t="str">
        <f t="shared" si="16"/>
        <v>Month 87</v>
      </c>
      <c r="CN43" s="164" t="str">
        <f t="shared" si="16"/>
        <v>Month 88</v>
      </c>
      <c r="CO43" s="164" t="str">
        <f t="shared" si="16"/>
        <v>Month 89</v>
      </c>
      <c r="CP43" s="164" t="str">
        <f t="shared" si="16"/>
        <v>Month 90</v>
      </c>
      <c r="CQ43" s="164" t="str">
        <f t="shared" si="16"/>
        <v>Month 91</v>
      </c>
      <c r="CR43" s="164" t="str">
        <f t="shared" si="16"/>
        <v>Month 92</v>
      </c>
      <c r="CS43" s="164" t="str">
        <f t="shared" si="16"/>
        <v>Month 93</v>
      </c>
      <c r="CT43" s="164" t="str">
        <f t="shared" si="16"/>
        <v>Month 94</v>
      </c>
      <c r="CU43" s="164" t="str">
        <f t="shared" si="16"/>
        <v>Month 95</v>
      </c>
      <c r="CV43" s="164" t="str">
        <f t="shared" si="16"/>
        <v>Month 96</v>
      </c>
      <c r="CW43" s="164" t="str">
        <f t="shared" si="16"/>
        <v>Month 97</v>
      </c>
      <c r="CX43" s="164" t="str">
        <f t="shared" si="16"/>
        <v>Month 98</v>
      </c>
      <c r="CY43" s="164" t="str">
        <f t="shared" si="16"/>
        <v>Month 99</v>
      </c>
      <c r="CZ43" s="164" t="str">
        <f t="shared" si="16"/>
        <v>Month 100</v>
      </c>
      <c r="DA43" s="164" t="str">
        <f t="shared" si="16"/>
        <v>Month 101</v>
      </c>
      <c r="DB43" s="164" t="str">
        <f t="shared" si="16"/>
        <v>Month 102</v>
      </c>
      <c r="DC43" s="164" t="str">
        <f t="shared" si="16"/>
        <v>Month 103</v>
      </c>
      <c r="DD43" s="164" t="str">
        <f t="shared" si="16"/>
        <v>Month 104</v>
      </c>
      <c r="DE43" s="164" t="str">
        <f t="shared" si="16"/>
        <v>Month 105</v>
      </c>
      <c r="DF43" s="164" t="str">
        <f t="shared" si="16"/>
        <v>Month 106</v>
      </c>
      <c r="DG43" s="164" t="str">
        <f t="shared" si="16"/>
        <v>Month 107</v>
      </c>
      <c r="DH43" s="164" t="str">
        <f t="shared" si="16"/>
        <v>Month 108</v>
      </c>
      <c r="DI43" s="164" t="str">
        <f t="shared" si="16"/>
        <v>Month 109</v>
      </c>
      <c r="DJ43" s="164" t="str">
        <f t="shared" si="16"/>
        <v>Month 110</v>
      </c>
      <c r="DK43" s="164" t="str">
        <f t="shared" si="16"/>
        <v>Month 111</v>
      </c>
      <c r="DL43" s="164" t="str">
        <f t="shared" si="16"/>
        <v>Month 112</v>
      </c>
      <c r="DM43" s="164" t="str">
        <f t="shared" si="16"/>
        <v>Month 113</v>
      </c>
      <c r="DN43" s="164" t="str">
        <f t="shared" si="16"/>
        <v>Month 114</v>
      </c>
      <c r="DO43" s="164" t="str">
        <f t="shared" si="16"/>
        <v>Month 115</v>
      </c>
      <c r="DP43" s="164" t="str">
        <f t="shared" si="16"/>
        <v>Month 116</v>
      </c>
      <c r="DQ43" s="164" t="str">
        <f t="shared" si="16"/>
        <v>Month 117</v>
      </c>
      <c r="DR43" s="164" t="str">
        <f t="shared" si="16"/>
        <v>Month 118</v>
      </c>
      <c r="DS43" s="164" t="str">
        <f t="shared" si="16"/>
        <v>Month 119</v>
      </c>
      <c r="DT43" s="164" t="str">
        <f t="shared" si="16"/>
        <v>Month 120</v>
      </c>
      <c r="DU43" s="164" t="str">
        <f t="shared" si="16"/>
        <v>Month 121</v>
      </c>
      <c r="DV43" s="164" t="str">
        <f t="shared" si="16"/>
        <v>Month 122</v>
      </c>
      <c r="DW43" s="164" t="str">
        <f t="shared" si="16"/>
        <v>Month 123</v>
      </c>
      <c r="DX43" s="164" t="str">
        <f t="shared" si="16"/>
        <v>Month 124</v>
      </c>
      <c r="DY43" s="164" t="str">
        <f t="shared" si="16"/>
        <v>Month 125</v>
      </c>
      <c r="DZ43" s="164" t="str">
        <f t="shared" si="16"/>
        <v>Month 126</v>
      </c>
      <c r="EA43" s="164" t="str">
        <f t="shared" si="16"/>
        <v>Month 127</v>
      </c>
      <c r="EB43" s="164" t="str">
        <f t="shared" si="16"/>
        <v>Month 128</v>
      </c>
      <c r="EC43" s="164" t="str">
        <f t="shared" si="16"/>
        <v>Month 129</v>
      </c>
      <c r="ED43" s="164" t="str">
        <f t="shared" ref="ED43:GB43" si="17">+ED6</f>
        <v>Month 130</v>
      </c>
      <c r="EE43" s="164" t="str">
        <f t="shared" si="17"/>
        <v>Month 131</v>
      </c>
      <c r="EF43" s="164" t="str">
        <f t="shared" si="17"/>
        <v>Month 132</v>
      </c>
      <c r="EG43" s="164" t="str">
        <f t="shared" si="17"/>
        <v>Month 133</v>
      </c>
      <c r="EH43" s="164" t="str">
        <f t="shared" si="17"/>
        <v>Month 134</v>
      </c>
      <c r="EI43" s="164" t="str">
        <f t="shared" si="17"/>
        <v>Month 135</v>
      </c>
      <c r="EJ43" s="164" t="str">
        <f t="shared" si="17"/>
        <v>Month 136</v>
      </c>
      <c r="EK43" s="164" t="str">
        <f t="shared" si="17"/>
        <v>Month 137</v>
      </c>
      <c r="EL43" s="164" t="str">
        <f t="shared" si="17"/>
        <v>Month 138</v>
      </c>
      <c r="EM43" s="164" t="str">
        <f t="shared" si="17"/>
        <v>Month 139</v>
      </c>
      <c r="EN43" s="164" t="str">
        <f t="shared" si="17"/>
        <v>Month 140</v>
      </c>
      <c r="EO43" s="164" t="str">
        <f t="shared" si="17"/>
        <v>Month 141</v>
      </c>
      <c r="EP43" s="164" t="str">
        <f t="shared" si="17"/>
        <v>Month 142</v>
      </c>
      <c r="EQ43" s="164" t="str">
        <f t="shared" si="17"/>
        <v>Month 143</v>
      </c>
      <c r="ER43" s="164" t="str">
        <f t="shared" si="17"/>
        <v>Month 144</v>
      </c>
      <c r="ES43" s="164" t="str">
        <f t="shared" si="17"/>
        <v>Month 145</v>
      </c>
      <c r="ET43" s="164" t="str">
        <f t="shared" si="17"/>
        <v>Month 146</v>
      </c>
      <c r="EU43" s="164" t="str">
        <f t="shared" si="17"/>
        <v>Month 147</v>
      </c>
      <c r="EV43" s="164" t="str">
        <f t="shared" si="17"/>
        <v>Month 148</v>
      </c>
      <c r="EW43" s="164" t="str">
        <f t="shared" si="17"/>
        <v>Month 149</v>
      </c>
      <c r="EX43" s="164" t="str">
        <f t="shared" si="17"/>
        <v>Month 150</v>
      </c>
      <c r="EY43" s="164" t="str">
        <f t="shared" si="17"/>
        <v>Month 151</v>
      </c>
      <c r="EZ43" s="164" t="str">
        <f t="shared" si="17"/>
        <v>Month 152</v>
      </c>
      <c r="FA43" s="164" t="str">
        <f t="shared" si="17"/>
        <v>Month 153</v>
      </c>
      <c r="FB43" s="164" t="str">
        <f t="shared" si="17"/>
        <v>Month 154</v>
      </c>
      <c r="FC43" s="164" t="str">
        <f t="shared" si="17"/>
        <v>Month 155</v>
      </c>
      <c r="FD43" s="164" t="str">
        <f t="shared" si="17"/>
        <v>Month 156</v>
      </c>
      <c r="FE43" s="164" t="str">
        <f t="shared" si="17"/>
        <v>Month 157</v>
      </c>
      <c r="FF43" s="164" t="str">
        <f t="shared" si="17"/>
        <v>Month 158</v>
      </c>
      <c r="FG43" s="164" t="str">
        <f t="shared" si="17"/>
        <v>Month 159</v>
      </c>
      <c r="FH43" s="164" t="str">
        <f t="shared" si="17"/>
        <v>Month 160</v>
      </c>
      <c r="FI43" s="164" t="str">
        <f t="shared" si="17"/>
        <v>Month 161</v>
      </c>
      <c r="FJ43" s="164" t="str">
        <f t="shared" si="17"/>
        <v>Month 162</v>
      </c>
      <c r="FK43" s="164" t="str">
        <f t="shared" si="17"/>
        <v>Month 163</v>
      </c>
      <c r="FL43" s="164" t="str">
        <f t="shared" si="17"/>
        <v>Month 164</v>
      </c>
      <c r="FM43" s="164" t="str">
        <f t="shared" si="17"/>
        <v>Month 165</v>
      </c>
      <c r="FN43" s="164" t="str">
        <f t="shared" si="17"/>
        <v>Month 166</v>
      </c>
      <c r="FO43" s="164" t="str">
        <f t="shared" si="17"/>
        <v>Month 167</v>
      </c>
      <c r="FP43" s="164" t="str">
        <f t="shared" si="17"/>
        <v>Month 168</v>
      </c>
      <c r="FQ43" s="164" t="str">
        <f t="shared" si="17"/>
        <v>Month 169</v>
      </c>
      <c r="FR43" s="164" t="str">
        <f t="shared" si="17"/>
        <v>Month 170</v>
      </c>
      <c r="FS43" s="164" t="str">
        <f t="shared" si="17"/>
        <v>Month 171</v>
      </c>
      <c r="FT43" s="164" t="str">
        <f t="shared" si="17"/>
        <v>Month 172</v>
      </c>
      <c r="FU43" s="164" t="str">
        <f t="shared" si="17"/>
        <v>Month 173</v>
      </c>
      <c r="FV43" s="164" t="str">
        <f t="shared" si="17"/>
        <v>Month 174</v>
      </c>
      <c r="FW43" s="164" t="str">
        <f t="shared" si="17"/>
        <v>Month 175</v>
      </c>
      <c r="FX43" s="164" t="str">
        <f t="shared" si="17"/>
        <v>Month 176</v>
      </c>
      <c r="FY43" s="164" t="str">
        <f t="shared" si="17"/>
        <v>Month 177</v>
      </c>
      <c r="FZ43" s="164" t="str">
        <f t="shared" si="17"/>
        <v>Month 178</v>
      </c>
      <c r="GA43" s="164" t="str">
        <f t="shared" si="17"/>
        <v>Month 179</v>
      </c>
      <c r="GB43" s="164" t="str">
        <f t="shared" si="17"/>
        <v>Month 180</v>
      </c>
      <c r="GC43" s="164"/>
    </row>
    <row r="44" spans="2:185">
      <c r="B44" s="633"/>
      <c r="D44" s="163" t="s">
        <v>320</v>
      </c>
      <c r="E44" s="156">
        <f>NPV($E$10,E7:$GB7)</f>
        <v>290.00000000149572</v>
      </c>
      <c r="F44" s="156">
        <f>NPV($E$10,F7:$GB7)</f>
        <v>284.17995624952181</v>
      </c>
      <c r="G44" s="156">
        <f>NPV($E$10,G7:$GB7)</f>
        <v>278.47602446911759</v>
      </c>
      <c r="H44" s="156">
        <f>NPV($E$10,H7:$GB7)</f>
        <v>272.88587825670118</v>
      </c>
      <c r="I44" s="156">
        <f>NPV($E$10,I7:$GB7)</f>
        <v>267.40723767673984</v>
      </c>
      <c r="J44" s="156">
        <f>NPV($E$10,J7:$GB7)</f>
        <v>262.0378683315277</v>
      </c>
      <c r="K44" s="156">
        <f>NPV($E$10,K7:$GB7)</f>
        <v>256.7755804495493</v>
      </c>
      <c r="L44" s="156">
        <f>NPV($E$10,L7:$GB7)</f>
        <v>251.61822799206456</v>
      </c>
      <c r="M44" s="156">
        <f>NPV($E$10,M7:$GB7)</f>
        <v>246.5637077775533</v>
      </c>
      <c r="N44" s="156">
        <f>NPV($E$10,N7:$GB7)</f>
        <v>241.60995862365246</v>
      </c>
      <c r="O44" s="156">
        <f>NPV($E$10,O7:$GB7)</f>
        <v>236.75496050624417</v>
      </c>
      <c r="P44" s="156">
        <f>NPV($E$10,P7:$GB7)</f>
        <v>231.99673373534858</v>
      </c>
      <c r="Q44" s="156">
        <f>NPV($E$10,Q7:$GB7)</f>
        <v>227.33333814748406</v>
      </c>
      <c r="R44" s="156">
        <f>NPV($E$10,R7:$GB7)</f>
        <v>222.76287231416811</v>
      </c>
      <c r="S44" s="156">
        <f>NPV($E$10,S7:$GB7)</f>
        <v>218.28347276623276</v>
      </c>
      <c r="T44" s="156">
        <f>NPV($E$10,T7:$GB7)</f>
        <v>213.89331323364027</v>
      </c>
      <c r="U44" s="156">
        <f>NPV($E$10,U7:$GB7)</f>
        <v>209.59060390048728</v>
      </c>
      <c r="V44" s="156">
        <f>NPV($E$10,V7:$GB7)</f>
        <v>205.37359067489635</v>
      </c>
      <c r="W44" s="156">
        <f>NPV($E$10,W7:$GB7)</f>
        <v>201.24055447349218</v>
      </c>
      <c r="X44" s="156">
        <f>NPV($E$10,X7:$GB7)</f>
        <v>197.18981052017458</v>
      </c>
      <c r="Y44" s="156">
        <f>NPV($E$10,Y7:$GB7)</f>
        <v>193.21970765890211</v>
      </c>
      <c r="Z44" s="156">
        <f>NPV($E$10,Z7:$GB7)</f>
        <v>189.32862768020098</v>
      </c>
      <c r="AA44" s="156">
        <f>NPV($E$10,AA7:$GB7)</f>
        <v>185.51498466113173</v>
      </c>
      <c r="AB44" s="156">
        <f>NPV($E$10,AB7:$GB7)</f>
        <v>181.77722431844012</v>
      </c>
      <c r="AC44" s="156">
        <f>NPV($E$10,AC7:$GB7)</f>
        <v>178.1138233746249</v>
      </c>
      <c r="AD44" s="156">
        <f>NPV($E$10,AD7:$GB7)</f>
        <v>174.52328893667465</v>
      </c>
      <c r="AE44" s="156">
        <f>NPV($E$10,AE7:$GB7)</f>
        <v>171.00415788720687</v>
      </c>
      <c r="AF44" s="156">
        <f>NPV($E$10,AF7:$GB7)</f>
        <v>167.55499628777159</v>
      </c>
      <c r="AG44" s="156">
        <f>NPV($E$10,AG7:$GB7)</f>
        <v>164.17439879406959</v>
      </c>
      <c r="AH44" s="156">
        <f>NPV($E$10,AH7:$GB7)</f>
        <v>160.86098808285044</v>
      </c>
      <c r="AI44" s="156">
        <f>NPV($E$10,AI7:$GB7)</f>
        <v>157.61341429025404</v>
      </c>
      <c r="AJ44" s="156">
        <f>NPV($E$10,AJ7:$GB7)</f>
        <v>154.43035446136724</v>
      </c>
      <c r="AK44" s="156">
        <f>NPV($E$10,AK7:$GB7)</f>
        <v>151.31051201077233</v>
      </c>
      <c r="AL44" s="156">
        <f>NPV($E$10,AL7:$GB7)</f>
        <v>148.25261619386526</v>
      </c>
      <c r="AM44" s="156">
        <f>NPV($E$10,AM7:$GB7)</f>
        <v>145.25542158873009</v>
      </c>
      <c r="AN44" s="156">
        <f>NPV($E$10,AN7:$GB7)</f>
        <v>142.31770758835492</v>
      </c>
      <c r="AO44" s="156">
        <f>NPV($E$10,AO7:$GB7)</f>
        <v>139.43827790298661</v>
      </c>
      <c r="AP44" s="156">
        <f>NPV($E$10,AP7:$GB7)</f>
        <v>136.61596007241761</v>
      </c>
      <c r="AQ44" s="156">
        <f>NPV($E$10,AQ7:$GB7)</f>
        <v>133.849604988008</v>
      </c>
      <c r="AR44" s="156">
        <f>NPV($E$10,AR7:$GB7)</f>
        <v>131.13808642424621</v>
      </c>
      <c r="AS44" s="156">
        <f>NPV($E$10,AS7:$GB7)</f>
        <v>128.48030057966008</v>
      </c>
      <c r="AT44" s="156">
        <f>NPV($E$10,AT7:$GB7)</f>
        <v>125.87516562688671</v>
      </c>
      <c r="AU44" s="156">
        <f>NPV($E$10,AU7:$GB7)</f>
        <v>123.32162127172144</v>
      </c>
      <c r="AV44" s="156">
        <f>NPV($E$10,AV7:$GB7)</f>
        <v>120.81862832096543</v>
      </c>
      <c r="AW44" s="156">
        <f>NPV($E$10,AW7:$GB7)</f>
        <v>118.36516825889265</v>
      </c>
      <c r="AX44" s="156">
        <f>NPV($E$10,AX7:$GB7)</f>
        <v>115.96024283216752</v>
      </c>
      <c r="AY44" s="156">
        <f>NPV($E$10,AY7:$GB7)</f>
        <v>113.60287364304173</v>
      </c>
      <c r="AZ44" s="156">
        <f>NPV($E$10,AZ7:$GB7)</f>
        <v>111.29210175066386</v>
      </c>
      <c r="BA44" s="156">
        <f>NPV($E$10,BA7:$GB7)</f>
        <v>109.0269872803413</v>
      </c>
      <c r="BB44" s="156">
        <f>NPV($E$10,BB7:$GB7)</f>
        <v>106.80660904059299</v>
      </c>
      <c r="BC44" s="156">
        <f>NPV($E$10,BC7:$GB7)</f>
        <v>104.63006414783803</v>
      </c>
      <c r="BD44" s="156">
        <f>NPV($E$10,BD7:$GB7)</f>
        <v>102.49646765856629</v>
      </c>
      <c r="BE44" s="156">
        <f>NPV($E$10,BE7:$GB7)</f>
        <v>100.40495220884297</v>
      </c>
      <c r="BF44" s="156">
        <f>NPV($E$10,BF7:$GB7)</f>
        <v>98.354667660996384</v>
      </c>
      <c r="BG44" s="156">
        <f>NPV($E$10,BG7:$GB7)</f>
        <v>96.344780757349483</v>
      </c>
      <c r="BH44" s="156">
        <f>NPV($E$10,BH7:$GB7)</f>
        <v>94.37447478084971</v>
      </c>
      <c r="BI44" s="156">
        <f>NPV($E$10,BI7:$GB7)</f>
        <v>92.442949222462076</v>
      </c>
      <c r="BJ44" s="156">
        <f>NPV($E$10,BJ7:$GB7)</f>
        <v>90.549419455187959</v>
      </c>
      <c r="BK44" s="156">
        <f>NPV($E$10,BK7:$GB7)</f>
        <v>88.693116414577389</v>
      </c>
      <c r="BL44" s="156">
        <f>NPV($E$10,BL7:$GB7)</f>
        <v>86.873286285604252</v>
      </c>
      <c r="BM44" s="156">
        <f>NPV($E$10,BM7:$GB7)</f>
        <v>85.089190195777249</v>
      </c>
      <c r="BN44" s="156">
        <f>NPV($E$10,BN7:$GB7)</f>
        <v>83.340103914361137</v>
      </c>
      <c r="BO44" s="156">
        <f>NPV($E$10,BO7:$GB7)</f>
        <v>81.625317557585788</v>
      </c>
      <c r="BP44" s="156">
        <f>NPV($E$10,BP7:$GB7)</f>
        <v>79.944135299723087</v>
      </c>
      <c r="BQ44" s="156">
        <f>NPV($E$10,BQ7:$GB7)</f>
        <v>78.295875089912826</v>
      </c>
      <c r="BR44" s="156">
        <f>NPV($E$10,BR7:$GB7)</f>
        <v>76.679868374624263</v>
      </c>
      <c r="BS44" s="156">
        <f>NPV($E$10,BS7:$GB7)</f>
        <v>75.095459825638514</v>
      </c>
      <c r="BT44" s="156">
        <f>NPV($E$10,BT7:$GB7)</f>
        <v>73.5420070734408</v>
      </c>
      <c r="BU44" s="156">
        <f>NPV($E$10,BU7:$GB7)</f>
        <v>72.018880445915997</v>
      </c>
      <c r="BV44" s="156">
        <f>NPV($E$10,BV7:$GB7)</f>
        <v>70.525462712237911</v>
      </c>
      <c r="BW44" s="156">
        <f>NPV($E$10,BW7:$GB7)</f>
        <v>69.061148831851142</v>
      </c>
      <c r="BX44" s="156">
        <f>NPV($E$10,BX7:$GB7)</f>
        <v>67.62534570844025</v>
      </c>
      <c r="BY44" s="156">
        <f>NPV($E$10,BY7:$GB7)</f>
        <v>66.217471948788827</v>
      </c>
      <c r="BZ44" s="156">
        <f>NPV($E$10,BZ7:$GB7)</f>
        <v>64.836957626428102</v>
      </c>
      <c r="CA44" s="156">
        <f>NPV($E$10,CA7:$GB7)</f>
        <v>63.483244049979263</v>
      </c>
      <c r="CB44" s="156">
        <f>NPV($E$10,CB7:$GB7)</f>
        <v>62.155783536096486</v>
      </c>
      <c r="CC44" s="156">
        <f>NPV($E$10,CC7:$GB7)</f>
        <v>60.854039186916353</v>
      </c>
      <c r="CD44" s="156">
        <f>NPV($E$10,CD7:$GB7)</f>
        <v>59.577484671923784</v>
      </c>
      <c r="CE44" s="156">
        <f>NPV($E$10,CE7:$GB7)</f>
        <v>58.325604014146442</v>
      </c>
      <c r="CF44" s="156">
        <f>NPV($E$10,CF7:$GB7)</f>
        <v>57.097891380589004</v>
      </c>
      <c r="CG44" s="156">
        <f>NPV($E$10,CG7:$GB7)</f>
        <v>55.893850876823223</v>
      </c>
      <c r="CH44" s="156">
        <f>NPV($E$10,CH7:$GB7)</f>
        <v>54.712996345649749</v>
      </c>
      <c r="CI44" s="156">
        <f>NPV($E$10,CI7:$GB7)</f>
        <v>53.554851169749355</v>
      </c>
      <c r="CJ44" s="156">
        <f>NPV($E$10,CJ7:$GB7)</f>
        <v>52.418948078244</v>
      </c>
      <c r="CK44" s="156">
        <f>NPV($E$10,CK7:$GB7)</f>
        <v>51.304828957088425</v>
      </c>
      <c r="CL44" s="156">
        <f>NPV($E$10,CL7:$GB7)</f>
        <v>50.212044663215117</v>
      </c>
      <c r="CM44" s="156">
        <f>NPV($E$10,CM7:$GB7)</f>
        <v>49.140154842357703</v>
      </c>
      <c r="CN44" s="156">
        <f>NPV($E$10,CN7:$GB7)</f>
        <v>48.088727750477616</v>
      </c>
      <c r="CO44" s="156">
        <f>NPV($E$10,CO7:$GB7)</f>
        <v>47.057340078721985</v>
      </c>
      <c r="CP44" s="156">
        <f>NPV($E$10,CP7:$GB7)</f>
        <v>46.045576781841881</v>
      </c>
      <c r="CQ44" s="156">
        <f>NPV($E$10,CQ7:$GB7)</f>
        <v>45.053030910000167</v>
      </c>
      <c r="CR44" s="156">
        <f>NPV($E$10,CR7:$GB7)</f>
        <v>44.079303443901551</v>
      </c>
      <c r="CS44" s="156">
        <f>NPV($E$10,CS7:$GB7)</f>
        <v>43.124003133176977</v>
      </c>
      <c r="CT44" s="156">
        <f>NPV($E$10,CT7:$GB7)</f>
        <v>42.18674633795731</v>
      </c>
      <c r="CU44" s="156">
        <f>NPV($E$10,CU7:$GB7)</f>
        <v>41.267156873571508</v>
      </c>
      <c r="CV44" s="156">
        <f>NPV($E$10,CV7:$GB7)</f>
        <v>40.364865858306253</v>
      </c>
      <c r="CW44" s="156">
        <f>NPV($E$10,CW7:$GB7)</f>
        <v>39.479511564165037</v>
      </c>
      <c r="CX44" s="156">
        <f>NPV($E$10,CX7:$GB7)</f>
        <v>38.610739270566633</v>
      </c>
      <c r="CY44" s="156">
        <f>NPV($E$10,CY7:$GB7)</f>
        <v>37.7582011209226</v>
      </c>
      <c r="CZ44" s="156">
        <f>NPV($E$10,CZ7:$GB7)</f>
        <v>36.921555982036345</v>
      </c>
      <c r="DA44" s="156">
        <f>NPV($E$10,DA7:$GB7)</f>
        <v>36.100469306266149</v>
      </c>
      <c r="DB44" s="156">
        <f>NPV($E$10,DB7:$GB7)</f>
        <v>35.294612996396616</v>
      </c>
      <c r="DC44" s="156">
        <f>NPV($E$10,DC7:$GB7)</f>
        <v>34.503665273163172</v>
      </c>
      <c r="DD44" s="156">
        <f>NPV($E$10,DD7:$GB7)</f>
        <v>33.727310545376241</v>
      </c>
      <c r="DE44" s="156">
        <f>NPV($E$10,DE7:$GB7)</f>
        <v>32.96523928259213</v>
      </c>
      <c r="DF44" s="156">
        <f>NPV($E$10,DF7:$GB7)</f>
        <v>32.217147890279449</v>
      </c>
      <c r="DG44" s="156">
        <f>NPV($E$10,DG7:$GB7)</f>
        <v>31.482738587429381</v>
      </c>
      <c r="DH44" s="156">
        <f>NPV($E$10,DH7:$GB7)</f>
        <v>30.761719286561483</v>
      </c>
      <c r="DI44" s="156">
        <f>NPV($E$10,DI7:$GB7)</f>
        <v>30.053803476075288</v>
      </c>
      <c r="DJ44" s="156">
        <f>NPV($E$10,DJ7:$GB7)</f>
        <v>29.35871010490062</v>
      </c>
      <c r="DK44" s="156">
        <f>NPV($E$10,DK7:$GB7)</f>
        <v>28.676163469399569</v>
      </c>
      <c r="DL44" s="156">
        <f>NPV($E$10,DL7:$GB7)</f>
        <v>28.005893102474431</v>
      </c>
      <c r="DM44" s="156">
        <f>NPV($E$10,DM7:$GB7)</f>
        <v>27.34763366483665</v>
      </c>
      <c r="DN44" s="156">
        <f>NPV($E$10,DN7:$GB7)</f>
        <v>26.701124838392776</v>
      </c>
      <c r="DO44" s="156">
        <f>NPV($E$10,DO7:$GB7)</f>
        <v>26.066111221704077</v>
      </c>
      <c r="DP44" s="156">
        <f>NPV($E$10,DP7:$GB7)</f>
        <v>25.442342227477742</v>
      </c>
      <c r="DQ44" s="156">
        <f>NPV($E$10,DQ7:$GB7)</f>
        <v>24.829571982048083</v>
      </c>
      <c r="DR44" s="156">
        <f>NPV($E$10,DR7:$GB7)</f>
        <v>24.227559226806932</v>
      </c>
      <c r="DS44" s="156">
        <f>NPV($E$10,DS7:$GB7)</f>
        <v>23.636067221543648</v>
      </c>
      <c r="DT44" s="156">
        <f>NPV($E$10,DT7:$GB7)</f>
        <v>23.054863649655417</v>
      </c>
      <c r="DU44" s="156">
        <f>NPV($E$10,DU7:$GB7)</f>
        <v>22.483720525189575</v>
      </c>
      <c r="DV44" s="156">
        <f>NPV($E$10,DV7:$GB7)</f>
        <v>21.922414101680523</v>
      </c>
      <c r="DW44" s="156">
        <f>NPV($E$10,DW7:$GB7)</f>
        <v>21.370724782744293</v>
      </c>
      <c r="DX44" s="156">
        <f>NPV($E$10,DX7:$GB7)</f>
        <v>20.828437034394589</v>
      </c>
      <c r="DY44" s="156">
        <f>NPV($E$10,DY7:$GB7)</f>
        <v>20.295339299045231</v>
      </c>
      <c r="DZ44" s="156">
        <f>NPV($E$10,DZ7:$GB7)</f>
        <v>19.771223911163869</v>
      </c>
      <c r="EA44" s="156">
        <f>NPV($E$10,EA7:$GB7)</f>
        <v>19.255887014543298</v>
      </c>
      <c r="EB44" s="156">
        <f>NPV($E$10,EB7:$GB7)</f>
        <v>18.749128481156895</v>
      </c>
      <c r="EC44" s="156">
        <f>NPV($E$10,EC7:$GB7)</f>
        <v>18.250751831565406</v>
      </c>
      <c r="ED44" s="156">
        <f>NPV($E$10,ED7:$GB7)</f>
        <v>17.760564156843234</v>
      </c>
      <c r="EE44" s="156">
        <f>NPV($E$10,EE7:$GB7)</f>
        <v>17.278376041992523</v>
      </c>
      <c r="EF44" s="156">
        <f>NPV($E$10,EF7:$GB7)</f>
        <v>16.804001490814411</v>
      </c>
      <c r="EG44" s="156">
        <f>NPV($E$10,EG7:$GB7)</f>
        <v>16.337257852207291</v>
      </c>
      <c r="EH44" s="156">
        <f>NPV($E$10,EH7:$GB7)</f>
        <v>15.877965747862136</v>
      </c>
      <c r="EI44" s="156">
        <f>NPV($E$10,EI7:$GB7)</f>
        <v>15.425949001326215</v>
      </c>
      <c r="EJ44" s="156">
        <f>NPV($E$10,EJ7:$GB7)</f>
        <v>14.981034568406459</v>
      </c>
      <c r="EK44" s="156">
        <f>NPV($E$10,EK7:$GB7)</f>
        <v>14.54305246888469</v>
      </c>
      <c r="EL44" s="156">
        <f>NPV($E$10,EL7:$GB7)</f>
        <v>14.111835719517167</v>
      </c>
      <c r="EM44" s="156">
        <f>NPV($E$10,EM7:$GB7)</f>
        <v>13.687220268291764</v>
      </c>
      <c r="EN44" s="156">
        <f>NPV($E$10,EN7:$GB7)</f>
        <v>13.269044929916335</v>
      </c>
      <c r="EO44" s="156">
        <f>NPV($E$10,EO7:$GB7)</f>
        <v>12.857151322512415</v>
      </c>
      <c r="EP44" s="156">
        <f>NPV($E$10,EP7:$GB7)</f>
        <v>12.451383805489048</v>
      </c>
      <c r="EQ44" s="156">
        <f>NPV($E$10,EQ7:$GB7)</f>
        <v>12.051589418571734</v>
      </c>
      <c r="ER44" s="156">
        <f>NPV($E$10,ER7:$GB7)</f>
        <v>11.657617821962321</v>
      </c>
      <c r="ES44" s="156">
        <f>NPV($E$10,ES7:$GB7)</f>
        <v>11.269321237605739</v>
      </c>
      <c r="ET44" s="156">
        <f>NPV($E$10,ET7:$GB7)</f>
        <v>10.886554391540344</v>
      </c>
      <c r="EU44" s="156">
        <f>NPV($E$10,EU7:$GB7)</f>
        <v>10.509174457308731</v>
      </c>
      <c r="EV44" s="156">
        <f>NPV($E$10,EV7:$GB7)</f>
        <v>10.137041000406574</v>
      </c>
      <c r="EW44" s="156">
        <f>NPV($E$10,EW7:$GB7)</f>
        <v>9.770015923747339</v>
      </c>
      <c r="EX44" s="156">
        <f>NPV($E$10,EX7:$GB7)</f>
        <v>9.407963414121161</v>
      </c>
      <c r="EY44" s="156">
        <f>NPV($E$10,EY7:$GB7)</f>
        <v>9.0507498896266583</v>
      </c>
      <c r="EZ44" s="156">
        <f>NPV($E$10,EZ7:$GB7)</f>
        <v>8.6982439480547828</v>
      </c>
      <c r="FA44" s="156">
        <f>NPV($E$10,FA7:$GB7)</f>
        <v>8.3503163162042569</v>
      </c>
      <c r="FB44" s="156">
        <f>NPV($E$10,FB7:$GB7)</f>
        <v>8.0068398001084589</v>
      </c>
      <c r="FC44" s="156">
        <f>NPV($E$10,FC7:$GB7)</f>
        <v>7.6676892361541569</v>
      </c>
      <c r="FD44" s="156">
        <f>NPV($E$10,FD7:$GB7)</f>
        <v>7.3327414430726305</v>
      </c>
      <c r="FE44" s="156">
        <f>NPV($E$10,FE7:$GB7)</f>
        <v>7.0018751747843266</v>
      </c>
      <c r="FF44" s="156">
        <f>NPV($E$10,FF7:$GB7)</f>
        <v>6.6749710740783872</v>
      </c>
      <c r="FG44" s="156">
        <f>NPV($E$10,FG7:$GB7)</f>
        <v>6.3519116271088008</v>
      </c>
      <c r="FH44" s="156">
        <f>NPV($E$10,FH7:$GB7)</f>
        <v>6.0325811186892588</v>
      </c>
      <c r="FI44" s="156">
        <f>NPV($E$10,FI7:$GB7)</f>
        <v>5.7168655883691555</v>
      </c>
      <c r="FJ44" s="156">
        <f>NPV($E$10,FJ7:$GB7)</f>
        <v>5.4046527872734504</v>
      </c>
      <c r="FK44" s="156">
        <f>NPV($E$10,FK7:$GB7)</f>
        <v>5.0958321356895082</v>
      </c>
      <c r="FL44" s="156">
        <f>NPV($E$10,FL7:$GB7)</f>
        <v>4.7902946813842355</v>
      </c>
      <c r="FM44" s="156">
        <f>NPV($E$10,FM7:$GB7)</f>
        <v>4.4879330586352904</v>
      </c>
      <c r="FN44" s="156">
        <f>NPV($E$10,FN7:$GB7)</f>
        <v>4.1886414479602845</v>
      </c>
      <c r="FO44" s="156">
        <f>NPV($E$10,FO7:$GB7)</f>
        <v>3.8923155365283142</v>
      </c>
      <c r="FP44" s="156">
        <f>NPV($E$10,FP7:$GB7)</f>
        <v>3.5988524792383814</v>
      </c>
      <c r="FQ44" s="156">
        <f>NPV($E$10,FQ7:$GB7)</f>
        <v>3.3081508604495733</v>
      </c>
      <c r="FR44" s="156">
        <f>NPV($E$10,FR7:$GB7)</f>
        <v>3.0201106563481401</v>
      </c>
      <c r="FS44" s="156">
        <f>NPV($E$10,FS7:$GB7)</f>
        <v>2.734633197936871</v>
      </c>
      <c r="FT44" s="156">
        <f>NPV($E$10,FT7:$GB7)</f>
        <v>2.4516211346324566</v>
      </c>
      <c r="FU44" s="156">
        <f>NPV($E$10,FU7:$GB7)</f>
        <v>2.1709783984567665</v>
      </c>
      <c r="FV44" s="156">
        <f>NPV($E$10,FV7:$GB7)</f>
        <v>1.8926101688082264</v>
      </c>
      <c r="FW44" s="156">
        <f>NPV($E$10,FW7:$GB7)</f>
        <v>1.6164228377997356</v>
      </c>
      <c r="FX44" s="156">
        <f>NPV($E$10,FX7:$GB7)</f>
        <v>1.3423239761498089</v>
      </c>
      <c r="FY44" s="156">
        <f>NPV($E$10,FY7:$GB7)</f>
        <v>1.0702222996138495</v>
      </c>
      <c r="FZ44" s="156">
        <f>NPV($E$10,FZ7:$GB7)</f>
        <v>0.80002763594271331</v>
      </c>
      <c r="GA44" s="156">
        <f>NPV($E$10,GA7:$GB7)</f>
        <v>0.53165089235593399</v>
      </c>
      <c r="GB44" s="156">
        <f>NPV($E$10,GB7:$GB7)</f>
        <v>0.2650040235172143</v>
      </c>
      <c r="GC44" s="156">
        <f>NPV($E$10,$GC7:GC7)</f>
        <v>0</v>
      </c>
    </row>
    <row r="45" spans="2:185">
      <c r="B45" s="165"/>
      <c r="D45" s="163" t="s">
        <v>321</v>
      </c>
      <c r="E45" s="156">
        <f>E44*$E$10</f>
        <v>4.1799562480260537</v>
      </c>
      <c r="F45" s="156">
        <f t="shared" ref="F45:BQ45" si="18">F44*$E$10</f>
        <v>4.096068219595975</v>
      </c>
      <c r="G45" s="156">
        <f t="shared" si="18"/>
        <v>4.0138537875832441</v>
      </c>
      <c r="H45" s="156">
        <f t="shared" si="18"/>
        <v>3.933279420038938</v>
      </c>
      <c r="I45" s="156">
        <f t="shared" si="18"/>
        <v>3.8543122547879713</v>
      </c>
      <c r="J45" s="156">
        <f t="shared" si="18"/>
        <v>3.7769200860212013</v>
      </c>
      <c r="K45" s="156">
        <f t="shared" si="18"/>
        <v>3.701071351155429</v>
      </c>
      <c r="L45" s="156">
        <f t="shared" si="18"/>
        <v>3.6267351179560339</v>
      </c>
      <c r="M45" s="156">
        <f t="shared" si="18"/>
        <v>3.5538810719170288</v>
      </c>
      <c r="N45" s="156">
        <f t="shared" si="18"/>
        <v>3.4824795038932539</v>
      </c>
      <c r="O45" s="156">
        <f t="shared" si="18"/>
        <v>3.4125012979797682</v>
      </c>
      <c r="P45" s="156">
        <f t="shared" si="18"/>
        <v>3.3439179196334674</v>
      </c>
      <c r="Q45" s="156">
        <f t="shared" si="18"/>
        <v>3.2767014040320501</v>
      </c>
      <c r="R45" s="156">
        <f t="shared" si="18"/>
        <v>3.2108243446656362</v>
      </c>
      <c r="S45" s="156">
        <f t="shared" si="18"/>
        <v>3.1462598821563228</v>
      </c>
      <c r="T45" s="156">
        <f t="shared" si="18"/>
        <v>3.0829816933011625</v>
      </c>
      <c r="U45" s="156">
        <f t="shared" si="18"/>
        <v>3.0209639803340589</v>
      </c>
      <c r="V45" s="156">
        <f t="shared" si="18"/>
        <v>2.9601814604022438</v>
      </c>
      <c r="W45" s="156">
        <f t="shared" si="18"/>
        <v>2.9006093552529744</v>
      </c>
      <c r="X45" s="156">
        <f t="shared" si="18"/>
        <v>2.8422233811262974</v>
      </c>
      <c r="Y45" s="156">
        <f t="shared" si="18"/>
        <v>2.7849997388497583</v>
      </c>
      <c r="Z45" s="156">
        <f t="shared" si="18"/>
        <v>2.728915104130941</v>
      </c>
      <c r="AA45" s="156">
        <f t="shared" si="18"/>
        <v>2.6739466180439848</v>
      </c>
      <c r="AB45" s="156">
        <f t="shared" si="18"/>
        <v>2.6200718777061325</v>
      </c>
      <c r="AC45" s="156">
        <f t="shared" si="18"/>
        <v>2.5672689271404567</v>
      </c>
      <c r="AD45" s="156">
        <f t="shared" si="18"/>
        <v>2.5155162483211964</v>
      </c>
      <c r="AE45" s="156">
        <f t="shared" si="18"/>
        <v>2.4647927523978534</v>
      </c>
      <c r="AF45" s="156">
        <f t="shared" si="18"/>
        <v>2.4150777710946234</v>
      </c>
      <c r="AG45" s="156">
        <f t="shared" si="18"/>
        <v>2.3663510482815613</v>
      </c>
      <c r="AH45" s="156">
        <f t="shared" si="18"/>
        <v>2.318592731714094</v>
      </c>
      <c r="AI45" s="156">
        <f t="shared" si="18"/>
        <v>2.2717833649374768</v>
      </c>
      <c r="AJ45" s="156">
        <f t="shared" si="18"/>
        <v>2.2259038793528996</v>
      </c>
      <c r="AK45" s="156">
        <f t="shared" si="18"/>
        <v>2.1809355864420241</v>
      </c>
      <c r="AL45" s="156">
        <f t="shared" si="18"/>
        <v>2.1368601701467567</v>
      </c>
      <c r="AM45" s="156">
        <f t="shared" si="18"/>
        <v>2.0936596794011701</v>
      </c>
      <c r="AN45" s="156">
        <f t="shared" si="18"/>
        <v>2.0513165208124859</v>
      </c>
      <c r="AO45" s="156">
        <f t="shared" si="18"/>
        <v>2.0098134514881929</v>
      </c>
      <c r="AP45" s="156">
        <f t="shared" si="18"/>
        <v>1.9691335720063261</v>
      </c>
      <c r="AQ45" s="156">
        <f t="shared" si="18"/>
        <v>1.9292603195260609</v>
      </c>
      <c r="AR45" s="156">
        <f t="shared" si="18"/>
        <v>1.890177461035798</v>
      </c>
      <c r="AS45" s="156">
        <f t="shared" si="18"/>
        <v>1.8518690867360197</v>
      </c>
      <c r="AT45" s="156">
        <f t="shared" si="18"/>
        <v>1.8143196035541578</v>
      </c>
      <c r="AU45" s="156">
        <f t="shared" si="18"/>
        <v>1.7775137287888829</v>
      </c>
      <c r="AV45" s="156">
        <f t="shared" si="18"/>
        <v>1.7414364838812146</v>
      </c>
      <c r="AW45" s="156">
        <f t="shared" si="18"/>
        <v>1.7060731883098679</v>
      </c>
      <c r="AX45" s="156">
        <f t="shared" si="18"/>
        <v>1.6714094536084037</v>
      </c>
      <c r="AY45" s="156">
        <f t="shared" si="18"/>
        <v>1.6374311775017154</v>
      </c>
      <c r="AZ45" s="156">
        <f t="shared" si="18"/>
        <v>1.6041245381594462</v>
      </c>
      <c r="BA45" s="156">
        <f t="shared" si="18"/>
        <v>1.5714759885640317</v>
      </c>
      <c r="BB45" s="156">
        <f t="shared" si="18"/>
        <v>1.5394722509910346</v>
      </c>
      <c r="BC45" s="156">
        <f t="shared" si="18"/>
        <v>1.5081003115995402</v>
      </c>
      <c r="BD45" s="156">
        <f t="shared" si="18"/>
        <v>1.4773474151303958</v>
      </c>
      <c r="BE45" s="156">
        <f t="shared" si="18"/>
        <v>1.4472010597101583</v>
      </c>
      <c r="BF45" s="156">
        <f t="shared" si="18"/>
        <v>1.4176489917585775</v>
      </c>
      <c r="BG45" s="156">
        <f t="shared" si="18"/>
        <v>1.3886792009976077</v>
      </c>
      <c r="BH45" s="156">
        <f t="shared" si="18"/>
        <v>1.3602799155598462</v>
      </c>
      <c r="BI45" s="156">
        <f t="shared" si="18"/>
        <v>1.3324395971944574</v>
      </c>
      <c r="BJ45" s="156">
        <f t="shared" si="18"/>
        <v>1.3051469365685955</v>
      </c>
      <c r="BK45" s="156">
        <f t="shared" si="18"/>
        <v>1.2783908486624234</v>
      </c>
      <c r="BL45" s="156">
        <f t="shared" si="18"/>
        <v>1.2521604682558438</v>
      </c>
      <c r="BM45" s="156">
        <f t="shared" si="18"/>
        <v>1.2264451455051102</v>
      </c>
      <c r="BN45" s="156">
        <f t="shared" si="18"/>
        <v>1.2012344416075094</v>
      </c>
      <c r="BO45" s="156">
        <f t="shared" si="18"/>
        <v>1.1765181245523508</v>
      </c>
      <c r="BP45" s="156">
        <f t="shared" si="18"/>
        <v>1.1522861649565317</v>
      </c>
      <c r="BQ45" s="156">
        <f t="shared" si="18"/>
        <v>1.1285287319829675</v>
      </c>
      <c r="BR45" s="156">
        <f t="shared" ref="BR45:EC45" si="19">BR44*$E$10</f>
        <v>1.1052361893402516</v>
      </c>
      <c r="BS45" s="156">
        <f t="shared" si="19"/>
        <v>1.0823990913618906</v>
      </c>
      <c r="BT45" s="156">
        <f t="shared" si="19"/>
        <v>1.0600081791635161</v>
      </c>
      <c r="BU45" s="156">
        <f t="shared" si="19"/>
        <v>1.0380543768765356</v>
      </c>
      <c r="BV45" s="156">
        <f t="shared" si="19"/>
        <v>1.0165287879566445</v>
      </c>
      <c r="BW45" s="156">
        <f t="shared" si="19"/>
        <v>0.9954226915657397</v>
      </c>
      <c r="BX45" s="156">
        <f t="shared" si="19"/>
        <v>0.97472753902571996</v>
      </c>
      <c r="BY45" s="156">
        <f t="shared" si="19"/>
        <v>0.95443495034276638</v>
      </c>
      <c r="BZ45" s="156">
        <f t="shared" si="19"/>
        <v>0.93453671080065803</v>
      </c>
      <c r="CA45" s="156">
        <f t="shared" si="19"/>
        <v>0.91502476762174134</v>
      </c>
      <c r="CB45" s="156">
        <f t="shared" si="19"/>
        <v>0.89589122669421184</v>
      </c>
      <c r="CC45" s="156">
        <f t="shared" si="19"/>
        <v>0.87712834936434958</v>
      </c>
      <c r="CD45" s="156">
        <f t="shared" si="19"/>
        <v>0.85872854929241327</v>
      </c>
      <c r="CE45" s="156">
        <f t="shared" si="19"/>
        <v>0.84068438937092227</v>
      </c>
      <c r="CF45" s="156">
        <f t="shared" si="19"/>
        <v>0.82298857870405173</v>
      </c>
      <c r="CG45" s="156">
        <f t="shared" si="19"/>
        <v>0.80563396964692668</v>
      </c>
      <c r="CH45" s="156">
        <f t="shared" si="19"/>
        <v>0.78861355490360607</v>
      </c>
      <c r="CI45" s="156">
        <f t="shared" si="19"/>
        <v>0.77192046468256781</v>
      </c>
      <c r="CJ45" s="156">
        <f t="shared" si="19"/>
        <v>0.75554796390854906</v>
      </c>
      <c r="CK45" s="156">
        <f t="shared" si="19"/>
        <v>0.73948944948959894</v>
      </c>
      <c r="CL45" s="156">
        <f t="shared" si="19"/>
        <v>0.72373844763823025</v>
      </c>
      <c r="CM45" s="156">
        <f t="shared" si="19"/>
        <v>0.70828861124559106</v>
      </c>
      <c r="CN45" s="156">
        <f t="shared" si="19"/>
        <v>0.69313371730757256</v>
      </c>
      <c r="CO45" s="156">
        <f t="shared" si="19"/>
        <v>0.67826766440181485</v>
      </c>
      <c r="CP45" s="156">
        <f t="shared" si="19"/>
        <v>0.66368447021458854</v>
      </c>
      <c r="CQ45" s="156">
        <f t="shared" si="19"/>
        <v>0.64937826911653396</v>
      </c>
      <c r="CR45" s="156">
        <f t="shared" si="19"/>
        <v>0.63534330978628395</v>
      </c>
      <c r="CS45" s="156">
        <f t="shared" si="19"/>
        <v>0.62157395288099493</v>
      </c>
      <c r="CT45" s="156">
        <f t="shared" si="19"/>
        <v>0.60806466875284626</v>
      </c>
      <c r="CU45" s="156">
        <f t="shared" si="19"/>
        <v>0.59481003521057541</v>
      </c>
      <c r="CV45" s="156">
        <f t="shared" si="19"/>
        <v>0.58180473532513977</v>
      </c>
      <c r="CW45" s="156">
        <f t="shared" si="19"/>
        <v>0.56904355527861161</v>
      </c>
      <c r="CX45" s="156">
        <f t="shared" si="19"/>
        <v>0.55652138225543968</v>
      </c>
      <c r="CY45" s="156">
        <f t="shared" si="19"/>
        <v>0.54423320237520945</v>
      </c>
      <c r="CZ45" s="156">
        <f t="shared" si="19"/>
        <v>0.5321740986660709</v>
      </c>
      <c r="DA45" s="156">
        <f t="shared" si="19"/>
        <v>0.52033924907800577</v>
      </c>
      <c r="DB45" s="156">
        <f t="shared" si="19"/>
        <v>0.50872392453513338</v>
      </c>
      <c r="DC45" s="156">
        <f t="shared" si="19"/>
        <v>0.49732348702625556</v>
      </c>
      <c r="DD45" s="156">
        <f t="shared" si="19"/>
        <v>0.48613338773287346</v>
      </c>
      <c r="DE45" s="156">
        <f t="shared" si="19"/>
        <v>0.47514916519391098</v>
      </c>
      <c r="DF45" s="156">
        <f t="shared" si="19"/>
        <v>0.46436644350640832</v>
      </c>
      <c r="DG45" s="156">
        <f t="shared" si="19"/>
        <v>0.45378093056144014</v>
      </c>
      <c r="DH45" s="156">
        <f t="shared" si="19"/>
        <v>0.44338841631456222</v>
      </c>
      <c r="DI45" s="156">
        <f t="shared" si="19"/>
        <v>0.43318477109006936</v>
      </c>
      <c r="DJ45" s="156">
        <f t="shared" si="19"/>
        <v>0.42316594391838636</v>
      </c>
      <c r="DK45" s="156">
        <f t="shared" si="19"/>
        <v>0.41332796090591373</v>
      </c>
      <c r="DL45" s="156">
        <f t="shared" si="19"/>
        <v>0.4036669236366689</v>
      </c>
      <c r="DM45" s="156">
        <f t="shared" si="19"/>
        <v>0.3941790076050759</v>
      </c>
      <c r="DN45" s="156">
        <f t="shared" si="19"/>
        <v>0.3848604606792686</v>
      </c>
      <c r="DO45" s="156">
        <f t="shared" si="19"/>
        <v>0.3757076015942829</v>
      </c>
      <c r="DP45" s="156">
        <f t="shared" si="19"/>
        <v>0.36671681847453169</v>
      </c>
      <c r="DQ45" s="156">
        <f t="shared" si="19"/>
        <v>0.35788456738496288</v>
      </c>
      <c r="DR45" s="156">
        <f t="shared" si="19"/>
        <v>0.34920737091031234</v>
      </c>
      <c r="DS45" s="156">
        <f t="shared" si="19"/>
        <v>0.34068181676188142</v>
      </c>
      <c r="DT45" s="156">
        <f t="shared" si="19"/>
        <v>0.33230455641127199</v>
      </c>
      <c r="DU45" s="156">
        <f t="shared" si="19"/>
        <v>0.32407230375052781</v>
      </c>
      <c r="DV45" s="156">
        <f t="shared" si="19"/>
        <v>0.3159818337781426</v>
      </c>
      <c r="DW45" s="156">
        <f t="shared" si="19"/>
        <v>0.30802998131040177</v>
      </c>
      <c r="DX45" s="156">
        <f t="shared" si="19"/>
        <v>0.30021363971753751</v>
      </c>
      <c r="DY45" s="156">
        <f t="shared" si="19"/>
        <v>0.29252975968419065</v>
      </c>
      <c r="DZ45" s="156">
        <f t="shared" si="19"/>
        <v>0.28497534799367336</v>
      </c>
      <c r="EA45" s="156">
        <f t="shared" si="19"/>
        <v>0.27754746633554783</v>
      </c>
      <c r="EB45" s="156">
        <f t="shared" si="19"/>
        <v>0.27024323013603718</v>
      </c>
      <c r="EC45" s="156">
        <f t="shared" si="19"/>
        <v>0.2630598074107976</v>
      </c>
      <c r="ED45" s="156">
        <f t="shared" ref="ED45:GC45" si="20">ED44*$E$10</f>
        <v>0.25599441763959158</v>
      </c>
      <c r="EE45" s="156">
        <f t="shared" si="20"/>
        <v>0.24904433066240628</v>
      </c>
      <c r="EF45" s="156">
        <f t="shared" si="20"/>
        <v>0.24220686559657428</v>
      </c>
      <c r="EG45" s="156">
        <f t="shared" si="20"/>
        <v>0.23547938977446331</v>
      </c>
      <c r="EH45" s="156">
        <f t="shared" si="20"/>
        <v>0.22885931770130241</v>
      </c>
      <c r="EI45" s="156">
        <f t="shared" si="20"/>
        <v>0.22234411003273177</v>
      </c>
      <c r="EJ45" s="156">
        <f t="shared" si="20"/>
        <v>0.21593127257166173</v>
      </c>
      <c r="EK45" s="156">
        <f t="shared" si="20"/>
        <v>0.20961835528404055</v>
      </c>
      <c r="EL45" s="156">
        <f t="shared" si="20"/>
        <v>0.20340295133313377</v>
      </c>
      <c r="EM45" s="156">
        <f t="shared" si="20"/>
        <v>0.19728269613193075</v>
      </c>
      <c r="EN45" s="156">
        <f t="shared" si="20"/>
        <v>0.19125526641329707</v>
      </c>
      <c r="EO45" s="156">
        <f t="shared" si="20"/>
        <v>0.18531837931750009</v>
      </c>
      <c r="EP45" s="156">
        <f t="shared" si="20"/>
        <v>0.17946979149674458</v>
      </c>
      <c r="EQ45" s="156">
        <f t="shared" si="20"/>
        <v>0.17370729823635786</v>
      </c>
      <c r="ER45" s="156">
        <f t="shared" si="20"/>
        <v>0.16802873259227571</v>
      </c>
      <c r="ES45" s="156">
        <f t="shared" si="20"/>
        <v>0.16243196454448228</v>
      </c>
      <c r="ET45" s="156">
        <f t="shared" si="20"/>
        <v>0.15691490016606838</v>
      </c>
      <c r="EU45" s="156">
        <f t="shared" si="20"/>
        <v>0.15147548080757545</v>
      </c>
      <c r="EV45" s="156">
        <f t="shared" si="20"/>
        <v>0.14611168229630067</v>
      </c>
      <c r="EW45" s="156">
        <f t="shared" si="20"/>
        <v>0.14082151415024516</v>
      </c>
      <c r="EX45" s="156">
        <f t="shared" si="20"/>
        <v>0.1356030188063912</v>
      </c>
      <c r="EY45" s="156">
        <f t="shared" si="20"/>
        <v>0.13045427086300326</v>
      </c>
      <c r="EZ45" s="156">
        <f t="shared" si="20"/>
        <v>0.12537337633565129</v>
      </c>
      <c r="FA45" s="156">
        <f t="shared" si="20"/>
        <v>0.12035847192666159</v>
      </c>
      <c r="FB45" s="156">
        <f t="shared" si="20"/>
        <v>0.11540772430770488</v>
      </c>
      <c r="FC45" s="156">
        <f t="shared" si="20"/>
        <v>0.11051932941523925</v>
      </c>
      <c r="FD45" s="156">
        <f t="shared" si="20"/>
        <v>0.10569151175852737</v>
      </c>
      <c r="FE45" s="156">
        <f t="shared" si="20"/>
        <v>0.10092252373995625</v>
      </c>
      <c r="FF45" s="156">
        <f t="shared" si="20"/>
        <v>9.6210644987390445E-2</v>
      </c>
      <c r="FG45" s="156">
        <f t="shared" si="20"/>
        <v>9.1554181698295961E-2</v>
      </c>
      <c r="FH45" s="156">
        <f t="shared" si="20"/>
        <v>8.6951465995376259E-2</v>
      </c>
      <c r="FI45" s="156">
        <f t="shared" si="20"/>
        <v>8.2400855293467398E-2</v>
      </c>
      <c r="FJ45" s="156">
        <f t="shared" si="20"/>
        <v>7.7900731677443338E-2</v>
      </c>
      <c r="FK45" s="156">
        <f t="shared" si="20"/>
        <v>7.3449501290887759E-2</v>
      </c>
      <c r="FL45" s="156">
        <f t="shared" si="20"/>
        <v>6.9045593735292191E-2</v>
      </c>
      <c r="FM45" s="156">
        <f t="shared" si="20"/>
        <v>6.4687461479546571E-2</v>
      </c>
      <c r="FN45" s="156">
        <f t="shared" si="20"/>
        <v>6.0373579279490296E-2</v>
      </c>
      <c r="FO45" s="156">
        <f t="shared" si="20"/>
        <v>5.6102443607298255E-2</v>
      </c>
      <c r="FP45" s="156">
        <f t="shared" si="20"/>
        <v>5.1872572090479102E-2</v>
      </c>
      <c r="FQ45" s="156">
        <f t="shared" si="20"/>
        <v>4.7682502960267721E-2</v>
      </c>
      <c r="FR45" s="156">
        <f t="shared" si="20"/>
        <v>4.3530794509197807E-2</v>
      </c>
      <c r="FS45" s="156">
        <f t="shared" si="20"/>
        <v>3.9416024557643918E-2</v>
      </c>
      <c r="FT45" s="156">
        <f t="shared" si="20"/>
        <v>3.5336789929126915E-2</v>
      </c>
      <c r="FU45" s="156">
        <f t="shared" si="20"/>
        <v>3.1291705934179841E-2</v>
      </c>
      <c r="FV45" s="156">
        <f t="shared" si="20"/>
        <v>2.7279405862575129E-2</v>
      </c>
      <c r="FW45" s="156">
        <f t="shared" si="20"/>
        <v>2.3298540483717798E-2</v>
      </c>
      <c r="FX45" s="156">
        <f t="shared" si="20"/>
        <v>1.9347777555012519E-2</v>
      </c>
      <c r="FY45" s="156">
        <f t="shared" si="20"/>
        <v>1.5425801338016031E-2</v>
      </c>
      <c r="FZ45" s="156">
        <f t="shared" si="20"/>
        <v>1.1531312122189689E-2</v>
      </c>
      <c r="GA45" s="156">
        <f t="shared" si="20"/>
        <v>7.6630257560701773E-3</v>
      </c>
      <c r="GB45" s="156">
        <f t="shared" si="20"/>
        <v>3.8196731856796899E-3</v>
      </c>
      <c r="GC45" s="156">
        <f t="shared" si="20"/>
        <v>0</v>
      </c>
    </row>
    <row r="46" spans="2:185">
      <c r="B46" s="165"/>
      <c r="D46" s="163"/>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56"/>
      <c r="CP46" s="156"/>
      <c r="CQ46" s="156"/>
      <c r="CR46" s="156"/>
      <c r="CS46" s="156"/>
      <c r="CT46" s="156"/>
      <c r="CU46" s="156"/>
      <c r="CV46" s="156"/>
      <c r="CW46" s="156"/>
      <c r="CX46" s="156"/>
      <c r="CY46" s="156"/>
      <c r="CZ46" s="156"/>
      <c r="DA46" s="156"/>
      <c r="DB46" s="156"/>
      <c r="DC46" s="156"/>
      <c r="DD46" s="156"/>
      <c r="DE46" s="156"/>
      <c r="DF46" s="156"/>
      <c r="DG46" s="156"/>
      <c r="DH46" s="156"/>
      <c r="DI46" s="156"/>
      <c r="DJ46" s="156"/>
      <c r="DK46" s="156"/>
      <c r="DL46" s="156"/>
      <c r="DM46" s="156"/>
      <c r="DN46" s="156"/>
      <c r="DO46" s="156"/>
      <c r="DP46" s="156"/>
      <c r="DQ46" s="156"/>
      <c r="DR46" s="156"/>
      <c r="DS46" s="156"/>
      <c r="DT46" s="156"/>
      <c r="DU46" s="156"/>
      <c r="DV46" s="156"/>
      <c r="DW46" s="156"/>
      <c r="DX46" s="156"/>
      <c r="DY46" s="156"/>
      <c r="DZ46" s="156"/>
      <c r="EA46" s="156"/>
      <c r="EB46" s="156"/>
      <c r="EC46" s="156"/>
      <c r="ED46" s="156"/>
      <c r="EE46" s="156"/>
      <c r="EF46" s="156"/>
      <c r="EG46" s="156"/>
      <c r="EH46" s="156"/>
      <c r="EI46" s="156"/>
      <c r="EJ46" s="156"/>
      <c r="EK46" s="156"/>
      <c r="EL46" s="156"/>
      <c r="EM46" s="156"/>
      <c r="EN46" s="156"/>
      <c r="EO46" s="156"/>
      <c r="EP46" s="156"/>
      <c r="EQ46" s="156"/>
      <c r="ER46" s="156"/>
      <c r="ES46" s="156"/>
      <c r="ET46" s="156"/>
      <c r="EU46" s="156"/>
      <c r="EV46" s="156"/>
      <c r="EW46" s="156"/>
      <c r="EX46" s="156"/>
      <c r="EY46" s="156"/>
      <c r="EZ46" s="156"/>
      <c r="FA46" s="156"/>
      <c r="FB46" s="156"/>
      <c r="FC46" s="156"/>
      <c r="FD46" s="156"/>
      <c r="FE46" s="156"/>
      <c r="FF46" s="156"/>
      <c r="FG46" s="156"/>
      <c r="FH46" s="156"/>
      <c r="FI46" s="156"/>
      <c r="FJ46" s="156"/>
      <c r="FK46" s="156"/>
      <c r="FL46" s="156"/>
      <c r="FM46" s="156"/>
      <c r="FN46" s="156"/>
      <c r="FO46" s="156"/>
      <c r="FP46" s="156"/>
      <c r="FQ46" s="156"/>
      <c r="FR46" s="156"/>
      <c r="FS46" s="156"/>
      <c r="FT46" s="156"/>
      <c r="FU46" s="156"/>
      <c r="FV46" s="156"/>
      <c r="FW46" s="156"/>
      <c r="FX46" s="156"/>
      <c r="FY46" s="156"/>
      <c r="FZ46" s="156"/>
      <c r="GA46" s="156"/>
      <c r="GB46" s="156"/>
      <c r="GC46" s="156"/>
    </row>
    <row r="47" spans="2:185">
      <c r="B47" s="165"/>
      <c r="D47" s="163" t="s">
        <v>322</v>
      </c>
      <c r="E47" s="156">
        <f t="shared" ref="E47:BP47" si="21">E7*($E$39-1)</f>
        <v>0.50000000000000044</v>
      </c>
      <c r="F47" s="156">
        <f t="shared" si="21"/>
        <v>0.49000000000000049</v>
      </c>
      <c r="G47" s="156">
        <f t="shared" si="21"/>
        <v>0.48020000000000046</v>
      </c>
      <c r="H47" s="156">
        <f t="shared" si="21"/>
        <v>0.47059600000000046</v>
      </c>
      <c r="I47" s="156">
        <f t="shared" si="21"/>
        <v>0.46118408000000044</v>
      </c>
      <c r="J47" s="156">
        <f t="shared" si="21"/>
        <v>0.45196039840000046</v>
      </c>
      <c r="K47" s="156">
        <f t="shared" si="21"/>
        <v>0.44292119043200046</v>
      </c>
      <c r="L47" s="156">
        <f t="shared" si="21"/>
        <v>0.43406276662336041</v>
      </c>
      <c r="M47" s="156">
        <f t="shared" si="21"/>
        <v>0.42538151129089319</v>
      </c>
      <c r="N47" s="156">
        <f t="shared" si="21"/>
        <v>0.41687388106507534</v>
      </c>
      <c r="O47" s="156">
        <f t="shared" si="21"/>
        <v>0.40853640344377384</v>
      </c>
      <c r="P47" s="156">
        <f t="shared" si="21"/>
        <v>0.40036567537489837</v>
      </c>
      <c r="Q47" s="156">
        <f t="shared" si="21"/>
        <v>0.39235836186740036</v>
      </c>
      <c r="R47" s="156">
        <f t="shared" si="21"/>
        <v>0.3845111946300524</v>
      </c>
      <c r="S47" s="156">
        <f t="shared" si="21"/>
        <v>0.3768209707374513</v>
      </c>
      <c r="T47" s="156">
        <f t="shared" si="21"/>
        <v>0.36928455132270233</v>
      </c>
      <c r="U47" s="156">
        <f t="shared" si="21"/>
        <v>0.36189886029624824</v>
      </c>
      <c r="V47" s="156">
        <f t="shared" si="21"/>
        <v>0.35466088309032329</v>
      </c>
      <c r="W47" s="156">
        <f t="shared" si="21"/>
        <v>0.3475676654285168</v>
      </c>
      <c r="X47" s="156">
        <f t="shared" si="21"/>
        <v>0.34061631211994647</v>
      </c>
      <c r="Y47" s="156">
        <f t="shared" si="21"/>
        <v>0.33380398587754756</v>
      </c>
      <c r="Z47" s="156">
        <f t="shared" si="21"/>
        <v>0.3271279061599966</v>
      </c>
      <c r="AA47" s="156">
        <f t="shared" si="21"/>
        <v>0.32058534803679667</v>
      </c>
      <c r="AB47" s="156">
        <f t="shared" si="21"/>
        <v>0.31417364107606072</v>
      </c>
      <c r="AC47" s="156">
        <f t="shared" si="21"/>
        <v>0.30789016825453952</v>
      </c>
      <c r="AD47" s="156">
        <f t="shared" si="21"/>
        <v>0.30173236488944871</v>
      </c>
      <c r="AE47" s="156">
        <f t="shared" si="21"/>
        <v>0.29569771759165975</v>
      </c>
      <c r="AF47" s="156">
        <f t="shared" si="21"/>
        <v>0.28978376323982658</v>
      </c>
      <c r="AG47" s="156">
        <f t="shared" si="21"/>
        <v>0.28398808797503006</v>
      </c>
      <c r="AH47" s="156">
        <f t="shared" si="21"/>
        <v>0.27830832621552948</v>
      </c>
      <c r="AI47" s="156">
        <f t="shared" si="21"/>
        <v>0.2727421596912189</v>
      </c>
      <c r="AJ47" s="156">
        <f t="shared" si="21"/>
        <v>0.26728731649739451</v>
      </c>
      <c r="AK47" s="156">
        <f t="shared" si="21"/>
        <v>0.26194157016744657</v>
      </c>
      <c r="AL47" s="156">
        <f t="shared" si="21"/>
        <v>0.2567027387640976</v>
      </c>
      <c r="AM47" s="156">
        <f t="shared" si="21"/>
        <v>0.25156868398881566</v>
      </c>
      <c r="AN47" s="156">
        <f t="shared" si="21"/>
        <v>0.2465373103090393</v>
      </c>
      <c r="AO47" s="156">
        <f t="shared" si="21"/>
        <v>0.24160656410285855</v>
      </c>
      <c r="AP47" s="156">
        <f t="shared" si="21"/>
        <v>0.23677443282080135</v>
      </c>
      <c r="AQ47" s="156">
        <f t="shared" si="21"/>
        <v>0.23203894416438534</v>
      </c>
      <c r="AR47" s="156">
        <f t="shared" si="21"/>
        <v>0.22739816528109763</v>
      </c>
      <c r="AS47" s="156">
        <f t="shared" si="21"/>
        <v>0.22285020197547564</v>
      </c>
      <c r="AT47" s="156">
        <f t="shared" si="21"/>
        <v>0.21839319793596615</v>
      </c>
      <c r="AU47" s="156">
        <f t="shared" si="21"/>
        <v>0.2140253339772468</v>
      </c>
      <c r="AV47" s="156">
        <f t="shared" si="21"/>
        <v>0.20974482729770189</v>
      </c>
      <c r="AW47" s="156">
        <f t="shared" si="21"/>
        <v>0.20554993075174785</v>
      </c>
      <c r="AX47" s="156">
        <f t="shared" si="21"/>
        <v>0.20143893213671288</v>
      </c>
      <c r="AY47" s="156">
        <f t="shared" si="21"/>
        <v>0.19741015349397864</v>
      </c>
      <c r="AZ47" s="156">
        <f t="shared" si="21"/>
        <v>0.19346195042409906</v>
      </c>
      <c r="BA47" s="156">
        <f t="shared" si="21"/>
        <v>0.18959271141561707</v>
      </c>
      <c r="BB47" s="156">
        <f t="shared" si="21"/>
        <v>0.18580085718730474</v>
      </c>
      <c r="BC47" s="156">
        <f t="shared" si="21"/>
        <v>0.18208484004355863</v>
      </c>
      <c r="BD47" s="156">
        <f t="shared" si="21"/>
        <v>0.17844314324268748</v>
      </c>
      <c r="BE47" s="156">
        <f t="shared" si="21"/>
        <v>0.17487428037783373</v>
      </c>
      <c r="BF47" s="156">
        <f t="shared" si="21"/>
        <v>0.17137679477027704</v>
      </c>
      <c r="BG47" s="156">
        <f t="shared" si="21"/>
        <v>0.1679492588748715</v>
      </c>
      <c r="BH47" s="156">
        <f t="shared" si="21"/>
        <v>0.16459027369737408</v>
      </c>
      <c r="BI47" s="156">
        <f t="shared" si="21"/>
        <v>0.16129846822342661</v>
      </c>
      <c r="BJ47" s="156">
        <f t="shared" si="21"/>
        <v>0.15807249885895808</v>
      </c>
      <c r="BK47" s="156">
        <f t="shared" si="21"/>
        <v>0.15491104888177892</v>
      </c>
      <c r="BL47" s="156">
        <f t="shared" si="21"/>
        <v>0.15181282790414335</v>
      </c>
      <c r="BM47" s="156">
        <f t="shared" si="21"/>
        <v>0.14877657134606048</v>
      </c>
      <c r="BN47" s="156">
        <f t="shared" si="21"/>
        <v>0.14580103991913926</v>
      </c>
      <c r="BO47" s="156">
        <f t="shared" si="21"/>
        <v>0.14288501912075649</v>
      </c>
      <c r="BP47" s="156">
        <f t="shared" si="21"/>
        <v>0.14002731873834134</v>
      </c>
      <c r="BQ47" s="156">
        <f t="shared" ref="BQ47:EB47" si="22">BQ7*($E$39-1)</f>
        <v>0.1372267723635745</v>
      </c>
      <c r="BR47" s="156">
        <f t="shared" si="22"/>
        <v>0.13448223691630301</v>
      </c>
      <c r="BS47" s="156">
        <f t="shared" si="22"/>
        <v>0.13179259217797695</v>
      </c>
      <c r="BT47" s="156">
        <f t="shared" si="22"/>
        <v>0.1291567403344174</v>
      </c>
      <c r="BU47" s="156">
        <f t="shared" si="22"/>
        <v>0.12657360552772906</v>
      </c>
      <c r="BV47" s="156">
        <f t="shared" si="22"/>
        <v>0.12404213341717447</v>
      </c>
      <c r="BW47" s="156">
        <f t="shared" si="22"/>
        <v>0.12156129074883097</v>
      </c>
      <c r="BX47" s="156">
        <f t="shared" si="22"/>
        <v>0.11913006493385436</v>
      </c>
      <c r="BY47" s="156">
        <f t="shared" si="22"/>
        <v>0.11674746363517727</v>
      </c>
      <c r="BZ47" s="156">
        <f t="shared" si="22"/>
        <v>0.11441251436247372</v>
      </c>
      <c r="CA47" s="156">
        <f t="shared" si="22"/>
        <v>0.11212426407522423</v>
      </c>
      <c r="CB47" s="156">
        <f t="shared" si="22"/>
        <v>0.10988177879371976</v>
      </c>
      <c r="CC47" s="156">
        <f t="shared" si="22"/>
        <v>0.10768414321784535</v>
      </c>
      <c r="CD47" s="156">
        <f t="shared" si="22"/>
        <v>0.10553046035348844</v>
      </c>
      <c r="CE47" s="156">
        <f t="shared" si="22"/>
        <v>0.10341985114641868</v>
      </c>
      <c r="CF47" s="156">
        <f t="shared" si="22"/>
        <v>0.10135145412349029</v>
      </c>
      <c r="CG47" s="156">
        <f t="shared" si="22"/>
        <v>9.9324425041020487E-2</v>
      </c>
      <c r="CH47" s="156">
        <f t="shared" si="22"/>
        <v>9.7337936540200079E-2</v>
      </c>
      <c r="CI47" s="156">
        <f t="shared" si="22"/>
        <v>9.5391177809396072E-2</v>
      </c>
      <c r="CJ47" s="156">
        <f t="shared" si="22"/>
        <v>9.348335425320814E-2</v>
      </c>
      <c r="CK47" s="156">
        <f t="shared" si="22"/>
        <v>9.1613687168143984E-2</v>
      </c>
      <c r="CL47" s="156">
        <f t="shared" si="22"/>
        <v>8.9781413424781104E-2</v>
      </c>
      <c r="CM47" s="156">
        <f t="shared" si="22"/>
        <v>8.7985785156285481E-2</v>
      </c>
      <c r="CN47" s="156">
        <f t="shared" si="22"/>
        <v>8.6226069453159776E-2</v>
      </c>
      <c r="CO47" s="156">
        <f t="shared" si="22"/>
        <v>8.4501548064096571E-2</v>
      </c>
      <c r="CP47" s="156">
        <f t="shared" si="22"/>
        <v>8.2811517102814647E-2</v>
      </c>
      <c r="CQ47" s="156">
        <f t="shared" si="22"/>
        <v>8.1155286760758338E-2</v>
      </c>
      <c r="CR47" s="156">
        <f t="shared" si="22"/>
        <v>7.9532181025543172E-2</v>
      </c>
      <c r="CS47" s="156">
        <f t="shared" si="22"/>
        <v>7.7941537405032305E-2</v>
      </c>
      <c r="CT47" s="156">
        <f t="shared" si="22"/>
        <v>7.6382706656931657E-2</v>
      </c>
      <c r="CU47" s="156">
        <f t="shared" si="22"/>
        <v>7.4855052523793014E-2</v>
      </c>
      <c r="CV47" s="156">
        <f t="shared" si="22"/>
        <v>7.3357951473317154E-2</v>
      </c>
      <c r="CW47" s="156">
        <f t="shared" si="22"/>
        <v>7.1890792443850812E-2</v>
      </c>
      <c r="CX47" s="156">
        <f t="shared" si="22"/>
        <v>7.0452976594973807E-2</v>
      </c>
      <c r="CY47" s="156">
        <f t="shared" si="22"/>
        <v>6.904391706307432E-2</v>
      </c>
      <c r="CZ47" s="156">
        <f t="shared" si="22"/>
        <v>6.766303872181284E-2</v>
      </c>
      <c r="DA47" s="156">
        <f t="shared" si="22"/>
        <v>6.6309777947376566E-2</v>
      </c>
      <c r="DB47" s="156">
        <f t="shared" si="22"/>
        <v>6.4983582388429037E-2</v>
      </c>
      <c r="DC47" s="156">
        <f t="shared" si="22"/>
        <v>6.368391074066046E-2</v>
      </c>
      <c r="DD47" s="156">
        <f t="shared" si="22"/>
        <v>6.2410232525847244E-2</v>
      </c>
      <c r="DE47" s="156">
        <f t="shared" si="22"/>
        <v>6.1162027875330295E-2</v>
      </c>
      <c r="DF47" s="156">
        <f t="shared" si="22"/>
        <v>5.9938787317823677E-2</v>
      </c>
      <c r="DG47" s="156">
        <f t="shared" si="22"/>
        <v>5.8740011571467209E-2</v>
      </c>
      <c r="DH47" s="156">
        <f t="shared" si="22"/>
        <v>5.7565211340037864E-2</v>
      </c>
      <c r="DI47" s="156">
        <f t="shared" si="22"/>
        <v>5.6413907113237113E-2</v>
      </c>
      <c r="DJ47" s="156">
        <f t="shared" si="22"/>
        <v>5.5285628970972368E-2</v>
      </c>
      <c r="DK47" s="156">
        <f t="shared" si="22"/>
        <v>5.4179916391552924E-2</v>
      </c>
      <c r="DL47" s="156">
        <f t="shared" si="22"/>
        <v>5.3096318063721865E-2</v>
      </c>
      <c r="DM47" s="156">
        <f t="shared" si="22"/>
        <v>5.2034391702447426E-2</v>
      </c>
      <c r="DN47" s="156">
        <f t="shared" si="22"/>
        <v>5.0993703868398479E-2</v>
      </c>
      <c r="DO47" s="156">
        <f t="shared" si="22"/>
        <v>4.9973829791030502E-2</v>
      </c>
      <c r="DP47" s="156">
        <f t="shared" si="22"/>
        <v>4.8974353195209895E-2</v>
      </c>
      <c r="DQ47" s="156">
        <f t="shared" si="22"/>
        <v>4.7994866131305693E-2</v>
      </c>
      <c r="DR47" s="156">
        <f t="shared" si="22"/>
        <v>4.7034968808679578E-2</v>
      </c>
      <c r="DS47" s="156">
        <f t="shared" si="22"/>
        <v>4.609426943250599E-2</v>
      </c>
      <c r="DT47" s="156">
        <f t="shared" si="22"/>
        <v>4.5172384043855866E-2</v>
      </c>
      <c r="DU47" s="156">
        <f t="shared" si="22"/>
        <v>4.4268936362978753E-2</v>
      </c>
      <c r="DV47" s="156">
        <f t="shared" si="22"/>
        <v>4.3383557635719175E-2</v>
      </c>
      <c r="DW47" s="156">
        <f t="shared" si="22"/>
        <v>4.2515886483004792E-2</v>
      </c>
      <c r="DX47" s="156">
        <f t="shared" si="22"/>
        <v>4.1665568753344699E-2</v>
      </c>
      <c r="DY47" s="156">
        <f t="shared" si="22"/>
        <v>4.0832257378277809E-2</v>
      </c>
      <c r="DZ47" s="156">
        <f t="shared" si="22"/>
        <v>4.0015612230712254E-2</v>
      </c>
      <c r="EA47" s="156">
        <f t="shared" si="22"/>
        <v>3.9215299986098011E-2</v>
      </c>
      <c r="EB47" s="156">
        <f t="shared" si="22"/>
        <v>3.8430993986376047E-2</v>
      </c>
      <c r="EC47" s="156">
        <f t="shared" ref="EC47:GC47" si="23">EC7*($E$39-1)</f>
        <v>3.7662374106648522E-2</v>
      </c>
      <c r="ED47" s="156">
        <f t="shared" si="23"/>
        <v>3.6909126624515551E-2</v>
      </c>
      <c r="EE47" s="156">
        <f t="shared" si="23"/>
        <v>3.6170944092025238E-2</v>
      </c>
      <c r="EF47" s="156">
        <f t="shared" si="23"/>
        <v>3.5447525210184738E-2</v>
      </c>
      <c r="EG47" s="156">
        <f t="shared" si="23"/>
        <v>3.4738574705981046E-2</v>
      </c>
      <c r="EH47" s="156">
        <f t="shared" si="23"/>
        <v>3.4043803211861422E-2</v>
      </c>
      <c r="EI47" s="156">
        <f t="shared" si="23"/>
        <v>3.3362927147624191E-2</v>
      </c>
      <c r="EJ47" s="156">
        <f t="shared" si="23"/>
        <v>3.2695668604671706E-2</v>
      </c>
      <c r="EK47" s="156">
        <f t="shared" si="23"/>
        <v>3.2041755232578274E-2</v>
      </c>
      <c r="EL47" s="156">
        <f t="shared" si="23"/>
        <v>3.140092012792671E-2</v>
      </c>
      <c r="EM47" s="156">
        <f t="shared" si="23"/>
        <v>3.0772901725368174E-2</v>
      </c>
      <c r="EN47" s="156">
        <f t="shared" si="23"/>
        <v>3.0157443690860809E-2</v>
      </c>
      <c r="EO47" s="156">
        <f t="shared" si="23"/>
        <v>2.9554294817043591E-2</v>
      </c>
      <c r="EP47" s="156">
        <f t="shared" si="23"/>
        <v>2.896320892070272E-2</v>
      </c>
      <c r="EQ47" s="156">
        <f t="shared" si="23"/>
        <v>2.8383944742288666E-2</v>
      </c>
      <c r="ER47" s="156">
        <f t="shared" si="23"/>
        <v>2.7816265847442893E-2</v>
      </c>
      <c r="ES47" s="156">
        <f t="shared" si="23"/>
        <v>2.7259940530494034E-2</v>
      </c>
      <c r="ET47" s="156">
        <f t="shared" si="23"/>
        <v>2.6714741719884152E-2</v>
      </c>
      <c r="EU47" s="156">
        <f t="shared" si="23"/>
        <v>2.6180446885486472E-2</v>
      </c>
      <c r="EV47" s="156">
        <f t="shared" si="23"/>
        <v>2.5656837947776741E-2</v>
      </c>
      <c r="EW47" s="156">
        <f t="shared" si="23"/>
        <v>2.5143701188821206E-2</v>
      </c>
      <c r="EX47" s="156">
        <f t="shared" si="23"/>
        <v>2.464082716504478E-2</v>
      </c>
      <c r="EY47" s="156">
        <f t="shared" si="23"/>
        <v>2.4148010621743887E-2</v>
      </c>
      <c r="EZ47" s="156">
        <f t="shared" si="23"/>
        <v>2.366505040930901E-2</v>
      </c>
      <c r="FA47" s="156">
        <f t="shared" si="23"/>
        <v>2.3191749401122827E-2</v>
      </c>
      <c r="FB47" s="156">
        <f t="shared" si="23"/>
        <v>2.2727914413100372E-2</v>
      </c>
      <c r="FC47" s="156">
        <f t="shared" si="23"/>
        <v>2.2273356124838363E-2</v>
      </c>
      <c r="FD47" s="156">
        <f t="shared" si="23"/>
        <v>2.1827889002341595E-2</v>
      </c>
      <c r="FE47" s="156">
        <f t="shared" si="23"/>
        <v>2.1391331222294762E-2</v>
      </c>
      <c r="FF47" s="156">
        <f t="shared" si="23"/>
        <v>2.0963504597848865E-2</v>
      </c>
      <c r="FG47" s="156">
        <f t="shared" si="23"/>
        <v>2.0544234505891889E-2</v>
      </c>
      <c r="FH47" s="156">
        <f t="shared" si="23"/>
        <v>2.0133349815774051E-2</v>
      </c>
      <c r="FI47" s="156">
        <f t="shared" si="23"/>
        <v>1.9730682819458566E-2</v>
      </c>
      <c r="FJ47" s="156">
        <f t="shared" si="23"/>
        <v>1.9336069163069399E-2</v>
      </c>
      <c r="FK47" s="156">
        <f t="shared" si="23"/>
        <v>1.8949347779808008E-2</v>
      </c>
      <c r="FL47" s="156">
        <f t="shared" si="23"/>
        <v>1.8570360824211849E-2</v>
      </c>
      <c r="FM47" s="156">
        <f t="shared" si="23"/>
        <v>1.8198953607727612E-2</v>
      </c>
      <c r="FN47" s="156">
        <f t="shared" si="23"/>
        <v>1.7834974535573058E-2</v>
      </c>
      <c r="FO47" s="156">
        <f t="shared" si="23"/>
        <v>1.7478275044861595E-2</v>
      </c>
      <c r="FP47" s="156">
        <f t="shared" si="23"/>
        <v>1.7128709543964366E-2</v>
      </c>
      <c r="FQ47" s="156">
        <f t="shared" si="23"/>
        <v>1.6786135353085076E-2</v>
      </c>
      <c r="FR47" s="156">
        <f t="shared" si="23"/>
        <v>1.6450412646023375E-2</v>
      </c>
      <c r="FS47" s="156">
        <f t="shared" si="23"/>
        <v>1.6121404393102907E-2</v>
      </c>
      <c r="FT47" s="156">
        <f t="shared" si="23"/>
        <v>1.5798976305240846E-2</v>
      </c>
      <c r="FU47" s="156">
        <f t="shared" si="23"/>
        <v>1.5482996779136029E-2</v>
      </c>
      <c r="FV47" s="156">
        <f t="shared" si="23"/>
        <v>1.5173336843553308E-2</v>
      </c>
      <c r="FW47" s="156">
        <f t="shared" si="23"/>
        <v>1.4869870106682241E-2</v>
      </c>
      <c r="FX47" s="156">
        <f t="shared" si="23"/>
        <v>1.4572472704548596E-2</v>
      </c>
      <c r="FY47" s="156">
        <f t="shared" si="23"/>
        <v>1.4281023250457624E-2</v>
      </c>
      <c r="FZ47" s="156">
        <f t="shared" si="23"/>
        <v>1.3995402785448471E-2</v>
      </c>
      <c r="GA47" s="156">
        <f t="shared" si="23"/>
        <v>1.3715494729739501E-2</v>
      </c>
      <c r="GB47" s="156">
        <f t="shared" si="23"/>
        <v>1.344118483514471E-2</v>
      </c>
      <c r="GC47" s="156">
        <f t="shared" si="23"/>
        <v>0</v>
      </c>
    </row>
    <row r="48" spans="2:185">
      <c r="B48" s="165"/>
      <c r="D48" s="166" t="s">
        <v>323</v>
      </c>
      <c r="E48" s="159">
        <v>0</v>
      </c>
      <c r="F48" s="159">
        <v>0</v>
      </c>
      <c r="G48" s="159">
        <v>0</v>
      </c>
      <c r="H48" s="159">
        <v>0</v>
      </c>
      <c r="I48" s="159">
        <v>0</v>
      </c>
      <c r="J48" s="159">
        <v>0</v>
      </c>
      <c r="K48" s="159">
        <v>0</v>
      </c>
      <c r="L48" s="159">
        <v>0</v>
      </c>
      <c r="M48" s="159">
        <v>0</v>
      </c>
      <c r="N48" s="159">
        <v>0</v>
      </c>
      <c r="O48" s="159">
        <v>0</v>
      </c>
      <c r="P48" s="159">
        <v>0</v>
      </c>
      <c r="Q48" s="159">
        <v>0</v>
      </c>
      <c r="R48" s="159">
        <v>0</v>
      </c>
      <c r="S48" s="159">
        <v>0</v>
      </c>
      <c r="T48" s="159">
        <v>0</v>
      </c>
      <c r="U48" s="159">
        <v>0</v>
      </c>
      <c r="V48" s="159">
        <v>0</v>
      </c>
      <c r="W48" s="159">
        <v>0</v>
      </c>
      <c r="X48" s="159">
        <v>0</v>
      </c>
      <c r="Y48" s="159">
        <v>0</v>
      </c>
      <c r="Z48" s="159">
        <v>0</v>
      </c>
      <c r="AA48" s="159">
        <v>0</v>
      </c>
      <c r="AB48" s="159">
        <v>0</v>
      </c>
      <c r="AC48" s="159">
        <v>0</v>
      </c>
      <c r="AD48" s="159">
        <v>0</v>
      </c>
      <c r="AE48" s="159">
        <v>0</v>
      </c>
      <c r="AF48" s="159">
        <v>0</v>
      </c>
      <c r="AG48" s="159">
        <v>0</v>
      </c>
      <c r="AH48" s="159">
        <v>0</v>
      </c>
      <c r="AI48" s="159">
        <v>0</v>
      </c>
      <c r="AJ48" s="159">
        <v>0</v>
      </c>
      <c r="AK48" s="159">
        <v>0</v>
      </c>
      <c r="AL48" s="159">
        <v>0</v>
      </c>
      <c r="AM48" s="159">
        <v>0</v>
      </c>
      <c r="AN48" s="159">
        <v>0</v>
      </c>
      <c r="AO48" s="159">
        <v>0</v>
      </c>
      <c r="AP48" s="159">
        <v>0</v>
      </c>
      <c r="AQ48" s="159">
        <v>0</v>
      </c>
      <c r="AR48" s="159">
        <v>0</v>
      </c>
      <c r="AS48" s="159">
        <v>0</v>
      </c>
      <c r="AT48" s="159">
        <v>0</v>
      </c>
      <c r="AU48" s="159">
        <v>0</v>
      </c>
      <c r="AV48" s="159">
        <v>0</v>
      </c>
      <c r="AW48" s="159">
        <v>0</v>
      </c>
      <c r="AX48" s="159">
        <v>0</v>
      </c>
      <c r="AY48" s="159">
        <v>0</v>
      </c>
      <c r="AZ48" s="159">
        <v>0</v>
      </c>
      <c r="BA48" s="159">
        <v>0</v>
      </c>
      <c r="BB48" s="159">
        <v>0</v>
      </c>
      <c r="BC48" s="159">
        <v>0</v>
      </c>
      <c r="BD48" s="159">
        <v>0</v>
      </c>
      <c r="BE48" s="159">
        <v>0</v>
      </c>
      <c r="BF48" s="159">
        <v>0</v>
      </c>
      <c r="BG48" s="159">
        <v>0</v>
      </c>
      <c r="BH48" s="159">
        <v>0</v>
      </c>
      <c r="BI48" s="159">
        <v>0</v>
      </c>
      <c r="BJ48" s="159">
        <v>0</v>
      </c>
      <c r="BK48" s="159">
        <v>0</v>
      </c>
      <c r="BL48" s="159">
        <v>0</v>
      </c>
      <c r="BM48" s="159">
        <v>0</v>
      </c>
      <c r="BN48" s="159">
        <v>0</v>
      </c>
      <c r="BO48" s="159">
        <v>0</v>
      </c>
      <c r="BP48" s="159">
        <v>0</v>
      </c>
      <c r="BQ48" s="159">
        <v>0</v>
      </c>
      <c r="BR48" s="159">
        <v>0</v>
      </c>
      <c r="BS48" s="159">
        <v>0</v>
      </c>
      <c r="BT48" s="159">
        <v>0</v>
      </c>
      <c r="BU48" s="159">
        <v>0</v>
      </c>
      <c r="BV48" s="159">
        <v>0</v>
      </c>
      <c r="BW48" s="159">
        <v>0</v>
      </c>
      <c r="BX48" s="159">
        <v>0</v>
      </c>
      <c r="BY48" s="159">
        <v>0</v>
      </c>
      <c r="BZ48" s="159">
        <v>0</v>
      </c>
      <c r="CA48" s="159">
        <v>0</v>
      </c>
      <c r="CB48" s="159">
        <v>0</v>
      </c>
      <c r="CC48" s="159">
        <v>0</v>
      </c>
      <c r="CD48" s="159">
        <v>0</v>
      </c>
      <c r="CE48" s="159">
        <v>0</v>
      </c>
      <c r="CF48" s="159">
        <v>0</v>
      </c>
      <c r="CG48" s="159">
        <v>0</v>
      </c>
      <c r="CH48" s="159">
        <v>0</v>
      </c>
      <c r="CI48" s="159">
        <v>0</v>
      </c>
      <c r="CJ48" s="159">
        <v>0</v>
      </c>
      <c r="CK48" s="159">
        <v>0</v>
      </c>
      <c r="CL48" s="159">
        <v>0</v>
      </c>
      <c r="CM48" s="159">
        <v>0</v>
      </c>
      <c r="CN48" s="159">
        <v>0</v>
      </c>
      <c r="CO48" s="159">
        <v>0</v>
      </c>
      <c r="CP48" s="159">
        <v>0</v>
      </c>
      <c r="CQ48" s="159">
        <v>0</v>
      </c>
      <c r="CR48" s="159">
        <v>0</v>
      </c>
      <c r="CS48" s="159">
        <v>0</v>
      </c>
      <c r="CT48" s="159">
        <v>0</v>
      </c>
      <c r="CU48" s="159">
        <v>0</v>
      </c>
      <c r="CV48" s="159">
        <v>0</v>
      </c>
      <c r="CW48" s="159">
        <v>0</v>
      </c>
      <c r="CX48" s="159">
        <v>0</v>
      </c>
      <c r="CY48" s="159">
        <v>0</v>
      </c>
      <c r="CZ48" s="159">
        <v>0</v>
      </c>
      <c r="DA48" s="159">
        <v>0</v>
      </c>
      <c r="DB48" s="159">
        <v>0</v>
      </c>
      <c r="DC48" s="159">
        <v>0</v>
      </c>
      <c r="DD48" s="159">
        <v>0</v>
      </c>
      <c r="DE48" s="159">
        <v>0</v>
      </c>
      <c r="DF48" s="159">
        <v>0</v>
      </c>
      <c r="DG48" s="159">
        <v>0</v>
      </c>
      <c r="DH48" s="159">
        <v>0</v>
      </c>
      <c r="DI48" s="159">
        <v>0</v>
      </c>
      <c r="DJ48" s="159">
        <v>0</v>
      </c>
      <c r="DK48" s="159">
        <v>0</v>
      </c>
      <c r="DL48" s="159">
        <v>0</v>
      </c>
      <c r="DM48" s="159">
        <v>0</v>
      </c>
      <c r="DN48" s="159">
        <v>0</v>
      </c>
      <c r="DO48" s="159">
        <v>0</v>
      </c>
      <c r="DP48" s="159">
        <v>0</v>
      </c>
      <c r="DQ48" s="159">
        <v>0</v>
      </c>
      <c r="DR48" s="159">
        <v>0</v>
      </c>
      <c r="DS48" s="159">
        <v>0</v>
      </c>
      <c r="DT48" s="159">
        <v>0</v>
      </c>
      <c r="DU48" s="159">
        <v>0</v>
      </c>
      <c r="DV48" s="159">
        <v>0</v>
      </c>
      <c r="DW48" s="159">
        <v>0</v>
      </c>
      <c r="DX48" s="159">
        <v>0</v>
      </c>
      <c r="DY48" s="159">
        <v>0</v>
      </c>
      <c r="DZ48" s="159">
        <v>0</v>
      </c>
      <c r="EA48" s="159">
        <v>0</v>
      </c>
      <c r="EB48" s="159">
        <v>0</v>
      </c>
      <c r="EC48" s="159">
        <v>0</v>
      </c>
      <c r="ED48" s="159">
        <v>0</v>
      </c>
      <c r="EE48" s="159">
        <v>0</v>
      </c>
      <c r="EF48" s="159">
        <v>0</v>
      </c>
      <c r="EG48" s="159">
        <v>0</v>
      </c>
      <c r="EH48" s="159">
        <v>0</v>
      </c>
      <c r="EI48" s="159">
        <v>0</v>
      </c>
      <c r="EJ48" s="159">
        <v>0</v>
      </c>
      <c r="EK48" s="159">
        <v>0</v>
      </c>
      <c r="EL48" s="159">
        <v>0</v>
      </c>
      <c r="EM48" s="159">
        <v>0</v>
      </c>
      <c r="EN48" s="159">
        <v>0</v>
      </c>
      <c r="EO48" s="159">
        <v>0</v>
      </c>
      <c r="EP48" s="159">
        <v>0</v>
      </c>
      <c r="EQ48" s="159">
        <v>0</v>
      </c>
      <c r="ER48" s="159">
        <v>0</v>
      </c>
      <c r="ES48" s="159">
        <v>0</v>
      </c>
      <c r="ET48" s="159">
        <v>0</v>
      </c>
      <c r="EU48" s="159">
        <v>0</v>
      </c>
      <c r="EV48" s="159">
        <v>0</v>
      </c>
      <c r="EW48" s="159">
        <v>0</v>
      </c>
      <c r="EX48" s="159">
        <v>0</v>
      </c>
      <c r="EY48" s="159">
        <v>0</v>
      </c>
      <c r="EZ48" s="159">
        <v>0</v>
      </c>
      <c r="FA48" s="159">
        <v>0</v>
      </c>
      <c r="FB48" s="159">
        <v>0</v>
      </c>
      <c r="FC48" s="159">
        <v>0</v>
      </c>
      <c r="FD48" s="159">
        <v>0</v>
      </c>
      <c r="FE48" s="159">
        <v>0</v>
      </c>
      <c r="FF48" s="159">
        <v>0</v>
      </c>
      <c r="FG48" s="159">
        <v>0</v>
      </c>
      <c r="FH48" s="159">
        <v>0</v>
      </c>
      <c r="FI48" s="159">
        <v>0</v>
      </c>
      <c r="FJ48" s="159">
        <v>0</v>
      </c>
      <c r="FK48" s="159">
        <v>0</v>
      </c>
      <c r="FL48" s="159">
        <v>0</v>
      </c>
      <c r="FM48" s="159">
        <v>0</v>
      </c>
      <c r="FN48" s="159">
        <v>0</v>
      </c>
      <c r="FO48" s="159">
        <v>0</v>
      </c>
      <c r="FP48" s="159">
        <v>0</v>
      </c>
      <c r="FQ48" s="159">
        <v>0</v>
      </c>
      <c r="FR48" s="159">
        <v>0</v>
      </c>
      <c r="FS48" s="159">
        <v>0</v>
      </c>
      <c r="FT48" s="159">
        <v>0</v>
      </c>
      <c r="FU48" s="159">
        <v>0</v>
      </c>
      <c r="FV48" s="159">
        <v>0</v>
      </c>
      <c r="FW48" s="159">
        <v>0</v>
      </c>
      <c r="FX48" s="159">
        <v>0</v>
      </c>
      <c r="FY48" s="159">
        <v>0</v>
      </c>
      <c r="FZ48" s="159">
        <v>0</v>
      </c>
      <c r="GA48" s="159">
        <v>0</v>
      </c>
      <c r="GB48" s="159">
        <v>0</v>
      </c>
      <c r="GC48" s="159">
        <v>0</v>
      </c>
    </row>
    <row r="49" spans="2:185">
      <c r="B49" s="165"/>
      <c r="D49" s="163" t="s">
        <v>324</v>
      </c>
      <c r="E49" s="156">
        <f>E47+E48</f>
        <v>0.50000000000000044</v>
      </c>
      <c r="F49" s="156">
        <f t="shared" ref="F49:BQ49" si="24">F47+F48</f>
        <v>0.49000000000000049</v>
      </c>
      <c r="G49" s="156">
        <f t="shared" si="24"/>
        <v>0.48020000000000046</v>
      </c>
      <c r="H49" s="156">
        <f t="shared" si="24"/>
        <v>0.47059600000000046</v>
      </c>
      <c r="I49" s="156">
        <f t="shared" si="24"/>
        <v>0.46118408000000044</v>
      </c>
      <c r="J49" s="156">
        <f t="shared" si="24"/>
        <v>0.45196039840000046</v>
      </c>
      <c r="K49" s="156">
        <f t="shared" si="24"/>
        <v>0.44292119043200046</v>
      </c>
      <c r="L49" s="156">
        <f t="shared" si="24"/>
        <v>0.43406276662336041</v>
      </c>
      <c r="M49" s="156">
        <f t="shared" si="24"/>
        <v>0.42538151129089319</v>
      </c>
      <c r="N49" s="156">
        <f t="shared" si="24"/>
        <v>0.41687388106507534</v>
      </c>
      <c r="O49" s="156">
        <f t="shared" si="24"/>
        <v>0.40853640344377384</v>
      </c>
      <c r="P49" s="156">
        <f t="shared" si="24"/>
        <v>0.40036567537489837</v>
      </c>
      <c r="Q49" s="156">
        <f t="shared" si="24"/>
        <v>0.39235836186740036</v>
      </c>
      <c r="R49" s="156">
        <f t="shared" si="24"/>
        <v>0.3845111946300524</v>
      </c>
      <c r="S49" s="156">
        <f t="shared" si="24"/>
        <v>0.3768209707374513</v>
      </c>
      <c r="T49" s="156">
        <f t="shared" si="24"/>
        <v>0.36928455132270233</v>
      </c>
      <c r="U49" s="156">
        <f t="shared" si="24"/>
        <v>0.36189886029624824</v>
      </c>
      <c r="V49" s="156">
        <f t="shared" si="24"/>
        <v>0.35466088309032329</v>
      </c>
      <c r="W49" s="156">
        <f t="shared" si="24"/>
        <v>0.3475676654285168</v>
      </c>
      <c r="X49" s="156">
        <f t="shared" si="24"/>
        <v>0.34061631211994647</v>
      </c>
      <c r="Y49" s="156">
        <f t="shared" si="24"/>
        <v>0.33380398587754756</v>
      </c>
      <c r="Z49" s="156">
        <f t="shared" si="24"/>
        <v>0.3271279061599966</v>
      </c>
      <c r="AA49" s="156">
        <f t="shared" si="24"/>
        <v>0.32058534803679667</v>
      </c>
      <c r="AB49" s="156">
        <f t="shared" si="24"/>
        <v>0.31417364107606072</v>
      </c>
      <c r="AC49" s="156">
        <f t="shared" si="24"/>
        <v>0.30789016825453952</v>
      </c>
      <c r="AD49" s="156">
        <f t="shared" si="24"/>
        <v>0.30173236488944871</v>
      </c>
      <c r="AE49" s="156">
        <f t="shared" si="24"/>
        <v>0.29569771759165975</v>
      </c>
      <c r="AF49" s="156">
        <f t="shared" si="24"/>
        <v>0.28978376323982658</v>
      </c>
      <c r="AG49" s="156">
        <f t="shared" si="24"/>
        <v>0.28398808797503006</v>
      </c>
      <c r="AH49" s="156">
        <f t="shared" si="24"/>
        <v>0.27830832621552948</v>
      </c>
      <c r="AI49" s="156">
        <f t="shared" si="24"/>
        <v>0.2727421596912189</v>
      </c>
      <c r="AJ49" s="156">
        <f t="shared" si="24"/>
        <v>0.26728731649739451</v>
      </c>
      <c r="AK49" s="156">
        <f t="shared" si="24"/>
        <v>0.26194157016744657</v>
      </c>
      <c r="AL49" s="156">
        <f t="shared" si="24"/>
        <v>0.2567027387640976</v>
      </c>
      <c r="AM49" s="156">
        <f t="shared" si="24"/>
        <v>0.25156868398881566</v>
      </c>
      <c r="AN49" s="156">
        <f t="shared" si="24"/>
        <v>0.2465373103090393</v>
      </c>
      <c r="AO49" s="156">
        <f t="shared" si="24"/>
        <v>0.24160656410285855</v>
      </c>
      <c r="AP49" s="156">
        <f t="shared" si="24"/>
        <v>0.23677443282080135</v>
      </c>
      <c r="AQ49" s="156">
        <f t="shared" si="24"/>
        <v>0.23203894416438534</v>
      </c>
      <c r="AR49" s="156">
        <f t="shared" si="24"/>
        <v>0.22739816528109763</v>
      </c>
      <c r="AS49" s="156">
        <f t="shared" si="24"/>
        <v>0.22285020197547564</v>
      </c>
      <c r="AT49" s="156">
        <f t="shared" si="24"/>
        <v>0.21839319793596615</v>
      </c>
      <c r="AU49" s="156">
        <f t="shared" si="24"/>
        <v>0.2140253339772468</v>
      </c>
      <c r="AV49" s="156">
        <f t="shared" si="24"/>
        <v>0.20974482729770189</v>
      </c>
      <c r="AW49" s="156">
        <f t="shared" si="24"/>
        <v>0.20554993075174785</v>
      </c>
      <c r="AX49" s="156">
        <f t="shared" si="24"/>
        <v>0.20143893213671288</v>
      </c>
      <c r="AY49" s="156">
        <f t="shared" si="24"/>
        <v>0.19741015349397864</v>
      </c>
      <c r="AZ49" s="156">
        <f t="shared" si="24"/>
        <v>0.19346195042409906</v>
      </c>
      <c r="BA49" s="156">
        <f t="shared" si="24"/>
        <v>0.18959271141561707</v>
      </c>
      <c r="BB49" s="156">
        <f t="shared" si="24"/>
        <v>0.18580085718730474</v>
      </c>
      <c r="BC49" s="156">
        <f t="shared" si="24"/>
        <v>0.18208484004355863</v>
      </c>
      <c r="BD49" s="156">
        <f t="shared" si="24"/>
        <v>0.17844314324268748</v>
      </c>
      <c r="BE49" s="156">
        <f t="shared" si="24"/>
        <v>0.17487428037783373</v>
      </c>
      <c r="BF49" s="156">
        <f t="shared" si="24"/>
        <v>0.17137679477027704</v>
      </c>
      <c r="BG49" s="156">
        <f t="shared" si="24"/>
        <v>0.1679492588748715</v>
      </c>
      <c r="BH49" s="156">
        <f t="shared" si="24"/>
        <v>0.16459027369737408</v>
      </c>
      <c r="BI49" s="156">
        <f t="shared" si="24"/>
        <v>0.16129846822342661</v>
      </c>
      <c r="BJ49" s="156">
        <f t="shared" si="24"/>
        <v>0.15807249885895808</v>
      </c>
      <c r="BK49" s="156">
        <f t="shared" si="24"/>
        <v>0.15491104888177892</v>
      </c>
      <c r="BL49" s="156">
        <f t="shared" si="24"/>
        <v>0.15181282790414335</v>
      </c>
      <c r="BM49" s="156">
        <f t="shared" si="24"/>
        <v>0.14877657134606048</v>
      </c>
      <c r="BN49" s="156">
        <f t="shared" si="24"/>
        <v>0.14580103991913926</v>
      </c>
      <c r="BO49" s="156">
        <f t="shared" si="24"/>
        <v>0.14288501912075649</v>
      </c>
      <c r="BP49" s="156">
        <f t="shared" si="24"/>
        <v>0.14002731873834134</v>
      </c>
      <c r="BQ49" s="156">
        <f t="shared" si="24"/>
        <v>0.1372267723635745</v>
      </c>
      <c r="BR49" s="156">
        <f t="shared" ref="BR49:EC49" si="25">BR47+BR48</f>
        <v>0.13448223691630301</v>
      </c>
      <c r="BS49" s="156">
        <f t="shared" si="25"/>
        <v>0.13179259217797695</v>
      </c>
      <c r="BT49" s="156">
        <f t="shared" si="25"/>
        <v>0.1291567403344174</v>
      </c>
      <c r="BU49" s="156">
        <f t="shared" si="25"/>
        <v>0.12657360552772906</v>
      </c>
      <c r="BV49" s="156">
        <f t="shared" si="25"/>
        <v>0.12404213341717447</v>
      </c>
      <c r="BW49" s="156">
        <f t="shared" si="25"/>
        <v>0.12156129074883097</v>
      </c>
      <c r="BX49" s="156">
        <f t="shared" si="25"/>
        <v>0.11913006493385436</v>
      </c>
      <c r="BY49" s="156">
        <f t="shared" si="25"/>
        <v>0.11674746363517727</v>
      </c>
      <c r="BZ49" s="156">
        <f t="shared" si="25"/>
        <v>0.11441251436247372</v>
      </c>
      <c r="CA49" s="156">
        <f t="shared" si="25"/>
        <v>0.11212426407522423</v>
      </c>
      <c r="CB49" s="156">
        <f t="shared" si="25"/>
        <v>0.10988177879371976</v>
      </c>
      <c r="CC49" s="156">
        <f t="shared" si="25"/>
        <v>0.10768414321784535</v>
      </c>
      <c r="CD49" s="156">
        <f t="shared" si="25"/>
        <v>0.10553046035348844</v>
      </c>
      <c r="CE49" s="156">
        <f t="shared" si="25"/>
        <v>0.10341985114641868</v>
      </c>
      <c r="CF49" s="156">
        <f t="shared" si="25"/>
        <v>0.10135145412349029</v>
      </c>
      <c r="CG49" s="156">
        <f t="shared" si="25"/>
        <v>9.9324425041020487E-2</v>
      </c>
      <c r="CH49" s="156">
        <f t="shared" si="25"/>
        <v>9.7337936540200079E-2</v>
      </c>
      <c r="CI49" s="156">
        <f t="shared" si="25"/>
        <v>9.5391177809396072E-2</v>
      </c>
      <c r="CJ49" s="156">
        <f t="shared" si="25"/>
        <v>9.348335425320814E-2</v>
      </c>
      <c r="CK49" s="156">
        <f t="shared" si="25"/>
        <v>9.1613687168143984E-2</v>
      </c>
      <c r="CL49" s="156">
        <f t="shared" si="25"/>
        <v>8.9781413424781104E-2</v>
      </c>
      <c r="CM49" s="156">
        <f t="shared" si="25"/>
        <v>8.7985785156285481E-2</v>
      </c>
      <c r="CN49" s="156">
        <f t="shared" si="25"/>
        <v>8.6226069453159776E-2</v>
      </c>
      <c r="CO49" s="156">
        <f t="shared" si="25"/>
        <v>8.4501548064096571E-2</v>
      </c>
      <c r="CP49" s="156">
        <f t="shared" si="25"/>
        <v>8.2811517102814647E-2</v>
      </c>
      <c r="CQ49" s="156">
        <f t="shared" si="25"/>
        <v>8.1155286760758338E-2</v>
      </c>
      <c r="CR49" s="156">
        <f t="shared" si="25"/>
        <v>7.9532181025543172E-2</v>
      </c>
      <c r="CS49" s="156">
        <f t="shared" si="25"/>
        <v>7.7941537405032305E-2</v>
      </c>
      <c r="CT49" s="156">
        <f t="shared" si="25"/>
        <v>7.6382706656931657E-2</v>
      </c>
      <c r="CU49" s="156">
        <f t="shared" si="25"/>
        <v>7.4855052523793014E-2</v>
      </c>
      <c r="CV49" s="156">
        <f t="shared" si="25"/>
        <v>7.3357951473317154E-2</v>
      </c>
      <c r="CW49" s="156">
        <f t="shared" si="25"/>
        <v>7.1890792443850812E-2</v>
      </c>
      <c r="CX49" s="156">
        <f t="shared" si="25"/>
        <v>7.0452976594973807E-2</v>
      </c>
      <c r="CY49" s="156">
        <f t="shared" si="25"/>
        <v>6.904391706307432E-2</v>
      </c>
      <c r="CZ49" s="156">
        <f t="shared" si="25"/>
        <v>6.766303872181284E-2</v>
      </c>
      <c r="DA49" s="156">
        <f t="shared" si="25"/>
        <v>6.6309777947376566E-2</v>
      </c>
      <c r="DB49" s="156">
        <f t="shared" si="25"/>
        <v>6.4983582388429037E-2</v>
      </c>
      <c r="DC49" s="156">
        <f t="shared" si="25"/>
        <v>6.368391074066046E-2</v>
      </c>
      <c r="DD49" s="156">
        <f t="shared" si="25"/>
        <v>6.2410232525847244E-2</v>
      </c>
      <c r="DE49" s="156">
        <f t="shared" si="25"/>
        <v>6.1162027875330295E-2</v>
      </c>
      <c r="DF49" s="156">
        <f t="shared" si="25"/>
        <v>5.9938787317823677E-2</v>
      </c>
      <c r="DG49" s="156">
        <f t="shared" si="25"/>
        <v>5.8740011571467209E-2</v>
      </c>
      <c r="DH49" s="156">
        <f t="shared" si="25"/>
        <v>5.7565211340037864E-2</v>
      </c>
      <c r="DI49" s="156">
        <f t="shared" si="25"/>
        <v>5.6413907113237113E-2</v>
      </c>
      <c r="DJ49" s="156">
        <f t="shared" si="25"/>
        <v>5.5285628970972368E-2</v>
      </c>
      <c r="DK49" s="156">
        <f t="shared" si="25"/>
        <v>5.4179916391552924E-2</v>
      </c>
      <c r="DL49" s="156">
        <f t="shared" si="25"/>
        <v>5.3096318063721865E-2</v>
      </c>
      <c r="DM49" s="156">
        <f t="shared" si="25"/>
        <v>5.2034391702447426E-2</v>
      </c>
      <c r="DN49" s="156">
        <f t="shared" si="25"/>
        <v>5.0993703868398479E-2</v>
      </c>
      <c r="DO49" s="156">
        <f t="shared" si="25"/>
        <v>4.9973829791030502E-2</v>
      </c>
      <c r="DP49" s="156">
        <f t="shared" si="25"/>
        <v>4.8974353195209895E-2</v>
      </c>
      <c r="DQ49" s="156">
        <f t="shared" si="25"/>
        <v>4.7994866131305693E-2</v>
      </c>
      <c r="DR49" s="156">
        <f t="shared" si="25"/>
        <v>4.7034968808679578E-2</v>
      </c>
      <c r="DS49" s="156">
        <f t="shared" si="25"/>
        <v>4.609426943250599E-2</v>
      </c>
      <c r="DT49" s="156">
        <f t="shared" si="25"/>
        <v>4.5172384043855866E-2</v>
      </c>
      <c r="DU49" s="156">
        <f t="shared" si="25"/>
        <v>4.4268936362978753E-2</v>
      </c>
      <c r="DV49" s="156">
        <f t="shared" si="25"/>
        <v>4.3383557635719175E-2</v>
      </c>
      <c r="DW49" s="156">
        <f t="shared" si="25"/>
        <v>4.2515886483004792E-2</v>
      </c>
      <c r="DX49" s="156">
        <f t="shared" si="25"/>
        <v>4.1665568753344699E-2</v>
      </c>
      <c r="DY49" s="156">
        <f t="shared" si="25"/>
        <v>4.0832257378277809E-2</v>
      </c>
      <c r="DZ49" s="156">
        <f t="shared" si="25"/>
        <v>4.0015612230712254E-2</v>
      </c>
      <c r="EA49" s="156">
        <f t="shared" si="25"/>
        <v>3.9215299986098011E-2</v>
      </c>
      <c r="EB49" s="156">
        <f t="shared" si="25"/>
        <v>3.8430993986376047E-2</v>
      </c>
      <c r="EC49" s="156">
        <f t="shared" si="25"/>
        <v>3.7662374106648522E-2</v>
      </c>
      <c r="ED49" s="156">
        <f t="shared" ref="ED49:GC49" si="26">ED47+ED48</f>
        <v>3.6909126624515551E-2</v>
      </c>
      <c r="EE49" s="156">
        <f t="shared" si="26"/>
        <v>3.6170944092025238E-2</v>
      </c>
      <c r="EF49" s="156">
        <f t="shared" si="26"/>
        <v>3.5447525210184738E-2</v>
      </c>
      <c r="EG49" s="156">
        <f t="shared" si="26"/>
        <v>3.4738574705981046E-2</v>
      </c>
      <c r="EH49" s="156">
        <f t="shared" si="26"/>
        <v>3.4043803211861422E-2</v>
      </c>
      <c r="EI49" s="156">
        <f t="shared" si="26"/>
        <v>3.3362927147624191E-2</v>
      </c>
      <c r="EJ49" s="156">
        <f t="shared" si="26"/>
        <v>3.2695668604671706E-2</v>
      </c>
      <c r="EK49" s="156">
        <f t="shared" si="26"/>
        <v>3.2041755232578274E-2</v>
      </c>
      <c r="EL49" s="156">
        <f t="shared" si="26"/>
        <v>3.140092012792671E-2</v>
      </c>
      <c r="EM49" s="156">
        <f t="shared" si="26"/>
        <v>3.0772901725368174E-2</v>
      </c>
      <c r="EN49" s="156">
        <f t="shared" si="26"/>
        <v>3.0157443690860809E-2</v>
      </c>
      <c r="EO49" s="156">
        <f t="shared" si="26"/>
        <v>2.9554294817043591E-2</v>
      </c>
      <c r="EP49" s="156">
        <f t="shared" si="26"/>
        <v>2.896320892070272E-2</v>
      </c>
      <c r="EQ49" s="156">
        <f t="shared" si="26"/>
        <v>2.8383944742288666E-2</v>
      </c>
      <c r="ER49" s="156">
        <f t="shared" si="26"/>
        <v>2.7816265847442893E-2</v>
      </c>
      <c r="ES49" s="156">
        <f t="shared" si="26"/>
        <v>2.7259940530494034E-2</v>
      </c>
      <c r="ET49" s="156">
        <f t="shared" si="26"/>
        <v>2.6714741719884152E-2</v>
      </c>
      <c r="EU49" s="156">
        <f t="shared" si="26"/>
        <v>2.6180446885486472E-2</v>
      </c>
      <c r="EV49" s="156">
        <f t="shared" si="26"/>
        <v>2.5656837947776741E-2</v>
      </c>
      <c r="EW49" s="156">
        <f t="shared" si="26"/>
        <v>2.5143701188821206E-2</v>
      </c>
      <c r="EX49" s="156">
        <f t="shared" si="26"/>
        <v>2.464082716504478E-2</v>
      </c>
      <c r="EY49" s="156">
        <f t="shared" si="26"/>
        <v>2.4148010621743887E-2</v>
      </c>
      <c r="EZ49" s="156">
        <f t="shared" si="26"/>
        <v>2.366505040930901E-2</v>
      </c>
      <c r="FA49" s="156">
        <f t="shared" si="26"/>
        <v>2.3191749401122827E-2</v>
      </c>
      <c r="FB49" s="156">
        <f t="shared" si="26"/>
        <v>2.2727914413100372E-2</v>
      </c>
      <c r="FC49" s="156">
        <f t="shared" si="26"/>
        <v>2.2273356124838363E-2</v>
      </c>
      <c r="FD49" s="156">
        <f t="shared" si="26"/>
        <v>2.1827889002341595E-2</v>
      </c>
      <c r="FE49" s="156">
        <f t="shared" si="26"/>
        <v>2.1391331222294762E-2</v>
      </c>
      <c r="FF49" s="156">
        <f t="shared" si="26"/>
        <v>2.0963504597848865E-2</v>
      </c>
      <c r="FG49" s="156">
        <f t="shared" si="26"/>
        <v>2.0544234505891889E-2</v>
      </c>
      <c r="FH49" s="156">
        <f t="shared" si="26"/>
        <v>2.0133349815774051E-2</v>
      </c>
      <c r="FI49" s="156">
        <f t="shared" si="26"/>
        <v>1.9730682819458566E-2</v>
      </c>
      <c r="FJ49" s="156">
        <f t="shared" si="26"/>
        <v>1.9336069163069399E-2</v>
      </c>
      <c r="FK49" s="156">
        <f t="shared" si="26"/>
        <v>1.8949347779808008E-2</v>
      </c>
      <c r="FL49" s="156">
        <f t="shared" si="26"/>
        <v>1.8570360824211849E-2</v>
      </c>
      <c r="FM49" s="156">
        <f t="shared" si="26"/>
        <v>1.8198953607727612E-2</v>
      </c>
      <c r="FN49" s="156">
        <f t="shared" si="26"/>
        <v>1.7834974535573058E-2</v>
      </c>
      <c r="FO49" s="156">
        <f t="shared" si="26"/>
        <v>1.7478275044861595E-2</v>
      </c>
      <c r="FP49" s="156">
        <f t="shared" si="26"/>
        <v>1.7128709543964366E-2</v>
      </c>
      <c r="FQ49" s="156">
        <f t="shared" si="26"/>
        <v>1.6786135353085076E-2</v>
      </c>
      <c r="FR49" s="156">
        <f t="shared" si="26"/>
        <v>1.6450412646023375E-2</v>
      </c>
      <c r="FS49" s="156">
        <f t="shared" si="26"/>
        <v>1.6121404393102907E-2</v>
      </c>
      <c r="FT49" s="156">
        <f t="shared" si="26"/>
        <v>1.5798976305240846E-2</v>
      </c>
      <c r="FU49" s="156">
        <f t="shared" si="26"/>
        <v>1.5482996779136029E-2</v>
      </c>
      <c r="FV49" s="156">
        <f t="shared" si="26"/>
        <v>1.5173336843553308E-2</v>
      </c>
      <c r="FW49" s="156">
        <f t="shared" si="26"/>
        <v>1.4869870106682241E-2</v>
      </c>
      <c r="FX49" s="156">
        <f t="shared" si="26"/>
        <v>1.4572472704548596E-2</v>
      </c>
      <c r="FY49" s="156">
        <f t="shared" si="26"/>
        <v>1.4281023250457624E-2</v>
      </c>
      <c r="FZ49" s="156">
        <f t="shared" si="26"/>
        <v>1.3995402785448471E-2</v>
      </c>
      <c r="GA49" s="156">
        <f t="shared" si="26"/>
        <v>1.3715494729739501E-2</v>
      </c>
      <c r="GB49" s="156">
        <f t="shared" si="26"/>
        <v>1.344118483514471E-2</v>
      </c>
      <c r="GC49" s="156">
        <f t="shared" si="26"/>
        <v>0</v>
      </c>
    </row>
    <row r="50" spans="2:185">
      <c r="B50" s="165"/>
      <c r="D50" s="148"/>
    </row>
    <row r="51" spans="2:185">
      <c r="B51" s="165"/>
      <c r="D51" s="163" t="s">
        <v>325</v>
      </c>
      <c r="E51" s="150">
        <f>SUM(E45:GC45)</f>
        <v>196.82763886006236</v>
      </c>
    </row>
    <row r="52" spans="2:185">
      <c r="B52" s="165"/>
      <c r="D52" s="166" t="s">
        <v>326</v>
      </c>
      <c r="E52" s="167">
        <f>SUM(E49:GC49)</f>
        <v>24.341381943077923</v>
      </c>
    </row>
    <row r="53" spans="2:185">
      <c r="B53" s="165"/>
      <c r="D53" s="163" t="s">
        <v>327</v>
      </c>
      <c r="E53" s="150">
        <f>E51+E52</f>
        <v>221.16902080314028</v>
      </c>
    </row>
    <row r="56" spans="2:185">
      <c r="B56" s="138" t="s">
        <v>329</v>
      </c>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c r="CF56" s="138"/>
      <c r="CG56" s="138"/>
      <c r="CH56" s="138"/>
      <c r="CI56" s="138"/>
      <c r="CJ56" s="138"/>
      <c r="CK56" s="138"/>
      <c r="CL56" s="138"/>
      <c r="CM56" s="138"/>
      <c r="CN56" s="138"/>
      <c r="CO56" s="138"/>
      <c r="CP56" s="138"/>
      <c r="CQ56" s="138"/>
      <c r="CR56" s="138"/>
      <c r="CS56" s="138"/>
      <c r="CT56" s="138"/>
      <c r="CU56" s="138"/>
      <c r="CV56" s="138"/>
      <c r="CW56" s="138"/>
      <c r="CX56" s="138"/>
      <c r="CY56" s="138"/>
      <c r="CZ56" s="138"/>
      <c r="DA56" s="138"/>
      <c r="DB56" s="138"/>
      <c r="DC56" s="138"/>
      <c r="DD56" s="138"/>
      <c r="DE56" s="138"/>
      <c r="DF56" s="138"/>
      <c r="DG56" s="138"/>
      <c r="DH56" s="138"/>
      <c r="DI56" s="138"/>
      <c r="DJ56" s="138"/>
      <c r="DK56" s="138"/>
      <c r="DL56" s="138"/>
      <c r="DM56" s="138"/>
      <c r="DN56" s="138"/>
      <c r="DO56" s="138"/>
      <c r="DP56" s="138"/>
      <c r="DQ56" s="138"/>
      <c r="DR56" s="138"/>
      <c r="DS56" s="138"/>
      <c r="DT56" s="138"/>
      <c r="DU56" s="138"/>
      <c r="DV56" s="138"/>
      <c r="DW56" s="138"/>
      <c r="DX56" s="138"/>
      <c r="DY56" s="138"/>
      <c r="DZ56" s="138"/>
      <c r="EA56" s="138"/>
      <c r="EB56" s="138"/>
      <c r="EC56" s="138"/>
      <c r="ED56" s="138"/>
      <c r="EE56" s="138"/>
      <c r="EF56" s="138"/>
      <c r="EG56" s="138"/>
      <c r="EH56" s="138"/>
      <c r="EI56" s="138"/>
      <c r="EJ56" s="138"/>
      <c r="EK56" s="138"/>
      <c r="EL56" s="138"/>
      <c r="EM56" s="138"/>
      <c r="EN56" s="138"/>
      <c r="EO56" s="138"/>
      <c r="EP56" s="138"/>
      <c r="EQ56" s="138"/>
      <c r="ER56" s="138"/>
      <c r="ES56" s="138"/>
      <c r="ET56" s="138"/>
      <c r="EU56" s="138"/>
      <c r="EV56" s="138"/>
      <c r="EW56" s="138"/>
      <c r="EX56" s="138"/>
      <c r="EY56" s="138"/>
      <c r="EZ56" s="138"/>
      <c r="FA56" s="138"/>
      <c r="FB56" s="138"/>
      <c r="FC56" s="138"/>
      <c r="FD56" s="138"/>
      <c r="FE56" s="138"/>
      <c r="FF56" s="138"/>
      <c r="FG56" s="138"/>
      <c r="FH56" s="138"/>
      <c r="FI56" s="138"/>
      <c r="FJ56" s="138"/>
      <c r="FK56" s="138"/>
      <c r="FL56" s="138"/>
      <c r="FM56" s="138"/>
      <c r="FN56" s="138"/>
      <c r="FO56" s="138"/>
      <c r="FP56" s="138"/>
      <c r="FQ56" s="138"/>
      <c r="FR56" s="138"/>
      <c r="FS56" s="138"/>
      <c r="FT56" s="138"/>
      <c r="FU56" s="138"/>
      <c r="FV56" s="138"/>
      <c r="FW56" s="138"/>
      <c r="FX56" s="138"/>
      <c r="FY56" s="138"/>
      <c r="FZ56" s="138"/>
      <c r="GA56" s="138"/>
      <c r="GB56" s="138"/>
      <c r="GC56" s="138"/>
    </row>
    <row r="58" spans="2:185" ht="15" customHeight="1">
      <c r="B58" s="634" t="s">
        <v>315</v>
      </c>
      <c r="D58" s="168" t="s">
        <v>316</v>
      </c>
      <c r="E58" s="153">
        <f>+E18</f>
        <v>44197</v>
      </c>
    </row>
    <row r="59" spans="2:185">
      <c r="B59" s="635"/>
      <c r="D59" s="168" t="s">
        <v>317</v>
      </c>
      <c r="E59" s="154">
        <v>1.05</v>
      </c>
      <c r="F59" s="139" t="s">
        <v>330</v>
      </c>
    </row>
    <row r="60" spans="2:185">
      <c r="B60" s="635"/>
      <c r="D60" s="168" t="s">
        <v>331</v>
      </c>
      <c r="E60" s="154">
        <v>0.05</v>
      </c>
      <c r="F60" s="139" t="s">
        <v>332</v>
      </c>
    </row>
    <row r="61" spans="2:185">
      <c r="B61" s="635"/>
      <c r="D61" s="168" t="s">
        <v>318</v>
      </c>
      <c r="E61" s="150">
        <f>SUM(E7:P7)*E59+SUM(Q66:GB66)</f>
        <v>511.16902080463564</v>
      </c>
    </row>
    <row r="62" spans="2:185">
      <c r="B62" s="635"/>
      <c r="D62" s="168" t="s">
        <v>319</v>
      </c>
      <c r="E62" s="150">
        <f>E61+D7</f>
        <v>221.16902080463564</v>
      </c>
    </row>
    <row r="63" spans="2:185">
      <c r="B63" s="635"/>
      <c r="E63" s="169"/>
    </row>
    <row r="64" spans="2:185">
      <c r="B64" s="635"/>
      <c r="D64" s="148"/>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70"/>
      <c r="CE64" s="170"/>
      <c r="CF64" s="170"/>
      <c r="CG64" s="170"/>
      <c r="CH64" s="170"/>
      <c r="CI64" s="170"/>
      <c r="CJ64" s="170"/>
      <c r="CK64" s="170"/>
      <c r="CL64" s="170"/>
      <c r="CM64" s="170"/>
      <c r="CN64" s="170"/>
      <c r="CO64" s="170"/>
      <c r="CP64" s="170"/>
      <c r="CQ64" s="170"/>
      <c r="CR64" s="170"/>
      <c r="CS64" s="170"/>
      <c r="CT64" s="170"/>
      <c r="CU64" s="170"/>
      <c r="CV64" s="170"/>
      <c r="CW64" s="170"/>
      <c r="CX64" s="170"/>
      <c r="CY64" s="170"/>
      <c r="CZ64" s="170"/>
      <c r="DA64" s="170"/>
      <c r="DB64" s="170"/>
      <c r="DC64" s="170"/>
      <c r="DD64" s="170"/>
      <c r="DE64" s="170"/>
      <c r="DF64" s="170"/>
      <c r="DG64" s="170"/>
      <c r="DH64" s="170"/>
      <c r="DI64" s="170"/>
      <c r="DJ64" s="170"/>
      <c r="DK64" s="170"/>
      <c r="DL64" s="170"/>
      <c r="DM64" s="170"/>
      <c r="DN64" s="170"/>
      <c r="DO64" s="170"/>
      <c r="DP64" s="170"/>
      <c r="DQ64" s="170"/>
      <c r="DR64" s="170"/>
      <c r="DS64" s="170"/>
      <c r="DT64" s="170"/>
      <c r="DU64" s="170"/>
      <c r="DV64" s="170"/>
      <c r="DW64" s="170"/>
      <c r="DX64" s="170"/>
      <c r="DY64" s="170"/>
      <c r="DZ64" s="170"/>
      <c r="EA64" s="170"/>
      <c r="EB64" s="170"/>
      <c r="EC64" s="170"/>
      <c r="ED64" s="170"/>
      <c r="EE64" s="170"/>
      <c r="EF64" s="170"/>
      <c r="EG64" s="170"/>
      <c r="EH64" s="170"/>
      <c r="EI64" s="170"/>
      <c r="EJ64" s="170"/>
      <c r="EK64" s="170"/>
      <c r="EL64" s="170"/>
      <c r="EM64" s="170"/>
      <c r="EN64" s="170"/>
      <c r="EO64" s="170"/>
      <c r="EP64" s="170"/>
      <c r="EQ64" s="170"/>
      <c r="ER64" s="170"/>
      <c r="ES64" s="170"/>
      <c r="ET64" s="170"/>
      <c r="EU64" s="170"/>
      <c r="EV64" s="170"/>
      <c r="EW64" s="170"/>
      <c r="EX64" s="170"/>
      <c r="EY64" s="170"/>
      <c r="EZ64" s="170"/>
      <c r="FA64" s="170"/>
      <c r="FB64" s="170"/>
      <c r="FC64" s="170"/>
      <c r="FD64" s="170"/>
      <c r="FE64" s="170"/>
      <c r="FF64" s="170"/>
      <c r="FG64" s="170"/>
      <c r="FH64" s="170"/>
      <c r="FI64" s="170"/>
      <c r="FJ64" s="170"/>
      <c r="FK64" s="170"/>
      <c r="FL64" s="170"/>
      <c r="FM64" s="170"/>
      <c r="FN64" s="170"/>
      <c r="FO64" s="170"/>
      <c r="FP64" s="170"/>
      <c r="FQ64" s="170"/>
      <c r="FR64" s="170"/>
      <c r="FS64" s="170"/>
      <c r="FT64" s="170"/>
      <c r="FU64" s="170"/>
      <c r="FV64" s="170"/>
      <c r="FW64" s="170"/>
      <c r="FX64" s="170"/>
      <c r="FY64" s="170"/>
      <c r="FZ64" s="170"/>
      <c r="GA64" s="170"/>
      <c r="GB64" s="170"/>
      <c r="GC64" s="170"/>
    </row>
    <row r="65" spans="2:185">
      <c r="B65" s="635"/>
      <c r="D65" s="148"/>
      <c r="E65" s="171" t="s">
        <v>130</v>
      </c>
      <c r="F65" s="171" t="s">
        <v>131</v>
      </c>
      <c r="G65" s="171" t="s">
        <v>132</v>
      </c>
      <c r="H65" s="171" t="s">
        <v>133</v>
      </c>
      <c r="I65" s="171" t="s">
        <v>134</v>
      </c>
      <c r="J65" s="171" t="s">
        <v>135</v>
      </c>
      <c r="K65" s="171" t="s">
        <v>136</v>
      </c>
      <c r="L65" s="171" t="s">
        <v>137</v>
      </c>
      <c r="M65" s="171" t="s">
        <v>138</v>
      </c>
      <c r="N65" s="171" t="s">
        <v>139</v>
      </c>
      <c r="O65" s="171" t="s">
        <v>140</v>
      </c>
      <c r="P65" s="171" t="s">
        <v>141</v>
      </c>
      <c r="Q65" s="171" t="s">
        <v>142</v>
      </c>
      <c r="R65" s="171" t="s">
        <v>143</v>
      </c>
      <c r="S65" s="171" t="s">
        <v>144</v>
      </c>
      <c r="T65" s="171" t="s">
        <v>145</v>
      </c>
      <c r="U65" s="171" t="s">
        <v>146</v>
      </c>
      <c r="V65" s="171" t="s">
        <v>147</v>
      </c>
      <c r="W65" s="171" t="s">
        <v>148</v>
      </c>
      <c r="X65" s="171" t="s">
        <v>149</v>
      </c>
      <c r="Y65" s="171" t="s">
        <v>150</v>
      </c>
      <c r="Z65" s="171" t="s">
        <v>151</v>
      </c>
      <c r="AA65" s="171" t="s">
        <v>152</v>
      </c>
      <c r="AB65" s="171" t="s">
        <v>153</v>
      </c>
      <c r="AC65" s="171" t="s">
        <v>154</v>
      </c>
      <c r="AD65" s="171" t="s">
        <v>155</v>
      </c>
      <c r="AE65" s="171" t="s">
        <v>156</v>
      </c>
      <c r="AF65" s="171" t="s">
        <v>157</v>
      </c>
      <c r="AG65" s="171" t="s">
        <v>158</v>
      </c>
      <c r="AH65" s="171" t="s">
        <v>159</v>
      </c>
      <c r="AI65" s="171" t="s">
        <v>160</v>
      </c>
      <c r="AJ65" s="171" t="s">
        <v>161</v>
      </c>
      <c r="AK65" s="171" t="s">
        <v>162</v>
      </c>
      <c r="AL65" s="171" t="s">
        <v>163</v>
      </c>
      <c r="AM65" s="171" t="s">
        <v>164</v>
      </c>
      <c r="AN65" s="171" t="s">
        <v>165</v>
      </c>
      <c r="AO65" s="171" t="s">
        <v>166</v>
      </c>
      <c r="AP65" s="171" t="s">
        <v>167</v>
      </c>
      <c r="AQ65" s="171" t="s">
        <v>168</v>
      </c>
      <c r="AR65" s="171" t="s">
        <v>169</v>
      </c>
      <c r="AS65" s="171" t="s">
        <v>170</v>
      </c>
      <c r="AT65" s="171" t="s">
        <v>171</v>
      </c>
      <c r="AU65" s="171" t="s">
        <v>172</v>
      </c>
      <c r="AV65" s="171" t="s">
        <v>173</v>
      </c>
      <c r="AW65" s="171" t="s">
        <v>174</v>
      </c>
      <c r="AX65" s="171" t="s">
        <v>175</v>
      </c>
      <c r="AY65" s="171" t="s">
        <v>176</v>
      </c>
      <c r="AZ65" s="171" t="s">
        <v>177</v>
      </c>
      <c r="BA65" s="171" t="s">
        <v>178</v>
      </c>
      <c r="BB65" s="171" t="s">
        <v>179</v>
      </c>
      <c r="BC65" s="171" t="s">
        <v>180</v>
      </c>
      <c r="BD65" s="171" t="s">
        <v>181</v>
      </c>
      <c r="BE65" s="171" t="s">
        <v>182</v>
      </c>
      <c r="BF65" s="171" t="s">
        <v>183</v>
      </c>
      <c r="BG65" s="171" t="s">
        <v>184</v>
      </c>
      <c r="BH65" s="171" t="s">
        <v>185</v>
      </c>
      <c r="BI65" s="171" t="s">
        <v>186</v>
      </c>
      <c r="BJ65" s="171" t="s">
        <v>187</v>
      </c>
      <c r="BK65" s="171" t="s">
        <v>188</v>
      </c>
      <c r="BL65" s="171" t="s">
        <v>189</v>
      </c>
      <c r="BM65" s="171" t="s">
        <v>190</v>
      </c>
      <c r="BN65" s="171" t="s">
        <v>191</v>
      </c>
      <c r="BO65" s="171" t="s">
        <v>192</v>
      </c>
      <c r="BP65" s="171" t="s">
        <v>193</v>
      </c>
      <c r="BQ65" s="171" t="s">
        <v>194</v>
      </c>
      <c r="BR65" s="171" t="s">
        <v>195</v>
      </c>
      <c r="BS65" s="171" t="s">
        <v>196</v>
      </c>
      <c r="BT65" s="171" t="s">
        <v>197</v>
      </c>
      <c r="BU65" s="171" t="s">
        <v>198</v>
      </c>
      <c r="BV65" s="171" t="s">
        <v>199</v>
      </c>
      <c r="BW65" s="171" t="s">
        <v>200</v>
      </c>
      <c r="BX65" s="171" t="s">
        <v>201</v>
      </c>
      <c r="BY65" s="171" t="s">
        <v>202</v>
      </c>
      <c r="BZ65" s="171" t="s">
        <v>203</v>
      </c>
      <c r="CA65" s="171" t="s">
        <v>204</v>
      </c>
      <c r="CB65" s="171" t="s">
        <v>205</v>
      </c>
      <c r="CC65" s="171" t="s">
        <v>206</v>
      </c>
      <c r="CD65" s="171" t="s">
        <v>207</v>
      </c>
      <c r="CE65" s="171" t="s">
        <v>208</v>
      </c>
      <c r="CF65" s="171" t="s">
        <v>209</v>
      </c>
      <c r="CG65" s="171" t="s">
        <v>210</v>
      </c>
      <c r="CH65" s="171" t="s">
        <v>211</v>
      </c>
      <c r="CI65" s="171" t="s">
        <v>212</v>
      </c>
      <c r="CJ65" s="171" t="s">
        <v>213</v>
      </c>
      <c r="CK65" s="171" t="s">
        <v>214</v>
      </c>
      <c r="CL65" s="171" t="s">
        <v>215</v>
      </c>
      <c r="CM65" s="171" t="s">
        <v>216</v>
      </c>
      <c r="CN65" s="171" t="s">
        <v>217</v>
      </c>
      <c r="CO65" s="171" t="s">
        <v>218</v>
      </c>
      <c r="CP65" s="171" t="s">
        <v>219</v>
      </c>
      <c r="CQ65" s="171" t="s">
        <v>220</v>
      </c>
      <c r="CR65" s="171" t="s">
        <v>221</v>
      </c>
      <c r="CS65" s="171" t="s">
        <v>222</v>
      </c>
      <c r="CT65" s="171" t="s">
        <v>223</v>
      </c>
      <c r="CU65" s="171" t="s">
        <v>224</v>
      </c>
      <c r="CV65" s="171" t="s">
        <v>225</v>
      </c>
      <c r="CW65" s="171" t="s">
        <v>226</v>
      </c>
      <c r="CX65" s="171" t="s">
        <v>227</v>
      </c>
      <c r="CY65" s="171" t="s">
        <v>228</v>
      </c>
      <c r="CZ65" s="171" t="s">
        <v>229</v>
      </c>
      <c r="DA65" s="171" t="s">
        <v>230</v>
      </c>
      <c r="DB65" s="171" t="s">
        <v>231</v>
      </c>
      <c r="DC65" s="171" t="s">
        <v>232</v>
      </c>
      <c r="DD65" s="171" t="s">
        <v>233</v>
      </c>
      <c r="DE65" s="171" t="s">
        <v>234</v>
      </c>
      <c r="DF65" s="171" t="s">
        <v>235</v>
      </c>
      <c r="DG65" s="171" t="s">
        <v>236</v>
      </c>
      <c r="DH65" s="171" t="s">
        <v>237</v>
      </c>
      <c r="DI65" s="171" t="s">
        <v>238</v>
      </c>
      <c r="DJ65" s="171" t="s">
        <v>239</v>
      </c>
      <c r="DK65" s="171" t="s">
        <v>240</v>
      </c>
      <c r="DL65" s="171" t="s">
        <v>241</v>
      </c>
      <c r="DM65" s="171" t="s">
        <v>242</v>
      </c>
      <c r="DN65" s="171" t="s">
        <v>243</v>
      </c>
      <c r="DO65" s="171" t="s">
        <v>244</v>
      </c>
      <c r="DP65" s="171" t="s">
        <v>245</v>
      </c>
      <c r="DQ65" s="171" t="s">
        <v>246</v>
      </c>
      <c r="DR65" s="171" t="s">
        <v>247</v>
      </c>
      <c r="DS65" s="171" t="s">
        <v>248</v>
      </c>
      <c r="DT65" s="171" t="s">
        <v>249</v>
      </c>
      <c r="DU65" s="171" t="s">
        <v>250</v>
      </c>
      <c r="DV65" s="171" t="s">
        <v>251</v>
      </c>
      <c r="DW65" s="171" t="s">
        <v>252</v>
      </c>
      <c r="DX65" s="171" t="s">
        <v>253</v>
      </c>
      <c r="DY65" s="171" t="s">
        <v>254</v>
      </c>
      <c r="DZ65" s="171" t="s">
        <v>255</v>
      </c>
      <c r="EA65" s="171" t="s">
        <v>256</v>
      </c>
      <c r="EB65" s="171" t="s">
        <v>257</v>
      </c>
      <c r="EC65" s="171" t="s">
        <v>258</v>
      </c>
      <c r="ED65" s="171" t="s">
        <v>259</v>
      </c>
      <c r="EE65" s="171" t="s">
        <v>260</v>
      </c>
      <c r="EF65" s="171" t="s">
        <v>261</v>
      </c>
      <c r="EG65" s="171" t="s">
        <v>262</v>
      </c>
      <c r="EH65" s="171" t="s">
        <v>263</v>
      </c>
      <c r="EI65" s="171" t="s">
        <v>264</v>
      </c>
      <c r="EJ65" s="171" t="s">
        <v>265</v>
      </c>
      <c r="EK65" s="171" t="s">
        <v>266</v>
      </c>
      <c r="EL65" s="171" t="s">
        <v>267</v>
      </c>
      <c r="EM65" s="171" t="s">
        <v>268</v>
      </c>
      <c r="EN65" s="171" t="s">
        <v>269</v>
      </c>
      <c r="EO65" s="171" t="s">
        <v>270</v>
      </c>
      <c r="EP65" s="171" t="s">
        <v>271</v>
      </c>
      <c r="EQ65" s="171" t="s">
        <v>272</v>
      </c>
      <c r="ER65" s="171" t="s">
        <v>273</v>
      </c>
      <c r="ES65" s="171" t="s">
        <v>274</v>
      </c>
      <c r="ET65" s="171" t="s">
        <v>275</v>
      </c>
      <c r="EU65" s="171" t="s">
        <v>276</v>
      </c>
      <c r="EV65" s="171" t="s">
        <v>277</v>
      </c>
      <c r="EW65" s="171" t="s">
        <v>278</v>
      </c>
      <c r="EX65" s="171" t="s">
        <v>279</v>
      </c>
      <c r="EY65" s="171" t="s">
        <v>280</v>
      </c>
      <c r="EZ65" s="171" t="s">
        <v>281</v>
      </c>
      <c r="FA65" s="171" t="s">
        <v>282</v>
      </c>
      <c r="FB65" s="171" t="s">
        <v>283</v>
      </c>
      <c r="FC65" s="171" t="s">
        <v>284</v>
      </c>
      <c r="FD65" s="171" t="s">
        <v>285</v>
      </c>
      <c r="FE65" s="171" t="s">
        <v>286</v>
      </c>
      <c r="FF65" s="171" t="s">
        <v>287</v>
      </c>
      <c r="FG65" s="171" t="s">
        <v>288</v>
      </c>
      <c r="FH65" s="171" t="s">
        <v>289</v>
      </c>
      <c r="FI65" s="171" t="s">
        <v>290</v>
      </c>
      <c r="FJ65" s="171" t="s">
        <v>291</v>
      </c>
      <c r="FK65" s="171" t="s">
        <v>292</v>
      </c>
      <c r="FL65" s="171" t="s">
        <v>293</v>
      </c>
      <c r="FM65" s="171" t="s">
        <v>294</v>
      </c>
      <c r="FN65" s="171" t="s">
        <v>295</v>
      </c>
      <c r="FO65" s="171" t="s">
        <v>296</v>
      </c>
      <c r="FP65" s="171" t="s">
        <v>297</v>
      </c>
      <c r="FQ65" s="171" t="s">
        <v>298</v>
      </c>
      <c r="FR65" s="171" t="s">
        <v>299</v>
      </c>
      <c r="FS65" s="171" t="s">
        <v>300</v>
      </c>
      <c r="FT65" s="171" t="s">
        <v>301</v>
      </c>
      <c r="FU65" s="171" t="s">
        <v>302</v>
      </c>
      <c r="FV65" s="171" t="s">
        <v>303</v>
      </c>
      <c r="FW65" s="171" t="s">
        <v>304</v>
      </c>
      <c r="FX65" s="171" t="s">
        <v>305</v>
      </c>
      <c r="FY65" s="171" t="s">
        <v>306</v>
      </c>
      <c r="FZ65" s="171" t="s">
        <v>307</v>
      </c>
      <c r="GA65" s="171" t="s">
        <v>308</v>
      </c>
      <c r="GB65" s="171" t="s">
        <v>309</v>
      </c>
      <c r="GC65" s="170"/>
    </row>
    <row r="66" spans="2:185">
      <c r="B66" s="635"/>
      <c r="D66" s="172" t="s">
        <v>333</v>
      </c>
      <c r="E66" s="173"/>
      <c r="F66" s="173"/>
      <c r="G66" s="173"/>
      <c r="H66" s="173"/>
      <c r="I66" s="173"/>
      <c r="J66" s="173"/>
      <c r="K66" s="173"/>
      <c r="L66" s="173"/>
      <c r="M66" s="173"/>
      <c r="N66" s="173"/>
      <c r="O66" s="173"/>
      <c r="P66" s="173"/>
      <c r="Q66" s="146">
        <f t="shared" ref="Q66:CB66" si="27">Q7*(1+$E$60)</f>
        <v>8.2395255992154013</v>
      </c>
      <c r="R66" s="146">
        <f t="shared" si="27"/>
        <v>8.0747350872310939</v>
      </c>
      <c r="S66" s="146">
        <f>S7*(1+$E$60)</f>
        <v>7.9132403854864712</v>
      </c>
      <c r="T66" s="146">
        <f t="shared" si="27"/>
        <v>7.754975577776742</v>
      </c>
      <c r="U66" s="146">
        <f t="shared" si="27"/>
        <v>7.5998760662212073</v>
      </c>
      <c r="V66" s="146">
        <f t="shared" si="27"/>
        <v>7.447878544896783</v>
      </c>
      <c r="W66" s="146">
        <f t="shared" si="27"/>
        <v>7.2989209739988468</v>
      </c>
      <c r="X66" s="146">
        <f t="shared" si="27"/>
        <v>7.1529425545188703</v>
      </c>
      <c r="Y66" s="146">
        <f t="shared" si="27"/>
        <v>7.0098837034284927</v>
      </c>
      <c r="Z66" s="146">
        <f t="shared" si="27"/>
        <v>6.8696860293599231</v>
      </c>
      <c r="AA66" s="146">
        <f t="shared" si="27"/>
        <v>6.7322923087727249</v>
      </c>
      <c r="AB66" s="146">
        <f t="shared" si="27"/>
        <v>6.5976464625972699</v>
      </c>
      <c r="AC66" s="146">
        <f t="shared" si="27"/>
        <v>6.4656935333453243</v>
      </c>
      <c r="AD66" s="146">
        <f t="shared" si="27"/>
        <v>6.3363796626784179</v>
      </c>
      <c r="AE66" s="146">
        <f t="shared" si="27"/>
        <v>6.2096520694248492</v>
      </c>
      <c r="AF66" s="146">
        <f t="shared" si="27"/>
        <v>6.085459028036353</v>
      </c>
      <c r="AG66" s="146">
        <f t="shared" si="27"/>
        <v>5.9637498474756256</v>
      </c>
      <c r="AH66" s="146">
        <f t="shared" si="27"/>
        <v>5.8444748505261135</v>
      </c>
      <c r="AI66" s="146">
        <f t="shared" si="27"/>
        <v>5.7275853535155914</v>
      </c>
      <c r="AJ66" s="146">
        <f t="shared" si="27"/>
        <v>5.6130336464452792</v>
      </c>
      <c r="AK66" s="146">
        <f t="shared" si="27"/>
        <v>5.5007729735163737</v>
      </c>
      <c r="AL66" s="146">
        <f t="shared" si="27"/>
        <v>5.3907575140460455</v>
      </c>
      <c r="AM66" s="146">
        <f t="shared" si="27"/>
        <v>5.282942363765124</v>
      </c>
      <c r="AN66" s="146">
        <f t="shared" si="27"/>
        <v>5.1772835164898208</v>
      </c>
      <c r="AO66" s="146">
        <f t="shared" si="27"/>
        <v>5.0737378461600251</v>
      </c>
      <c r="AP66" s="146">
        <f t="shared" si="27"/>
        <v>4.972263089236824</v>
      </c>
      <c r="AQ66" s="146">
        <f t="shared" si="27"/>
        <v>4.8728178274520877</v>
      </c>
      <c r="AR66" s="146">
        <f t="shared" si="27"/>
        <v>4.7753614709030456</v>
      </c>
      <c r="AS66" s="146">
        <f t="shared" si="27"/>
        <v>4.6798542414849846</v>
      </c>
      <c r="AT66" s="146">
        <f t="shared" si="27"/>
        <v>4.586257156655285</v>
      </c>
      <c r="AU66" s="146">
        <f t="shared" si="27"/>
        <v>4.4945320135221793</v>
      </c>
      <c r="AV66" s="146">
        <f t="shared" si="27"/>
        <v>4.404641373251736</v>
      </c>
      <c r="AW66" s="146">
        <f t="shared" si="27"/>
        <v>4.3165485457867012</v>
      </c>
      <c r="AX66" s="146">
        <f t="shared" si="27"/>
        <v>4.2302175748709674</v>
      </c>
      <c r="AY66" s="146">
        <f t="shared" si="27"/>
        <v>4.1456132233735481</v>
      </c>
      <c r="AZ66" s="146">
        <f t="shared" si="27"/>
        <v>4.0627009589060767</v>
      </c>
      <c r="BA66" s="146">
        <f t="shared" si="27"/>
        <v>3.9814469397279555</v>
      </c>
      <c r="BB66" s="146">
        <f t="shared" si="27"/>
        <v>3.901818000933396</v>
      </c>
      <c r="BC66" s="146">
        <f t="shared" si="27"/>
        <v>3.8237816409147283</v>
      </c>
      <c r="BD66" s="146">
        <f t="shared" si="27"/>
        <v>3.7473060080964338</v>
      </c>
      <c r="BE66" s="146">
        <f t="shared" si="27"/>
        <v>3.6723598879345052</v>
      </c>
      <c r="BF66" s="146">
        <f t="shared" si="27"/>
        <v>3.5989126901758151</v>
      </c>
      <c r="BG66" s="146">
        <f t="shared" si="27"/>
        <v>3.5269344363722985</v>
      </c>
      <c r="BH66" s="146">
        <f t="shared" si="27"/>
        <v>3.4563957476448528</v>
      </c>
      <c r="BI66" s="146">
        <f t="shared" si="27"/>
        <v>3.3872678326919559</v>
      </c>
      <c r="BJ66" s="146">
        <f t="shared" si="27"/>
        <v>3.3195224760381166</v>
      </c>
      <c r="BK66" s="146">
        <f t="shared" si="27"/>
        <v>3.2531320265173544</v>
      </c>
      <c r="BL66" s="146">
        <f t="shared" si="27"/>
        <v>3.1880693859870077</v>
      </c>
      <c r="BM66" s="146">
        <f t="shared" si="27"/>
        <v>3.1243079982672675</v>
      </c>
      <c r="BN66" s="146">
        <f t="shared" si="27"/>
        <v>3.0618218383019218</v>
      </c>
      <c r="BO66" s="146">
        <f t="shared" si="27"/>
        <v>3.0005854015358837</v>
      </c>
      <c r="BP66" s="146">
        <f t="shared" si="27"/>
        <v>2.9405736935051658</v>
      </c>
      <c r="BQ66" s="146">
        <f t="shared" si="27"/>
        <v>2.8817622196350623</v>
      </c>
      <c r="BR66" s="146">
        <f t="shared" si="27"/>
        <v>2.8241269752423612</v>
      </c>
      <c r="BS66" s="146">
        <f t="shared" si="27"/>
        <v>2.7676444357375134</v>
      </c>
      <c r="BT66" s="146">
        <f t="shared" si="27"/>
        <v>2.7122915470227631</v>
      </c>
      <c r="BU66" s="146">
        <f t="shared" si="27"/>
        <v>2.6580457160823077</v>
      </c>
      <c r="BV66" s="146">
        <f t="shared" si="27"/>
        <v>2.6048848017606616</v>
      </c>
      <c r="BW66" s="146">
        <f t="shared" si="27"/>
        <v>2.5527871057254483</v>
      </c>
      <c r="BX66" s="146">
        <f t="shared" si="27"/>
        <v>2.5017313636109395</v>
      </c>
      <c r="BY66" s="146">
        <f t="shared" si="27"/>
        <v>2.4516967363387203</v>
      </c>
      <c r="BZ66" s="146">
        <f t="shared" si="27"/>
        <v>2.402662801611946</v>
      </c>
      <c r="CA66" s="146">
        <f t="shared" si="27"/>
        <v>2.3546095455797067</v>
      </c>
      <c r="CB66" s="146">
        <f t="shared" si="27"/>
        <v>2.3075173546681129</v>
      </c>
      <c r="CC66" s="146">
        <f t="shared" ref="CC66:EN66" si="28">CC7*(1+$E$60)</f>
        <v>2.2613670075747505</v>
      </c>
      <c r="CD66" s="146">
        <f t="shared" si="28"/>
        <v>2.2161396674232554</v>
      </c>
      <c r="CE66" s="146">
        <f t="shared" si="28"/>
        <v>2.1718168740747905</v>
      </c>
      <c r="CF66" s="146">
        <f t="shared" si="28"/>
        <v>2.1283805365932942</v>
      </c>
      <c r="CG66" s="146">
        <f t="shared" si="28"/>
        <v>2.0858129258614282</v>
      </c>
      <c r="CH66" s="146">
        <f t="shared" si="28"/>
        <v>2.0440966673442</v>
      </c>
      <c r="CI66" s="146">
        <f t="shared" si="28"/>
        <v>2.0032147339973156</v>
      </c>
      <c r="CJ66" s="146">
        <f t="shared" si="28"/>
        <v>1.9631504393173693</v>
      </c>
      <c r="CK66" s="146">
        <f t="shared" si="28"/>
        <v>1.9238874305310218</v>
      </c>
      <c r="CL66" s="146">
        <f t="shared" si="28"/>
        <v>1.8854096819204016</v>
      </c>
      <c r="CM66" s="146">
        <f t="shared" si="28"/>
        <v>1.8477014882819935</v>
      </c>
      <c r="CN66" s="146">
        <f t="shared" si="28"/>
        <v>1.8107474585163537</v>
      </c>
      <c r="CO66" s="146">
        <f t="shared" si="28"/>
        <v>1.7745325093460265</v>
      </c>
      <c r="CP66" s="146">
        <f t="shared" si="28"/>
        <v>1.7390418591591059</v>
      </c>
      <c r="CQ66" s="146">
        <f t="shared" si="28"/>
        <v>1.7042610219759238</v>
      </c>
      <c r="CR66" s="146">
        <f t="shared" si="28"/>
        <v>1.6701758015364052</v>
      </c>
      <c r="CS66" s="146">
        <f t="shared" si="28"/>
        <v>1.636772285505677</v>
      </c>
      <c r="CT66" s="146">
        <f t="shared" si="28"/>
        <v>1.6040368397955633</v>
      </c>
      <c r="CU66" s="146">
        <f t="shared" si="28"/>
        <v>1.571956102999652</v>
      </c>
      <c r="CV66" s="146">
        <f t="shared" si="28"/>
        <v>1.5405169809396591</v>
      </c>
      <c r="CW66" s="146">
        <f t="shared" si="28"/>
        <v>1.5097066413208657</v>
      </c>
      <c r="CX66" s="146">
        <f t="shared" si="28"/>
        <v>1.4795125084944485</v>
      </c>
      <c r="CY66" s="146">
        <f t="shared" si="28"/>
        <v>1.4499222583245595</v>
      </c>
      <c r="CZ66" s="146">
        <f t="shared" si="28"/>
        <v>1.4209238131580684</v>
      </c>
      <c r="DA66" s="146">
        <f t="shared" si="28"/>
        <v>1.3925053368949067</v>
      </c>
      <c r="DB66" s="146">
        <f t="shared" si="28"/>
        <v>1.3646552301570087</v>
      </c>
      <c r="DC66" s="146">
        <f t="shared" si="28"/>
        <v>1.3373621255538684</v>
      </c>
      <c r="DD66" s="146">
        <f t="shared" si="28"/>
        <v>1.3106148830427911</v>
      </c>
      <c r="DE66" s="146">
        <f t="shared" si="28"/>
        <v>1.284402585381935</v>
      </c>
      <c r="DF66" s="146">
        <f t="shared" si="28"/>
        <v>1.2587145336742962</v>
      </c>
      <c r="DG66" s="146">
        <f t="shared" si="28"/>
        <v>1.2335402430008102</v>
      </c>
      <c r="DH66" s="146">
        <f t="shared" si="28"/>
        <v>1.2088694381407941</v>
      </c>
      <c r="DI66" s="146">
        <f t="shared" si="28"/>
        <v>1.1846920493779782</v>
      </c>
      <c r="DJ66" s="146">
        <f t="shared" si="28"/>
        <v>1.1609982083904189</v>
      </c>
      <c r="DK66" s="146">
        <f t="shared" si="28"/>
        <v>1.1377782442226103</v>
      </c>
      <c r="DL66" s="146">
        <f t="shared" si="28"/>
        <v>1.1150226793381581</v>
      </c>
      <c r="DM66" s="146">
        <f t="shared" si="28"/>
        <v>1.0927222257513951</v>
      </c>
      <c r="DN66" s="146">
        <f t="shared" si="28"/>
        <v>1.0708677812363672</v>
      </c>
      <c r="DO66" s="146">
        <f t="shared" si="28"/>
        <v>1.0494504256116397</v>
      </c>
      <c r="DP66" s="146">
        <f t="shared" si="28"/>
        <v>1.0284614170994069</v>
      </c>
      <c r="DQ66" s="146">
        <f t="shared" si="28"/>
        <v>1.0078921887574188</v>
      </c>
      <c r="DR66" s="146">
        <f t="shared" si="28"/>
        <v>0.98773434498227042</v>
      </c>
      <c r="DS66" s="146">
        <f t="shared" si="28"/>
        <v>0.96797965808262487</v>
      </c>
      <c r="DT66" s="146">
        <f t="shared" si="28"/>
        <v>0.94862006492097239</v>
      </c>
      <c r="DU66" s="146">
        <f t="shared" si="28"/>
        <v>0.92964766362255302</v>
      </c>
      <c r="DV66" s="146">
        <f t="shared" si="28"/>
        <v>0.91105471035010199</v>
      </c>
      <c r="DW66" s="146">
        <f t="shared" si="28"/>
        <v>0.89283361614309986</v>
      </c>
      <c r="DX66" s="146">
        <f t="shared" si="28"/>
        <v>0.87497694382023794</v>
      </c>
      <c r="DY66" s="146">
        <f t="shared" si="28"/>
        <v>0.85747740494383318</v>
      </c>
      <c r="DZ66" s="146">
        <f t="shared" si="28"/>
        <v>0.84032785684495659</v>
      </c>
      <c r="EA66" s="146">
        <f t="shared" si="28"/>
        <v>0.82352129970805743</v>
      </c>
      <c r="EB66" s="146">
        <f t="shared" si="28"/>
        <v>0.80705087371389628</v>
      </c>
      <c r="EC66" s="146">
        <f t="shared" si="28"/>
        <v>0.79090985623961829</v>
      </c>
      <c r="ED66" s="146">
        <f t="shared" si="28"/>
        <v>0.77509165911482591</v>
      </c>
      <c r="EE66" s="146">
        <f t="shared" si="28"/>
        <v>0.75958982593252944</v>
      </c>
      <c r="EF66" s="146">
        <f t="shared" si="28"/>
        <v>0.74439802941387878</v>
      </c>
      <c r="EG66" s="146">
        <f t="shared" si="28"/>
        <v>0.72951006882560132</v>
      </c>
      <c r="EH66" s="146">
        <f t="shared" si="28"/>
        <v>0.7149198674490892</v>
      </c>
      <c r="EI66" s="146">
        <f t="shared" si="28"/>
        <v>0.70062147010010745</v>
      </c>
      <c r="EJ66" s="146">
        <f t="shared" si="28"/>
        <v>0.68660904069810524</v>
      </c>
      <c r="EK66" s="146">
        <f t="shared" si="28"/>
        <v>0.67287685988414314</v>
      </c>
      <c r="EL66" s="146">
        <f t="shared" si="28"/>
        <v>0.65941932268646031</v>
      </c>
      <c r="EM66" s="146">
        <f t="shared" si="28"/>
        <v>0.64623093623273109</v>
      </c>
      <c r="EN66" s="146">
        <f t="shared" si="28"/>
        <v>0.63330631750807642</v>
      </c>
      <c r="EO66" s="146">
        <f t="shared" ref="EO66:GB66" si="29">EO7*(1+$E$60)</f>
        <v>0.62064019115791491</v>
      </c>
      <c r="EP66" s="146">
        <f t="shared" si="29"/>
        <v>0.60822738733475656</v>
      </c>
      <c r="EQ66" s="146">
        <f t="shared" si="29"/>
        <v>0.5960628395880615</v>
      </c>
      <c r="ER66" s="146">
        <f t="shared" si="29"/>
        <v>0.58414158279630024</v>
      </c>
      <c r="ES66" s="146">
        <f t="shared" si="29"/>
        <v>0.57245875114037426</v>
      </c>
      <c r="ET66" s="146">
        <f t="shared" si="29"/>
        <v>0.56100957611756674</v>
      </c>
      <c r="EU66" s="146">
        <f t="shared" si="29"/>
        <v>0.54978938459521542</v>
      </c>
      <c r="EV66" s="146">
        <f t="shared" si="29"/>
        <v>0.53879359690331108</v>
      </c>
      <c r="EW66" s="146">
        <f t="shared" si="29"/>
        <v>0.52801772496524491</v>
      </c>
      <c r="EX66" s="146">
        <f t="shared" si="29"/>
        <v>0.51745737046593998</v>
      </c>
      <c r="EY66" s="146">
        <f t="shared" si="29"/>
        <v>0.50710822305662118</v>
      </c>
      <c r="EZ66" s="146">
        <f t="shared" si="29"/>
        <v>0.49696605859548876</v>
      </c>
      <c r="FA66" s="146">
        <f t="shared" si="29"/>
        <v>0.48702673742357899</v>
      </c>
      <c r="FB66" s="146">
        <f t="shared" si="29"/>
        <v>0.47728620267510735</v>
      </c>
      <c r="FC66" s="146">
        <f t="shared" si="29"/>
        <v>0.46774047862160523</v>
      </c>
      <c r="FD66" s="146">
        <f t="shared" si="29"/>
        <v>0.45838566904917311</v>
      </c>
      <c r="FE66" s="146">
        <f t="shared" si="29"/>
        <v>0.44921795566818962</v>
      </c>
      <c r="FF66" s="146">
        <f t="shared" si="29"/>
        <v>0.4402335965548258</v>
      </c>
      <c r="FG66" s="146">
        <f t="shared" si="29"/>
        <v>0.43142892462372928</v>
      </c>
      <c r="FH66" s="146">
        <f t="shared" si="29"/>
        <v>0.42280034613125467</v>
      </c>
      <c r="FI66" s="146">
        <f t="shared" si="29"/>
        <v>0.41434433920862956</v>
      </c>
      <c r="FJ66" s="146">
        <f t="shared" si="29"/>
        <v>0.40605745242445701</v>
      </c>
      <c r="FK66" s="146">
        <f t="shared" si="29"/>
        <v>0.39793630337596786</v>
      </c>
      <c r="FL66" s="146">
        <f t="shared" si="29"/>
        <v>0.38997757730844851</v>
      </c>
      <c r="FM66" s="146">
        <f t="shared" si="29"/>
        <v>0.38217802576227949</v>
      </c>
      <c r="FN66" s="146">
        <f t="shared" si="29"/>
        <v>0.37453446524703388</v>
      </c>
      <c r="FO66" s="146">
        <f t="shared" si="29"/>
        <v>0.3670437759420932</v>
      </c>
      <c r="FP66" s="146">
        <f t="shared" si="29"/>
        <v>0.35970290042325131</v>
      </c>
      <c r="FQ66" s="146">
        <f t="shared" si="29"/>
        <v>0.35250884241478631</v>
      </c>
      <c r="FR66" s="146">
        <f t="shared" si="29"/>
        <v>0.34545866556649057</v>
      </c>
      <c r="FS66" s="146">
        <f t="shared" si="29"/>
        <v>0.33854949225516073</v>
      </c>
      <c r="FT66" s="146">
        <f t="shared" si="29"/>
        <v>0.33177850241005752</v>
      </c>
      <c r="FU66" s="146">
        <f t="shared" si="29"/>
        <v>0.32514293236185632</v>
      </c>
      <c r="FV66" s="146">
        <f t="shared" si="29"/>
        <v>0.31864007371461922</v>
      </c>
      <c r="FW66" s="146">
        <f t="shared" si="29"/>
        <v>0.3122672722403268</v>
      </c>
      <c r="FX66" s="146">
        <f t="shared" si="29"/>
        <v>0.30602192679552026</v>
      </c>
      <c r="FY66" s="146">
        <f t="shared" si="29"/>
        <v>0.29990148825960983</v>
      </c>
      <c r="FZ66" s="146">
        <f t="shared" si="29"/>
        <v>0.29390345849441762</v>
      </c>
      <c r="GA66" s="146">
        <f t="shared" si="29"/>
        <v>0.28802538932452926</v>
      </c>
      <c r="GB66" s="146">
        <f t="shared" si="29"/>
        <v>0.28226488153803869</v>
      </c>
      <c r="GC66" s="147"/>
    </row>
    <row r="67" spans="2:185">
      <c r="B67" s="635"/>
    </row>
    <row r="68" spans="2:185">
      <c r="B68" s="635"/>
      <c r="D68" s="148"/>
    </row>
    <row r="69" spans="2:185">
      <c r="B69" s="635"/>
      <c r="D69" s="168"/>
      <c r="E69" s="174" t="str">
        <f>+E6</f>
        <v>Month 1</v>
      </c>
      <c r="F69" s="174" t="str">
        <f t="shared" ref="F69:BQ69" si="30">+F6</f>
        <v>Month 2</v>
      </c>
      <c r="G69" s="174" t="str">
        <f t="shared" si="30"/>
        <v>Month 3</v>
      </c>
      <c r="H69" s="174" t="str">
        <f t="shared" si="30"/>
        <v>Month 4</v>
      </c>
      <c r="I69" s="174" t="str">
        <f t="shared" si="30"/>
        <v>Month 5</v>
      </c>
      <c r="J69" s="174" t="str">
        <f t="shared" si="30"/>
        <v>Month 6</v>
      </c>
      <c r="K69" s="174" t="str">
        <f t="shared" si="30"/>
        <v>Month 7</v>
      </c>
      <c r="L69" s="174" t="str">
        <f t="shared" si="30"/>
        <v>Month 8</v>
      </c>
      <c r="M69" s="174" t="str">
        <f t="shared" si="30"/>
        <v>Month 9</v>
      </c>
      <c r="N69" s="174" t="str">
        <f t="shared" si="30"/>
        <v>Month 10</v>
      </c>
      <c r="O69" s="174" t="str">
        <f t="shared" si="30"/>
        <v>Month 11</v>
      </c>
      <c r="P69" s="174" t="str">
        <f t="shared" si="30"/>
        <v>Month 12</v>
      </c>
      <c r="Q69" s="174" t="str">
        <f t="shared" si="30"/>
        <v>Month 13</v>
      </c>
      <c r="R69" s="174" t="str">
        <f t="shared" si="30"/>
        <v>Month 14</v>
      </c>
      <c r="S69" s="174" t="str">
        <f t="shared" si="30"/>
        <v>Month 15</v>
      </c>
      <c r="T69" s="174" t="str">
        <f t="shared" si="30"/>
        <v>Month 16</v>
      </c>
      <c r="U69" s="174" t="str">
        <f t="shared" si="30"/>
        <v>Month 17</v>
      </c>
      <c r="V69" s="174" t="str">
        <f t="shared" si="30"/>
        <v>Month 18</v>
      </c>
      <c r="W69" s="174" t="str">
        <f t="shared" si="30"/>
        <v>Month 19</v>
      </c>
      <c r="X69" s="174" t="str">
        <f t="shared" si="30"/>
        <v>Month 20</v>
      </c>
      <c r="Y69" s="174" t="str">
        <f t="shared" si="30"/>
        <v>Month 21</v>
      </c>
      <c r="Z69" s="174" t="str">
        <f t="shared" si="30"/>
        <v>Month 22</v>
      </c>
      <c r="AA69" s="174" t="str">
        <f t="shared" si="30"/>
        <v>Month 23</v>
      </c>
      <c r="AB69" s="174" t="str">
        <f t="shared" si="30"/>
        <v>Month 24</v>
      </c>
      <c r="AC69" s="174" t="str">
        <f t="shared" si="30"/>
        <v>Month 25</v>
      </c>
      <c r="AD69" s="174" t="str">
        <f t="shared" si="30"/>
        <v>Month 26</v>
      </c>
      <c r="AE69" s="174" t="str">
        <f t="shared" si="30"/>
        <v>Month 27</v>
      </c>
      <c r="AF69" s="174" t="str">
        <f t="shared" si="30"/>
        <v>Month 28</v>
      </c>
      <c r="AG69" s="174" t="str">
        <f t="shared" si="30"/>
        <v>Month 29</v>
      </c>
      <c r="AH69" s="174" t="str">
        <f t="shared" si="30"/>
        <v>Month 30</v>
      </c>
      <c r="AI69" s="174" t="str">
        <f t="shared" si="30"/>
        <v>Month 31</v>
      </c>
      <c r="AJ69" s="174" t="str">
        <f t="shared" si="30"/>
        <v>Month 32</v>
      </c>
      <c r="AK69" s="174" t="str">
        <f t="shared" si="30"/>
        <v>Month 33</v>
      </c>
      <c r="AL69" s="174" t="str">
        <f t="shared" si="30"/>
        <v>Month 34</v>
      </c>
      <c r="AM69" s="174" t="str">
        <f t="shared" si="30"/>
        <v>Month 35</v>
      </c>
      <c r="AN69" s="174" t="str">
        <f t="shared" si="30"/>
        <v>Month 36</v>
      </c>
      <c r="AO69" s="174" t="str">
        <f t="shared" si="30"/>
        <v>Month 37</v>
      </c>
      <c r="AP69" s="174" t="str">
        <f t="shared" si="30"/>
        <v>Month 38</v>
      </c>
      <c r="AQ69" s="174" t="str">
        <f t="shared" si="30"/>
        <v>Month 39</v>
      </c>
      <c r="AR69" s="174" t="str">
        <f t="shared" si="30"/>
        <v>Month 40</v>
      </c>
      <c r="AS69" s="174" t="str">
        <f t="shared" si="30"/>
        <v>Month 41</v>
      </c>
      <c r="AT69" s="174" t="str">
        <f t="shared" si="30"/>
        <v>Month 42</v>
      </c>
      <c r="AU69" s="174" t="str">
        <f t="shared" si="30"/>
        <v>Month 43</v>
      </c>
      <c r="AV69" s="174" t="str">
        <f t="shared" si="30"/>
        <v>Month 44</v>
      </c>
      <c r="AW69" s="174" t="str">
        <f t="shared" si="30"/>
        <v>Month 45</v>
      </c>
      <c r="AX69" s="174" t="str">
        <f t="shared" si="30"/>
        <v>Month 46</v>
      </c>
      <c r="AY69" s="174" t="str">
        <f t="shared" si="30"/>
        <v>Month 47</v>
      </c>
      <c r="AZ69" s="174" t="str">
        <f t="shared" si="30"/>
        <v>Month 48</v>
      </c>
      <c r="BA69" s="174" t="str">
        <f t="shared" si="30"/>
        <v>Month 49</v>
      </c>
      <c r="BB69" s="174" t="str">
        <f t="shared" si="30"/>
        <v>Month 50</v>
      </c>
      <c r="BC69" s="174" t="str">
        <f t="shared" si="30"/>
        <v>Month 51</v>
      </c>
      <c r="BD69" s="174" t="str">
        <f t="shared" si="30"/>
        <v>Month 52</v>
      </c>
      <c r="BE69" s="174" t="str">
        <f t="shared" si="30"/>
        <v>Month 53</v>
      </c>
      <c r="BF69" s="174" t="str">
        <f t="shared" si="30"/>
        <v>Month 54</v>
      </c>
      <c r="BG69" s="174" t="str">
        <f t="shared" si="30"/>
        <v>Month 55</v>
      </c>
      <c r="BH69" s="174" t="str">
        <f t="shared" si="30"/>
        <v>Month 56</v>
      </c>
      <c r="BI69" s="174" t="str">
        <f t="shared" si="30"/>
        <v>Month 57</v>
      </c>
      <c r="BJ69" s="174" t="str">
        <f t="shared" si="30"/>
        <v>Month 58</v>
      </c>
      <c r="BK69" s="174" t="str">
        <f t="shared" si="30"/>
        <v>Month 59</v>
      </c>
      <c r="BL69" s="174" t="str">
        <f t="shared" si="30"/>
        <v>Month 60</v>
      </c>
      <c r="BM69" s="174" t="str">
        <f t="shared" si="30"/>
        <v>Month 61</v>
      </c>
      <c r="BN69" s="174" t="str">
        <f t="shared" si="30"/>
        <v>Month 62</v>
      </c>
      <c r="BO69" s="174" t="str">
        <f t="shared" si="30"/>
        <v>Month 63</v>
      </c>
      <c r="BP69" s="174" t="str">
        <f t="shared" si="30"/>
        <v>Month 64</v>
      </c>
      <c r="BQ69" s="174" t="str">
        <f t="shared" si="30"/>
        <v>Month 65</v>
      </c>
      <c r="BR69" s="174" t="str">
        <f t="shared" ref="BR69:EC69" si="31">+BR6</f>
        <v>Month 66</v>
      </c>
      <c r="BS69" s="174" t="str">
        <f t="shared" si="31"/>
        <v>Month 67</v>
      </c>
      <c r="BT69" s="174" t="str">
        <f t="shared" si="31"/>
        <v>Month 68</v>
      </c>
      <c r="BU69" s="174" t="str">
        <f t="shared" si="31"/>
        <v>Month 69</v>
      </c>
      <c r="BV69" s="174" t="str">
        <f t="shared" si="31"/>
        <v>Month 70</v>
      </c>
      <c r="BW69" s="174" t="str">
        <f t="shared" si="31"/>
        <v>Month 71</v>
      </c>
      <c r="BX69" s="174" t="str">
        <f t="shared" si="31"/>
        <v>Month 72</v>
      </c>
      <c r="BY69" s="174" t="str">
        <f t="shared" si="31"/>
        <v>Month 73</v>
      </c>
      <c r="BZ69" s="174" t="str">
        <f t="shared" si="31"/>
        <v>Month 74</v>
      </c>
      <c r="CA69" s="174" t="str">
        <f t="shared" si="31"/>
        <v>Month 75</v>
      </c>
      <c r="CB69" s="174" t="str">
        <f t="shared" si="31"/>
        <v>Month 76</v>
      </c>
      <c r="CC69" s="174" t="str">
        <f t="shared" si="31"/>
        <v>Month 77</v>
      </c>
      <c r="CD69" s="174" t="str">
        <f t="shared" si="31"/>
        <v>Month 78</v>
      </c>
      <c r="CE69" s="174" t="str">
        <f t="shared" si="31"/>
        <v>Month 79</v>
      </c>
      <c r="CF69" s="174" t="str">
        <f t="shared" si="31"/>
        <v>Month 80</v>
      </c>
      <c r="CG69" s="174" t="str">
        <f t="shared" si="31"/>
        <v>Month 81</v>
      </c>
      <c r="CH69" s="174" t="str">
        <f t="shared" si="31"/>
        <v>Month 82</v>
      </c>
      <c r="CI69" s="174" t="str">
        <f t="shared" si="31"/>
        <v>Month 83</v>
      </c>
      <c r="CJ69" s="174" t="str">
        <f t="shared" si="31"/>
        <v>Month 84</v>
      </c>
      <c r="CK69" s="174" t="str">
        <f t="shared" si="31"/>
        <v>Month 85</v>
      </c>
      <c r="CL69" s="174" t="str">
        <f t="shared" si="31"/>
        <v>Month 86</v>
      </c>
      <c r="CM69" s="174" t="str">
        <f t="shared" si="31"/>
        <v>Month 87</v>
      </c>
      <c r="CN69" s="174" t="str">
        <f t="shared" si="31"/>
        <v>Month 88</v>
      </c>
      <c r="CO69" s="174" t="str">
        <f t="shared" si="31"/>
        <v>Month 89</v>
      </c>
      <c r="CP69" s="174" t="str">
        <f t="shared" si="31"/>
        <v>Month 90</v>
      </c>
      <c r="CQ69" s="174" t="str">
        <f t="shared" si="31"/>
        <v>Month 91</v>
      </c>
      <c r="CR69" s="174" t="str">
        <f t="shared" si="31"/>
        <v>Month 92</v>
      </c>
      <c r="CS69" s="174" t="str">
        <f t="shared" si="31"/>
        <v>Month 93</v>
      </c>
      <c r="CT69" s="174" t="str">
        <f t="shared" si="31"/>
        <v>Month 94</v>
      </c>
      <c r="CU69" s="174" t="str">
        <f t="shared" si="31"/>
        <v>Month 95</v>
      </c>
      <c r="CV69" s="174" t="str">
        <f t="shared" si="31"/>
        <v>Month 96</v>
      </c>
      <c r="CW69" s="174" t="str">
        <f t="shared" si="31"/>
        <v>Month 97</v>
      </c>
      <c r="CX69" s="174" t="str">
        <f t="shared" si="31"/>
        <v>Month 98</v>
      </c>
      <c r="CY69" s="174" t="str">
        <f t="shared" si="31"/>
        <v>Month 99</v>
      </c>
      <c r="CZ69" s="174" t="str">
        <f t="shared" si="31"/>
        <v>Month 100</v>
      </c>
      <c r="DA69" s="174" t="str">
        <f t="shared" si="31"/>
        <v>Month 101</v>
      </c>
      <c r="DB69" s="174" t="str">
        <f t="shared" si="31"/>
        <v>Month 102</v>
      </c>
      <c r="DC69" s="174" t="str">
        <f t="shared" si="31"/>
        <v>Month 103</v>
      </c>
      <c r="DD69" s="174" t="str">
        <f t="shared" si="31"/>
        <v>Month 104</v>
      </c>
      <c r="DE69" s="174" t="str">
        <f t="shared" si="31"/>
        <v>Month 105</v>
      </c>
      <c r="DF69" s="174" t="str">
        <f t="shared" si="31"/>
        <v>Month 106</v>
      </c>
      <c r="DG69" s="174" t="str">
        <f t="shared" si="31"/>
        <v>Month 107</v>
      </c>
      <c r="DH69" s="174" t="str">
        <f t="shared" si="31"/>
        <v>Month 108</v>
      </c>
      <c r="DI69" s="174" t="str">
        <f t="shared" si="31"/>
        <v>Month 109</v>
      </c>
      <c r="DJ69" s="174" t="str">
        <f t="shared" si="31"/>
        <v>Month 110</v>
      </c>
      <c r="DK69" s="174" t="str">
        <f t="shared" si="31"/>
        <v>Month 111</v>
      </c>
      <c r="DL69" s="174" t="str">
        <f t="shared" si="31"/>
        <v>Month 112</v>
      </c>
      <c r="DM69" s="174" t="str">
        <f t="shared" si="31"/>
        <v>Month 113</v>
      </c>
      <c r="DN69" s="174" t="str">
        <f t="shared" si="31"/>
        <v>Month 114</v>
      </c>
      <c r="DO69" s="174" t="str">
        <f t="shared" si="31"/>
        <v>Month 115</v>
      </c>
      <c r="DP69" s="174" t="str">
        <f t="shared" si="31"/>
        <v>Month 116</v>
      </c>
      <c r="DQ69" s="174" t="str">
        <f t="shared" si="31"/>
        <v>Month 117</v>
      </c>
      <c r="DR69" s="174" t="str">
        <f t="shared" si="31"/>
        <v>Month 118</v>
      </c>
      <c r="DS69" s="174" t="str">
        <f t="shared" si="31"/>
        <v>Month 119</v>
      </c>
      <c r="DT69" s="174" t="str">
        <f t="shared" si="31"/>
        <v>Month 120</v>
      </c>
      <c r="DU69" s="174" t="str">
        <f t="shared" si="31"/>
        <v>Month 121</v>
      </c>
      <c r="DV69" s="174" t="str">
        <f t="shared" si="31"/>
        <v>Month 122</v>
      </c>
      <c r="DW69" s="174" t="str">
        <f t="shared" si="31"/>
        <v>Month 123</v>
      </c>
      <c r="DX69" s="174" t="str">
        <f t="shared" si="31"/>
        <v>Month 124</v>
      </c>
      <c r="DY69" s="174" t="str">
        <f t="shared" si="31"/>
        <v>Month 125</v>
      </c>
      <c r="DZ69" s="174" t="str">
        <f t="shared" si="31"/>
        <v>Month 126</v>
      </c>
      <c r="EA69" s="174" t="str">
        <f t="shared" si="31"/>
        <v>Month 127</v>
      </c>
      <c r="EB69" s="174" t="str">
        <f t="shared" si="31"/>
        <v>Month 128</v>
      </c>
      <c r="EC69" s="174" t="str">
        <f t="shared" si="31"/>
        <v>Month 129</v>
      </c>
      <c r="ED69" s="174" t="str">
        <f t="shared" ref="ED69:GB69" si="32">+ED6</f>
        <v>Month 130</v>
      </c>
      <c r="EE69" s="174" t="str">
        <f t="shared" si="32"/>
        <v>Month 131</v>
      </c>
      <c r="EF69" s="174" t="str">
        <f t="shared" si="32"/>
        <v>Month 132</v>
      </c>
      <c r="EG69" s="174" t="str">
        <f t="shared" si="32"/>
        <v>Month 133</v>
      </c>
      <c r="EH69" s="174" t="str">
        <f t="shared" si="32"/>
        <v>Month 134</v>
      </c>
      <c r="EI69" s="174" t="str">
        <f t="shared" si="32"/>
        <v>Month 135</v>
      </c>
      <c r="EJ69" s="174" t="str">
        <f t="shared" si="32"/>
        <v>Month 136</v>
      </c>
      <c r="EK69" s="174" t="str">
        <f t="shared" si="32"/>
        <v>Month 137</v>
      </c>
      <c r="EL69" s="174" t="str">
        <f t="shared" si="32"/>
        <v>Month 138</v>
      </c>
      <c r="EM69" s="174" t="str">
        <f t="shared" si="32"/>
        <v>Month 139</v>
      </c>
      <c r="EN69" s="174" t="str">
        <f t="shared" si="32"/>
        <v>Month 140</v>
      </c>
      <c r="EO69" s="174" t="str">
        <f t="shared" si="32"/>
        <v>Month 141</v>
      </c>
      <c r="EP69" s="174" t="str">
        <f t="shared" si="32"/>
        <v>Month 142</v>
      </c>
      <c r="EQ69" s="174" t="str">
        <f t="shared" si="32"/>
        <v>Month 143</v>
      </c>
      <c r="ER69" s="174" t="str">
        <f t="shared" si="32"/>
        <v>Month 144</v>
      </c>
      <c r="ES69" s="174" t="str">
        <f t="shared" si="32"/>
        <v>Month 145</v>
      </c>
      <c r="ET69" s="174" t="str">
        <f t="shared" si="32"/>
        <v>Month 146</v>
      </c>
      <c r="EU69" s="174" t="str">
        <f t="shared" si="32"/>
        <v>Month 147</v>
      </c>
      <c r="EV69" s="174" t="str">
        <f t="shared" si="32"/>
        <v>Month 148</v>
      </c>
      <c r="EW69" s="174" t="str">
        <f t="shared" si="32"/>
        <v>Month 149</v>
      </c>
      <c r="EX69" s="174" t="str">
        <f t="shared" si="32"/>
        <v>Month 150</v>
      </c>
      <c r="EY69" s="174" t="str">
        <f t="shared" si="32"/>
        <v>Month 151</v>
      </c>
      <c r="EZ69" s="174" t="str">
        <f t="shared" si="32"/>
        <v>Month 152</v>
      </c>
      <c r="FA69" s="174" t="str">
        <f t="shared" si="32"/>
        <v>Month 153</v>
      </c>
      <c r="FB69" s="174" t="str">
        <f t="shared" si="32"/>
        <v>Month 154</v>
      </c>
      <c r="FC69" s="174" t="str">
        <f t="shared" si="32"/>
        <v>Month 155</v>
      </c>
      <c r="FD69" s="174" t="str">
        <f t="shared" si="32"/>
        <v>Month 156</v>
      </c>
      <c r="FE69" s="174" t="str">
        <f t="shared" si="32"/>
        <v>Month 157</v>
      </c>
      <c r="FF69" s="174" t="str">
        <f t="shared" si="32"/>
        <v>Month 158</v>
      </c>
      <c r="FG69" s="174" t="str">
        <f t="shared" si="32"/>
        <v>Month 159</v>
      </c>
      <c r="FH69" s="174" t="str">
        <f t="shared" si="32"/>
        <v>Month 160</v>
      </c>
      <c r="FI69" s="174" t="str">
        <f t="shared" si="32"/>
        <v>Month 161</v>
      </c>
      <c r="FJ69" s="174" t="str">
        <f t="shared" si="32"/>
        <v>Month 162</v>
      </c>
      <c r="FK69" s="174" t="str">
        <f t="shared" si="32"/>
        <v>Month 163</v>
      </c>
      <c r="FL69" s="174" t="str">
        <f t="shared" si="32"/>
        <v>Month 164</v>
      </c>
      <c r="FM69" s="174" t="str">
        <f t="shared" si="32"/>
        <v>Month 165</v>
      </c>
      <c r="FN69" s="174" t="str">
        <f t="shared" si="32"/>
        <v>Month 166</v>
      </c>
      <c r="FO69" s="174" t="str">
        <f t="shared" si="32"/>
        <v>Month 167</v>
      </c>
      <c r="FP69" s="174" t="str">
        <f t="shared" si="32"/>
        <v>Month 168</v>
      </c>
      <c r="FQ69" s="174" t="str">
        <f t="shared" si="32"/>
        <v>Month 169</v>
      </c>
      <c r="FR69" s="174" t="str">
        <f t="shared" si="32"/>
        <v>Month 170</v>
      </c>
      <c r="FS69" s="174" t="str">
        <f t="shared" si="32"/>
        <v>Month 171</v>
      </c>
      <c r="FT69" s="174" t="str">
        <f t="shared" si="32"/>
        <v>Month 172</v>
      </c>
      <c r="FU69" s="174" t="str">
        <f t="shared" si="32"/>
        <v>Month 173</v>
      </c>
      <c r="FV69" s="174" t="str">
        <f t="shared" si="32"/>
        <v>Month 174</v>
      </c>
      <c r="FW69" s="174" t="str">
        <f t="shared" si="32"/>
        <v>Month 175</v>
      </c>
      <c r="FX69" s="174" t="str">
        <f t="shared" si="32"/>
        <v>Month 176</v>
      </c>
      <c r="FY69" s="174" t="str">
        <f t="shared" si="32"/>
        <v>Month 177</v>
      </c>
      <c r="FZ69" s="174" t="str">
        <f t="shared" si="32"/>
        <v>Month 178</v>
      </c>
      <c r="GA69" s="174" t="str">
        <f t="shared" si="32"/>
        <v>Month 179</v>
      </c>
      <c r="GB69" s="174" t="str">
        <f t="shared" si="32"/>
        <v>Month 180</v>
      </c>
      <c r="GC69" s="174"/>
    </row>
    <row r="70" spans="2:185">
      <c r="B70" s="635"/>
      <c r="D70" s="168" t="s">
        <v>320</v>
      </c>
      <c r="E70" s="156">
        <f>NPV($E$10,E7:$GB7)</f>
        <v>290.00000000149572</v>
      </c>
      <c r="F70" s="156">
        <f>NPV($E$10,F7:$GB7)</f>
        <v>284.17995624952181</v>
      </c>
      <c r="G70" s="156">
        <f>NPV($E$10,G7:$GB7)</f>
        <v>278.47602446911759</v>
      </c>
      <c r="H70" s="156">
        <f>NPV($E$10,H7:$GB7)</f>
        <v>272.88587825670118</v>
      </c>
      <c r="I70" s="156">
        <f>NPV($E$10,I7:$GB7)</f>
        <v>267.40723767673984</v>
      </c>
      <c r="J70" s="156">
        <f>NPV($E$10,J7:$GB7)</f>
        <v>262.0378683315277</v>
      </c>
      <c r="K70" s="156">
        <f>NPV($E$10,K7:$GB7)</f>
        <v>256.7755804495493</v>
      </c>
      <c r="L70" s="156">
        <f>NPV($E$10,L7:$GB7)</f>
        <v>251.61822799206456</v>
      </c>
      <c r="M70" s="156">
        <f>NPV($E$10,M7:$GB7)</f>
        <v>246.5637077775533</v>
      </c>
      <c r="N70" s="156">
        <f>NPV($E$10,N7:$GB7)</f>
        <v>241.60995862365246</v>
      </c>
      <c r="O70" s="156">
        <f>NPV($E$10,O7:$GB7)</f>
        <v>236.75496050624417</v>
      </c>
      <c r="P70" s="156">
        <f>NPV($E$10,P7:$GB7)</f>
        <v>231.99673373534858</v>
      </c>
      <c r="Q70" s="175">
        <f>NPV($E$10,Q66:$GB66)</f>
        <v>238.70000505485842</v>
      </c>
      <c r="R70" s="156">
        <f>NPV($E$10,R66:$GB66)</f>
        <v>233.90101592987668</v>
      </c>
      <c r="S70" s="156">
        <f>NPV($E$10,S66:$GB66)</f>
        <v>229.19764640454446</v>
      </c>
      <c r="T70" s="156">
        <f>NPV($E$10,T66:$GB66)</f>
        <v>224.58797889532229</v>
      </c>
      <c r="U70" s="156">
        <f>NPV($E$10,U66:$GB66)</f>
        <v>220.0701340955118</v>
      </c>
      <c r="V70" s="156">
        <f>NPV($E$10,V66:$GB66)</f>
        <v>215.64227020864104</v>
      </c>
      <c r="W70" s="156">
        <f>NPV($E$10,W66:$GB66)</f>
        <v>211.30258219716674</v>
      </c>
      <c r="X70" s="156">
        <f>NPV($E$10,X66:$GB66)</f>
        <v>207.0493010461835</v>
      </c>
      <c r="Y70" s="156">
        <f>NPV($E$10,Y66:$GB66)</f>
        <v>202.88069304184748</v>
      </c>
      <c r="Z70" s="156">
        <f>NPV($E$10,Z66:$GB66)</f>
        <v>198.79505906421105</v>
      </c>
      <c r="AA70" s="156">
        <f>NPV($E$10,AA66:$GB66)</f>
        <v>194.79073389418869</v>
      </c>
      <c r="AB70" s="156">
        <f>NPV($E$10,AB66:$GB66)</f>
        <v>190.86608553436216</v>
      </c>
      <c r="AC70" s="156">
        <f>NPV($E$10,AC66:$GB66)</f>
        <v>187.01951454335619</v>
      </c>
      <c r="AD70" s="156">
        <f>NPV($E$10,AD66:$GB66)</f>
        <v>183.2494533835085</v>
      </c>
      <c r="AE70" s="156">
        <f>NPV($E$10,AE66:$GB66)</f>
        <v>179.55436578156701</v>
      </c>
      <c r="AF70" s="156">
        <f>NPV($E$10,AF66:$GB66)</f>
        <v>175.93274610216011</v>
      </c>
      <c r="AG70" s="156">
        <f>NPV($E$10,AG66:$GB66)</f>
        <v>172.38311873377316</v>
      </c>
      <c r="AH70" s="156">
        <f>NPV($E$10,AH66:$GB66)</f>
        <v>168.90403748699293</v>
      </c>
      <c r="AI70" s="156">
        <f>NPV($E$10,AI66:$GB66)</f>
        <v>165.4940850047667</v>
      </c>
      <c r="AJ70" s="156">
        <f>NPV($E$10,AJ66:$GB66)</f>
        <v>162.15187218443558</v>
      </c>
      <c r="AK70" s="156">
        <f>NPV($E$10,AK66:$GB66)</f>
        <v>158.87603761131066</v>
      </c>
      <c r="AL70" s="156">
        <f>NPV($E$10,AL66:$GB66)</f>
        <v>155.66524700355836</v>
      </c>
      <c r="AM70" s="156">
        <f>NPV($E$10,AM66:$GB66)</f>
        <v>152.51819266816645</v>
      </c>
      <c r="AN70" s="156">
        <f>NPV($E$10,AN66:$GB66)</f>
        <v>149.43359296777263</v>
      </c>
      <c r="AO70" s="156">
        <f>NPV($E$10,AO66:$GB66)</f>
        <v>146.41019179813605</v>
      </c>
      <c r="AP70" s="156">
        <f>NPV($E$10,AP66:$GB66)</f>
        <v>143.44675807603869</v>
      </c>
      <c r="AQ70" s="156">
        <f>NPV($E$10,AQ66:$GB66)</f>
        <v>140.54208523740834</v>
      </c>
      <c r="AR70" s="156">
        <f>NPV($E$10,AR66:$GB66)</f>
        <v>137.69499074545863</v>
      </c>
      <c r="AS70" s="156">
        <f>NPV($E$10,AS66:$GB66)</f>
        <v>134.90431560864317</v>
      </c>
      <c r="AT70" s="156">
        <f>NPV($E$10,AT66:$GB66)</f>
        <v>132.16892390823091</v>
      </c>
      <c r="AU70" s="156">
        <f>NPV($E$10,AU66:$GB66)</f>
        <v>129.48770233530769</v>
      </c>
      <c r="AV70" s="156">
        <f>NPV($E$10,AV66:$GB66)</f>
        <v>126.85955973701365</v>
      </c>
      <c r="AW70" s="156">
        <f>NPV($E$10,AW66:$GB66)</f>
        <v>124.2834266718374</v>
      </c>
      <c r="AX70" s="156">
        <f>NPV($E$10,AX66:$GB66)</f>
        <v>121.75825497377592</v>
      </c>
      <c r="AY70" s="156">
        <f>NPV($E$10,AY66:$GB66)</f>
        <v>119.28301732519382</v>
      </c>
      <c r="AZ70" s="156">
        <f>NPV($E$10,AZ66:$GB66)</f>
        <v>116.856706838197</v>
      </c>
      <c r="BA70" s="156">
        <f>NPV($E$10,BA66:$GB66)</f>
        <v>114.47833664435832</v>
      </c>
      <c r="BB70" s="156">
        <f>NPV($E$10,BB66:$GB66)</f>
        <v>112.14693949262268</v>
      </c>
      <c r="BC70" s="156">
        <f>NPV($E$10,BC66:$GB66)</f>
        <v>109.86156735522985</v>
      </c>
      <c r="BD70" s="156">
        <f>NPV($E$10,BD66:$GB66)</f>
        <v>107.62129104149466</v>
      </c>
      <c r="BE70" s="156">
        <f>NPV($E$10,BE66:$GB66)</f>
        <v>105.42519981928506</v>
      </c>
      <c r="BF70" s="156">
        <f>NPV($E$10,BF66:$GB66)</f>
        <v>103.27240104404622</v>
      </c>
      <c r="BG70" s="156">
        <f>NPV($E$10,BG66:$GB66)</f>
        <v>101.16201979521692</v>
      </c>
      <c r="BH70" s="156">
        <f>NPV($E$10,BH66:$GB66)</f>
        <v>99.093198519892155</v>
      </c>
      <c r="BI70" s="156">
        <f>NPV($E$10,BI66:$GB66)</f>
        <v>97.065096683585139</v>
      </c>
      <c r="BJ70" s="156">
        <f>NPV($E$10,BJ66:$GB66)</f>
        <v>95.076890427947404</v>
      </c>
      <c r="BK70" s="156">
        <f>NPV($E$10,BK66:$GB66)</f>
        <v>93.12777223530621</v>
      </c>
      <c r="BL70" s="156">
        <f>NPV($E$10,BL66:$GB66)</f>
        <v>91.216950599884484</v>
      </c>
      <c r="BM70" s="156">
        <f>NPV($E$10,BM66:$GB66)</f>
        <v>89.343649705566122</v>
      </c>
      <c r="BN70" s="156">
        <f>NPV($E$10,BN66:$GB66)</f>
        <v>87.50710911007917</v>
      </c>
      <c r="BO70" s="156">
        <f>NPV($E$10,BO66:$GB66)</f>
        <v>85.706583435465177</v>
      </c>
      <c r="BP70" s="156">
        <f>NPV($E$10,BP66:$GB66)</f>
        <v>83.941342064709289</v>
      </c>
      <c r="BQ70" s="156">
        <f>NPV($E$10,BQ66:$GB66)</f>
        <v>82.210668844408431</v>
      </c>
      <c r="BR70" s="156">
        <f>NPV($E$10,BR66:$GB66)</f>
        <v>80.513861793355474</v>
      </c>
      <c r="BS70" s="156">
        <f>NPV($E$10,BS66:$GB66)</f>
        <v>78.850232816920439</v>
      </c>
      <c r="BT70" s="156">
        <f>NPV($E$10,BT66:$GB66)</f>
        <v>77.219107427112903</v>
      </c>
      <c r="BU70" s="156">
        <f>NPV($E$10,BU66:$GB66)</f>
        <v>75.619824468211846</v>
      </c>
      <c r="BV70" s="156">
        <f>NPV($E$10,BV66:$GB66)</f>
        <v>74.051735847849898</v>
      </c>
      <c r="BW70" s="156">
        <f>NPV($E$10,BW66:$GB66)</f>
        <v>72.514206273443662</v>
      </c>
      <c r="BX70" s="156">
        <f>NPV($E$10,BX66:$GB66)</f>
        <v>71.006612993862305</v>
      </c>
      <c r="BY70" s="156">
        <f>NPV($E$10,BY66:$GB66)</f>
        <v>69.528345546228252</v>
      </c>
      <c r="BZ70" s="156">
        <f>NPV($E$10,BZ66:$GB66)</f>
        <v>68.078805507749507</v>
      </c>
      <c r="CA70" s="156">
        <f>NPV($E$10,CA66:$GB66)</f>
        <v>66.657406252478197</v>
      </c>
      <c r="CB70" s="156">
        <f>NPV($E$10,CB66:$GB66)</f>
        <v>65.263572712901336</v>
      </c>
      <c r="CC70" s="156">
        <f>NPV($E$10,CC66:$GB66)</f>
        <v>63.896741146262166</v>
      </c>
      <c r="CD70" s="156">
        <f>NPV($E$10,CD66:$GB66)</f>
        <v>62.556358905519978</v>
      </c>
      <c r="CE70" s="156">
        <f>NPV($E$10,CE66:$GB66)</f>
        <v>61.241884214853769</v>
      </c>
      <c r="CF70" s="156">
        <f>NPV($E$10,CF66:$GB66)</f>
        <v>59.952785949618416</v>
      </c>
      <c r="CG70" s="156">
        <f>NPV($E$10,CG66:$GB66)</f>
        <v>58.688543420664374</v>
      </c>
      <c r="CH70" s="156">
        <f>NPV($E$10,CH66:$GB66)</f>
        <v>57.44864616293227</v>
      </c>
      <c r="CI70" s="156">
        <f>NPV($E$10,CI66:$GB66)</f>
        <v>56.232593728236836</v>
      </c>
      <c r="CJ70" s="156">
        <f>NPV($E$10,CJ66:$GB66)</f>
        <v>55.039895482156233</v>
      </c>
      <c r="CK70" s="156">
        <f>NPV($E$10,CK66:$GB66)</f>
        <v>53.870070404942837</v>
      </c>
      <c r="CL70" s="156">
        <f>NPV($E$10,CL66:$GB66)</f>
        <v>52.722646896375863</v>
      </c>
      <c r="CM70" s="156">
        <f>NPV($E$10,CM66:$GB66)</f>
        <v>51.597162584475626</v>
      </c>
      <c r="CN70" s="156">
        <f>NPV($E$10,CN66:$GB66)</f>
        <v>50.493164138001518</v>
      </c>
      <c r="CO70" s="156">
        <f>NPV($E$10,CO66:$GB66)</f>
        <v>49.41020708265809</v>
      </c>
      <c r="CP70" s="156">
        <f>NPV($E$10,CP66:$GB66)</f>
        <v>48.347855620933963</v>
      </c>
      <c r="CQ70" s="156">
        <f>NPV($E$10,CQ66:$GB66)</f>
        <v>47.305682455500168</v>
      </c>
      <c r="CR70" s="156">
        <f>NPV($E$10,CR66:$GB66)</f>
        <v>46.283268616096628</v>
      </c>
      <c r="CS70" s="156">
        <f>NPV($E$10,CS66:$GB66)</f>
        <v>45.280203289835796</v>
      </c>
      <c r="CT70" s="156">
        <f>NPV($E$10,CT66:$GB66)</f>
        <v>44.296083654855174</v>
      </c>
      <c r="CU70" s="156">
        <f>NPV($E$10,CU66:$GB66)</f>
        <v>43.330514717250068</v>
      </c>
      <c r="CV70" s="156">
        <f>NPV($E$10,CV66:$GB66)</f>
        <v>42.383109151221561</v>
      </c>
      <c r="CW70" s="156">
        <f>NPV($E$10,CW66:$GB66)</f>
        <v>41.453487142373291</v>
      </c>
      <c r="CX70" s="156">
        <f>NPV($E$10,CX66:$GB66)</f>
        <v>40.541276234094958</v>
      </c>
      <c r="CY70" s="156">
        <f>NPV($E$10,CY66:$GB66)</f>
        <v>39.646111176968709</v>
      </c>
      <c r="CZ70" s="156">
        <f>NPV($E$10,CZ66:$GB66)</f>
        <v>38.767633781138166</v>
      </c>
      <c r="DA70" s="156">
        <f>NPV($E$10,DA66:$GB66)</f>
        <v>37.905492771579439</v>
      </c>
      <c r="DB70" s="156">
        <f>NPV($E$10,DB66:$GB66)</f>
        <v>37.059343646216448</v>
      </c>
      <c r="DC70" s="156">
        <f>NPV($E$10,DC66:$GB66)</f>
        <v>36.22884853682131</v>
      </c>
      <c r="DD70" s="156">
        <f>NPV($E$10,DD66:$GB66)</f>
        <v>35.413676072645032</v>
      </c>
      <c r="DE70" s="156">
        <f>NPV($E$10,DE66:$GB66)</f>
        <v>34.613501246721739</v>
      </c>
      <c r="DF70" s="156">
        <f>NPV($E$10,DF66:$GB66)</f>
        <v>33.828005284793427</v>
      </c>
      <c r="DG70" s="156">
        <f>NPV($E$10,DG66:$GB66)</f>
        <v>33.056875516800858</v>
      </c>
      <c r="DH70" s="156">
        <f>NPV($E$10,DH66:$GB66)</f>
        <v>32.299805250889577</v>
      </c>
      <c r="DI70" s="156">
        <f>NPV($E$10,DI66:$GB66)</f>
        <v>31.556493649879041</v>
      </c>
      <c r="DJ70" s="156">
        <f>NPV($E$10,DJ66:$GB66)</f>
        <v>30.826645610145654</v>
      </c>
      <c r="DK70" s="156">
        <f>NPV($E$10,DK66:$GB66)</f>
        <v>30.109971642869539</v>
      </c>
      <c r="DL70" s="156">
        <f>NPV($E$10,DL66:$GB66)</f>
        <v>29.406187757598136</v>
      </c>
      <c r="DM70" s="156">
        <f>NPV($E$10,DM66:$GB66)</f>
        <v>28.715015348078484</v>
      </c>
      <c r="DN70" s="156">
        <f>NPV($E$10,DN66:$GB66)</f>
        <v>28.036181080312417</v>
      </c>
      <c r="DO70" s="156">
        <f>NPV($E$10,DO66:$GB66)</f>
        <v>27.369416782789269</v>
      </c>
      <c r="DP70" s="156">
        <f>NPV($E$10,DP66:$GB66)</f>
        <v>26.714459338851629</v>
      </c>
      <c r="DQ70" s="156">
        <f>NPV($E$10,DQ66:$GB66)</f>
        <v>26.071050581150484</v>
      </c>
      <c r="DR70" s="156">
        <f>NPV($E$10,DR66:$GB66)</f>
        <v>25.438937188147278</v>
      </c>
      <c r="DS70" s="156">
        <f>NPV($E$10,DS66:$GB66)</f>
        <v>24.817870582620849</v>
      </c>
      <c r="DT70" s="156">
        <f>NPV($E$10,DT66:$GB66)</f>
        <v>24.207606832138179</v>
      </c>
      <c r="DU70" s="156">
        <f>NPV($E$10,DU66:$GB66)</f>
        <v>23.607906551449059</v>
      </c>
      <c r="DV70" s="156">
        <f>NPV($E$10,DV66:$GB66)</f>
        <v>23.018534806764556</v>
      </c>
      <c r="DW70" s="156">
        <f>NPV($E$10,DW66:$GB66)</f>
        <v>22.439261021881499</v>
      </c>
      <c r="DX70" s="156">
        <f>NPV($E$10,DX66:$GB66)</f>
        <v>21.869858886114319</v>
      </c>
      <c r="DY70" s="156">
        <f>NPV($E$10,DY66:$GB66)</f>
        <v>21.310106263997508</v>
      </c>
      <c r="DZ70" s="156">
        <f>NPV($E$10,DZ66:$GB66)</f>
        <v>20.759785106722063</v>
      </c>
      <c r="EA70" s="156">
        <f>NPV($E$10,EA66:$GB66)</f>
        <v>20.218681365270466</v>
      </c>
      <c r="EB70" s="156">
        <f>NPV($E$10,EB66:$GB66)</f>
        <v>19.686584905214733</v>
      </c>
      <c r="EC70" s="156">
        <f>NPV($E$10,EC66:$GB66)</f>
        <v>19.163289423143677</v>
      </c>
      <c r="ED70" s="156">
        <f>NPV($E$10,ED66:$GB66)</f>
        <v>18.648592364685399</v>
      </c>
      <c r="EE70" s="156">
        <f>NPV($E$10,EE66:$GB66)</f>
        <v>18.142294844092142</v>
      </c>
      <c r="EF70" s="156">
        <f>NPV($E$10,EF66:$GB66)</f>
        <v>17.644201565355139</v>
      </c>
      <c r="EG70" s="156">
        <f>NPV($E$10,EG66:$GB66)</f>
        <v>17.154120744817664</v>
      </c>
      <c r="EH70" s="156">
        <f>NPV($E$10,EH66:$GB66)</f>
        <v>16.671864035255247</v>
      </c>
      <c r="EI70" s="156">
        <f>NPV($E$10,EI66:$GB66)</f>
        <v>16.197246451392527</v>
      </c>
      <c r="EJ70" s="156">
        <f>NPV($E$10,EJ66:$GB66)</f>
        <v>15.730086296826784</v>
      </c>
      <c r="EK70" s="156">
        <f>NPV($E$10,EK66:$GB66)</f>
        <v>15.270205092328922</v>
      </c>
      <c r="EL70" s="156">
        <f>NPV($E$10,EL66:$GB66)</f>
        <v>14.817427505493029</v>
      </c>
      <c r="EM70" s="156">
        <f>NPV($E$10,EM66:$GB66)</f>
        <v>14.371581281706355</v>
      </c>
      <c r="EN70" s="156">
        <f>NPV($E$10,EN66:$GB66)</f>
        <v>13.932497176412154</v>
      </c>
      <c r="EO70" s="156">
        <f>NPV($E$10,EO66:$GB66)</f>
        <v>13.500008888638039</v>
      </c>
      <c r="EP70" s="156">
        <f>NPV($E$10,EP66:$GB66)</f>
        <v>13.073952995763499</v>
      </c>
      <c r="EQ70" s="156">
        <f>NPV($E$10,EQ66:$GB66)</f>
        <v>12.654168889500323</v>
      </c>
      <c r="ER70" s="156">
        <f>NPV($E$10,ER66:$GB66)</f>
        <v>12.24049871306044</v>
      </c>
      <c r="ES70" s="156">
        <f>NPV($E$10,ES66:$GB66)</f>
        <v>11.832787299486029</v>
      </c>
      <c r="ET70" s="156">
        <f>NPV($E$10,ET66:$GB66)</f>
        <v>11.430882111117359</v>
      </c>
      <c r="EU70" s="156">
        <f>NPV($E$10,EU66:$GB66)</f>
        <v>11.034633180174163</v>
      </c>
      <c r="EV70" s="156">
        <f>NPV($E$10,EV66:$GB66)</f>
        <v>10.643893050426904</v>
      </c>
      <c r="EW70" s="156">
        <f>NPV($E$10,EW66:$GB66)</f>
        <v>10.258516719934706</v>
      </c>
      <c r="EX70" s="156">
        <f>NPV($E$10,EX66:$GB66)</f>
        <v>9.8783615848272177</v>
      </c>
      <c r="EY70" s="156">
        <f>NPV($E$10,EY66:$GB66)</f>
        <v>9.5032873841079919</v>
      </c>
      <c r="EZ70" s="156">
        <f>NPV($E$10,EZ66:$GB66)</f>
        <v>9.133156145457523</v>
      </c>
      <c r="FA70" s="156">
        <f>NPV($E$10,FA66:$GB66)</f>
        <v>8.7678321320144654</v>
      </c>
      <c r="FB70" s="156">
        <f>NPV($E$10,FB66:$GB66)</f>
        <v>8.4071817901138832</v>
      </c>
      <c r="FC70" s="156">
        <f>NPV($E$10,FC66:$GB66)</f>
        <v>8.0510736979618649</v>
      </c>
      <c r="FD70" s="156">
        <f>NPV($E$10,FD66:$GB66)</f>
        <v>7.6993785152262619</v>
      </c>
      <c r="FE70" s="156">
        <f>NPV($E$10,FE66:$GB66)</f>
        <v>7.3519689335235423</v>
      </c>
      <c r="FF70" s="156">
        <f>NPV($E$10,FF66:$GB66)</f>
        <v>7.0087196277823081</v>
      </c>
      <c r="FG70" s="156">
        <f>NPV($E$10,FG66:$GB66)</f>
        <v>6.6695072084642417</v>
      </c>
      <c r="FH70" s="156">
        <f>NPV($E$10,FH66:$GB66)</f>
        <v>6.3342101746237223</v>
      </c>
      <c r="FI70" s="156">
        <f>NPV($E$10,FI66:$GB66)</f>
        <v>6.0027088677876126</v>
      </c>
      <c r="FJ70" s="156">
        <f>NPV($E$10,FJ66:$GB66)</f>
        <v>5.6748854266371245</v>
      </c>
      <c r="FK70" s="156">
        <f>NPV($E$10,FK66:$GB66)</f>
        <v>5.3506237424739824</v>
      </c>
      <c r="FL70" s="156">
        <f>NPV($E$10,FL66:$GB66)</f>
        <v>5.029809415453447</v>
      </c>
      <c r="FM70" s="156">
        <f>NPV($E$10,FM66:$GB66)</f>
        <v>4.7123297115670555</v>
      </c>
      <c r="FN70" s="156">
        <f>NPV($E$10,FN66:$GB66)</f>
        <v>4.3980735203582988</v>
      </c>
      <c r="FO70" s="156">
        <f>NPV($E$10,FO66:$GB66)</f>
        <v>4.0869313133547296</v>
      </c>
      <c r="FP70" s="156">
        <f>NPV($E$10,FP66:$GB66)</f>
        <v>3.7787951032003004</v>
      </c>
      <c r="FQ70" s="156">
        <f>NPV($E$10,FQ66:$GB66)</f>
        <v>3.4735584034720524</v>
      </c>
      <c r="FR70" s="156">
        <f>NPV($E$10,FR66:$GB66)</f>
        <v>3.1711161891655473</v>
      </c>
      <c r="FS70" s="156">
        <f>NPV($E$10,FS66:$GB66)</f>
        <v>2.8713648578337136</v>
      </c>
      <c r="FT70" s="156">
        <f>NPV($E$10,FT66:$GB66)</f>
        <v>2.5742021913640798</v>
      </c>
      <c r="FU70" s="156">
        <f>NPV($E$10,FU66:$GB66)</f>
        <v>2.2795273183796048</v>
      </c>
      <c r="FV70" s="156">
        <f>NPV($E$10,FV66:$GB66)</f>
        <v>1.9872406772486377</v>
      </c>
      <c r="FW70" s="156">
        <f>NPV($E$10,FW66:$GB66)</f>
        <v>1.6972439796897223</v>
      </c>
      <c r="FX70" s="156">
        <f>NPV($E$10,FX66:$GB66)</f>
        <v>1.4094401749572991</v>
      </c>
      <c r="FY70" s="156">
        <f>NPV($E$10,FY66:$GB66)</f>
        <v>1.1237334145945421</v>
      </c>
      <c r="FZ70" s="156">
        <f>NPV($E$10,FZ66:$GB66)</f>
        <v>0.84002901773984917</v>
      </c>
      <c r="GA70" s="156">
        <f>NPV($E$10,GA66:$GB66)</f>
        <v>0.55823343697373062</v>
      </c>
      <c r="GB70" s="156">
        <f>NPV($E$10,GB66:$GB66)</f>
        <v>0.27825422469307504</v>
      </c>
      <c r="GC70" s="156">
        <f>NPV($E$10,$GC66:GC66)</f>
        <v>0</v>
      </c>
    </row>
    <row r="71" spans="2:185">
      <c r="B71" s="176"/>
      <c r="D71" s="168" t="s">
        <v>321</v>
      </c>
      <c r="E71" s="156">
        <f>E70*$E$10</f>
        <v>4.1799562480260537</v>
      </c>
      <c r="F71" s="156">
        <f t="shared" ref="F71:BQ71" si="33">F70*$E$10</f>
        <v>4.096068219595975</v>
      </c>
      <c r="G71" s="156">
        <f t="shared" si="33"/>
        <v>4.0138537875832441</v>
      </c>
      <c r="H71" s="156">
        <f t="shared" si="33"/>
        <v>3.933279420038938</v>
      </c>
      <c r="I71" s="156">
        <f t="shared" si="33"/>
        <v>3.8543122547879713</v>
      </c>
      <c r="J71" s="156">
        <f t="shared" si="33"/>
        <v>3.7769200860212013</v>
      </c>
      <c r="K71" s="156">
        <f t="shared" si="33"/>
        <v>3.701071351155429</v>
      </c>
      <c r="L71" s="156">
        <f t="shared" si="33"/>
        <v>3.6267351179560339</v>
      </c>
      <c r="M71" s="156">
        <f t="shared" si="33"/>
        <v>3.5538810719170288</v>
      </c>
      <c r="N71" s="156">
        <f t="shared" si="33"/>
        <v>3.4824795038932539</v>
      </c>
      <c r="O71" s="156">
        <f t="shared" si="33"/>
        <v>3.4125012979797682</v>
      </c>
      <c r="P71" s="156">
        <f t="shared" si="33"/>
        <v>3.3439179196334674</v>
      </c>
      <c r="Q71" s="156">
        <f t="shared" si="33"/>
        <v>3.4405364742336553</v>
      </c>
      <c r="R71" s="156">
        <f t="shared" si="33"/>
        <v>3.3713655618989202</v>
      </c>
      <c r="S71" s="156">
        <f t="shared" si="33"/>
        <v>3.3035728762641399</v>
      </c>
      <c r="T71" s="156">
        <f t="shared" si="33"/>
        <v>3.2371307779662208</v>
      </c>
      <c r="U71" s="156">
        <f t="shared" si="33"/>
        <v>3.1720121793507641</v>
      </c>
      <c r="V71" s="156">
        <f t="shared" si="33"/>
        <v>3.1081905334223539</v>
      </c>
      <c r="W71" s="156">
        <f t="shared" si="33"/>
        <v>3.0456398230156223</v>
      </c>
      <c r="X71" s="156">
        <f t="shared" si="33"/>
        <v>2.9843345501826151</v>
      </c>
      <c r="Y71" s="156">
        <f t="shared" si="33"/>
        <v>2.92424972579225</v>
      </c>
      <c r="Z71" s="156">
        <f t="shared" si="33"/>
        <v>2.8653608593374882</v>
      </c>
      <c r="AA71" s="156">
        <f t="shared" si="33"/>
        <v>2.8076439489461897</v>
      </c>
      <c r="AB71" s="156">
        <f t="shared" si="33"/>
        <v>2.7510754715914394</v>
      </c>
      <c r="AC71" s="156">
        <f t="shared" si="33"/>
        <v>2.6956323734974803</v>
      </c>
      <c r="AD71" s="156">
        <f t="shared" si="33"/>
        <v>2.6412920607372579</v>
      </c>
      <c r="AE71" s="156">
        <f t="shared" si="33"/>
        <v>2.5880323900177431</v>
      </c>
      <c r="AF71" s="156">
        <f t="shared" si="33"/>
        <v>2.5358316596493538</v>
      </c>
      <c r="AG71" s="156">
        <f t="shared" si="33"/>
        <v>2.4846686006956409</v>
      </c>
      <c r="AH71" s="156">
        <f t="shared" si="33"/>
        <v>2.4345223682997985</v>
      </c>
      <c r="AI71" s="156">
        <f t="shared" si="33"/>
        <v>2.3853725331843503</v>
      </c>
      <c r="AJ71" s="156">
        <f t="shared" si="33"/>
        <v>2.3371990733205439</v>
      </c>
      <c r="AK71" s="156">
        <f t="shared" si="33"/>
        <v>2.2899823657641214</v>
      </c>
      <c r="AL71" s="156">
        <f t="shared" si="33"/>
        <v>2.2437031786540924</v>
      </c>
      <c r="AM71" s="156">
        <f t="shared" si="33"/>
        <v>2.1983426633712266</v>
      </c>
      <c r="AN71" s="156">
        <f t="shared" si="33"/>
        <v>2.1538823468531096</v>
      </c>
      <c r="AO71" s="156">
        <f t="shared" si="33"/>
        <v>2.1103041240626044</v>
      </c>
      <c r="AP71" s="156">
        <f t="shared" si="33"/>
        <v>2.0675902506066453</v>
      </c>
      <c r="AQ71" s="156">
        <f t="shared" si="33"/>
        <v>2.0257233355023629</v>
      </c>
      <c r="AR71" s="156">
        <f t="shared" si="33"/>
        <v>1.9846863340875893</v>
      </c>
      <c r="AS71" s="156">
        <f t="shared" si="33"/>
        <v>1.9444625410728218</v>
      </c>
      <c r="AT71" s="156">
        <f t="shared" si="33"/>
        <v>1.9050355837318635</v>
      </c>
      <c r="AU71" s="156">
        <f t="shared" si="33"/>
        <v>1.8663894152283296</v>
      </c>
      <c r="AV71" s="156">
        <f t="shared" si="33"/>
        <v>1.8285083080752749</v>
      </c>
      <c r="AW71" s="156">
        <f t="shared" si="33"/>
        <v>1.7913768477253629</v>
      </c>
      <c r="AX71" s="156">
        <f t="shared" si="33"/>
        <v>1.7549799262888242</v>
      </c>
      <c r="AY71" s="156">
        <f t="shared" si="33"/>
        <v>1.7193027363768012</v>
      </c>
      <c r="AZ71" s="156">
        <f t="shared" si="33"/>
        <v>1.6843307650674177</v>
      </c>
      <c r="BA71" s="156">
        <f t="shared" si="33"/>
        <v>1.6500497879922327</v>
      </c>
      <c r="BB71" s="156">
        <f t="shared" si="33"/>
        <v>1.6164458635405869</v>
      </c>
      <c r="BC71" s="156">
        <f t="shared" si="33"/>
        <v>1.5835053271795161</v>
      </c>
      <c r="BD71" s="156">
        <f t="shared" si="33"/>
        <v>1.5512147858869165</v>
      </c>
      <c r="BE71" s="156">
        <f t="shared" si="33"/>
        <v>1.5195611126956652</v>
      </c>
      <c r="BF71" s="156">
        <f t="shared" si="33"/>
        <v>1.4885314413465067</v>
      </c>
      <c r="BG71" s="156">
        <f t="shared" si="33"/>
        <v>1.4581131610474876</v>
      </c>
      <c r="BH71" s="156">
        <f t="shared" si="33"/>
        <v>1.4282939113378379</v>
      </c>
      <c r="BI71" s="156">
        <f t="shared" si="33"/>
        <v>1.3990615770541797</v>
      </c>
      <c r="BJ71" s="156">
        <f t="shared" si="33"/>
        <v>1.3704042833970258</v>
      </c>
      <c r="BK71" s="156">
        <f t="shared" si="33"/>
        <v>1.3423103910955438</v>
      </c>
      <c r="BL71" s="156">
        <f t="shared" si="33"/>
        <v>1.3147684916686362</v>
      </c>
      <c r="BM71" s="156">
        <f t="shared" si="33"/>
        <v>1.2877674027803658</v>
      </c>
      <c r="BN71" s="156">
        <f t="shared" si="33"/>
        <v>1.2612961636878843</v>
      </c>
      <c r="BO71" s="156">
        <f t="shared" si="33"/>
        <v>1.2353440307799697</v>
      </c>
      <c r="BP71" s="156">
        <f t="shared" si="33"/>
        <v>1.209900473204359</v>
      </c>
      <c r="BQ71" s="156">
        <f t="shared" si="33"/>
        <v>1.1849551685821156</v>
      </c>
      <c r="BR71" s="156">
        <f t="shared" ref="BR71:EC71" si="34">BR70*$E$10</f>
        <v>1.1604979988072641</v>
      </c>
      <c r="BS71" s="156">
        <f t="shared" si="34"/>
        <v>1.136519045929985</v>
      </c>
      <c r="BT71" s="156">
        <f t="shared" si="34"/>
        <v>1.1130085881216927</v>
      </c>
      <c r="BU71" s="156">
        <f t="shared" si="34"/>
        <v>1.089957095720363</v>
      </c>
      <c r="BV71" s="156">
        <f t="shared" si="34"/>
        <v>1.067355227354478</v>
      </c>
      <c r="BW71" s="156">
        <f t="shared" si="34"/>
        <v>1.0451938261440261</v>
      </c>
      <c r="BX71" s="156">
        <f t="shared" si="34"/>
        <v>1.0234639159770065</v>
      </c>
      <c r="BY71" s="156">
        <f t="shared" si="34"/>
        <v>1.0021566978599044</v>
      </c>
      <c r="BZ71" s="156">
        <f t="shared" si="34"/>
        <v>0.98126354634069091</v>
      </c>
      <c r="CA71" s="156">
        <f t="shared" si="34"/>
        <v>0.96077600600282798</v>
      </c>
      <c r="CB71" s="156">
        <f t="shared" si="34"/>
        <v>0.94068578802892278</v>
      </c>
      <c r="CC71" s="156">
        <f t="shared" si="34"/>
        <v>0.92098476683256703</v>
      </c>
      <c r="CD71" s="156">
        <f t="shared" si="34"/>
        <v>0.90166497675703405</v>
      </c>
      <c r="CE71" s="156">
        <f t="shared" si="34"/>
        <v>0.88271860883946851</v>
      </c>
      <c r="CF71" s="156">
        <f t="shared" si="34"/>
        <v>0.86413800763925375</v>
      </c>
      <c r="CG71" s="156">
        <f t="shared" si="34"/>
        <v>0.84591566812927288</v>
      </c>
      <c r="CH71" s="156">
        <f t="shared" si="34"/>
        <v>0.8280442326487869</v>
      </c>
      <c r="CI71" s="156">
        <f t="shared" si="34"/>
        <v>0.81051648791669639</v>
      </c>
      <c r="CJ71" s="156">
        <f t="shared" si="34"/>
        <v>0.79332536210397697</v>
      </c>
      <c r="CK71" s="156">
        <f t="shared" si="34"/>
        <v>0.77646392196407876</v>
      </c>
      <c r="CL71" s="156">
        <f t="shared" si="34"/>
        <v>0.75992537002014171</v>
      </c>
      <c r="CM71" s="156">
        <f t="shared" si="34"/>
        <v>0.74370304180787117</v>
      </c>
      <c r="CN71" s="156">
        <f t="shared" si="34"/>
        <v>0.72779040317295152</v>
      </c>
      <c r="CO71" s="156">
        <f t="shared" si="34"/>
        <v>0.71218104762190559</v>
      </c>
      <c r="CP71" s="156">
        <f t="shared" si="34"/>
        <v>0.69686869372531779</v>
      </c>
      <c r="CQ71" s="156">
        <f t="shared" si="34"/>
        <v>0.68184718257236054</v>
      </c>
      <c r="CR71" s="156">
        <f t="shared" si="34"/>
        <v>0.66711047527559808</v>
      </c>
      <c r="CS71" s="156">
        <f t="shared" si="34"/>
        <v>0.65265265052504418</v>
      </c>
      <c r="CT71" s="156">
        <f t="shared" si="34"/>
        <v>0.63846790219048855</v>
      </c>
      <c r="CU71" s="156">
        <f t="shared" si="34"/>
        <v>0.62455053697110396</v>
      </c>
      <c r="CV71" s="156">
        <f t="shared" si="34"/>
        <v>0.61089497209139676</v>
      </c>
      <c r="CW71" s="156">
        <f t="shared" si="34"/>
        <v>0.59749573304254222</v>
      </c>
      <c r="CX71" s="156">
        <f t="shared" si="34"/>
        <v>0.58434745136821165</v>
      </c>
      <c r="CY71" s="156">
        <f t="shared" si="34"/>
        <v>0.57144486249396964</v>
      </c>
      <c r="CZ71" s="156">
        <f t="shared" si="34"/>
        <v>0.55878280359937449</v>
      </c>
      <c r="DA71" s="156">
        <f t="shared" si="34"/>
        <v>0.54635621153190583</v>
      </c>
      <c r="DB71" s="156">
        <f t="shared" si="34"/>
        <v>0.53416012076189012</v>
      </c>
      <c r="DC71" s="156">
        <f t="shared" si="34"/>
        <v>0.52218966137756806</v>
      </c>
      <c r="DD71" s="156">
        <f t="shared" si="34"/>
        <v>0.5104400571195169</v>
      </c>
      <c r="DE71" s="156">
        <f t="shared" si="34"/>
        <v>0.49890662345360659</v>
      </c>
      <c r="DF71" s="156">
        <f t="shared" si="34"/>
        <v>0.48758476568172882</v>
      </c>
      <c r="DG71" s="156">
        <f t="shared" si="34"/>
        <v>0.47646997708951228</v>
      </c>
      <c r="DH71" s="156">
        <f t="shared" si="34"/>
        <v>0.46555783713029064</v>
      </c>
      <c r="DI71" s="156">
        <f t="shared" si="34"/>
        <v>0.45484400964457267</v>
      </c>
      <c r="DJ71" s="156">
        <f t="shared" si="34"/>
        <v>0.44432424111430574</v>
      </c>
      <c r="DK71" s="156">
        <f t="shared" si="34"/>
        <v>0.4339943589512093</v>
      </c>
      <c r="DL71" s="156">
        <f t="shared" si="34"/>
        <v>0.42385026981850216</v>
      </c>
      <c r="DM71" s="156">
        <f t="shared" si="34"/>
        <v>0.41388795798532974</v>
      </c>
      <c r="DN71" s="156">
        <f t="shared" si="34"/>
        <v>0.40410348371323207</v>
      </c>
      <c r="DO71" s="156">
        <f t="shared" si="34"/>
        <v>0.39449298167399688</v>
      </c>
      <c r="DP71" s="156">
        <f t="shared" si="34"/>
        <v>0.38505265939825828</v>
      </c>
      <c r="DQ71" s="156">
        <f t="shared" si="34"/>
        <v>0.37577879575421097</v>
      </c>
      <c r="DR71" s="156">
        <f t="shared" si="34"/>
        <v>0.36666773945582798</v>
      </c>
      <c r="DS71" s="156">
        <f t="shared" si="34"/>
        <v>0.35771590759997574</v>
      </c>
      <c r="DT71" s="156">
        <f t="shared" si="34"/>
        <v>0.34891978423183545</v>
      </c>
      <c r="DU71" s="156">
        <f t="shared" si="34"/>
        <v>0.34027591893805431</v>
      </c>
      <c r="DV71" s="156">
        <f t="shared" si="34"/>
        <v>0.33178092546704979</v>
      </c>
      <c r="DW71" s="156">
        <f t="shared" si="34"/>
        <v>0.32343148037592173</v>
      </c>
      <c r="DX71" s="156">
        <f t="shared" si="34"/>
        <v>0.31522432170341436</v>
      </c>
      <c r="DY71" s="156">
        <f t="shared" si="34"/>
        <v>0.30715624766840038</v>
      </c>
      <c r="DZ71" s="156">
        <f t="shared" si="34"/>
        <v>0.29922411539335708</v>
      </c>
      <c r="EA71" s="156">
        <f t="shared" si="34"/>
        <v>0.2914248396523253</v>
      </c>
      <c r="EB71" s="156">
        <f t="shared" si="34"/>
        <v>0.28375539164283897</v>
      </c>
      <c r="EC71" s="156">
        <f t="shared" si="34"/>
        <v>0.27621279778133745</v>
      </c>
      <c r="ED71" s="156">
        <f t="shared" ref="ED71:GC71" si="35">ED70*$E$10</f>
        <v>0.26879413852157119</v>
      </c>
      <c r="EE71" s="156">
        <f t="shared" si="35"/>
        <v>0.26149654719552651</v>
      </c>
      <c r="EF71" s="156">
        <f t="shared" si="35"/>
        <v>0.25431720887640313</v>
      </c>
      <c r="EG71" s="156">
        <f t="shared" si="35"/>
        <v>0.24725335926318662</v>
      </c>
      <c r="EH71" s="156">
        <f t="shared" si="35"/>
        <v>0.2403022835863676</v>
      </c>
      <c r="EI71" s="156">
        <f t="shared" si="35"/>
        <v>0.23346131553436836</v>
      </c>
      <c r="EJ71" s="156">
        <f t="shared" si="35"/>
        <v>0.22672783620024484</v>
      </c>
      <c r="EK71" s="156">
        <f t="shared" si="35"/>
        <v>0.22009927304824253</v>
      </c>
      <c r="EL71" s="156">
        <f t="shared" si="35"/>
        <v>0.21357309889979051</v>
      </c>
      <c r="EM71" s="156">
        <f t="shared" si="35"/>
        <v>0.20714683093852734</v>
      </c>
      <c r="EN71" s="156">
        <f t="shared" si="35"/>
        <v>0.20081802973396196</v>
      </c>
      <c r="EO71" s="156">
        <f t="shared" si="35"/>
        <v>0.19458429828337515</v>
      </c>
      <c r="EP71" s="156">
        <f t="shared" si="35"/>
        <v>0.18844328107158179</v>
      </c>
      <c r="EQ71" s="156">
        <f t="shared" si="35"/>
        <v>0.18239266314817579</v>
      </c>
      <c r="ER71" s="156">
        <f t="shared" si="35"/>
        <v>0.17643016922188953</v>
      </c>
      <c r="ES71" s="156">
        <f t="shared" si="35"/>
        <v>0.17055356277170641</v>
      </c>
      <c r="ET71" s="156">
        <f t="shared" si="35"/>
        <v>0.16476064517437178</v>
      </c>
      <c r="EU71" s="156">
        <f t="shared" si="35"/>
        <v>0.15904925484795415</v>
      </c>
      <c r="EV71" s="156">
        <f t="shared" si="35"/>
        <v>0.15341726641111572</v>
      </c>
      <c r="EW71" s="156">
        <f t="shared" si="35"/>
        <v>0.14786258985775741</v>
      </c>
      <c r="EX71" s="156">
        <f t="shared" si="35"/>
        <v>0.14238316974671072</v>
      </c>
      <c r="EY71" s="156">
        <f t="shared" si="35"/>
        <v>0.13697698440615341</v>
      </c>
      <c r="EZ71" s="156">
        <f t="shared" si="35"/>
        <v>0.13164204515243388</v>
      </c>
      <c r="FA71" s="156">
        <f t="shared" si="35"/>
        <v>0.12637639552299462</v>
      </c>
      <c r="FB71" s="156">
        <f t="shared" si="35"/>
        <v>0.12117811052309015</v>
      </c>
      <c r="FC71" s="156">
        <f t="shared" si="35"/>
        <v>0.11604529588600121</v>
      </c>
      <c r="FD71" s="156">
        <f t="shared" si="35"/>
        <v>0.11097608734645374</v>
      </c>
      <c r="FE71" s="156">
        <f t="shared" si="35"/>
        <v>0.10596864992695405</v>
      </c>
      <c r="FF71" s="156">
        <f t="shared" si="35"/>
        <v>0.10102117723675999</v>
      </c>
      <c r="FG71" s="156">
        <f t="shared" si="35"/>
        <v>9.6131890783210772E-2</v>
      </c>
      <c r="FH71" s="156">
        <f t="shared" si="35"/>
        <v>9.1299039295145074E-2</v>
      </c>
      <c r="FI71" s="156">
        <f t="shared" si="35"/>
        <v>8.6520898058140755E-2</v>
      </c>
      <c r="FJ71" s="156">
        <f t="shared" si="35"/>
        <v>8.179576826131553E-2</v>
      </c>
      <c r="FK71" s="156">
        <f t="shared" si="35"/>
        <v>7.7121976355432123E-2</v>
      </c>
      <c r="FL71" s="156">
        <f t="shared" si="35"/>
        <v>7.2497873422056797E-2</v>
      </c>
      <c r="FM71" s="156">
        <f t="shared" si="35"/>
        <v>6.7921834553523908E-2</v>
      </c>
      <c r="FN71" s="156">
        <f t="shared" si="35"/>
        <v>6.3392258243464811E-2</v>
      </c>
      <c r="FO71" s="156">
        <f t="shared" si="35"/>
        <v>5.8907565787663166E-2</v>
      </c>
      <c r="FP71" s="156">
        <f t="shared" si="35"/>
        <v>5.4466200695003054E-2</v>
      </c>
      <c r="FQ71" s="156">
        <f t="shared" si="35"/>
        <v>5.0066628108281115E-2</v>
      </c>
      <c r="FR71" s="156">
        <f t="shared" si="35"/>
        <v>4.5707334234657698E-2</v>
      </c>
      <c r="FS71" s="156">
        <f t="shared" si="35"/>
        <v>4.1386825785526105E-2</v>
      </c>
      <c r="FT71" s="156">
        <f t="shared" si="35"/>
        <v>3.7103629425583269E-2</v>
      </c>
      <c r="FU71" s="156">
        <f t="shared" si="35"/>
        <v>3.2856291230888832E-2</v>
      </c>
      <c r="FV71" s="156">
        <f t="shared" si="35"/>
        <v>2.8643376155703885E-2</v>
      </c>
      <c r="FW71" s="156">
        <f t="shared" si="35"/>
        <v>2.4463467507903687E-2</v>
      </c>
      <c r="FX71" s="156">
        <f t="shared" si="35"/>
        <v>2.031516643276314E-2</v>
      </c>
      <c r="FY71" s="156">
        <f t="shared" si="35"/>
        <v>1.6197091404916833E-2</v>
      </c>
      <c r="FZ71" s="156">
        <f t="shared" si="35"/>
        <v>1.2107877728299177E-2</v>
      </c>
      <c r="GA71" s="156">
        <f t="shared" si="35"/>
        <v>8.0461770438736858E-3</v>
      </c>
      <c r="GB71" s="156">
        <f t="shared" si="35"/>
        <v>4.0106568449636741E-3</v>
      </c>
      <c r="GC71" s="156">
        <f t="shared" si="35"/>
        <v>0</v>
      </c>
    </row>
    <row r="72" spans="2:185">
      <c r="B72" s="176"/>
      <c r="D72" s="168"/>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c r="CD72" s="156"/>
      <c r="CE72" s="156"/>
      <c r="CF72" s="156"/>
      <c r="CG72" s="156"/>
      <c r="CH72" s="156"/>
      <c r="CI72" s="156"/>
      <c r="CJ72" s="156"/>
      <c r="CK72" s="156"/>
      <c r="CL72" s="156"/>
      <c r="CM72" s="156"/>
      <c r="CN72" s="156"/>
      <c r="CO72" s="156"/>
      <c r="CP72" s="156"/>
      <c r="CQ72" s="156"/>
      <c r="CR72" s="156"/>
      <c r="CS72" s="156"/>
      <c r="CT72" s="156"/>
      <c r="CU72" s="156"/>
      <c r="CV72" s="156"/>
      <c r="CW72" s="156"/>
      <c r="CX72" s="156"/>
      <c r="CY72" s="156"/>
      <c r="CZ72" s="156"/>
      <c r="DA72" s="156"/>
      <c r="DB72" s="156"/>
      <c r="DC72" s="156"/>
      <c r="DD72" s="156"/>
      <c r="DE72" s="156"/>
      <c r="DF72" s="156"/>
      <c r="DG72" s="156"/>
      <c r="DH72" s="156"/>
      <c r="DI72" s="156"/>
      <c r="DJ72" s="156"/>
      <c r="DK72" s="156"/>
      <c r="DL72" s="156"/>
      <c r="DM72" s="156"/>
      <c r="DN72" s="156"/>
      <c r="DO72" s="156"/>
      <c r="DP72" s="156"/>
      <c r="DQ72" s="156"/>
      <c r="DR72" s="156"/>
      <c r="DS72" s="156"/>
      <c r="DT72" s="156"/>
      <c r="DU72" s="156"/>
      <c r="DV72" s="156"/>
      <c r="DW72" s="156"/>
      <c r="DX72" s="156"/>
      <c r="DY72" s="156"/>
      <c r="DZ72" s="156"/>
      <c r="EA72" s="156"/>
      <c r="EB72" s="156"/>
      <c r="EC72" s="156"/>
      <c r="ED72" s="156"/>
      <c r="EE72" s="156"/>
      <c r="EF72" s="156"/>
      <c r="EG72" s="156"/>
      <c r="EH72" s="156"/>
      <c r="EI72" s="156"/>
      <c r="EJ72" s="156"/>
      <c r="EK72" s="156"/>
      <c r="EL72" s="156"/>
      <c r="EM72" s="156"/>
      <c r="EN72" s="156"/>
      <c r="EO72" s="156"/>
      <c r="EP72" s="156"/>
      <c r="EQ72" s="156"/>
      <c r="ER72" s="156"/>
      <c r="ES72" s="156"/>
      <c r="ET72" s="156"/>
      <c r="EU72" s="156"/>
      <c r="EV72" s="156"/>
      <c r="EW72" s="156"/>
      <c r="EX72" s="156"/>
      <c r="EY72" s="156"/>
      <c r="EZ72" s="156"/>
      <c r="FA72" s="156"/>
      <c r="FB72" s="156"/>
      <c r="FC72" s="156"/>
      <c r="FD72" s="156"/>
      <c r="FE72" s="156"/>
      <c r="FF72" s="156"/>
      <c r="FG72" s="156"/>
      <c r="FH72" s="156"/>
      <c r="FI72" s="156"/>
      <c r="FJ72" s="156"/>
      <c r="FK72" s="156"/>
      <c r="FL72" s="156"/>
      <c r="FM72" s="156"/>
      <c r="FN72" s="156"/>
      <c r="FO72" s="156"/>
      <c r="FP72" s="156"/>
      <c r="FQ72" s="156"/>
      <c r="FR72" s="156"/>
      <c r="FS72" s="156"/>
      <c r="FT72" s="156"/>
      <c r="FU72" s="156"/>
      <c r="FV72" s="156"/>
      <c r="FW72" s="156"/>
      <c r="FX72" s="156"/>
      <c r="FY72" s="156"/>
      <c r="FZ72" s="156"/>
      <c r="GA72" s="156"/>
      <c r="GB72" s="156"/>
      <c r="GC72" s="156"/>
    </row>
    <row r="73" spans="2:185">
      <c r="B73" s="176"/>
      <c r="D73" s="168" t="s">
        <v>322</v>
      </c>
      <c r="E73" s="156">
        <f t="shared" ref="E73:P73" si="36">E7*($E$59-1)</f>
        <v>0.50000000000000044</v>
      </c>
      <c r="F73" s="156">
        <f t="shared" si="36"/>
        <v>0.49000000000000049</v>
      </c>
      <c r="G73" s="156">
        <f t="shared" si="36"/>
        <v>0.48020000000000046</v>
      </c>
      <c r="H73" s="156">
        <f t="shared" si="36"/>
        <v>0.47059600000000046</v>
      </c>
      <c r="I73" s="156">
        <f t="shared" si="36"/>
        <v>0.46118408000000044</v>
      </c>
      <c r="J73" s="156">
        <f t="shared" si="36"/>
        <v>0.45196039840000046</v>
      </c>
      <c r="K73" s="156">
        <f t="shared" si="36"/>
        <v>0.44292119043200046</v>
      </c>
      <c r="L73" s="156">
        <f t="shared" si="36"/>
        <v>0.43406276662336041</v>
      </c>
      <c r="M73" s="156">
        <f t="shared" si="36"/>
        <v>0.42538151129089319</v>
      </c>
      <c r="N73" s="156">
        <f t="shared" si="36"/>
        <v>0.41687388106507534</v>
      </c>
      <c r="O73" s="156">
        <f t="shared" si="36"/>
        <v>0.40853640344377384</v>
      </c>
      <c r="P73" s="156">
        <f t="shared" si="36"/>
        <v>0.40036567537489837</v>
      </c>
      <c r="Q73" s="156">
        <v>0</v>
      </c>
      <c r="R73" s="156">
        <v>0</v>
      </c>
      <c r="S73" s="156">
        <v>0</v>
      </c>
      <c r="T73" s="156">
        <v>0</v>
      </c>
      <c r="U73" s="156">
        <v>0</v>
      </c>
      <c r="V73" s="156">
        <v>0</v>
      </c>
      <c r="W73" s="156">
        <v>0</v>
      </c>
      <c r="X73" s="156">
        <v>0</v>
      </c>
      <c r="Y73" s="156">
        <v>0</v>
      </c>
      <c r="Z73" s="156">
        <v>0</v>
      </c>
      <c r="AA73" s="156">
        <v>0</v>
      </c>
      <c r="AB73" s="156">
        <v>0</v>
      </c>
      <c r="AC73" s="156">
        <v>0</v>
      </c>
      <c r="AD73" s="156">
        <v>0</v>
      </c>
      <c r="AE73" s="156">
        <v>0</v>
      </c>
      <c r="AF73" s="156">
        <v>0</v>
      </c>
      <c r="AG73" s="156">
        <v>0</v>
      </c>
      <c r="AH73" s="156">
        <v>0</v>
      </c>
      <c r="AI73" s="156">
        <v>0</v>
      </c>
      <c r="AJ73" s="156">
        <v>0</v>
      </c>
      <c r="AK73" s="156">
        <v>0</v>
      </c>
      <c r="AL73" s="156">
        <v>0</v>
      </c>
      <c r="AM73" s="156">
        <v>0</v>
      </c>
      <c r="AN73" s="156">
        <v>0</v>
      </c>
      <c r="AO73" s="156">
        <v>0</v>
      </c>
      <c r="AP73" s="156">
        <v>0</v>
      </c>
      <c r="AQ73" s="156">
        <v>0</v>
      </c>
      <c r="AR73" s="156">
        <v>0</v>
      </c>
      <c r="AS73" s="156">
        <v>0</v>
      </c>
      <c r="AT73" s="156">
        <v>0</v>
      </c>
      <c r="AU73" s="156">
        <v>0</v>
      </c>
      <c r="AV73" s="156">
        <v>0</v>
      </c>
      <c r="AW73" s="156">
        <v>0</v>
      </c>
      <c r="AX73" s="156">
        <v>0</v>
      </c>
      <c r="AY73" s="156">
        <v>0</v>
      </c>
      <c r="AZ73" s="156">
        <v>0</v>
      </c>
      <c r="BA73" s="156">
        <v>0</v>
      </c>
      <c r="BB73" s="156">
        <v>0</v>
      </c>
      <c r="BC73" s="156">
        <v>0</v>
      </c>
      <c r="BD73" s="156">
        <v>0</v>
      </c>
      <c r="BE73" s="156">
        <v>0</v>
      </c>
      <c r="BF73" s="156">
        <v>0</v>
      </c>
      <c r="BG73" s="156">
        <v>0</v>
      </c>
      <c r="BH73" s="156">
        <v>0</v>
      </c>
      <c r="BI73" s="156">
        <v>0</v>
      </c>
      <c r="BJ73" s="156">
        <v>0</v>
      </c>
      <c r="BK73" s="156">
        <v>0</v>
      </c>
      <c r="BL73" s="156">
        <v>0</v>
      </c>
      <c r="BM73" s="156">
        <v>0</v>
      </c>
      <c r="BN73" s="156">
        <v>0</v>
      </c>
      <c r="BO73" s="156">
        <v>0</v>
      </c>
      <c r="BP73" s="156">
        <v>0</v>
      </c>
      <c r="BQ73" s="156">
        <v>0</v>
      </c>
      <c r="BR73" s="156">
        <v>0</v>
      </c>
      <c r="BS73" s="156">
        <v>0</v>
      </c>
      <c r="BT73" s="156">
        <v>0</v>
      </c>
      <c r="BU73" s="156">
        <v>0</v>
      </c>
      <c r="BV73" s="156">
        <v>0</v>
      </c>
      <c r="BW73" s="156">
        <v>0</v>
      </c>
      <c r="BX73" s="156">
        <v>0</v>
      </c>
      <c r="BY73" s="156">
        <v>0</v>
      </c>
      <c r="BZ73" s="156">
        <v>0</v>
      </c>
      <c r="CA73" s="156">
        <v>0</v>
      </c>
      <c r="CB73" s="156">
        <v>0</v>
      </c>
      <c r="CC73" s="156">
        <v>0</v>
      </c>
      <c r="CD73" s="156">
        <v>0</v>
      </c>
      <c r="CE73" s="156">
        <v>0</v>
      </c>
      <c r="CF73" s="156">
        <v>0</v>
      </c>
      <c r="CG73" s="156">
        <v>0</v>
      </c>
      <c r="CH73" s="156">
        <v>0</v>
      </c>
      <c r="CI73" s="156">
        <v>0</v>
      </c>
      <c r="CJ73" s="156">
        <v>0</v>
      </c>
      <c r="CK73" s="156">
        <v>0</v>
      </c>
      <c r="CL73" s="156">
        <v>0</v>
      </c>
      <c r="CM73" s="156">
        <v>0</v>
      </c>
      <c r="CN73" s="156">
        <v>0</v>
      </c>
      <c r="CO73" s="156">
        <v>0</v>
      </c>
      <c r="CP73" s="156">
        <v>0</v>
      </c>
      <c r="CQ73" s="156">
        <v>0</v>
      </c>
      <c r="CR73" s="156">
        <v>0</v>
      </c>
      <c r="CS73" s="156">
        <v>0</v>
      </c>
      <c r="CT73" s="156">
        <v>0</v>
      </c>
      <c r="CU73" s="156">
        <v>0</v>
      </c>
      <c r="CV73" s="156">
        <v>0</v>
      </c>
      <c r="CW73" s="156">
        <v>0</v>
      </c>
      <c r="CX73" s="156">
        <v>0</v>
      </c>
      <c r="CY73" s="156">
        <v>0</v>
      </c>
      <c r="CZ73" s="156">
        <v>0</v>
      </c>
      <c r="DA73" s="156">
        <v>0</v>
      </c>
      <c r="DB73" s="156">
        <v>0</v>
      </c>
      <c r="DC73" s="156">
        <v>0</v>
      </c>
      <c r="DD73" s="156">
        <v>0</v>
      </c>
      <c r="DE73" s="156">
        <v>0</v>
      </c>
      <c r="DF73" s="156">
        <v>0</v>
      </c>
      <c r="DG73" s="156">
        <v>0</v>
      </c>
      <c r="DH73" s="156">
        <v>0</v>
      </c>
      <c r="DI73" s="156">
        <v>0</v>
      </c>
      <c r="DJ73" s="156">
        <v>0</v>
      </c>
      <c r="DK73" s="156">
        <v>0</v>
      </c>
      <c r="DL73" s="156">
        <v>0</v>
      </c>
      <c r="DM73" s="156">
        <v>0</v>
      </c>
      <c r="DN73" s="156">
        <v>0</v>
      </c>
      <c r="DO73" s="156">
        <v>0</v>
      </c>
      <c r="DP73" s="156">
        <v>0</v>
      </c>
      <c r="DQ73" s="156">
        <v>0</v>
      </c>
      <c r="DR73" s="156">
        <v>0</v>
      </c>
      <c r="DS73" s="156">
        <v>0</v>
      </c>
      <c r="DT73" s="156">
        <v>0</v>
      </c>
      <c r="DU73" s="156">
        <v>0</v>
      </c>
      <c r="DV73" s="156">
        <v>0</v>
      </c>
      <c r="DW73" s="156">
        <v>0</v>
      </c>
      <c r="DX73" s="156">
        <v>0</v>
      </c>
      <c r="DY73" s="156">
        <v>0</v>
      </c>
      <c r="DZ73" s="156">
        <v>0</v>
      </c>
      <c r="EA73" s="156">
        <v>0</v>
      </c>
      <c r="EB73" s="156">
        <v>0</v>
      </c>
      <c r="EC73" s="156">
        <v>0</v>
      </c>
      <c r="ED73" s="156">
        <v>0</v>
      </c>
      <c r="EE73" s="156">
        <v>0</v>
      </c>
      <c r="EF73" s="156">
        <v>0</v>
      </c>
      <c r="EG73" s="156">
        <v>0</v>
      </c>
      <c r="EH73" s="156">
        <v>0</v>
      </c>
      <c r="EI73" s="156">
        <v>0</v>
      </c>
      <c r="EJ73" s="156">
        <v>0</v>
      </c>
      <c r="EK73" s="156">
        <v>0</v>
      </c>
      <c r="EL73" s="156">
        <v>0</v>
      </c>
      <c r="EM73" s="156">
        <v>0</v>
      </c>
      <c r="EN73" s="156">
        <v>0</v>
      </c>
      <c r="EO73" s="156">
        <v>0</v>
      </c>
      <c r="EP73" s="156">
        <v>0</v>
      </c>
      <c r="EQ73" s="156">
        <v>0</v>
      </c>
      <c r="ER73" s="156">
        <v>0</v>
      </c>
      <c r="ES73" s="156">
        <v>0</v>
      </c>
      <c r="ET73" s="156">
        <v>0</v>
      </c>
      <c r="EU73" s="156">
        <v>0</v>
      </c>
      <c r="EV73" s="156">
        <v>0</v>
      </c>
      <c r="EW73" s="156">
        <v>0</v>
      </c>
      <c r="EX73" s="156">
        <v>0</v>
      </c>
      <c r="EY73" s="156">
        <v>0</v>
      </c>
      <c r="EZ73" s="156">
        <v>0</v>
      </c>
      <c r="FA73" s="156">
        <v>0</v>
      </c>
      <c r="FB73" s="156">
        <v>0</v>
      </c>
      <c r="FC73" s="156">
        <v>0</v>
      </c>
      <c r="FD73" s="156">
        <v>0</v>
      </c>
      <c r="FE73" s="156">
        <v>0</v>
      </c>
      <c r="FF73" s="156">
        <v>0</v>
      </c>
      <c r="FG73" s="156">
        <v>0</v>
      </c>
      <c r="FH73" s="156">
        <v>0</v>
      </c>
      <c r="FI73" s="156">
        <v>0</v>
      </c>
      <c r="FJ73" s="156">
        <v>0</v>
      </c>
      <c r="FK73" s="156">
        <v>0</v>
      </c>
      <c r="FL73" s="156">
        <v>0</v>
      </c>
      <c r="FM73" s="156">
        <v>0</v>
      </c>
      <c r="FN73" s="156">
        <v>0</v>
      </c>
      <c r="FO73" s="156">
        <v>0</v>
      </c>
      <c r="FP73" s="156">
        <v>0</v>
      </c>
      <c r="FQ73" s="156">
        <v>0</v>
      </c>
      <c r="FR73" s="156">
        <v>0</v>
      </c>
      <c r="FS73" s="156">
        <v>0</v>
      </c>
      <c r="FT73" s="156">
        <v>0</v>
      </c>
      <c r="FU73" s="156">
        <v>0</v>
      </c>
      <c r="FV73" s="156">
        <v>0</v>
      </c>
      <c r="FW73" s="156">
        <v>0</v>
      </c>
      <c r="FX73" s="156">
        <v>0</v>
      </c>
      <c r="FY73" s="156">
        <v>0</v>
      </c>
      <c r="FZ73" s="156">
        <v>0</v>
      </c>
      <c r="GA73" s="156">
        <v>0</v>
      </c>
      <c r="GB73" s="156">
        <v>0</v>
      </c>
      <c r="GC73" s="156">
        <v>0</v>
      </c>
    </row>
    <row r="74" spans="2:185">
      <c r="B74" s="176"/>
      <c r="D74" s="177" t="s">
        <v>323</v>
      </c>
      <c r="E74" s="159">
        <v>0</v>
      </c>
      <c r="F74" s="159">
        <v>0</v>
      </c>
      <c r="G74" s="159">
        <v>0</v>
      </c>
      <c r="H74" s="159">
        <v>0</v>
      </c>
      <c r="I74" s="159">
        <v>0</v>
      </c>
      <c r="J74" s="159">
        <v>0</v>
      </c>
      <c r="K74" s="159">
        <v>0</v>
      </c>
      <c r="L74" s="159">
        <v>0</v>
      </c>
      <c r="M74" s="159">
        <v>0</v>
      </c>
      <c r="N74" s="159">
        <v>0</v>
      </c>
      <c r="O74" s="159">
        <v>0</v>
      </c>
      <c r="P74" s="178">
        <f>Q70-Q24</f>
        <v>11.366666907374366</v>
      </c>
      <c r="Q74" s="159">
        <v>0</v>
      </c>
      <c r="R74" s="159">
        <v>0</v>
      </c>
      <c r="S74" s="159">
        <v>0</v>
      </c>
      <c r="T74" s="159">
        <v>0</v>
      </c>
      <c r="U74" s="159">
        <v>0</v>
      </c>
      <c r="V74" s="159">
        <v>0</v>
      </c>
      <c r="W74" s="159">
        <v>0</v>
      </c>
      <c r="X74" s="159">
        <v>0</v>
      </c>
      <c r="Y74" s="159">
        <v>0</v>
      </c>
      <c r="Z74" s="159">
        <v>0</v>
      </c>
      <c r="AA74" s="159">
        <v>0</v>
      </c>
      <c r="AB74" s="159">
        <v>0</v>
      </c>
      <c r="AC74" s="159">
        <v>0</v>
      </c>
      <c r="AD74" s="159">
        <v>0</v>
      </c>
      <c r="AE74" s="159">
        <v>0</v>
      </c>
      <c r="AF74" s="159">
        <v>0</v>
      </c>
      <c r="AG74" s="159">
        <v>0</v>
      </c>
      <c r="AH74" s="159">
        <v>0</v>
      </c>
      <c r="AI74" s="159">
        <v>0</v>
      </c>
      <c r="AJ74" s="159">
        <v>0</v>
      </c>
      <c r="AK74" s="159">
        <v>0</v>
      </c>
      <c r="AL74" s="159">
        <v>0</v>
      </c>
      <c r="AM74" s="159">
        <v>0</v>
      </c>
      <c r="AN74" s="159">
        <v>0</v>
      </c>
      <c r="AO74" s="159">
        <v>0</v>
      </c>
      <c r="AP74" s="159">
        <v>0</v>
      </c>
      <c r="AQ74" s="159">
        <v>0</v>
      </c>
      <c r="AR74" s="159">
        <v>0</v>
      </c>
      <c r="AS74" s="159">
        <v>0</v>
      </c>
      <c r="AT74" s="159">
        <v>0</v>
      </c>
      <c r="AU74" s="159">
        <v>0</v>
      </c>
      <c r="AV74" s="159">
        <v>0</v>
      </c>
      <c r="AW74" s="159">
        <v>0</v>
      </c>
      <c r="AX74" s="159">
        <v>0</v>
      </c>
      <c r="AY74" s="159">
        <v>0</v>
      </c>
      <c r="AZ74" s="159">
        <v>0</v>
      </c>
      <c r="BA74" s="159">
        <v>0</v>
      </c>
      <c r="BB74" s="159">
        <v>0</v>
      </c>
      <c r="BC74" s="159">
        <v>0</v>
      </c>
      <c r="BD74" s="159">
        <v>0</v>
      </c>
      <c r="BE74" s="159">
        <v>0</v>
      </c>
      <c r="BF74" s="159">
        <v>0</v>
      </c>
      <c r="BG74" s="159">
        <v>0</v>
      </c>
      <c r="BH74" s="159">
        <v>0</v>
      </c>
      <c r="BI74" s="159">
        <v>0</v>
      </c>
      <c r="BJ74" s="159">
        <v>0</v>
      </c>
      <c r="BK74" s="159">
        <v>0</v>
      </c>
      <c r="BL74" s="159">
        <v>0</v>
      </c>
      <c r="BM74" s="159">
        <v>0</v>
      </c>
      <c r="BN74" s="159">
        <v>0</v>
      </c>
      <c r="BO74" s="159">
        <v>0</v>
      </c>
      <c r="BP74" s="159">
        <v>0</v>
      </c>
      <c r="BQ74" s="159">
        <v>0</v>
      </c>
      <c r="BR74" s="159">
        <v>0</v>
      </c>
      <c r="BS74" s="159">
        <v>0</v>
      </c>
      <c r="BT74" s="159">
        <v>0</v>
      </c>
      <c r="BU74" s="159">
        <v>0</v>
      </c>
      <c r="BV74" s="159">
        <v>0</v>
      </c>
      <c r="BW74" s="159">
        <v>0</v>
      </c>
      <c r="BX74" s="159">
        <v>0</v>
      </c>
      <c r="BY74" s="159">
        <v>0</v>
      </c>
      <c r="BZ74" s="159">
        <v>0</v>
      </c>
      <c r="CA74" s="159">
        <v>0</v>
      </c>
      <c r="CB74" s="159">
        <v>0</v>
      </c>
      <c r="CC74" s="159">
        <v>0</v>
      </c>
      <c r="CD74" s="159">
        <v>0</v>
      </c>
      <c r="CE74" s="159">
        <v>0</v>
      </c>
      <c r="CF74" s="159">
        <v>0</v>
      </c>
      <c r="CG74" s="159">
        <v>0</v>
      </c>
      <c r="CH74" s="159">
        <v>0</v>
      </c>
      <c r="CI74" s="159">
        <v>0</v>
      </c>
      <c r="CJ74" s="159">
        <v>0</v>
      </c>
      <c r="CK74" s="159">
        <v>0</v>
      </c>
      <c r="CL74" s="159">
        <v>0</v>
      </c>
      <c r="CM74" s="159">
        <v>0</v>
      </c>
      <c r="CN74" s="159">
        <v>0</v>
      </c>
      <c r="CO74" s="159">
        <v>0</v>
      </c>
      <c r="CP74" s="159">
        <v>0</v>
      </c>
      <c r="CQ74" s="159">
        <v>0</v>
      </c>
      <c r="CR74" s="159">
        <v>0</v>
      </c>
      <c r="CS74" s="159">
        <v>0</v>
      </c>
      <c r="CT74" s="159">
        <v>0</v>
      </c>
      <c r="CU74" s="159">
        <v>0</v>
      </c>
      <c r="CV74" s="159">
        <v>0</v>
      </c>
      <c r="CW74" s="159">
        <v>0</v>
      </c>
      <c r="CX74" s="159">
        <v>0</v>
      </c>
      <c r="CY74" s="159">
        <v>0</v>
      </c>
      <c r="CZ74" s="159">
        <v>0</v>
      </c>
      <c r="DA74" s="159">
        <v>0</v>
      </c>
      <c r="DB74" s="159">
        <v>0</v>
      </c>
      <c r="DC74" s="159">
        <v>0</v>
      </c>
      <c r="DD74" s="159">
        <v>0</v>
      </c>
      <c r="DE74" s="159">
        <v>0</v>
      </c>
      <c r="DF74" s="159">
        <v>0</v>
      </c>
      <c r="DG74" s="159">
        <v>0</v>
      </c>
      <c r="DH74" s="159">
        <v>0</v>
      </c>
      <c r="DI74" s="159">
        <v>0</v>
      </c>
      <c r="DJ74" s="159">
        <v>0</v>
      </c>
      <c r="DK74" s="159">
        <v>0</v>
      </c>
      <c r="DL74" s="159">
        <v>0</v>
      </c>
      <c r="DM74" s="159">
        <v>0</v>
      </c>
      <c r="DN74" s="159">
        <v>0</v>
      </c>
      <c r="DO74" s="159">
        <v>0</v>
      </c>
      <c r="DP74" s="159">
        <v>0</v>
      </c>
      <c r="DQ74" s="159">
        <v>0</v>
      </c>
      <c r="DR74" s="159">
        <v>0</v>
      </c>
      <c r="DS74" s="159">
        <v>0</v>
      </c>
      <c r="DT74" s="159">
        <v>0</v>
      </c>
      <c r="DU74" s="159">
        <v>0</v>
      </c>
      <c r="DV74" s="159">
        <v>0</v>
      </c>
      <c r="DW74" s="159">
        <v>0</v>
      </c>
      <c r="DX74" s="159">
        <v>0</v>
      </c>
      <c r="DY74" s="159">
        <v>0</v>
      </c>
      <c r="DZ74" s="159">
        <v>0</v>
      </c>
      <c r="EA74" s="159">
        <v>0</v>
      </c>
      <c r="EB74" s="159">
        <v>0</v>
      </c>
      <c r="EC74" s="159">
        <v>0</v>
      </c>
      <c r="ED74" s="159">
        <v>0</v>
      </c>
      <c r="EE74" s="159">
        <v>0</v>
      </c>
      <c r="EF74" s="159">
        <v>0</v>
      </c>
      <c r="EG74" s="159">
        <v>0</v>
      </c>
      <c r="EH74" s="159">
        <v>0</v>
      </c>
      <c r="EI74" s="159">
        <v>0</v>
      </c>
      <c r="EJ74" s="159">
        <v>0</v>
      </c>
      <c r="EK74" s="159">
        <v>0</v>
      </c>
      <c r="EL74" s="159">
        <v>0</v>
      </c>
      <c r="EM74" s="159">
        <v>0</v>
      </c>
      <c r="EN74" s="159">
        <v>0</v>
      </c>
      <c r="EO74" s="159">
        <v>0</v>
      </c>
      <c r="EP74" s="159">
        <v>0</v>
      </c>
      <c r="EQ74" s="159">
        <v>0</v>
      </c>
      <c r="ER74" s="159">
        <v>0</v>
      </c>
      <c r="ES74" s="159">
        <v>0</v>
      </c>
      <c r="ET74" s="159">
        <v>0</v>
      </c>
      <c r="EU74" s="159">
        <v>0</v>
      </c>
      <c r="EV74" s="159">
        <v>0</v>
      </c>
      <c r="EW74" s="159">
        <v>0</v>
      </c>
      <c r="EX74" s="159">
        <v>0</v>
      </c>
      <c r="EY74" s="159">
        <v>0</v>
      </c>
      <c r="EZ74" s="159">
        <v>0</v>
      </c>
      <c r="FA74" s="159">
        <v>0</v>
      </c>
      <c r="FB74" s="159">
        <v>0</v>
      </c>
      <c r="FC74" s="159">
        <v>0</v>
      </c>
      <c r="FD74" s="159">
        <v>0</v>
      </c>
      <c r="FE74" s="159">
        <v>0</v>
      </c>
      <c r="FF74" s="159">
        <v>0</v>
      </c>
      <c r="FG74" s="159">
        <v>0</v>
      </c>
      <c r="FH74" s="159">
        <v>0</v>
      </c>
      <c r="FI74" s="159">
        <v>0</v>
      </c>
      <c r="FJ74" s="159">
        <v>0</v>
      </c>
      <c r="FK74" s="159">
        <v>0</v>
      </c>
      <c r="FL74" s="159">
        <v>0</v>
      </c>
      <c r="FM74" s="159">
        <v>0</v>
      </c>
      <c r="FN74" s="159">
        <v>0</v>
      </c>
      <c r="FO74" s="159">
        <v>0</v>
      </c>
      <c r="FP74" s="159">
        <v>0</v>
      </c>
      <c r="FQ74" s="159">
        <v>0</v>
      </c>
      <c r="FR74" s="159">
        <v>0</v>
      </c>
      <c r="FS74" s="159">
        <v>0</v>
      </c>
      <c r="FT74" s="159">
        <v>0</v>
      </c>
      <c r="FU74" s="159">
        <v>0</v>
      </c>
      <c r="FV74" s="159">
        <v>0</v>
      </c>
      <c r="FW74" s="159">
        <v>0</v>
      </c>
      <c r="FX74" s="159">
        <v>0</v>
      </c>
      <c r="FY74" s="159">
        <v>0</v>
      </c>
      <c r="FZ74" s="159">
        <v>0</v>
      </c>
      <c r="GA74" s="159">
        <v>0</v>
      </c>
      <c r="GB74" s="159">
        <v>0</v>
      </c>
      <c r="GC74" s="159">
        <v>0</v>
      </c>
    </row>
    <row r="75" spans="2:185">
      <c r="B75" s="176"/>
      <c r="D75" s="168" t="s">
        <v>324</v>
      </c>
      <c r="E75" s="156">
        <f>E73+E74</f>
        <v>0.50000000000000044</v>
      </c>
      <c r="F75" s="156">
        <f t="shared" ref="F75:BQ75" si="37">F73+F74</f>
        <v>0.49000000000000049</v>
      </c>
      <c r="G75" s="156">
        <f t="shared" si="37"/>
        <v>0.48020000000000046</v>
      </c>
      <c r="H75" s="156">
        <f t="shared" si="37"/>
        <v>0.47059600000000046</v>
      </c>
      <c r="I75" s="156">
        <f t="shared" si="37"/>
        <v>0.46118408000000044</v>
      </c>
      <c r="J75" s="156">
        <f t="shared" si="37"/>
        <v>0.45196039840000046</v>
      </c>
      <c r="K75" s="156">
        <f t="shared" si="37"/>
        <v>0.44292119043200046</v>
      </c>
      <c r="L75" s="156">
        <f t="shared" si="37"/>
        <v>0.43406276662336041</v>
      </c>
      <c r="M75" s="156">
        <f t="shared" si="37"/>
        <v>0.42538151129089319</v>
      </c>
      <c r="N75" s="156">
        <f t="shared" si="37"/>
        <v>0.41687388106507534</v>
      </c>
      <c r="O75" s="156">
        <f t="shared" si="37"/>
        <v>0.40853640344377384</v>
      </c>
      <c r="P75" s="156">
        <f t="shared" si="37"/>
        <v>11.767032582749264</v>
      </c>
      <c r="Q75" s="156">
        <f t="shared" si="37"/>
        <v>0</v>
      </c>
      <c r="R75" s="156">
        <f t="shared" si="37"/>
        <v>0</v>
      </c>
      <c r="S75" s="156">
        <f t="shared" si="37"/>
        <v>0</v>
      </c>
      <c r="T75" s="156">
        <f t="shared" si="37"/>
        <v>0</v>
      </c>
      <c r="U75" s="156">
        <f t="shared" si="37"/>
        <v>0</v>
      </c>
      <c r="V75" s="156">
        <f t="shared" si="37"/>
        <v>0</v>
      </c>
      <c r="W75" s="156">
        <f t="shared" si="37"/>
        <v>0</v>
      </c>
      <c r="X75" s="156">
        <f t="shared" si="37"/>
        <v>0</v>
      </c>
      <c r="Y75" s="156">
        <f t="shared" si="37"/>
        <v>0</v>
      </c>
      <c r="Z75" s="156">
        <f t="shared" si="37"/>
        <v>0</v>
      </c>
      <c r="AA75" s="156">
        <f t="shared" si="37"/>
        <v>0</v>
      </c>
      <c r="AB75" s="156">
        <f t="shared" si="37"/>
        <v>0</v>
      </c>
      <c r="AC75" s="156">
        <f t="shared" si="37"/>
        <v>0</v>
      </c>
      <c r="AD75" s="156">
        <f t="shared" si="37"/>
        <v>0</v>
      </c>
      <c r="AE75" s="156">
        <f t="shared" si="37"/>
        <v>0</v>
      </c>
      <c r="AF75" s="156">
        <f t="shared" si="37"/>
        <v>0</v>
      </c>
      <c r="AG75" s="156">
        <f t="shared" si="37"/>
        <v>0</v>
      </c>
      <c r="AH75" s="156">
        <f t="shared" si="37"/>
        <v>0</v>
      </c>
      <c r="AI75" s="156">
        <f t="shared" si="37"/>
        <v>0</v>
      </c>
      <c r="AJ75" s="156">
        <f t="shared" si="37"/>
        <v>0</v>
      </c>
      <c r="AK75" s="156">
        <f t="shared" si="37"/>
        <v>0</v>
      </c>
      <c r="AL75" s="156">
        <f t="shared" si="37"/>
        <v>0</v>
      </c>
      <c r="AM75" s="156">
        <f t="shared" si="37"/>
        <v>0</v>
      </c>
      <c r="AN75" s="156">
        <f t="shared" si="37"/>
        <v>0</v>
      </c>
      <c r="AO75" s="156">
        <f t="shared" si="37"/>
        <v>0</v>
      </c>
      <c r="AP75" s="156">
        <f t="shared" si="37"/>
        <v>0</v>
      </c>
      <c r="AQ75" s="156">
        <f t="shared" si="37"/>
        <v>0</v>
      </c>
      <c r="AR75" s="156">
        <f t="shared" si="37"/>
        <v>0</v>
      </c>
      <c r="AS75" s="156">
        <f t="shared" si="37"/>
        <v>0</v>
      </c>
      <c r="AT75" s="156">
        <f t="shared" si="37"/>
        <v>0</v>
      </c>
      <c r="AU75" s="156">
        <f t="shared" si="37"/>
        <v>0</v>
      </c>
      <c r="AV75" s="156">
        <f t="shared" si="37"/>
        <v>0</v>
      </c>
      <c r="AW75" s="156">
        <f t="shared" si="37"/>
        <v>0</v>
      </c>
      <c r="AX75" s="156">
        <f t="shared" si="37"/>
        <v>0</v>
      </c>
      <c r="AY75" s="156">
        <f t="shared" si="37"/>
        <v>0</v>
      </c>
      <c r="AZ75" s="156">
        <f t="shared" si="37"/>
        <v>0</v>
      </c>
      <c r="BA75" s="156">
        <f t="shared" si="37"/>
        <v>0</v>
      </c>
      <c r="BB75" s="156">
        <f t="shared" si="37"/>
        <v>0</v>
      </c>
      <c r="BC75" s="156">
        <f t="shared" si="37"/>
        <v>0</v>
      </c>
      <c r="BD75" s="156">
        <f t="shared" si="37"/>
        <v>0</v>
      </c>
      <c r="BE75" s="156">
        <f t="shared" si="37"/>
        <v>0</v>
      </c>
      <c r="BF75" s="156">
        <f t="shared" si="37"/>
        <v>0</v>
      </c>
      <c r="BG75" s="156">
        <f t="shared" si="37"/>
        <v>0</v>
      </c>
      <c r="BH75" s="156">
        <f t="shared" si="37"/>
        <v>0</v>
      </c>
      <c r="BI75" s="156">
        <f t="shared" si="37"/>
        <v>0</v>
      </c>
      <c r="BJ75" s="156">
        <f t="shared" si="37"/>
        <v>0</v>
      </c>
      <c r="BK75" s="156">
        <f t="shared" si="37"/>
        <v>0</v>
      </c>
      <c r="BL75" s="156">
        <f t="shared" si="37"/>
        <v>0</v>
      </c>
      <c r="BM75" s="156">
        <f t="shared" si="37"/>
        <v>0</v>
      </c>
      <c r="BN75" s="156">
        <f t="shared" si="37"/>
        <v>0</v>
      </c>
      <c r="BO75" s="156">
        <f t="shared" si="37"/>
        <v>0</v>
      </c>
      <c r="BP75" s="156">
        <f t="shared" si="37"/>
        <v>0</v>
      </c>
      <c r="BQ75" s="156">
        <f t="shared" si="37"/>
        <v>0</v>
      </c>
      <c r="BR75" s="156">
        <f t="shared" ref="BR75:EC75" si="38">BR73+BR74</f>
        <v>0</v>
      </c>
      <c r="BS75" s="156">
        <f t="shared" si="38"/>
        <v>0</v>
      </c>
      <c r="BT75" s="156">
        <f t="shared" si="38"/>
        <v>0</v>
      </c>
      <c r="BU75" s="156">
        <f t="shared" si="38"/>
        <v>0</v>
      </c>
      <c r="BV75" s="156">
        <f t="shared" si="38"/>
        <v>0</v>
      </c>
      <c r="BW75" s="156">
        <f t="shared" si="38"/>
        <v>0</v>
      </c>
      <c r="BX75" s="156">
        <f t="shared" si="38"/>
        <v>0</v>
      </c>
      <c r="BY75" s="156">
        <f t="shared" si="38"/>
        <v>0</v>
      </c>
      <c r="BZ75" s="156">
        <f t="shared" si="38"/>
        <v>0</v>
      </c>
      <c r="CA75" s="156">
        <f t="shared" si="38"/>
        <v>0</v>
      </c>
      <c r="CB75" s="156">
        <f t="shared" si="38"/>
        <v>0</v>
      </c>
      <c r="CC75" s="156">
        <f t="shared" si="38"/>
        <v>0</v>
      </c>
      <c r="CD75" s="156">
        <f t="shared" si="38"/>
        <v>0</v>
      </c>
      <c r="CE75" s="156">
        <f t="shared" si="38"/>
        <v>0</v>
      </c>
      <c r="CF75" s="156">
        <f t="shared" si="38"/>
        <v>0</v>
      </c>
      <c r="CG75" s="156">
        <f t="shared" si="38"/>
        <v>0</v>
      </c>
      <c r="CH75" s="156">
        <f t="shared" si="38"/>
        <v>0</v>
      </c>
      <c r="CI75" s="156">
        <f t="shared" si="38"/>
        <v>0</v>
      </c>
      <c r="CJ75" s="156">
        <f t="shared" si="38"/>
        <v>0</v>
      </c>
      <c r="CK75" s="156">
        <f t="shared" si="38"/>
        <v>0</v>
      </c>
      <c r="CL75" s="156">
        <f t="shared" si="38"/>
        <v>0</v>
      </c>
      <c r="CM75" s="156">
        <f t="shared" si="38"/>
        <v>0</v>
      </c>
      <c r="CN75" s="156">
        <f t="shared" si="38"/>
        <v>0</v>
      </c>
      <c r="CO75" s="156">
        <f t="shared" si="38"/>
        <v>0</v>
      </c>
      <c r="CP75" s="156">
        <f t="shared" si="38"/>
        <v>0</v>
      </c>
      <c r="CQ75" s="156">
        <f t="shared" si="38"/>
        <v>0</v>
      </c>
      <c r="CR75" s="156">
        <f t="shared" si="38"/>
        <v>0</v>
      </c>
      <c r="CS75" s="156">
        <f t="shared" si="38"/>
        <v>0</v>
      </c>
      <c r="CT75" s="156">
        <f t="shared" si="38"/>
        <v>0</v>
      </c>
      <c r="CU75" s="156">
        <f t="shared" si="38"/>
        <v>0</v>
      </c>
      <c r="CV75" s="156">
        <f t="shared" si="38"/>
        <v>0</v>
      </c>
      <c r="CW75" s="156">
        <f t="shared" si="38"/>
        <v>0</v>
      </c>
      <c r="CX75" s="156">
        <f t="shared" si="38"/>
        <v>0</v>
      </c>
      <c r="CY75" s="156">
        <f t="shared" si="38"/>
        <v>0</v>
      </c>
      <c r="CZ75" s="156">
        <f t="shared" si="38"/>
        <v>0</v>
      </c>
      <c r="DA75" s="156">
        <f t="shared" si="38"/>
        <v>0</v>
      </c>
      <c r="DB75" s="156">
        <f t="shared" si="38"/>
        <v>0</v>
      </c>
      <c r="DC75" s="156">
        <f t="shared" si="38"/>
        <v>0</v>
      </c>
      <c r="DD75" s="156">
        <f t="shared" si="38"/>
        <v>0</v>
      </c>
      <c r="DE75" s="156">
        <f t="shared" si="38"/>
        <v>0</v>
      </c>
      <c r="DF75" s="156">
        <f t="shared" si="38"/>
        <v>0</v>
      </c>
      <c r="DG75" s="156">
        <f t="shared" si="38"/>
        <v>0</v>
      </c>
      <c r="DH75" s="156">
        <f t="shared" si="38"/>
        <v>0</v>
      </c>
      <c r="DI75" s="156">
        <f t="shared" si="38"/>
        <v>0</v>
      </c>
      <c r="DJ75" s="156">
        <f t="shared" si="38"/>
        <v>0</v>
      </c>
      <c r="DK75" s="156">
        <f t="shared" si="38"/>
        <v>0</v>
      </c>
      <c r="DL75" s="156">
        <f t="shared" si="38"/>
        <v>0</v>
      </c>
      <c r="DM75" s="156">
        <f t="shared" si="38"/>
        <v>0</v>
      </c>
      <c r="DN75" s="156">
        <f t="shared" si="38"/>
        <v>0</v>
      </c>
      <c r="DO75" s="156">
        <f t="shared" si="38"/>
        <v>0</v>
      </c>
      <c r="DP75" s="156">
        <f t="shared" si="38"/>
        <v>0</v>
      </c>
      <c r="DQ75" s="156">
        <f t="shared" si="38"/>
        <v>0</v>
      </c>
      <c r="DR75" s="156">
        <f t="shared" si="38"/>
        <v>0</v>
      </c>
      <c r="DS75" s="156">
        <f t="shared" si="38"/>
        <v>0</v>
      </c>
      <c r="DT75" s="156">
        <f t="shared" si="38"/>
        <v>0</v>
      </c>
      <c r="DU75" s="156">
        <f t="shared" si="38"/>
        <v>0</v>
      </c>
      <c r="DV75" s="156">
        <f t="shared" si="38"/>
        <v>0</v>
      </c>
      <c r="DW75" s="156">
        <f t="shared" si="38"/>
        <v>0</v>
      </c>
      <c r="DX75" s="156">
        <f t="shared" si="38"/>
        <v>0</v>
      </c>
      <c r="DY75" s="156">
        <f t="shared" si="38"/>
        <v>0</v>
      </c>
      <c r="DZ75" s="156">
        <f t="shared" si="38"/>
        <v>0</v>
      </c>
      <c r="EA75" s="156">
        <f t="shared" si="38"/>
        <v>0</v>
      </c>
      <c r="EB75" s="156">
        <f t="shared" si="38"/>
        <v>0</v>
      </c>
      <c r="EC75" s="156">
        <f t="shared" si="38"/>
        <v>0</v>
      </c>
      <c r="ED75" s="156">
        <f t="shared" ref="ED75:GC75" si="39">ED73+ED74</f>
        <v>0</v>
      </c>
      <c r="EE75" s="156">
        <f t="shared" si="39"/>
        <v>0</v>
      </c>
      <c r="EF75" s="156">
        <f t="shared" si="39"/>
        <v>0</v>
      </c>
      <c r="EG75" s="156">
        <f t="shared" si="39"/>
        <v>0</v>
      </c>
      <c r="EH75" s="156">
        <f t="shared" si="39"/>
        <v>0</v>
      </c>
      <c r="EI75" s="156">
        <f t="shared" si="39"/>
        <v>0</v>
      </c>
      <c r="EJ75" s="156">
        <f t="shared" si="39"/>
        <v>0</v>
      </c>
      <c r="EK75" s="156">
        <f t="shared" si="39"/>
        <v>0</v>
      </c>
      <c r="EL75" s="156">
        <f t="shared" si="39"/>
        <v>0</v>
      </c>
      <c r="EM75" s="156">
        <f t="shared" si="39"/>
        <v>0</v>
      </c>
      <c r="EN75" s="156">
        <f t="shared" si="39"/>
        <v>0</v>
      </c>
      <c r="EO75" s="156">
        <f t="shared" si="39"/>
        <v>0</v>
      </c>
      <c r="EP75" s="156">
        <f t="shared" si="39"/>
        <v>0</v>
      </c>
      <c r="EQ75" s="156">
        <f t="shared" si="39"/>
        <v>0</v>
      </c>
      <c r="ER75" s="156">
        <f t="shared" si="39"/>
        <v>0</v>
      </c>
      <c r="ES75" s="156">
        <f t="shared" si="39"/>
        <v>0</v>
      </c>
      <c r="ET75" s="156">
        <f t="shared" si="39"/>
        <v>0</v>
      </c>
      <c r="EU75" s="156">
        <f t="shared" si="39"/>
        <v>0</v>
      </c>
      <c r="EV75" s="156">
        <f t="shared" si="39"/>
        <v>0</v>
      </c>
      <c r="EW75" s="156">
        <f t="shared" si="39"/>
        <v>0</v>
      </c>
      <c r="EX75" s="156">
        <f t="shared" si="39"/>
        <v>0</v>
      </c>
      <c r="EY75" s="156">
        <f t="shared" si="39"/>
        <v>0</v>
      </c>
      <c r="EZ75" s="156">
        <f t="shared" si="39"/>
        <v>0</v>
      </c>
      <c r="FA75" s="156">
        <f t="shared" si="39"/>
        <v>0</v>
      </c>
      <c r="FB75" s="156">
        <f t="shared" si="39"/>
        <v>0</v>
      </c>
      <c r="FC75" s="156">
        <f t="shared" si="39"/>
        <v>0</v>
      </c>
      <c r="FD75" s="156">
        <f t="shared" si="39"/>
        <v>0</v>
      </c>
      <c r="FE75" s="156">
        <f t="shared" si="39"/>
        <v>0</v>
      </c>
      <c r="FF75" s="156">
        <f t="shared" si="39"/>
        <v>0</v>
      </c>
      <c r="FG75" s="156">
        <f t="shared" si="39"/>
        <v>0</v>
      </c>
      <c r="FH75" s="156">
        <f t="shared" si="39"/>
        <v>0</v>
      </c>
      <c r="FI75" s="156">
        <f t="shared" si="39"/>
        <v>0</v>
      </c>
      <c r="FJ75" s="156">
        <f t="shared" si="39"/>
        <v>0</v>
      </c>
      <c r="FK75" s="156">
        <f t="shared" si="39"/>
        <v>0</v>
      </c>
      <c r="FL75" s="156">
        <f t="shared" si="39"/>
        <v>0</v>
      </c>
      <c r="FM75" s="156">
        <f t="shared" si="39"/>
        <v>0</v>
      </c>
      <c r="FN75" s="156">
        <f t="shared" si="39"/>
        <v>0</v>
      </c>
      <c r="FO75" s="156">
        <f t="shared" si="39"/>
        <v>0</v>
      </c>
      <c r="FP75" s="156">
        <f t="shared" si="39"/>
        <v>0</v>
      </c>
      <c r="FQ75" s="156">
        <f t="shared" si="39"/>
        <v>0</v>
      </c>
      <c r="FR75" s="156">
        <f t="shared" si="39"/>
        <v>0</v>
      </c>
      <c r="FS75" s="156">
        <f t="shared" si="39"/>
        <v>0</v>
      </c>
      <c r="FT75" s="156">
        <f t="shared" si="39"/>
        <v>0</v>
      </c>
      <c r="FU75" s="156">
        <f t="shared" si="39"/>
        <v>0</v>
      </c>
      <c r="FV75" s="156">
        <f t="shared" si="39"/>
        <v>0</v>
      </c>
      <c r="FW75" s="156">
        <f t="shared" si="39"/>
        <v>0</v>
      </c>
      <c r="FX75" s="156">
        <f t="shared" si="39"/>
        <v>0</v>
      </c>
      <c r="FY75" s="156">
        <f t="shared" si="39"/>
        <v>0</v>
      </c>
      <c r="FZ75" s="156">
        <f t="shared" si="39"/>
        <v>0</v>
      </c>
      <c r="GA75" s="156">
        <f t="shared" si="39"/>
        <v>0</v>
      </c>
      <c r="GB75" s="156">
        <f t="shared" si="39"/>
        <v>0</v>
      </c>
      <c r="GC75" s="156">
        <f t="shared" si="39"/>
        <v>0</v>
      </c>
    </row>
    <row r="76" spans="2:185">
      <c r="B76" s="176"/>
      <c r="D76" s="148"/>
    </row>
    <row r="77" spans="2:185">
      <c r="B77" s="176"/>
      <c r="D77" s="168" t="s">
        <v>325</v>
      </c>
      <c r="E77" s="150">
        <f>SUM(E71:GC71)</f>
        <v>204.42027198913604</v>
      </c>
    </row>
    <row r="78" spans="2:185">
      <c r="B78" s="176"/>
      <c r="D78" s="177" t="s">
        <v>326</v>
      </c>
      <c r="E78" s="167">
        <f>SUM(E75:GC75)</f>
        <v>16.748748814004372</v>
      </c>
    </row>
    <row r="79" spans="2:185">
      <c r="B79" s="176"/>
      <c r="D79" s="168" t="s">
        <v>327</v>
      </c>
      <c r="E79" s="150">
        <f>E77+E78</f>
        <v>221.16902080314043</v>
      </c>
    </row>
    <row r="80" spans="2:185">
      <c r="D80" s="148"/>
    </row>
  </sheetData>
  <mergeCells count="3">
    <mergeCell ref="B18:B24"/>
    <mergeCell ref="B38:B44"/>
    <mergeCell ref="B58:B70"/>
  </mergeCells>
  <pageMargins left="0.7" right="0.7" top="0.75" bottom="0.75" header="0.3" footer="0.3"/>
  <pageSetup paperSize="9" scale="31" orientation="portrait" r:id="rId1"/>
  <colBreaks count="1" manualBreakCount="1">
    <brk id="17" max="79"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2"/>
  <sheetViews>
    <sheetView tabSelected="1" zoomScaleNormal="100" workbookViewId="0">
      <pane ySplit="7" topLeftCell="A8" activePane="bottomLeft" state="frozen"/>
      <selection activeCell="B66" sqref="B66"/>
      <selection pane="bottomLeft" activeCell="A25" sqref="A25"/>
    </sheetView>
  </sheetViews>
  <sheetFormatPr defaultColWidth="9.28515625" defaultRowHeight="12.75"/>
  <cols>
    <col min="1" max="1" width="56.42578125" style="3" customWidth="1"/>
    <col min="2" max="10" width="13.28515625" style="3" customWidth="1"/>
    <col min="11" max="11" width="13.7109375" style="85" bestFit="1" customWidth="1"/>
    <col min="12" max="12" width="9.28515625" style="11"/>
    <col min="13" max="13" width="11.28515625" style="11" bestFit="1" customWidth="1"/>
    <col min="14" max="14" width="11.7109375" style="11" bestFit="1" customWidth="1"/>
    <col min="15" max="16" width="9.28515625" style="11"/>
    <col min="17" max="17" width="11.7109375" style="11" bestFit="1" customWidth="1"/>
    <col min="18" max="16384" width="9.28515625" style="11"/>
  </cols>
  <sheetData>
    <row r="1" spans="1:17">
      <c r="A1" s="223"/>
      <c r="B1" s="223"/>
      <c r="C1" s="223"/>
      <c r="D1" s="223"/>
      <c r="E1" s="223"/>
      <c r="F1" s="223"/>
      <c r="G1" s="223"/>
      <c r="H1" s="223"/>
      <c r="I1" s="223"/>
      <c r="J1" s="223"/>
      <c r="K1" s="92" t="s">
        <v>89</v>
      </c>
      <c r="L1" s="35"/>
    </row>
    <row r="2" spans="1:17">
      <c r="A2" s="248" t="s">
        <v>63</v>
      </c>
      <c r="B2" s="223"/>
      <c r="C2" s="223"/>
      <c r="D2" s="223"/>
      <c r="E2" s="248"/>
      <c r="F2" s="248"/>
      <c r="G2" s="223"/>
      <c r="H2" s="223"/>
      <c r="I2" s="223"/>
      <c r="J2" s="223"/>
      <c r="L2" s="35"/>
    </row>
    <row r="3" spans="1:17">
      <c r="A3" s="223"/>
      <c r="B3" s="223"/>
      <c r="C3" s="223"/>
      <c r="D3" s="223"/>
      <c r="E3" s="223"/>
      <c r="F3" s="223"/>
      <c r="G3" s="223"/>
      <c r="H3" s="223"/>
      <c r="I3" s="223"/>
      <c r="J3" s="223"/>
      <c r="L3" s="35"/>
    </row>
    <row r="4" spans="1:17" ht="15.75">
      <c r="A4" s="263" t="s">
        <v>42</v>
      </c>
      <c r="B4" s="223"/>
      <c r="C4" s="223"/>
      <c r="D4" s="223"/>
      <c r="E4" s="263"/>
      <c r="F4" s="263"/>
      <c r="G4" s="223"/>
      <c r="H4" s="223"/>
      <c r="I4" s="223"/>
      <c r="J4" s="223"/>
      <c r="L4" s="35"/>
    </row>
    <row r="5" spans="1:17">
      <c r="A5" s="223"/>
      <c r="B5" s="223"/>
      <c r="C5" s="223"/>
      <c r="D5" s="223"/>
      <c r="E5" s="223"/>
      <c r="F5" s="223"/>
      <c r="G5" s="223"/>
      <c r="H5" s="223"/>
      <c r="I5" s="223"/>
      <c r="J5" s="223"/>
      <c r="L5" s="35"/>
    </row>
    <row r="6" spans="1:17">
      <c r="A6" s="248" t="s">
        <v>351</v>
      </c>
      <c r="B6" s="240" t="s">
        <v>5</v>
      </c>
      <c r="C6" s="240" t="s">
        <v>0</v>
      </c>
      <c r="D6" s="240" t="s">
        <v>22</v>
      </c>
      <c r="E6" s="240" t="s">
        <v>21</v>
      </c>
      <c r="F6" s="240" t="s">
        <v>5</v>
      </c>
      <c r="G6" s="240" t="s">
        <v>0</v>
      </c>
      <c r="H6" s="240" t="s">
        <v>22</v>
      </c>
      <c r="I6" s="240" t="s">
        <v>21</v>
      </c>
      <c r="J6" s="240" t="s">
        <v>5</v>
      </c>
      <c r="L6" s="35"/>
    </row>
    <row r="7" spans="1:17">
      <c r="A7" s="248"/>
      <c r="B7" s="240">
        <v>2022</v>
      </c>
      <c r="C7" s="240">
        <v>2021</v>
      </c>
      <c r="D7" s="240">
        <v>2021</v>
      </c>
      <c r="E7" s="240">
        <v>2021</v>
      </c>
      <c r="F7" s="240">
        <v>2021</v>
      </c>
      <c r="G7" s="240">
        <v>2020</v>
      </c>
      <c r="H7" s="240">
        <v>2020</v>
      </c>
      <c r="I7" s="240">
        <v>2020</v>
      </c>
      <c r="J7" s="240">
        <v>2020</v>
      </c>
      <c r="L7" s="35"/>
    </row>
    <row r="8" spans="1:17" ht="18.75">
      <c r="A8" s="28" t="s">
        <v>581</v>
      </c>
      <c r="B8" s="203">
        <v>489.94845429804298</v>
      </c>
      <c r="C8" s="203">
        <v>461.38453411489809</v>
      </c>
      <c r="D8" s="79">
        <v>455.07975363736472</v>
      </c>
      <c r="E8" s="79">
        <v>442.76627900731319</v>
      </c>
      <c r="F8" s="79">
        <v>452.33701852551866</v>
      </c>
      <c r="G8" s="79"/>
      <c r="H8" s="79"/>
      <c r="I8" s="79"/>
      <c r="J8" s="79"/>
      <c r="K8" s="11"/>
      <c r="L8" s="35"/>
    </row>
    <row r="9" spans="1:17" ht="17.25">
      <c r="A9" s="28" t="s">
        <v>553</v>
      </c>
      <c r="B9" s="203">
        <v>634.54466831432092</v>
      </c>
      <c r="C9" s="203">
        <v>580.14033804553435</v>
      </c>
      <c r="D9" s="79">
        <v>488.698260428308</v>
      </c>
      <c r="E9" s="79">
        <v>468.75719616566226</v>
      </c>
      <c r="F9" s="79">
        <v>365.18800652436204</v>
      </c>
      <c r="G9" s="79"/>
      <c r="H9" s="79"/>
      <c r="I9" s="79"/>
      <c r="J9" s="79"/>
    </row>
    <row r="10" spans="1:17" ht="17.25">
      <c r="A10" s="28" t="s">
        <v>554</v>
      </c>
      <c r="B10" s="203">
        <v>-489.34141447408007</v>
      </c>
      <c r="C10" s="203">
        <v>-524.41821667902764</v>
      </c>
      <c r="D10" s="79">
        <v>-485.90071092806414</v>
      </c>
      <c r="E10" s="79">
        <v>-497.05400899280403</v>
      </c>
      <c r="F10" s="79">
        <v>-486.8831553736743</v>
      </c>
      <c r="G10" s="79"/>
      <c r="H10" s="79"/>
      <c r="I10" s="79"/>
      <c r="J10" s="79"/>
    </row>
    <row r="11" spans="1:17" ht="17.25">
      <c r="A11" s="28" t="s">
        <v>564</v>
      </c>
      <c r="B11" s="203">
        <v>145.70325384024085</v>
      </c>
      <c r="C11" s="203">
        <v>55.722121366506798</v>
      </c>
      <c r="D11" s="79">
        <v>2.7975495002437532</v>
      </c>
      <c r="E11" s="79">
        <v>-28.296812827141704</v>
      </c>
      <c r="F11" s="79">
        <v>-121.69514884931225</v>
      </c>
      <c r="G11" s="79"/>
      <c r="H11" s="79"/>
      <c r="I11" s="79"/>
      <c r="J11" s="79"/>
    </row>
    <row r="12" spans="1:17" ht="17.25">
      <c r="A12" s="28" t="s">
        <v>562</v>
      </c>
      <c r="B12" s="79">
        <v>154.28977562415491</v>
      </c>
      <c r="C12" s="79">
        <v>67.508887778880194</v>
      </c>
      <c r="D12" s="79">
        <v>22.995362150698618</v>
      </c>
      <c r="E12" s="203">
        <v>-13.198308667371922</v>
      </c>
      <c r="F12" s="380">
        <v>-107.79713615833293</v>
      </c>
      <c r="G12" s="79"/>
      <c r="H12" s="79"/>
      <c r="I12" s="79"/>
      <c r="J12" s="79"/>
    </row>
    <row r="13" spans="1:17" ht="17.25">
      <c r="A13" s="186" t="s">
        <v>561</v>
      </c>
      <c r="B13" s="203">
        <v>55.916108154119634</v>
      </c>
      <c r="C13" s="203">
        <v>15.742201294642095</v>
      </c>
      <c r="D13" s="79">
        <v>60.178666358495398</v>
      </c>
      <c r="E13" s="79">
        <v>66.052365510357603</v>
      </c>
      <c r="F13" s="79">
        <v>-95.861401384294098</v>
      </c>
      <c r="G13" s="79"/>
      <c r="H13" s="79"/>
      <c r="I13" s="79"/>
      <c r="J13" s="79"/>
    </row>
    <row r="14" spans="1:17" ht="17.25">
      <c r="A14" s="28" t="s">
        <v>555</v>
      </c>
      <c r="B14" s="203">
        <v>178.63377644947715</v>
      </c>
      <c r="C14" s="203">
        <v>76.840824938944706</v>
      </c>
      <c r="D14" s="79">
        <v>74.900702831550902</v>
      </c>
      <c r="E14" s="79">
        <v>-47.947503949447658</v>
      </c>
      <c r="F14" s="79">
        <v>-220.66303800694848</v>
      </c>
      <c r="G14" s="79"/>
      <c r="H14" s="79"/>
      <c r="I14" s="79"/>
      <c r="J14" s="79"/>
    </row>
    <row r="15" spans="1:17" ht="1.5" customHeight="1">
      <c r="A15" s="28"/>
      <c r="B15" s="203"/>
      <c r="C15" s="203"/>
      <c r="D15" s="79"/>
      <c r="E15" s="79"/>
      <c r="F15" s="79"/>
      <c r="G15" s="79"/>
      <c r="H15" s="79"/>
      <c r="I15" s="79"/>
      <c r="J15" s="79"/>
    </row>
    <row r="16" spans="1:17" ht="17.25">
      <c r="A16" s="400" t="s">
        <v>556</v>
      </c>
      <c r="B16" s="203">
        <v>154.28977562415491</v>
      </c>
      <c r="C16" s="79">
        <v>67.508887778880194</v>
      </c>
      <c r="D16" s="79">
        <v>22.995362150698618</v>
      </c>
      <c r="E16" s="79">
        <v>-24.839189667371922</v>
      </c>
      <c r="F16" s="380">
        <v>-107.79713615833293</v>
      </c>
      <c r="G16" s="79"/>
      <c r="H16" s="79"/>
      <c r="I16" s="79"/>
      <c r="J16" s="79"/>
      <c r="L16" s="79"/>
      <c r="Q16" s="202"/>
    </row>
    <row r="17" spans="1:14" ht="15">
      <c r="A17" s="28" t="s">
        <v>516</v>
      </c>
      <c r="B17" s="203">
        <v>1474.9804127685729</v>
      </c>
      <c r="C17" s="203">
        <v>1295.8583637405964</v>
      </c>
      <c r="D17" s="79">
        <v>1130.4415844007158</v>
      </c>
      <c r="E17" s="79">
        <v>1171.1340294233651</v>
      </c>
      <c r="F17" s="79">
        <v>1171.0296859668701</v>
      </c>
      <c r="G17" s="79">
        <v>1470.9850137915091</v>
      </c>
      <c r="H17" s="79">
        <v>1038.8774030050399</v>
      </c>
      <c r="I17" s="79">
        <v>812.36360474141634</v>
      </c>
      <c r="J17" s="79">
        <v>1303.5134884018801</v>
      </c>
    </row>
    <row r="18" spans="1:14" ht="17.25">
      <c r="A18" s="28" t="s">
        <v>557</v>
      </c>
      <c r="B18" s="30">
        <v>0.76</v>
      </c>
      <c r="C18" s="30">
        <v>0.89</v>
      </c>
      <c r="D18" s="30">
        <v>0.95</v>
      </c>
      <c r="E18" s="30">
        <v>1.03</v>
      </c>
      <c r="F18" s="30">
        <v>1.28</v>
      </c>
      <c r="G18" s="30"/>
      <c r="H18" s="30"/>
      <c r="I18" s="30"/>
      <c r="J18" s="30"/>
    </row>
    <row r="19" spans="1:14" ht="15">
      <c r="A19" s="28" t="s">
        <v>23</v>
      </c>
      <c r="B19" s="67">
        <v>0.16</v>
      </c>
      <c r="C19" s="67">
        <v>0.06</v>
      </c>
      <c r="D19" s="67">
        <v>0.05</v>
      </c>
      <c r="E19" s="30">
        <v>-7.0000000000000007E-2</v>
      </c>
      <c r="F19" s="30">
        <v>-0.25</v>
      </c>
      <c r="G19" s="67">
        <v>0.03</v>
      </c>
      <c r="H19" s="67">
        <v>0.09</v>
      </c>
      <c r="I19" s="67">
        <v>-0.09</v>
      </c>
      <c r="J19" s="67">
        <v>-0.06</v>
      </c>
    </row>
    <row r="20" spans="1:14" ht="15">
      <c r="A20" s="28" t="s">
        <v>356</v>
      </c>
      <c r="B20" s="30">
        <v>0.16</v>
      </c>
      <c r="C20" s="30">
        <v>0.05</v>
      </c>
      <c r="D20" s="30">
        <v>0.05</v>
      </c>
      <c r="E20" s="30">
        <v>0.04</v>
      </c>
      <c r="F20" s="30">
        <v>-0.24</v>
      </c>
      <c r="G20" s="30">
        <v>0.05</v>
      </c>
      <c r="H20" s="30">
        <v>0.09</v>
      </c>
      <c r="I20" s="30">
        <v>-0.09</v>
      </c>
      <c r="J20" s="30">
        <v>0.04</v>
      </c>
      <c r="N20" s="202"/>
    </row>
    <row r="21" spans="1:14" ht="15">
      <c r="A21" s="28" t="s">
        <v>558</v>
      </c>
      <c r="B21" s="79">
        <v>1310.9342762397785</v>
      </c>
      <c r="C21" s="79">
        <v>723.01962260233313</v>
      </c>
      <c r="D21" s="79">
        <v>1225.8907440659318</v>
      </c>
      <c r="E21" s="79">
        <v>857.31845585459052</v>
      </c>
      <c r="F21" s="79">
        <v>751.68154414540948</v>
      </c>
      <c r="G21" s="79">
        <v>890.28008342240059</v>
      </c>
      <c r="H21" s="79">
        <v>263.99144462871993</v>
      </c>
      <c r="I21" s="79">
        <v>62.103830203071652</v>
      </c>
      <c r="J21" s="79">
        <v>545.04390085733507</v>
      </c>
    </row>
    <row r="22" spans="1:14" ht="17.25">
      <c r="A22" s="28" t="s">
        <v>563</v>
      </c>
      <c r="B22" s="71">
        <v>1</v>
      </c>
      <c r="C22" s="71">
        <v>0.43</v>
      </c>
      <c r="D22" s="71">
        <v>-0.09</v>
      </c>
      <c r="E22" s="71">
        <v>-1.53</v>
      </c>
      <c r="F22" s="71">
        <v>-1.75</v>
      </c>
      <c r="G22" s="71"/>
      <c r="H22" s="71"/>
      <c r="I22" s="71"/>
      <c r="J22" s="71"/>
      <c r="K22" s="31"/>
    </row>
    <row r="23" spans="1:14" ht="15.75" customHeight="1"/>
    <row r="24" spans="1:14" ht="28.5" customHeight="1">
      <c r="A24" s="421" t="s">
        <v>582</v>
      </c>
      <c r="B24" s="103"/>
      <c r="C24" s="103"/>
      <c r="D24" s="103"/>
      <c r="E24" s="28"/>
      <c r="F24" s="28"/>
      <c r="G24" s="103"/>
      <c r="H24" s="103"/>
      <c r="I24" s="103"/>
      <c r="J24" s="103"/>
    </row>
    <row r="25" spans="1:14" s="96" customFormat="1" ht="23.25" customHeight="1">
      <c r="A25" s="199"/>
      <c r="B25" s="45"/>
      <c r="C25" s="45"/>
      <c r="D25" s="45"/>
      <c r="E25" s="199"/>
      <c r="F25" s="199"/>
      <c r="G25" s="45"/>
      <c r="H25" s="45"/>
      <c r="I25" s="45"/>
      <c r="J25" s="45"/>
      <c r="K25" s="95"/>
    </row>
    <row r="26" spans="1:14" s="44" customFormat="1">
      <c r="A26" s="10"/>
      <c r="B26" s="10"/>
      <c r="C26" s="10"/>
      <c r="D26" s="10"/>
      <c r="E26" s="10"/>
      <c r="F26" s="10"/>
      <c r="G26" s="10"/>
      <c r="H26" s="10"/>
      <c r="I26" s="10"/>
      <c r="J26" s="10"/>
      <c r="K26" s="85"/>
    </row>
    <row r="27" spans="1:14" ht="11.25" customHeight="1">
      <c r="A27" s="248"/>
      <c r="B27" s="266"/>
      <c r="C27" s="266"/>
      <c r="D27" s="266"/>
      <c r="E27" s="248"/>
      <c r="F27" s="248"/>
      <c r="G27" s="266"/>
      <c r="H27" s="266"/>
      <c r="I27" s="266"/>
      <c r="J27" s="266"/>
    </row>
    <row r="28" spans="1:14">
      <c r="A28" s="248" t="s">
        <v>351</v>
      </c>
      <c r="B28" s="267" t="s">
        <v>73</v>
      </c>
      <c r="C28" s="267" t="s">
        <v>74</v>
      </c>
      <c r="D28" s="267" t="s">
        <v>71</v>
      </c>
      <c r="E28" s="267" t="s">
        <v>72</v>
      </c>
      <c r="F28" s="267" t="s">
        <v>73</v>
      </c>
      <c r="G28" s="267" t="s">
        <v>74</v>
      </c>
      <c r="H28" s="267" t="s">
        <v>71</v>
      </c>
      <c r="I28" s="267" t="s">
        <v>72</v>
      </c>
      <c r="J28" s="267" t="s">
        <v>73</v>
      </c>
      <c r="K28" s="86"/>
      <c r="L28" s="46"/>
    </row>
    <row r="29" spans="1:14">
      <c r="A29" s="251"/>
      <c r="B29" s="252">
        <v>2022</v>
      </c>
      <c r="C29" s="252">
        <v>2021</v>
      </c>
      <c r="D29" s="252">
        <v>2021</v>
      </c>
      <c r="E29" s="251">
        <v>2021</v>
      </c>
      <c r="F29" s="251">
        <v>2021</v>
      </c>
      <c r="G29" s="252">
        <v>2020</v>
      </c>
      <c r="H29" s="252">
        <v>2020</v>
      </c>
      <c r="I29" s="252">
        <v>2020</v>
      </c>
      <c r="J29" s="252">
        <v>2020</v>
      </c>
      <c r="K29" s="86"/>
      <c r="L29" s="46"/>
    </row>
    <row r="30" spans="1:14" ht="15">
      <c r="A30" s="399" t="s">
        <v>472</v>
      </c>
      <c r="B30" s="79">
        <v>26903.787166999999</v>
      </c>
      <c r="C30" s="79">
        <v>32900.302788271794</v>
      </c>
      <c r="D30" s="79">
        <v>32642.867686682108</v>
      </c>
      <c r="E30" s="79">
        <v>32396.249169747593</v>
      </c>
      <c r="F30" s="79">
        <v>32829.482417727202</v>
      </c>
      <c r="G30" s="79">
        <v>32762.86695082</v>
      </c>
      <c r="H30" s="79">
        <v>34716.756343640001</v>
      </c>
      <c r="I30" s="79">
        <v>35642.4041316</v>
      </c>
      <c r="J30" s="79">
        <v>39305.31474994</v>
      </c>
      <c r="K30" s="86"/>
      <c r="L30" s="46"/>
    </row>
    <row r="31" spans="1:14" ht="15">
      <c r="A31" s="23" t="s">
        <v>47</v>
      </c>
      <c r="B31" s="79">
        <v>17724.173200710509</v>
      </c>
      <c r="C31" s="79">
        <v>21337.16289214362</v>
      </c>
      <c r="D31" s="79">
        <v>21423.057150732031</v>
      </c>
      <c r="E31" s="7">
        <v>21059.348897798045</v>
      </c>
      <c r="F31" s="7">
        <v>21265.962283325793</v>
      </c>
      <c r="G31" s="7">
        <v>21075.423515724189</v>
      </c>
      <c r="H31" s="7">
        <v>22245.098078079318</v>
      </c>
      <c r="I31" s="7">
        <v>22572.178257378957</v>
      </c>
      <c r="J31" s="7">
        <v>24702.171024451971</v>
      </c>
      <c r="K31" s="86"/>
      <c r="L31" s="46"/>
    </row>
    <row r="32" spans="1:14" s="23" customFormat="1" ht="15">
      <c r="A32" s="28" t="s">
        <v>24</v>
      </c>
      <c r="B32" s="68">
        <v>0.15629999999999999</v>
      </c>
      <c r="C32" s="68">
        <v>0.15160000000000001</v>
      </c>
      <c r="D32" s="388">
        <v>0.15570000000000001</v>
      </c>
      <c r="E32" s="388">
        <v>0.1547</v>
      </c>
      <c r="F32" s="388">
        <v>0.15590000000000001</v>
      </c>
      <c r="G32" s="68">
        <v>0.16489999999999999</v>
      </c>
      <c r="H32" s="68">
        <v>0.16139999999999999</v>
      </c>
      <c r="I32" s="68">
        <v>0.15640000000000001</v>
      </c>
      <c r="J32" s="68">
        <v>0.14829999999999999</v>
      </c>
      <c r="K32" s="389"/>
    </row>
    <row r="33" spans="1:11" s="23" customFormat="1" ht="15">
      <c r="A33" s="28" t="s">
        <v>25</v>
      </c>
      <c r="B33" s="68">
        <v>9.9000000000000005E-2</v>
      </c>
      <c r="C33" s="68">
        <v>9.5600000000000004E-2</v>
      </c>
      <c r="D33" s="388">
        <v>9.7799999999999998E-2</v>
      </c>
      <c r="E33" s="388">
        <v>9.7000000000000003E-2</v>
      </c>
      <c r="F33" s="388">
        <v>9.8100000000000007E-2</v>
      </c>
      <c r="G33" s="68">
        <v>0.1076</v>
      </c>
      <c r="H33" s="68">
        <v>0.10440000000000001</v>
      </c>
      <c r="I33" s="68">
        <v>0.10050000000000001</v>
      </c>
      <c r="J33" s="68">
        <v>9.5200000000000007E-2</v>
      </c>
      <c r="K33" s="31"/>
    </row>
    <row r="34" spans="1:11" s="23" customFormat="1" ht="15">
      <c r="A34" s="98"/>
      <c r="B34" s="99"/>
      <c r="C34" s="99"/>
      <c r="D34" s="99"/>
      <c r="E34" s="98"/>
      <c r="F34" s="98"/>
      <c r="G34" s="99"/>
      <c r="H34" s="99"/>
      <c r="I34" s="99"/>
      <c r="J34" s="99"/>
      <c r="K34" s="87"/>
    </row>
    <row r="35" spans="1:11" s="96" customFormat="1" ht="8.25">
      <c r="A35" s="94"/>
      <c r="B35" s="97"/>
      <c r="C35" s="97"/>
      <c r="D35" s="97"/>
      <c r="E35" s="94"/>
      <c r="F35" s="94"/>
      <c r="G35" s="97"/>
      <c r="H35" s="97"/>
      <c r="I35" s="97"/>
      <c r="J35" s="97"/>
      <c r="K35" s="100"/>
    </row>
    <row r="36" spans="1:11" s="96" customFormat="1">
      <c r="A36" s="390"/>
      <c r="B36" s="45"/>
      <c r="C36" s="45"/>
      <c r="D36" s="45"/>
      <c r="E36" s="200"/>
      <c r="F36" s="200"/>
      <c r="G36" s="45"/>
      <c r="H36" s="45"/>
      <c r="I36" s="45"/>
      <c r="J36" s="45"/>
      <c r="K36" s="95"/>
    </row>
    <row r="37" spans="1:11" s="44" customFormat="1">
      <c r="A37" s="198"/>
      <c r="B37" s="45"/>
      <c r="C37" s="45"/>
      <c r="D37" s="45"/>
      <c r="E37" s="198"/>
      <c r="F37" s="198"/>
      <c r="G37" s="45"/>
      <c r="H37" s="45"/>
      <c r="I37" s="45"/>
      <c r="J37" s="45"/>
      <c r="K37" s="85"/>
    </row>
    <row r="38" spans="1:11" s="44" customFormat="1">
      <c r="A38" s="11"/>
      <c r="B38" s="11"/>
      <c r="C38" s="11"/>
      <c r="D38" s="11"/>
      <c r="E38" s="11"/>
      <c r="F38" s="11"/>
      <c r="G38" s="11"/>
      <c r="H38" s="11"/>
      <c r="I38" s="11"/>
      <c r="J38" s="11"/>
      <c r="K38" s="85"/>
    </row>
    <row r="42" spans="1:11">
      <c r="G42" s="324"/>
    </row>
  </sheetData>
  <hyperlinks>
    <hyperlink ref="K1" location="Cover!A1" display="Back to cover" xr:uid="{00000000-0004-0000-0100-000000000000}"/>
  </hyperlinks>
  <pageMargins left="0.7" right="0.7" top="0.75" bottom="0.75" header="0.3" footer="0.3"/>
  <pageSetup paperSize="9" scale="71" orientation="landscape" r:id="rId1"/>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7"/>
  <sheetViews>
    <sheetView showGridLines="0" zoomScale="80" zoomScaleNormal="80" workbookViewId="0">
      <pane ySplit="7" topLeftCell="A8" activePane="bottomLeft" state="frozen"/>
      <selection activeCell="B66" sqref="B66"/>
      <selection pane="bottomLeft" activeCell="F21" sqref="F21"/>
    </sheetView>
  </sheetViews>
  <sheetFormatPr defaultColWidth="9.28515625" defaultRowHeight="15"/>
  <cols>
    <col min="1" max="1" width="38.7109375" style="3" bestFit="1" customWidth="1"/>
    <col min="2" max="2" width="12.140625" style="19" customWidth="1"/>
    <col min="3" max="3" width="13.85546875" style="19" customWidth="1"/>
    <col min="4" max="4" width="13.140625" style="3" customWidth="1"/>
    <col min="5" max="5" width="12.140625" style="3" customWidth="1"/>
    <col min="6" max="8" width="12.140625" style="304" customWidth="1"/>
    <col min="9" max="10" width="12.140625" style="19" customWidth="1"/>
    <col min="11" max="11" width="13.7109375" style="31" bestFit="1" customWidth="1"/>
    <col min="12" max="16384" width="9.28515625" style="11"/>
  </cols>
  <sheetData>
    <row r="1" spans="1:11" ht="12.75">
      <c r="A1" s="223"/>
      <c r="B1" s="223"/>
      <c r="C1" s="223"/>
      <c r="D1" s="223"/>
      <c r="E1" s="223"/>
      <c r="F1" s="223"/>
      <c r="G1" s="223"/>
      <c r="H1" s="223"/>
      <c r="I1" s="223"/>
      <c r="J1" s="223"/>
      <c r="K1" s="92" t="s">
        <v>89</v>
      </c>
    </row>
    <row r="2" spans="1:11" ht="12.75">
      <c r="A2" s="248" t="s">
        <v>63</v>
      </c>
      <c r="B2" s="223"/>
      <c r="C2" s="223"/>
      <c r="D2" s="248"/>
      <c r="E2" s="248"/>
      <c r="F2" s="248"/>
      <c r="G2" s="248"/>
      <c r="H2" s="248"/>
      <c r="I2" s="223"/>
      <c r="J2" s="223"/>
      <c r="K2" s="85"/>
    </row>
    <row r="3" spans="1:11" ht="12.75">
      <c r="A3" s="223"/>
      <c r="B3" s="223"/>
      <c r="C3" s="223"/>
      <c r="D3" s="223"/>
      <c r="E3" s="223"/>
      <c r="F3" s="223"/>
      <c r="G3" s="223"/>
      <c r="H3" s="223"/>
      <c r="I3" s="223"/>
      <c r="J3" s="223"/>
      <c r="K3" s="85"/>
    </row>
    <row r="4" spans="1:11" ht="15.75">
      <c r="A4" s="263" t="s">
        <v>26</v>
      </c>
      <c r="B4" s="223"/>
      <c r="C4" s="223"/>
      <c r="D4" s="263"/>
      <c r="E4" s="263"/>
      <c r="F4" s="263"/>
      <c r="G4" s="263"/>
      <c r="H4" s="263"/>
      <c r="I4" s="223"/>
      <c r="J4" s="223"/>
    </row>
    <row r="5" spans="1:11" ht="12.75">
      <c r="A5" s="223"/>
      <c r="B5" s="223"/>
      <c r="C5" s="223"/>
      <c r="D5" s="223"/>
      <c r="E5" s="223"/>
      <c r="F5" s="223"/>
      <c r="G5" s="223"/>
      <c r="H5" s="223"/>
      <c r="I5" s="223"/>
      <c r="J5" s="223"/>
      <c r="K5" s="85"/>
    </row>
    <row r="6" spans="1:11">
      <c r="A6" s="264"/>
      <c r="B6" s="265" t="s">
        <v>5</v>
      </c>
      <c r="C6" s="265" t="s">
        <v>0</v>
      </c>
      <c r="D6" s="265" t="s">
        <v>22</v>
      </c>
      <c r="E6" s="265" t="s">
        <v>21</v>
      </c>
      <c r="F6" s="265" t="s">
        <v>5</v>
      </c>
      <c r="G6" s="265" t="s">
        <v>0</v>
      </c>
      <c r="H6" s="265" t="s">
        <v>22</v>
      </c>
      <c r="I6" s="265" t="s">
        <v>21</v>
      </c>
      <c r="J6" s="265" t="s">
        <v>432</v>
      </c>
      <c r="K6" s="85"/>
    </row>
    <row r="7" spans="1:11" ht="12.75">
      <c r="A7" s="264"/>
      <c r="B7" s="265">
        <v>2022</v>
      </c>
      <c r="C7" s="265">
        <v>2021</v>
      </c>
      <c r="D7" s="265">
        <v>2021</v>
      </c>
      <c r="E7" s="265">
        <v>2021</v>
      </c>
      <c r="F7" s="265">
        <v>2021</v>
      </c>
      <c r="G7" s="265">
        <v>2020</v>
      </c>
      <c r="H7" s="265">
        <v>2020</v>
      </c>
      <c r="I7" s="265">
        <v>2020</v>
      </c>
      <c r="J7" s="265">
        <v>2020</v>
      </c>
      <c r="K7" s="85"/>
    </row>
    <row r="8" spans="1:11">
      <c r="A8" s="60" t="s">
        <v>27</v>
      </c>
      <c r="B8" s="27"/>
      <c r="C8" s="27"/>
      <c r="D8" s="27"/>
      <c r="E8" s="322"/>
      <c r="F8" s="322"/>
      <c r="G8" s="322"/>
      <c r="H8" s="322"/>
      <c r="I8" s="60"/>
      <c r="J8" s="27"/>
    </row>
    <row r="9" spans="1:11" ht="17.25" customHeight="1">
      <c r="A9" s="59" t="s">
        <v>28</v>
      </c>
      <c r="B9" s="64">
        <v>3</v>
      </c>
      <c r="C9" s="64">
        <v>4</v>
      </c>
      <c r="D9" s="64">
        <f>+[4]Sheet1!$F$24</f>
        <v>3</v>
      </c>
      <c r="E9" s="65">
        <v>3</v>
      </c>
      <c r="F9" s="65">
        <v>3</v>
      </c>
      <c r="G9" s="65">
        <v>2.8</v>
      </c>
      <c r="H9" s="65">
        <v>1</v>
      </c>
      <c r="I9" s="64">
        <v>1</v>
      </c>
      <c r="J9" s="64">
        <v>1.875</v>
      </c>
      <c r="K9" s="316"/>
    </row>
    <row r="10" spans="1:11" ht="17.25" customHeight="1">
      <c r="A10" s="6" t="s">
        <v>457</v>
      </c>
      <c r="B10" s="196">
        <v>6</v>
      </c>
      <c r="C10" s="196">
        <v>6</v>
      </c>
      <c r="D10" s="196">
        <v>5</v>
      </c>
      <c r="E10" s="65">
        <v>3</v>
      </c>
      <c r="F10" s="65">
        <v>3</v>
      </c>
      <c r="G10" s="196">
        <v>0</v>
      </c>
      <c r="H10" s="196">
        <v>0</v>
      </c>
      <c r="I10" s="196">
        <v>0</v>
      </c>
      <c r="J10" s="196">
        <v>0</v>
      </c>
      <c r="K10" s="316"/>
    </row>
    <row r="11" spans="1:11" ht="17.25" customHeight="1">
      <c r="A11" s="6" t="s">
        <v>30</v>
      </c>
      <c r="B11" s="65">
        <v>135.81</v>
      </c>
      <c r="C11" s="65">
        <v>125.71</v>
      </c>
      <c r="D11" s="65">
        <v>114.88</v>
      </c>
      <c r="E11" s="65">
        <v>125.42</v>
      </c>
      <c r="F11" s="65">
        <v>126.19</v>
      </c>
      <c r="G11" s="65">
        <v>119.58</v>
      </c>
      <c r="H11" s="65">
        <v>137.61000000000001</v>
      </c>
      <c r="I11" s="65">
        <v>159.51</v>
      </c>
      <c r="J11" s="65">
        <v>152.4</v>
      </c>
      <c r="K11" s="316"/>
    </row>
    <row r="12" spans="1:11" ht="17.25" customHeight="1">
      <c r="A12" s="6" t="s">
        <v>29</v>
      </c>
      <c r="B12" s="65">
        <v>167.02</v>
      </c>
      <c r="C12" s="65">
        <v>164.86</v>
      </c>
      <c r="D12" s="65">
        <v>165.45</v>
      </c>
      <c r="E12" s="65">
        <v>168.36</v>
      </c>
      <c r="F12" s="65">
        <v>168.81</v>
      </c>
      <c r="G12" s="65">
        <v>169.87</v>
      </c>
      <c r="H12" s="65">
        <v>173.79</v>
      </c>
      <c r="I12" s="65">
        <v>181.11</v>
      </c>
      <c r="J12" s="65">
        <v>188.9</v>
      </c>
      <c r="K12" s="316"/>
    </row>
    <row r="13" spans="1:11" ht="17.25" customHeight="1">
      <c r="A13" s="6" t="s">
        <v>478</v>
      </c>
      <c r="B13" s="65">
        <v>219.31</v>
      </c>
      <c r="C13" s="65">
        <v>236.48</v>
      </c>
      <c r="D13" s="65">
        <v>249.06</v>
      </c>
      <c r="E13" s="65">
        <v>250.60000000000002</v>
      </c>
      <c r="F13" s="65">
        <v>261.2</v>
      </c>
      <c r="G13" s="65">
        <v>291.2</v>
      </c>
      <c r="H13" s="65">
        <v>301.2</v>
      </c>
      <c r="I13" s="65">
        <v>308.8</v>
      </c>
      <c r="J13" s="65">
        <v>312.96999999999997</v>
      </c>
      <c r="K13" s="316"/>
    </row>
    <row r="14" spans="1:11" ht="17.25" customHeight="1">
      <c r="A14" s="6" t="s">
        <v>92</v>
      </c>
      <c r="B14" s="65">
        <v>10</v>
      </c>
      <c r="C14" s="65">
        <v>8</v>
      </c>
      <c r="D14" s="65">
        <v>8</v>
      </c>
      <c r="E14" s="65">
        <v>9</v>
      </c>
      <c r="F14" s="65">
        <v>9</v>
      </c>
      <c r="G14" s="65">
        <v>8</v>
      </c>
      <c r="H14" s="65">
        <v>7</v>
      </c>
      <c r="I14" s="65">
        <v>4</v>
      </c>
      <c r="J14" s="65">
        <v>5</v>
      </c>
      <c r="K14" s="316"/>
    </row>
    <row r="15" spans="1:11" ht="17.25" customHeight="1">
      <c r="A15" s="6" t="s">
        <v>31</v>
      </c>
      <c r="B15" s="65">
        <v>313.86</v>
      </c>
      <c r="C15" s="65">
        <v>320.64</v>
      </c>
      <c r="D15" s="65">
        <v>331</v>
      </c>
      <c r="E15" s="65">
        <v>333.02</v>
      </c>
      <c r="F15" s="65">
        <v>362.77</v>
      </c>
      <c r="G15" s="65">
        <v>373.59</v>
      </c>
      <c r="H15" s="65">
        <v>371.69499999999999</v>
      </c>
      <c r="I15" s="65">
        <v>377.34</v>
      </c>
      <c r="J15" s="65">
        <v>381.34000000000003</v>
      </c>
      <c r="K15" s="316"/>
    </row>
    <row r="16" spans="1:11" ht="17.25" customHeight="1">
      <c r="A16" s="6" t="s">
        <v>77</v>
      </c>
      <c r="B16" s="65">
        <v>31.46</v>
      </c>
      <c r="C16" s="65">
        <v>27.39</v>
      </c>
      <c r="D16" s="65">
        <v>31.28</v>
      </c>
      <c r="E16" s="65">
        <v>36.93</v>
      </c>
      <c r="F16" s="65">
        <v>36.67</v>
      </c>
      <c r="G16" s="65">
        <v>38.35</v>
      </c>
      <c r="H16" s="65">
        <v>38.700000000000003</v>
      </c>
      <c r="I16" s="65">
        <v>38.53</v>
      </c>
      <c r="J16" s="65">
        <v>40.130000000000003</v>
      </c>
      <c r="K16" s="316"/>
    </row>
    <row r="17" spans="1:11" ht="17.25" customHeight="1">
      <c r="A17" s="6" t="s">
        <v>32</v>
      </c>
      <c r="B17" s="65">
        <v>319.66000000000003</v>
      </c>
      <c r="C17" s="65">
        <v>337.06</v>
      </c>
      <c r="D17" s="65">
        <v>362.52</v>
      </c>
      <c r="E17" s="65">
        <v>347.42</v>
      </c>
      <c r="F17" s="65">
        <v>333.86</v>
      </c>
      <c r="G17" s="65">
        <v>333.13</v>
      </c>
      <c r="H17" s="65">
        <v>319.90999999999997</v>
      </c>
      <c r="I17" s="65">
        <v>329.74</v>
      </c>
      <c r="J17" s="65">
        <v>329.81</v>
      </c>
      <c r="K17" s="316"/>
    </row>
    <row r="18" spans="1:11" ht="17.25" customHeight="1">
      <c r="A18" s="6" t="s">
        <v>396</v>
      </c>
      <c r="B18" s="65">
        <v>128.25</v>
      </c>
      <c r="C18" s="65">
        <v>147.63</v>
      </c>
      <c r="D18" s="65">
        <v>146</v>
      </c>
      <c r="E18" s="65">
        <v>145.37</v>
      </c>
      <c r="F18" s="65">
        <v>148.5</v>
      </c>
      <c r="G18" s="65">
        <v>151.25</v>
      </c>
      <c r="H18" s="65">
        <v>128.25</v>
      </c>
      <c r="I18" s="65">
        <v>101.71</v>
      </c>
      <c r="J18" s="65">
        <v>94.34</v>
      </c>
      <c r="K18" s="316"/>
    </row>
    <row r="19" spans="1:11" ht="17.25" customHeight="1">
      <c r="A19" s="6" t="s">
        <v>90</v>
      </c>
      <c r="B19" s="65">
        <v>108.29</v>
      </c>
      <c r="C19" s="65">
        <v>112.93</v>
      </c>
      <c r="D19" s="65">
        <v>103.33</v>
      </c>
      <c r="E19" s="65">
        <v>90.56</v>
      </c>
      <c r="F19" s="65">
        <v>85.31</v>
      </c>
      <c r="G19" s="65">
        <v>79.180000000000007</v>
      </c>
      <c r="H19" s="65">
        <v>86.31</v>
      </c>
      <c r="I19" s="65">
        <v>80.7</v>
      </c>
      <c r="J19" s="65">
        <v>83.6</v>
      </c>
      <c r="K19" s="316"/>
    </row>
    <row r="20" spans="1:11" ht="17.25" customHeight="1">
      <c r="A20" s="6" t="s">
        <v>33</v>
      </c>
      <c r="B20" s="510">
        <v>53.35</v>
      </c>
      <c r="C20" s="65">
        <v>53.55</v>
      </c>
      <c r="D20" s="65">
        <v>59.924999999999997</v>
      </c>
      <c r="E20" s="323">
        <v>61.924999999999997</v>
      </c>
      <c r="F20" s="323">
        <v>63.92</v>
      </c>
      <c r="G20" s="323">
        <v>63.67</v>
      </c>
      <c r="H20" s="323">
        <v>64.674999999999997</v>
      </c>
      <c r="I20" s="65">
        <v>66.13</v>
      </c>
      <c r="J20" s="65">
        <v>64.8</v>
      </c>
      <c r="K20" s="316"/>
    </row>
    <row r="21" spans="1:11" ht="15.75" thickBot="1">
      <c r="A21" s="63" t="s">
        <v>20</v>
      </c>
      <c r="B21" s="66">
        <v>1496.01</v>
      </c>
      <c r="C21" s="66">
        <v>1544.2499999999998</v>
      </c>
      <c r="D21" s="66">
        <v>1579.4449999999999</v>
      </c>
      <c r="E21" s="321">
        <v>1574.6049999999998</v>
      </c>
      <c r="F21" s="321">
        <v>1602.23</v>
      </c>
      <c r="G21" s="321">
        <v>1630.6200000000001</v>
      </c>
      <c r="H21" s="321">
        <v>1630.1399999999996</v>
      </c>
      <c r="I21" s="66">
        <v>1648.57</v>
      </c>
      <c r="J21" s="66">
        <v>1655.165</v>
      </c>
      <c r="K21" s="316"/>
    </row>
    <row r="22" spans="1:11" ht="15.75" thickTop="1">
      <c r="A22" s="47"/>
      <c r="B22" s="47"/>
      <c r="C22" s="47"/>
      <c r="D22" s="47"/>
      <c r="E22" s="47"/>
      <c r="F22" s="302"/>
      <c r="G22" s="302"/>
      <c r="H22" s="302"/>
      <c r="I22" s="47"/>
      <c r="J22" s="47"/>
    </row>
    <row r="23" spans="1:11">
      <c r="A23" s="199" t="s">
        <v>431</v>
      </c>
      <c r="B23" s="23"/>
      <c r="C23" s="23"/>
      <c r="D23" s="199"/>
      <c r="E23" s="199"/>
      <c r="F23" s="303"/>
      <c r="G23" s="303"/>
      <c r="H23" s="303"/>
      <c r="I23" s="23"/>
      <c r="J23" s="23"/>
    </row>
    <row r="24" spans="1:11">
      <c r="B24" s="21"/>
      <c r="C24" s="21"/>
      <c r="I24" s="21"/>
      <c r="J24" s="21"/>
    </row>
    <row r="25" spans="1:11">
      <c r="B25" s="21"/>
      <c r="C25" s="21"/>
      <c r="I25" s="21"/>
      <c r="J25" s="21"/>
    </row>
    <row r="27" spans="1:11" s="49" customFormat="1">
      <c r="A27" s="48"/>
      <c r="B27" s="20"/>
      <c r="C27" s="20"/>
      <c r="D27" s="48"/>
      <c r="E27" s="48"/>
      <c r="F27" s="305"/>
      <c r="G27" s="305"/>
      <c r="H27" s="305"/>
      <c r="I27" s="20"/>
      <c r="J27" s="20"/>
      <c r="K27" s="31"/>
    </row>
  </sheetData>
  <hyperlinks>
    <hyperlink ref="K1" location="Cover!A1" display="Back to cover" xr:uid="{00000000-0004-0000-0200-000000000000}"/>
  </hyperlinks>
  <pageMargins left="0.70866141732283472" right="0.70866141732283472" top="0.74803149606299213" bottom="0.7480314960629921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B31A2-1402-4BF6-AEED-5B61251CCA9B}">
  <sheetPr>
    <pageSetUpPr fitToPage="1"/>
  </sheetPr>
  <dimension ref="A1:Q42"/>
  <sheetViews>
    <sheetView showGridLines="0" zoomScale="80" zoomScaleNormal="80" workbookViewId="0">
      <pane ySplit="7" topLeftCell="A8" activePane="bottomLeft" state="frozen"/>
      <selection activeCell="B66" sqref="B66"/>
      <selection pane="bottomLeft" activeCell="C43" sqref="C43"/>
    </sheetView>
  </sheetViews>
  <sheetFormatPr defaultColWidth="9.28515625" defaultRowHeight="15"/>
  <cols>
    <col min="1" max="1" width="66.7109375" style="573" customWidth="1"/>
    <col min="2" max="10" width="12.7109375" style="551" customWidth="1"/>
    <col min="11" max="11" width="9.28515625" style="542"/>
    <col min="12" max="12" width="14.28515625" style="351" customWidth="1"/>
    <col min="13" max="13" width="14.85546875" style="351" bestFit="1" customWidth="1"/>
    <col min="14" max="16" width="9.28515625" style="351"/>
    <col min="17" max="17" width="12.42578125" style="351" bestFit="1" customWidth="1"/>
    <col min="18" max="16384" width="9.28515625" style="351"/>
  </cols>
  <sheetData>
    <row r="1" spans="1:17" s="345" customFormat="1" ht="12.75">
      <c r="A1" s="343"/>
      <c r="B1" s="343"/>
      <c r="C1" s="343"/>
      <c r="D1" s="343"/>
      <c r="E1" s="343"/>
      <c r="F1" s="343"/>
      <c r="G1" s="343"/>
      <c r="H1" s="343"/>
      <c r="I1" s="343"/>
      <c r="J1" s="343"/>
      <c r="L1" s="92" t="s">
        <v>89</v>
      </c>
    </row>
    <row r="2" spans="1:17" s="345" customFormat="1" ht="12.75">
      <c r="A2" s="346" t="s">
        <v>63</v>
      </c>
      <c r="B2" s="346"/>
      <c r="C2" s="346"/>
      <c r="D2" s="346"/>
      <c r="E2" s="346"/>
      <c r="F2" s="346"/>
      <c r="G2" s="346"/>
      <c r="H2" s="346"/>
      <c r="I2" s="346"/>
      <c r="J2" s="346"/>
    </row>
    <row r="3" spans="1:17" s="345" customFormat="1" ht="12.75">
      <c r="A3" s="346"/>
      <c r="B3" s="346"/>
      <c r="C3" s="346"/>
      <c r="D3" s="346"/>
      <c r="E3" s="346"/>
      <c r="F3" s="346"/>
      <c r="G3" s="346"/>
      <c r="H3" s="346"/>
      <c r="I3" s="346"/>
      <c r="J3" s="346"/>
    </row>
    <row r="4" spans="1:17" s="345" customFormat="1" ht="15.75">
      <c r="A4" s="426" t="s">
        <v>545</v>
      </c>
      <c r="B4" s="427"/>
      <c r="C4" s="427"/>
      <c r="D4" s="427"/>
      <c r="E4" s="427"/>
      <c r="F4" s="427"/>
      <c r="G4" s="427"/>
      <c r="H4" s="427"/>
      <c r="I4" s="427"/>
      <c r="J4" s="427"/>
    </row>
    <row r="5" spans="1:17" s="345" customFormat="1" ht="12.75">
      <c r="A5" s="343"/>
      <c r="B5" s="343"/>
      <c r="C5" s="343"/>
      <c r="D5" s="343"/>
      <c r="E5" s="343"/>
      <c r="F5" s="343"/>
      <c r="G5" s="343"/>
      <c r="H5" s="343"/>
      <c r="I5" s="343"/>
      <c r="J5" s="343"/>
    </row>
    <row r="6" spans="1:17" s="345" customFormat="1" ht="12.75">
      <c r="A6" s="346" t="s">
        <v>351</v>
      </c>
      <c r="B6" s="350" t="s">
        <v>5</v>
      </c>
      <c r="C6" s="350" t="s">
        <v>0</v>
      </c>
      <c r="D6" s="350" t="s">
        <v>22</v>
      </c>
      <c r="E6" s="350" t="s">
        <v>21</v>
      </c>
      <c r="F6" s="350" t="s">
        <v>5</v>
      </c>
      <c r="G6" s="350" t="s">
        <v>0</v>
      </c>
      <c r="H6" s="350" t="s">
        <v>22</v>
      </c>
      <c r="I6" s="350" t="s">
        <v>21</v>
      </c>
      <c r="J6" s="350" t="s">
        <v>5</v>
      </c>
      <c r="L6" s="351"/>
    </row>
    <row r="7" spans="1:17" s="345" customFormat="1" ht="12.75">
      <c r="A7" s="428"/>
      <c r="B7" s="350">
        <v>2022</v>
      </c>
      <c r="C7" s="350">
        <v>2021</v>
      </c>
      <c r="D7" s="350">
        <v>2021</v>
      </c>
      <c r="E7" s="350">
        <v>2021</v>
      </c>
      <c r="F7" s="350">
        <v>2021</v>
      </c>
      <c r="G7" s="350">
        <v>2020</v>
      </c>
      <c r="H7" s="350">
        <v>2020</v>
      </c>
      <c r="I7" s="350">
        <v>2020</v>
      </c>
      <c r="J7" s="350">
        <v>2020</v>
      </c>
      <c r="L7" s="429"/>
    </row>
    <row r="8" spans="1:17" s="432" customFormat="1" ht="8.25">
      <c r="A8" s="430"/>
      <c r="B8" s="431"/>
      <c r="C8" s="431"/>
      <c r="D8" s="431"/>
      <c r="E8" s="431"/>
      <c r="F8" s="431"/>
      <c r="G8" s="431"/>
      <c r="H8" s="431"/>
      <c r="I8" s="431"/>
      <c r="J8" s="431"/>
    </row>
    <row r="9" spans="1:17">
      <c r="A9" s="539" t="s">
        <v>106</v>
      </c>
      <c r="B9" s="540">
        <v>768.50580652471115</v>
      </c>
      <c r="C9" s="540">
        <v>745.45692924662387</v>
      </c>
      <c r="D9" s="540">
        <v>755.60535139936201</v>
      </c>
      <c r="E9" s="541">
        <v>744.95061859489863</v>
      </c>
      <c r="F9" s="541">
        <v>760.17460483848686</v>
      </c>
      <c r="G9" s="540">
        <v>777.67095924965952</v>
      </c>
      <c r="H9" s="540">
        <v>791.19982431615927</v>
      </c>
      <c r="I9" s="540">
        <v>841.54035977885678</v>
      </c>
      <c r="J9" s="540">
        <v>891.87247332739753</v>
      </c>
      <c r="L9" s="543"/>
    </row>
    <row r="10" spans="1:17">
      <c r="A10" s="544" t="s">
        <v>60</v>
      </c>
      <c r="B10" s="540">
        <v>0.18372590227507199</v>
      </c>
      <c r="C10" s="540">
        <v>-0.39550549763252402</v>
      </c>
      <c r="D10" s="540">
        <v>0.64935649442580401</v>
      </c>
      <c r="E10" s="541">
        <v>-1.118092916000939</v>
      </c>
      <c r="F10" s="541">
        <v>-0.819714761384298</v>
      </c>
      <c r="G10" s="540">
        <v>-1.8610706228702003E-2</v>
      </c>
      <c r="H10" s="540">
        <v>1.250945684670008</v>
      </c>
      <c r="I10" s="540">
        <v>3.7613336069713066</v>
      </c>
      <c r="J10" s="540">
        <v>0.72532499659493499</v>
      </c>
      <c r="L10" s="543"/>
    </row>
    <row r="11" spans="1:17">
      <c r="A11" s="545" t="s">
        <v>10</v>
      </c>
      <c r="B11" s="540">
        <v>-133.8700074775445</v>
      </c>
      <c r="C11" s="540">
        <v>-138.50049297591781</v>
      </c>
      <c r="D11" s="540">
        <v>-149.616701911528</v>
      </c>
      <c r="E11" s="546">
        <v>-145.08142351409808</v>
      </c>
      <c r="F11" s="546">
        <v>-140.91667456269565</v>
      </c>
      <c r="G11" s="540">
        <v>-137.88904761675562</v>
      </c>
      <c r="H11" s="540">
        <v>-146.29974582798027</v>
      </c>
      <c r="I11" s="540">
        <v>-134.03968320516373</v>
      </c>
      <c r="J11" s="540">
        <v>-163.7573500882153</v>
      </c>
      <c r="L11" s="543"/>
    </row>
    <row r="12" spans="1:17" s="444" customFormat="1">
      <c r="A12" s="547" t="s">
        <v>1</v>
      </c>
      <c r="B12" s="548">
        <v>634.81952494944164</v>
      </c>
      <c r="C12" s="548">
        <v>606.49993077307352</v>
      </c>
      <c r="D12" s="548">
        <v>606.63800598226044</v>
      </c>
      <c r="E12" s="434">
        <v>598.75110216479959</v>
      </c>
      <c r="F12" s="434">
        <v>618.43821551440703</v>
      </c>
      <c r="G12" s="548">
        <v>639.76330092667524</v>
      </c>
      <c r="H12" s="548">
        <v>646.15102417284891</v>
      </c>
      <c r="I12" s="548">
        <v>711.51201018066433</v>
      </c>
      <c r="J12" s="548">
        <v>728.8404482357771</v>
      </c>
      <c r="L12" s="549"/>
      <c r="M12" s="351"/>
    </row>
    <row r="13" spans="1:17">
      <c r="A13" s="545"/>
      <c r="B13" s="550"/>
      <c r="C13" s="550"/>
      <c r="D13" s="550"/>
      <c r="F13" s="541"/>
      <c r="G13" s="351"/>
      <c r="H13" s="550"/>
      <c r="I13" s="550"/>
      <c r="J13" s="550"/>
      <c r="L13" s="543"/>
    </row>
    <row r="14" spans="1:17">
      <c r="A14" s="544" t="s">
        <v>107</v>
      </c>
      <c r="B14" s="540">
        <v>29.607103856124393</v>
      </c>
      <c r="C14" s="540">
        <v>-7.6806829142096342</v>
      </c>
      <c r="D14" s="540">
        <v>-30.1946826683171</v>
      </c>
      <c r="E14" s="541">
        <v>21.731229182112422</v>
      </c>
      <c r="F14" s="541">
        <v>-321.58060796060767</v>
      </c>
      <c r="G14" s="540">
        <v>-48.948533110526682</v>
      </c>
      <c r="H14" s="540">
        <v>1.223862500392928</v>
      </c>
      <c r="I14" s="540">
        <v>-231.64310060962737</v>
      </c>
      <c r="J14" s="540">
        <v>-178.16492214456144</v>
      </c>
      <c r="L14" s="543"/>
    </row>
    <row r="15" spans="1:17">
      <c r="A15" s="544" t="s">
        <v>9</v>
      </c>
      <c r="B15" s="540">
        <v>16.886181578092415</v>
      </c>
      <c r="C15" s="540">
        <v>17.891047178863278</v>
      </c>
      <c r="D15" s="540">
        <v>15.636825343901998</v>
      </c>
      <c r="E15" s="541">
        <v>14.517735616134303</v>
      </c>
      <c r="F15" s="541">
        <v>15.054948730538305</v>
      </c>
      <c r="G15" s="540">
        <v>18.104717494114162</v>
      </c>
      <c r="H15" s="540">
        <v>22.50472442140056</v>
      </c>
      <c r="I15" s="540">
        <v>26.862481082462295</v>
      </c>
      <c r="J15" s="540">
        <v>26.147797525039863</v>
      </c>
      <c r="L15" s="543"/>
    </row>
    <row r="16" spans="1:17">
      <c r="A16" s="544" t="s">
        <v>108</v>
      </c>
      <c r="B16" s="541">
        <v>98.062634309939938</v>
      </c>
      <c r="C16" s="541">
        <v>44.894834093095277</v>
      </c>
      <c r="D16" s="541">
        <v>48.296067034813511</v>
      </c>
      <c r="E16" s="541">
        <v>-15.261347082152678</v>
      </c>
      <c r="F16" s="541">
        <v>4.7576932000171039</v>
      </c>
      <c r="G16" s="541">
        <v>38.547569481259949</v>
      </c>
      <c r="H16" s="541">
        <v>3.9856283137043809</v>
      </c>
      <c r="I16" s="541">
        <v>4.05921050233722</v>
      </c>
      <c r="J16" s="541">
        <v>-53.788352738210243</v>
      </c>
      <c r="L16" s="543"/>
      <c r="Q16" s="436"/>
    </row>
    <row r="17" spans="1:13">
      <c r="A17" s="128" t="s">
        <v>475</v>
      </c>
      <c r="B17" s="442" t="s">
        <v>43</v>
      </c>
      <c r="C17" s="442" t="s">
        <v>43</v>
      </c>
      <c r="D17" s="541">
        <v>-0.52618183769680704</v>
      </c>
      <c r="E17" s="541">
        <v>-0.11477589152378601</v>
      </c>
      <c r="F17" s="541">
        <v>-0.117769394129428</v>
      </c>
      <c r="G17" s="541">
        <v>-0.275424947555996</v>
      </c>
      <c r="H17" s="541">
        <v>-0.11477589152378601</v>
      </c>
      <c r="I17" s="541">
        <v>-0.19069867978243599</v>
      </c>
      <c r="J17" s="541">
        <v>-0.67779824348627993</v>
      </c>
      <c r="L17" s="543"/>
      <c r="M17" s="436"/>
    </row>
    <row r="18" spans="1:13">
      <c r="A18" s="544" t="s">
        <v>109</v>
      </c>
      <c r="B18" s="546">
        <v>3.3832236570763592</v>
      </c>
      <c r="C18" s="546">
        <v>7.6356888190467487</v>
      </c>
      <c r="D18" s="546">
        <v>1.5636340843989871</v>
      </c>
      <c r="E18" s="546">
        <v>5.1217820324788548</v>
      </c>
      <c r="F18" s="546">
        <v>2.5984439952108231</v>
      </c>
      <c r="G18" s="552">
        <v>0.41391116201589295</v>
      </c>
      <c r="H18" s="552">
        <v>4.9701599451986969</v>
      </c>
      <c r="I18" s="552">
        <v>2.4786479832487878</v>
      </c>
      <c r="J18" s="552">
        <v>5.7120853658807915</v>
      </c>
      <c r="L18" s="543"/>
      <c r="M18" s="436"/>
    </row>
    <row r="19" spans="1:13" s="444" customFormat="1">
      <c r="A19" s="547" t="s">
        <v>2</v>
      </c>
      <c r="B19" s="434">
        <v>782.75866835067484</v>
      </c>
      <c r="C19" s="434">
        <v>669.24081794986932</v>
      </c>
      <c r="D19" s="434">
        <v>641.41366793936106</v>
      </c>
      <c r="E19" s="434">
        <v>624.86050191337245</v>
      </c>
      <c r="F19" s="434">
        <v>319.26869347956563</v>
      </c>
      <c r="G19" s="553">
        <v>647.88096595353852</v>
      </c>
      <c r="H19" s="553">
        <v>678.83539935354543</v>
      </c>
      <c r="I19" s="553">
        <v>513.26924913908522</v>
      </c>
      <c r="J19" s="553">
        <v>528.74705624392618</v>
      </c>
      <c r="L19" s="549"/>
      <c r="M19" s="436"/>
    </row>
    <row r="20" spans="1:13">
      <c r="A20" s="545"/>
      <c r="F20" s="541"/>
      <c r="G20" s="351"/>
      <c r="L20" s="543"/>
    </row>
    <row r="21" spans="1:13">
      <c r="A21" s="544" t="s">
        <v>376</v>
      </c>
      <c r="B21" s="540">
        <v>-222.50777307491722</v>
      </c>
      <c r="C21" s="540">
        <v>-209.15819788799232</v>
      </c>
      <c r="D21" s="540">
        <v>-211.53422581298889</v>
      </c>
      <c r="E21" s="541">
        <v>-225.95432390436815</v>
      </c>
      <c r="F21" s="541">
        <v>-220.05405660570779</v>
      </c>
      <c r="G21" s="540">
        <v>-189.30683440852175</v>
      </c>
      <c r="H21" s="540">
        <v>-224.64775093778249</v>
      </c>
      <c r="I21" s="540">
        <v>-229.10367687616773</v>
      </c>
      <c r="J21" s="540">
        <v>-218.84395929380344</v>
      </c>
      <c r="L21" s="543"/>
    </row>
    <row r="22" spans="1:13">
      <c r="A22" s="544" t="s">
        <v>422</v>
      </c>
      <c r="B22" s="540">
        <v>-198.06550867778694</v>
      </c>
      <c r="C22" s="540">
        <v>-211.93970137544167</v>
      </c>
      <c r="D22" s="540">
        <v>-187.02641294862892</v>
      </c>
      <c r="E22" s="541">
        <v>-183.9404060850695</v>
      </c>
      <c r="F22" s="541">
        <v>-169.73952625957395</v>
      </c>
      <c r="G22" s="540">
        <v>-214.83261732839802</v>
      </c>
      <c r="H22" s="540">
        <v>-157.41189587527074</v>
      </c>
      <c r="I22" s="540">
        <v>-157.06526119153853</v>
      </c>
      <c r="J22" s="540">
        <v>-204.7705564259048</v>
      </c>
      <c r="L22" s="543"/>
    </row>
    <row r="23" spans="1:13">
      <c r="A23" s="544" t="s">
        <v>423</v>
      </c>
      <c r="B23" s="540">
        <v>-132.97879211122137</v>
      </c>
      <c r="C23" s="540">
        <v>-155.38463858798988</v>
      </c>
      <c r="D23" s="540">
        <v>-142.07217638586337</v>
      </c>
      <c r="E23" s="541">
        <v>-148.41112786332457</v>
      </c>
      <c r="F23" s="541">
        <v>-160.21901359565126</v>
      </c>
      <c r="G23" s="540">
        <v>-151.84047399693344</v>
      </c>
      <c r="H23" s="540">
        <v>-137.85260057229746</v>
      </c>
      <c r="I23" s="540">
        <v>-169.8699464452379</v>
      </c>
      <c r="J23" s="540">
        <v>-153.45977020261776</v>
      </c>
      <c r="L23" s="543"/>
    </row>
    <row r="24" spans="1:13">
      <c r="A24" s="545" t="s">
        <v>44</v>
      </c>
      <c r="B24" s="540">
        <v>-29.062346119754928</v>
      </c>
      <c r="C24" s="540">
        <v>-31.666889308409576</v>
      </c>
      <c r="D24" s="540">
        <v>-39.252440106348601</v>
      </c>
      <c r="E24" s="546">
        <v>-29.526118180266607</v>
      </c>
      <c r="F24" s="546">
        <v>-28.844412763313112</v>
      </c>
      <c r="G24" s="540">
        <v>-36.132610703778674</v>
      </c>
      <c r="H24" s="540">
        <v>-29.066624688718814</v>
      </c>
      <c r="I24" s="540">
        <v>-37.985546650783874</v>
      </c>
      <c r="J24" s="540">
        <v>-30.407152670528237</v>
      </c>
      <c r="L24" s="543"/>
    </row>
    <row r="25" spans="1:13" s="444" customFormat="1">
      <c r="A25" s="547" t="s">
        <v>3</v>
      </c>
      <c r="B25" s="548">
        <v>-582.61441998368036</v>
      </c>
      <c r="C25" s="548">
        <v>-608.14942715983341</v>
      </c>
      <c r="D25" s="548">
        <v>-579.88525525382988</v>
      </c>
      <c r="E25" s="434">
        <v>-587.83197603302881</v>
      </c>
      <c r="F25" s="434">
        <v>-578.85700922424599</v>
      </c>
      <c r="G25" s="548">
        <v>-592.11253643763189</v>
      </c>
      <c r="H25" s="548">
        <v>-548.9788720740695</v>
      </c>
      <c r="I25" s="548">
        <v>-594.02443116372797</v>
      </c>
      <c r="J25" s="548">
        <v>-607.48143859285426</v>
      </c>
      <c r="L25" s="549"/>
      <c r="M25" s="351"/>
    </row>
    <row r="26" spans="1:13" s="444" customFormat="1">
      <c r="A26" s="554"/>
      <c r="B26" s="540"/>
      <c r="C26" s="540"/>
      <c r="D26" s="540"/>
      <c r="E26" s="551"/>
      <c r="F26" s="541"/>
      <c r="G26" s="351"/>
      <c r="H26" s="540"/>
      <c r="I26" s="540"/>
      <c r="J26" s="540"/>
      <c r="L26" s="549"/>
      <c r="M26" s="351"/>
    </row>
    <row r="27" spans="1:13" s="444" customFormat="1">
      <c r="A27" s="555" t="s">
        <v>110</v>
      </c>
      <c r="B27" s="556">
        <v>200.1442483669945</v>
      </c>
      <c r="C27" s="556">
        <v>61.091390790035845</v>
      </c>
      <c r="D27" s="556">
        <v>61.528412685531258</v>
      </c>
      <c r="E27" s="434">
        <v>37.028525880343558</v>
      </c>
      <c r="F27" s="434">
        <v>-259.58831574468041</v>
      </c>
      <c r="G27" s="556">
        <v>55.768429515906689</v>
      </c>
      <c r="H27" s="556">
        <v>129.85652727947593</v>
      </c>
      <c r="I27" s="556">
        <v>-80.755182024642764</v>
      </c>
      <c r="J27" s="556">
        <v>-78.484382348928094</v>
      </c>
      <c r="L27" s="549"/>
    </row>
    <row r="28" spans="1:13">
      <c r="A28" s="557" t="s">
        <v>427</v>
      </c>
      <c r="B28" s="540">
        <v>8.586521783914101</v>
      </c>
      <c r="C28" s="540">
        <v>11.786766412373396</v>
      </c>
      <c r="D28" s="540">
        <v>20.197812650454868</v>
      </c>
      <c r="E28" s="546">
        <v>15.098504159769782</v>
      </c>
      <c r="F28" s="546">
        <v>14.008012690979319</v>
      </c>
      <c r="G28" s="540">
        <v>12.093586742745872</v>
      </c>
      <c r="H28" s="540">
        <v>10.03017427504175</v>
      </c>
      <c r="I28" s="540">
        <v>17.315671619659927</v>
      </c>
      <c r="J28" s="540">
        <v>17.093535152578049</v>
      </c>
      <c r="L28" s="543"/>
    </row>
    <row r="29" spans="1:13">
      <c r="A29" s="547" t="s">
        <v>428</v>
      </c>
      <c r="B29" s="548">
        <v>208.7307701509086</v>
      </c>
      <c r="C29" s="548">
        <v>72.878157202409241</v>
      </c>
      <c r="D29" s="548">
        <v>81.726225335986129</v>
      </c>
      <c r="E29" s="434">
        <v>52.12703004011334</v>
      </c>
      <c r="F29" s="434">
        <v>-245.58030305370107</v>
      </c>
      <c r="G29" s="548">
        <v>67.862016258652574</v>
      </c>
      <c r="H29" s="548">
        <v>139.88670155451769</v>
      </c>
      <c r="I29" s="548">
        <v>-63.539510404982835</v>
      </c>
      <c r="J29" s="548">
        <v>-61.390847196350045</v>
      </c>
      <c r="L29" s="543"/>
    </row>
    <row r="30" spans="1:13">
      <c r="A30" s="554"/>
      <c r="B30" s="540"/>
      <c r="C30" s="540"/>
      <c r="D30" s="540"/>
      <c r="F30" s="541"/>
      <c r="G30" s="351"/>
      <c r="H30" s="540"/>
      <c r="I30" s="540"/>
      <c r="J30" s="540"/>
      <c r="L30" s="543"/>
    </row>
    <row r="31" spans="1:13">
      <c r="A31" s="545" t="s">
        <v>4</v>
      </c>
      <c r="B31" s="540">
        <v>-30.226993701431322</v>
      </c>
      <c r="C31" s="540">
        <v>3.9626677365354759</v>
      </c>
      <c r="D31" s="540">
        <v>-6.8255225044352272</v>
      </c>
      <c r="E31" s="546">
        <v>-100.07453398956099</v>
      </c>
      <c r="F31" s="546">
        <v>24.527265046752756</v>
      </c>
      <c r="G31" s="540">
        <v>-19.5009099332846</v>
      </c>
      <c r="H31" s="540">
        <v>-29.708672189385087</v>
      </c>
      <c r="I31" s="540">
        <v>-9.3887225205121947</v>
      </c>
      <c r="J31" s="540">
        <v>17.42855557002926</v>
      </c>
      <c r="L31" s="543"/>
    </row>
    <row r="32" spans="1:13" s="444" customFormat="1" ht="15.75" thickBot="1">
      <c r="A32" s="558" t="s">
        <v>429</v>
      </c>
      <c r="B32" s="559">
        <v>178.50377644947724</v>
      </c>
      <c r="C32" s="559">
        <v>76.840824938944706</v>
      </c>
      <c r="D32" s="559">
        <v>74.900702831550902</v>
      </c>
      <c r="E32" s="559">
        <v>-47.947503949447658</v>
      </c>
      <c r="F32" s="559">
        <v>-221.05303800694833</v>
      </c>
      <c r="G32" s="560">
        <v>48.36110632536797</v>
      </c>
      <c r="H32" s="560">
        <v>110.1780293651326</v>
      </c>
      <c r="I32" s="560">
        <v>-72.928232925495024</v>
      </c>
      <c r="J32" s="560">
        <v>-43.962291626320784</v>
      </c>
      <c r="L32" s="549"/>
    </row>
    <row r="33" spans="1:12" ht="15.75" thickTop="1">
      <c r="A33" s="554"/>
      <c r="F33" s="541"/>
      <c r="G33" s="540"/>
      <c r="H33" s="540"/>
      <c r="I33" s="540"/>
      <c r="J33" s="540"/>
      <c r="L33" s="543"/>
    </row>
    <row r="34" spans="1:12">
      <c r="A34" s="561" t="s">
        <v>56</v>
      </c>
      <c r="B34" s="540"/>
      <c r="C34" s="540"/>
      <c r="D34" s="540"/>
      <c r="F34" s="541"/>
      <c r="G34" s="540"/>
      <c r="H34" s="540"/>
      <c r="I34" s="540"/>
      <c r="J34" s="540"/>
    </row>
    <row r="35" spans="1:12">
      <c r="A35" s="537" t="s">
        <v>45</v>
      </c>
      <c r="B35" s="79">
        <v>145.615676454875</v>
      </c>
      <c r="C35" s="540">
        <v>54.044904293111372</v>
      </c>
      <c r="D35" s="540">
        <v>52.431362894050899</v>
      </c>
      <c r="E35" s="541">
        <v>-70.074177220280987</v>
      </c>
      <c r="F35" s="541">
        <v>-243.77597312500387</v>
      </c>
      <c r="G35" s="540">
        <v>27.309046082312413</v>
      </c>
      <c r="H35" s="540">
        <v>87.310331031799265</v>
      </c>
      <c r="I35" s="540">
        <v>-93.722716397717235</v>
      </c>
      <c r="J35" s="540">
        <v>-65.395859959654132</v>
      </c>
    </row>
    <row r="36" spans="1:12">
      <c r="A36" s="537" t="s">
        <v>421</v>
      </c>
      <c r="B36" s="52">
        <v>33.018099999999997</v>
      </c>
      <c r="C36" s="562">
        <v>22.795920645833341</v>
      </c>
      <c r="D36" s="562">
        <v>22.82283247916666</v>
      </c>
      <c r="E36" s="541">
        <v>22.126673270833333</v>
      </c>
      <c r="F36" s="541">
        <v>22.72293511805556</v>
      </c>
      <c r="G36" s="540">
        <v>20.852060243055561</v>
      </c>
      <c r="H36" s="540">
        <v>22.86769833333333</v>
      </c>
      <c r="I36" s="540">
        <v>20.794483472222215</v>
      </c>
      <c r="J36" s="540">
        <v>21.433568333333341</v>
      </c>
    </row>
    <row r="37" spans="1:12">
      <c r="A37" s="563"/>
      <c r="D37" s="564"/>
      <c r="E37" s="564"/>
      <c r="F37" s="564"/>
      <c r="G37" s="564"/>
      <c r="H37" s="564"/>
      <c r="I37" s="564"/>
      <c r="J37" s="564"/>
    </row>
    <row r="38" spans="1:12">
      <c r="A38" s="461" t="s">
        <v>340</v>
      </c>
      <c r="B38" s="565">
        <v>1.63</v>
      </c>
      <c r="C38" s="565">
        <v>0.60586882963742861</v>
      </c>
      <c r="D38" s="566">
        <v>0.57682056083453181</v>
      </c>
      <c r="E38" s="566">
        <v>-0.79</v>
      </c>
      <c r="F38" s="566">
        <v>-2.73</v>
      </c>
      <c r="G38" s="566">
        <v>0.31</v>
      </c>
      <c r="H38" s="566">
        <v>0.98</v>
      </c>
      <c r="I38" s="566">
        <v>-1.05</v>
      </c>
      <c r="J38" s="566">
        <v>-0.73</v>
      </c>
    </row>
    <row r="39" spans="1:12">
      <c r="A39" s="461"/>
      <c r="B39" s="462"/>
      <c r="C39" s="462"/>
      <c r="D39" s="462"/>
      <c r="E39" s="567"/>
      <c r="F39" s="567"/>
      <c r="G39" s="567"/>
      <c r="H39" s="568"/>
      <c r="I39" s="568"/>
      <c r="J39" s="568"/>
    </row>
    <row r="40" spans="1:12">
      <c r="A40" s="464"/>
      <c r="E40" s="569"/>
      <c r="F40" s="569"/>
      <c r="G40" s="569"/>
      <c r="H40" s="569"/>
      <c r="I40" s="569"/>
      <c r="J40" s="569"/>
    </row>
    <row r="41" spans="1:12" s="356" customFormat="1">
      <c r="A41" s="570"/>
      <c r="B41" s="571"/>
      <c r="C41" s="571"/>
      <c r="D41" s="571"/>
      <c r="E41" s="572"/>
      <c r="F41" s="572"/>
      <c r="G41" s="572"/>
      <c r="H41" s="572"/>
      <c r="I41" s="572"/>
      <c r="J41" s="572"/>
    </row>
    <row r="42" spans="1:12">
      <c r="E42" s="574"/>
      <c r="F42" s="574"/>
      <c r="G42" s="574"/>
    </row>
  </sheetData>
  <hyperlinks>
    <hyperlink ref="L1" location="Cover!A1" display="Back to cover" xr:uid="{8504C50F-BCC7-4C1D-95B8-729EEE92CFA0}"/>
  </hyperlink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2"/>
  <sheetViews>
    <sheetView showGridLines="0" zoomScale="80" zoomScaleNormal="80" workbookViewId="0">
      <pane ySplit="7" topLeftCell="A8" activePane="bottomLeft" state="frozen"/>
      <selection activeCell="B66" sqref="B66"/>
      <selection pane="bottomLeft" activeCell="B47" sqref="B47"/>
    </sheetView>
  </sheetViews>
  <sheetFormatPr defaultColWidth="9.28515625" defaultRowHeight="15"/>
  <cols>
    <col min="1" max="1" width="66.7109375" style="13" customWidth="1"/>
    <col min="2" max="2" width="22.7109375" style="25" customWidth="1"/>
    <col min="3" max="6" width="12.7109375" style="25" customWidth="1"/>
    <col min="8" max="8" width="14.28515625" style="11" customWidth="1"/>
    <col min="9" max="9" width="14.85546875" style="11" bestFit="1" customWidth="1"/>
    <col min="10" max="12" width="9.28515625" style="11"/>
    <col min="13" max="13" width="12.42578125" style="11" bestFit="1" customWidth="1"/>
    <col min="14" max="16384" width="9.28515625" style="11"/>
  </cols>
  <sheetData>
    <row r="1" spans="1:13" s="35" customFormat="1" ht="12.75">
      <c r="A1" s="223"/>
      <c r="B1" s="223"/>
      <c r="C1" s="223"/>
      <c r="D1" s="223"/>
      <c r="E1" s="223"/>
      <c r="F1" s="223"/>
      <c r="H1" s="92" t="s">
        <v>89</v>
      </c>
    </row>
    <row r="2" spans="1:13" s="35" customFormat="1" ht="12.75">
      <c r="A2" s="227" t="s">
        <v>63</v>
      </c>
      <c r="B2" s="227"/>
      <c r="C2" s="227"/>
      <c r="D2" s="227"/>
      <c r="E2" s="227"/>
      <c r="F2" s="227"/>
    </row>
    <row r="3" spans="1:13" s="35" customFormat="1" ht="12.75">
      <c r="A3" s="227"/>
      <c r="B3" s="227"/>
      <c r="C3" s="227"/>
      <c r="D3" s="227"/>
      <c r="E3" s="227"/>
      <c r="F3" s="227"/>
    </row>
    <row r="4" spans="1:13" s="35" customFormat="1" ht="15.75">
      <c r="A4" s="229" t="s">
        <v>546</v>
      </c>
      <c r="B4" s="261"/>
      <c r="C4" s="261"/>
      <c r="D4" s="261"/>
      <c r="E4" s="261"/>
      <c r="F4" s="261"/>
    </row>
    <row r="5" spans="1:13" s="35" customFormat="1" ht="12.75">
      <c r="A5" s="223"/>
      <c r="B5" s="223"/>
      <c r="C5" s="223"/>
      <c r="D5" s="223"/>
      <c r="E5" s="223"/>
      <c r="F5" s="223"/>
    </row>
    <row r="6" spans="1:13" s="35" customFormat="1" ht="12.75">
      <c r="A6" s="248" t="s">
        <v>351</v>
      </c>
      <c r="B6" s="240" t="s">
        <v>5</v>
      </c>
      <c r="C6" s="240" t="s">
        <v>0</v>
      </c>
      <c r="D6" s="240" t="s">
        <v>22</v>
      </c>
      <c r="E6" s="240" t="s">
        <v>21</v>
      </c>
      <c r="F6" s="240" t="s">
        <v>5</v>
      </c>
      <c r="H6" s="11"/>
    </row>
    <row r="7" spans="1:13" s="35" customFormat="1" ht="12.75">
      <c r="A7" s="262"/>
      <c r="B7" s="240">
        <v>2022</v>
      </c>
      <c r="C7" s="240">
        <v>2021</v>
      </c>
      <c r="D7" s="240">
        <v>2021</v>
      </c>
      <c r="E7" s="240">
        <v>2021</v>
      </c>
      <c r="F7" s="240">
        <v>2021</v>
      </c>
      <c r="H7" s="50"/>
    </row>
    <row r="8" spans="1:13" s="96" customFormat="1" ht="8.25">
      <c r="A8" s="101"/>
      <c r="B8" s="102"/>
      <c r="C8" s="102"/>
      <c r="D8" s="102"/>
      <c r="E8" s="102"/>
      <c r="F8" s="102"/>
    </row>
    <row r="9" spans="1:13">
      <c r="A9" s="180" t="s">
        <v>106</v>
      </c>
      <c r="B9" s="79">
        <v>623.53366509335206</v>
      </c>
      <c r="C9" s="79">
        <v>600.16530382328415</v>
      </c>
      <c r="D9" s="79">
        <v>603.91559497113894</v>
      </c>
      <c r="E9" s="380">
        <v>588.8218810331349</v>
      </c>
      <c r="F9" s="487">
        <v>593918504.27686393</v>
      </c>
      <c r="H9" s="5"/>
    </row>
    <row r="10" spans="1:13">
      <c r="A10" s="123" t="s">
        <v>60</v>
      </c>
      <c r="B10" s="79">
        <v>0.18372590227507199</v>
      </c>
      <c r="C10" s="79">
        <v>-0.39550549763252402</v>
      </c>
      <c r="D10" s="79">
        <v>0.64935649442580401</v>
      </c>
      <c r="E10" s="380">
        <v>-1.118092916000939</v>
      </c>
      <c r="F10" s="380">
        <v>-0.819714761384298</v>
      </c>
      <c r="H10" s="5"/>
    </row>
    <row r="11" spans="1:13">
      <c r="A11" s="186" t="s">
        <v>10</v>
      </c>
      <c r="B11" s="79">
        <v>-133.768936697583</v>
      </c>
      <c r="C11" s="79">
        <v>-139.38526421075352</v>
      </c>
      <c r="D11" s="79">
        <v>-149.58519782820005</v>
      </c>
      <c r="E11" s="382">
        <v>-144.93750910982072</v>
      </c>
      <c r="F11" s="382">
        <v>-140.76177098996104</v>
      </c>
      <c r="H11" s="5"/>
    </row>
    <row r="12" spans="1:13" s="12" customFormat="1">
      <c r="A12" s="187" t="s">
        <v>1</v>
      </c>
      <c r="B12" s="109">
        <v>489.94845429804298</v>
      </c>
      <c r="C12" s="109">
        <v>461.38453411489809</v>
      </c>
      <c r="D12" s="109">
        <v>455.07975363736472</v>
      </c>
      <c r="E12" s="381">
        <v>442.76627900731319</v>
      </c>
      <c r="F12" s="381">
        <v>452.33701852551866</v>
      </c>
      <c r="H12" s="8"/>
      <c r="I12" s="11"/>
    </row>
    <row r="13" spans="1:13">
      <c r="A13" s="186"/>
      <c r="B13" s="488"/>
      <c r="C13" s="69">
        <v>0</v>
      </c>
      <c r="D13" s="69"/>
      <c r="F13" s="380">
        <v>0</v>
      </c>
      <c r="H13" s="5"/>
    </row>
    <row r="14" spans="1:13">
      <c r="A14" s="123" t="s">
        <v>107</v>
      </c>
      <c r="B14" s="79">
        <v>26.264174471168701</v>
      </c>
      <c r="C14" s="79">
        <v>48.343963346611275</v>
      </c>
      <c r="D14" s="79">
        <v>-30.1946826683171</v>
      </c>
      <c r="E14" s="380">
        <v>24.48745714434903</v>
      </c>
      <c r="F14" s="380">
        <v>-109.56009792692286</v>
      </c>
      <c r="H14" s="5"/>
    </row>
    <row r="15" spans="1:13">
      <c r="A15" s="123" t="s">
        <v>9</v>
      </c>
      <c r="B15" s="79">
        <v>16.886181578092415</v>
      </c>
      <c r="C15" s="79">
        <v>17.888457135773212</v>
      </c>
      <c r="D15" s="79">
        <v>14.98195321897701</v>
      </c>
      <c r="E15" s="380">
        <v>15.267735616134303</v>
      </c>
      <c r="F15" s="380">
        <v>15.054948730538305</v>
      </c>
      <c r="H15" s="5"/>
    </row>
    <row r="16" spans="1:13">
      <c r="A16" s="123" t="s">
        <v>108</v>
      </c>
      <c r="B16" s="380">
        <v>98.252289358664868</v>
      </c>
      <c r="C16" s="380">
        <v>45.998670285537088</v>
      </c>
      <c r="D16" s="380">
        <v>48.296067034813511</v>
      </c>
      <c r="E16" s="380">
        <v>-15.261347082152678</v>
      </c>
      <c r="F16" s="380">
        <v>4.8754625941465317</v>
      </c>
      <c r="H16" s="5"/>
      <c r="M16" s="202"/>
    </row>
    <row r="17" spans="1:9">
      <c r="A17" s="128" t="s">
        <v>475</v>
      </c>
      <c r="B17" s="479">
        <v>-0.18965504872493699</v>
      </c>
      <c r="C17" s="479">
        <v>-1.1038361924418081</v>
      </c>
      <c r="D17" s="380">
        <v>-0.52618183769680704</v>
      </c>
      <c r="E17" s="380">
        <v>-0.71832605840111396</v>
      </c>
      <c r="F17" s="380">
        <v>-0.117769394129428</v>
      </c>
      <c r="H17" s="5"/>
      <c r="I17" s="202"/>
    </row>
    <row r="18" spans="1:9">
      <c r="A18" s="123" t="s">
        <v>109</v>
      </c>
      <c r="B18" s="382">
        <v>4.3832236570763587</v>
      </c>
      <c r="C18" s="382">
        <v>7.6285493551566308</v>
      </c>
      <c r="D18" s="382">
        <v>2.3831870633842689</v>
      </c>
      <c r="E18" s="382">
        <v>3.497071484310303</v>
      </c>
      <c r="F18" s="382">
        <v>2.5984439952108231</v>
      </c>
      <c r="H18" s="5"/>
      <c r="I18" s="202"/>
    </row>
    <row r="19" spans="1:9" s="12" customFormat="1">
      <c r="A19" s="187" t="s">
        <v>2</v>
      </c>
      <c r="B19" s="381">
        <v>634.54466831432092</v>
      </c>
      <c r="C19" s="381">
        <v>580.14033804553435</v>
      </c>
      <c r="D19" s="381">
        <v>488.698260428308</v>
      </c>
      <c r="E19" s="381">
        <v>468.75719616566226</v>
      </c>
      <c r="F19" s="381">
        <v>365.18800652436204</v>
      </c>
      <c r="H19" s="8"/>
      <c r="I19" s="202"/>
    </row>
    <row r="20" spans="1:9">
      <c r="A20" s="186"/>
      <c r="B20" s="380">
        <v>0</v>
      </c>
      <c r="C20" s="25">
        <v>0</v>
      </c>
      <c r="F20" s="380">
        <v>0</v>
      </c>
      <c r="H20" s="5"/>
    </row>
    <row r="21" spans="1:9">
      <c r="A21" s="123" t="s">
        <v>376</v>
      </c>
      <c r="B21" s="79">
        <v>-183.36802973892335</v>
      </c>
      <c r="C21" s="79">
        <v>-175.96188636023197</v>
      </c>
      <c r="D21" s="79">
        <v>-172.64560572620485</v>
      </c>
      <c r="E21" s="380">
        <v>-191.67779958023652</v>
      </c>
      <c r="F21" s="380">
        <v>-177.14315176514077</v>
      </c>
      <c r="H21" s="5"/>
    </row>
    <row r="22" spans="1:9">
      <c r="A22" s="123" t="s">
        <v>422</v>
      </c>
      <c r="B22" s="79">
        <v>-171.41626600273807</v>
      </c>
      <c r="C22" s="79">
        <v>-183.82291310885918</v>
      </c>
      <c r="D22" s="79">
        <v>-158.27154453149396</v>
      </c>
      <c r="E22" s="380">
        <v>-151.50612046439309</v>
      </c>
      <c r="F22" s="380">
        <v>-146.75894460659393</v>
      </c>
      <c r="H22" s="5"/>
    </row>
    <row r="23" spans="1:9">
      <c r="A23" s="123" t="s">
        <v>423</v>
      </c>
      <c r="B23" s="79">
        <v>-108.87860883617948</v>
      </c>
      <c r="C23" s="79">
        <v>-134.72466559532421</v>
      </c>
      <c r="D23" s="79">
        <v>-118.59628976960202</v>
      </c>
      <c r="E23" s="380">
        <v>-126.30762285245395</v>
      </c>
      <c r="F23" s="380">
        <v>-137.14822094565875</v>
      </c>
      <c r="H23" s="5"/>
    </row>
    <row r="24" spans="1:9">
      <c r="A24" s="186" t="s">
        <v>44</v>
      </c>
      <c r="B24" s="79">
        <v>-26.178509896239174</v>
      </c>
      <c r="C24" s="79">
        <v>-28.908751614612299</v>
      </c>
      <c r="D24" s="79">
        <v>-36.487270900763257</v>
      </c>
      <c r="E24" s="382">
        <v>-26.562466095720477</v>
      </c>
      <c r="F24" s="382">
        <v>-25.832838056280767</v>
      </c>
      <c r="H24" s="5"/>
    </row>
    <row r="25" spans="1:9" s="12" customFormat="1">
      <c r="A25" s="187" t="s">
        <v>3</v>
      </c>
      <c r="B25" s="109">
        <v>-489.34141447408007</v>
      </c>
      <c r="C25" s="109">
        <v>-524.41821667902764</v>
      </c>
      <c r="D25" s="109">
        <v>-485.90071092806414</v>
      </c>
      <c r="E25" s="381">
        <v>-497.05400899280403</v>
      </c>
      <c r="F25" s="381">
        <v>-486.8831553736743</v>
      </c>
      <c r="H25" s="8"/>
      <c r="I25" s="11"/>
    </row>
    <row r="26" spans="1:9" s="12" customFormat="1">
      <c r="A26" s="107"/>
      <c r="B26" s="79">
        <v>0</v>
      </c>
      <c r="C26" s="79">
        <v>0</v>
      </c>
      <c r="D26" s="79">
        <v>0</v>
      </c>
      <c r="E26" s="25">
        <v>0</v>
      </c>
      <c r="F26" s="380">
        <v>0</v>
      </c>
      <c r="H26" s="8"/>
      <c r="I26" s="11"/>
    </row>
    <row r="27" spans="1:9" s="12" customFormat="1">
      <c r="A27" s="124" t="s">
        <v>110</v>
      </c>
      <c r="B27" s="82">
        <v>145.70325384024085</v>
      </c>
      <c r="C27" s="82">
        <v>55.722121366506798</v>
      </c>
      <c r="D27" s="82">
        <v>2.7975495002437532</v>
      </c>
      <c r="E27" s="381">
        <v>-28.296812827141704</v>
      </c>
      <c r="F27" s="381">
        <v>-121.69514884931225</v>
      </c>
      <c r="H27" s="8"/>
    </row>
    <row r="28" spans="1:9">
      <c r="A28" s="129" t="s">
        <v>427</v>
      </c>
      <c r="B28" s="79">
        <v>8.586521783914101</v>
      </c>
      <c r="C28" s="79">
        <v>11.786766412373396</v>
      </c>
      <c r="D28" s="79">
        <v>20.197812650454868</v>
      </c>
      <c r="E28" s="382">
        <v>15.098504159769782</v>
      </c>
      <c r="F28" s="382">
        <v>14.39801269097932</v>
      </c>
      <c r="H28" s="5"/>
    </row>
    <row r="29" spans="1:9">
      <c r="A29" s="187" t="s">
        <v>560</v>
      </c>
      <c r="B29" s="109">
        <v>154.28977562415491</v>
      </c>
      <c r="C29" s="109">
        <v>67.508887778880194</v>
      </c>
      <c r="D29" s="109">
        <v>22.995362150698618</v>
      </c>
      <c r="E29" s="381">
        <v>-13.198308667371922</v>
      </c>
      <c r="F29" s="381">
        <v>-107.79713615833293</v>
      </c>
      <c r="H29" s="5"/>
    </row>
    <row r="30" spans="1:9">
      <c r="A30" s="107"/>
      <c r="B30" s="79">
        <v>0</v>
      </c>
      <c r="C30" s="79">
        <v>0</v>
      </c>
      <c r="D30" s="79">
        <v>0</v>
      </c>
      <c r="F30" s="380" t="s">
        <v>419</v>
      </c>
      <c r="H30" s="5"/>
    </row>
    <row r="31" spans="1:9">
      <c r="A31" s="186" t="s">
        <v>4</v>
      </c>
      <c r="B31" s="79">
        <v>-31.572107328797383</v>
      </c>
      <c r="C31" s="79">
        <v>-7.3492641345776635</v>
      </c>
      <c r="D31" s="79">
        <v>-8.2733256776430615</v>
      </c>
      <c r="E31" s="380">
        <v>-101.15156079672519</v>
      </c>
      <c r="F31" s="380">
        <v>-17.004500464321431</v>
      </c>
      <c r="H31" s="5"/>
    </row>
    <row r="32" spans="1:9">
      <c r="A32" s="186" t="s">
        <v>565</v>
      </c>
      <c r="B32" s="79">
        <v>55.916108154119634</v>
      </c>
      <c r="C32" s="79">
        <v>15.742201294642095</v>
      </c>
      <c r="D32" s="79">
        <v>60.178666358495398</v>
      </c>
      <c r="E32" s="380">
        <v>66.052365510357603</v>
      </c>
      <c r="F32" s="380">
        <v>-95.861401384294098</v>
      </c>
      <c r="H32" s="5"/>
    </row>
    <row r="33" spans="1:8" s="12" customFormat="1" ht="15.75" thickBot="1">
      <c r="A33" s="188" t="s">
        <v>429</v>
      </c>
      <c r="B33" s="383">
        <v>178.63377644947715</v>
      </c>
      <c r="C33" s="383">
        <v>76.840824938944706</v>
      </c>
      <c r="D33" s="383">
        <v>74.900702831550902</v>
      </c>
      <c r="E33" s="383">
        <v>-47.947503949447658</v>
      </c>
      <c r="F33" s="383">
        <v>-220.66303800694848</v>
      </c>
      <c r="H33" s="8"/>
    </row>
    <row r="34" spans="1:8" ht="15.75" thickTop="1">
      <c r="A34" s="107"/>
      <c r="F34" s="380"/>
      <c r="H34" s="5"/>
    </row>
    <row r="35" spans="1:8">
      <c r="A35" s="189" t="s">
        <v>56</v>
      </c>
      <c r="B35" s="79"/>
      <c r="C35" s="79"/>
      <c r="D35" s="79"/>
      <c r="F35" s="380"/>
    </row>
    <row r="36" spans="1:8">
      <c r="A36" s="190" t="s">
        <v>45</v>
      </c>
      <c r="B36" s="79">
        <v>145.615676454875</v>
      </c>
      <c r="C36" s="79">
        <v>54.044904293111372</v>
      </c>
      <c r="D36" s="79">
        <v>52.431362894050899</v>
      </c>
      <c r="E36" s="380">
        <v>-70.074177220280987</v>
      </c>
      <c r="F36" s="380">
        <v>-251.972108002657</v>
      </c>
    </row>
    <row r="37" spans="1:8">
      <c r="A37" s="190" t="s">
        <v>421</v>
      </c>
      <c r="B37" s="52">
        <v>33.018099999999997</v>
      </c>
      <c r="C37" s="415">
        <v>22.795920645833341</v>
      </c>
      <c r="D37" s="415">
        <v>22.82283247916666</v>
      </c>
      <c r="E37" s="380">
        <v>22.126673270833333</v>
      </c>
      <c r="F37" s="380">
        <v>31.309069999999998</v>
      </c>
    </row>
    <row r="38" spans="1:8">
      <c r="A38" s="191"/>
      <c r="D38" s="70"/>
      <c r="E38" s="70"/>
      <c r="F38" s="70"/>
    </row>
    <row r="39" spans="1:8">
      <c r="A39" s="28" t="s">
        <v>525</v>
      </c>
      <c r="B39" s="513">
        <v>1</v>
      </c>
      <c r="C39" s="513">
        <v>0.43</v>
      </c>
      <c r="D39" s="513">
        <v>-0.09</v>
      </c>
      <c r="E39" s="513">
        <v>-1.53</v>
      </c>
      <c r="F39" s="513">
        <v>-1.75</v>
      </c>
    </row>
    <row r="40" spans="1:8">
      <c r="A40" s="28" t="s">
        <v>526</v>
      </c>
      <c r="B40" s="317">
        <v>0.63</v>
      </c>
      <c r="C40" s="317">
        <v>0.18</v>
      </c>
      <c r="D40" s="317">
        <v>0.66999999999999993</v>
      </c>
      <c r="E40" s="317">
        <v>0.74</v>
      </c>
      <c r="F40" s="317">
        <v>-1.0699999999999998</v>
      </c>
    </row>
    <row r="41" spans="1:8" s="49" customFormat="1">
      <c r="A41" s="14"/>
      <c r="B41" s="26"/>
      <c r="C41" s="26"/>
      <c r="D41" s="273"/>
      <c r="E41" s="273"/>
      <c r="F41" s="273"/>
    </row>
    <row r="42" spans="1:8">
      <c r="D42" s="328"/>
      <c r="E42" s="328"/>
      <c r="F42" s="328"/>
    </row>
  </sheetData>
  <phoneticPr fontId="32" type="noConversion"/>
  <hyperlinks>
    <hyperlink ref="H1" location="Cover!A1" display="Back to cover" xr:uid="{00000000-0004-0000-0300-000000000000}"/>
  </hyperlink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ED371-2214-4BD7-A1DB-5119AFDA8B8C}">
  <sheetPr>
    <pageSetUpPr fitToPage="1"/>
  </sheetPr>
  <dimension ref="A1:N33"/>
  <sheetViews>
    <sheetView zoomScale="80" zoomScaleNormal="80" workbookViewId="0">
      <pane ySplit="7" topLeftCell="A8" activePane="bottomLeft" state="frozen"/>
      <selection activeCell="B66" sqref="B66"/>
      <selection pane="bottomLeft"/>
    </sheetView>
  </sheetViews>
  <sheetFormatPr defaultColWidth="9.28515625" defaultRowHeight="15"/>
  <cols>
    <col min="1" max="1" width="70.7109375" style="3" bestFit="1" customWidth="1"/>
    <col min="2" max="2" width="16.7109375" style="32" customWidth="1"/>
    <col min="3" max="6" width="12.28515625" style="32" customWidth="1"/>
    <col min="7" max="7" width="13.7109375" style="3" customWidth="1"/>
    <col min="8" max="8" width="9.28515625" style="3"/>
    <col min="9" max="9" width="11.28515625" style="3" bestFit="1" customWidth="1"/>
    <col min="10" max="13" width="9.28515625" style="3"/>
    <col min="14" max="14" width="13.5703125" style="3" bestFit="1" customWidth="1"/>
    <col min="15" max="16384" width="9.28515625" style="3"/>
  </cols>
  <sheetData>
    <row r="1" spans="1:7" s="34" customFormat="1" ht="12.75">
      <c r="A1" s="225"/>
      <c r="B1" s="226"/>
      <c r="C1" s="226"/>
      <c r="D1" s="226"/>
      <c r="E1" s="226"/>
      <c r="F1" s="226"/>
      <c r="G1" s="92" t="s">
        <v>89</v>
      </c>
    </row>
    <row r="2" spans="1:7" s="34" customFormat="1" ht="12.75">
      <c r="A2" s="227" t="s">
        <v>63</v>
      </c>
      <c r="B2" s="228"/>
      <c r="C2" s="228"/>
      <c r="D2" s="228"/>
      <c r="E2" s="228"/>
      <c r="F2" s="228"/>
    </row>
    <row r="3" spans="1:7" s="34" customFormat="1" ht="12.75">
      <c r="A3" s="227"/>
      <c r="B3" s="228"/>
      <c r="C3" s="228"/>
      <c r="D3" s="228"/>
      <c r="E3" s="228"/>
      <c r="F3" s="228"/>
    </row>
    <row r="4" spans="1:7" s="34" customFormat="1" ht="15.75">
      <c r="A4" s="243" t="s">
        <v>53</v>
      </c>
      <c r="B4" s="516"/>
      <c r="C4" s="516"/>
      <c r="D4" s="516"/>
      <c r="E4" s="516"/>
      <c r="F4" s="516"/>
    </row>
    <row r="5" spans="1:7" s="34" customFormat="1" ht="12.75">
      <c r="A5" s="225"/>
      <c r="B5" s="226"/>
      <c r="C5" s="226"/>
      <c r="D5" s="226"/>
      <c r="E5" s="226"/>
      <c r="F5" s="226"/>
    </row>
    <row r="6" spans="1:7" s="34" customFormat="1" ht="12.75">
      <c r="A6" s="242" t="s">
        <v>351</v>
      </c>
      <c r="B6" s="517" t="s">
        <v>5</v>
      </c>
      <c r="C6" s="517" t="s">
        <v>0</v>
      </c>
      <c r="D6" s="517" t="s">
        <v>22</v>
      </c>
      <c r="E6" s="517" t="s">
        <v>21</v>
      </c>
      <c r="F6" s="517" t="s">
        <v>5</v>
      </c>
      <c r="G6" s="3"/>
    </row>
    <row r="7" spans="1:7" s="34" customFormat="1" ht="12.75">
      <c r="A7" s="242"/>
      <c r="B7" s="518">
        <v>2022</v>
      </c>
      <c r="C7" s="518">
        <v>2021</v>
      </c>
      <c r="D7" s="518">
        <v>2021</v>
      </c>
      <c r="E7" s="518">
        <v>2021</v>
      </c>
      <c r="F7" s="518">
        <v>2021</v>
      </c>
    </row>
    <row r="8" spans="1:7" s="270" customFormat="1" ht="13.5" customHeight="1">
      <c r="A8" s="519"/>
      <c r="B8" s="520"/>
      <c r="C8" s="520"/>
      <c r="D8" s="520"/>
      <c r="E8" s="520"/>
      <c r="F8" s="520"/>
    </row>
    <row r="9" spans="1:7" ht="13.5" customHeight="1" thickBot="1">
      <c r="A9" s="521" t="s">
        <v>430</v>
      </c>
      <c r="B9" s="522">
        <v>178.63377644947715</v>
      </c>
      <c r="C9" s="522">
        <v>76.840824938944706</v>
      </c>
      <c r="D9" s="522">
        <v>75.000702831550896</v>
      </c>
      <c r="E9" s="383">
        <v>-47.947503949447658</v>
      </c>
      <c r="F9" s="522">
        <v>-221.05303800694833</v>
      </c>
      <c r="G9" s="48"/>
    </row>
    <row r="10" spans="1:7" ht="13.5" customHeight="1" thickTop="1">
      <c r="A10" s="132"/>
      <c r="B10" s="523"/>
      <c r="C10" s="523"/>
      <c r="D10" s="523"/>
      <c r="E10" s="523"/>
      <c r="F10" s="523"/>
      <c r="G10" s="48"/>
    </row>
    <row r="11" spans="1:7" ht="13.5" customHeight="1">
      <c r="A11" s="181" t="s">
        <v>35</v>
      </c>
      <c r="B11" s="524"/>
      <c r="C11" s="524"/>
      <c r="D11" s="524"/>
      <c r="E11" s="524"/>
      <c r="F11" s="524"/>
      <c r="G11" s="48"/>
    </row>
    <row r="12" spans="1:7" ht="13.5" customHeight="1">
      <c r="A12" s="132"/>
      <c r="B12" s="524"/>
      <c r="C12" s="524"/>
      <c r="D12" s="524"/>
      <c r="E12" s="524"/>
      <c r="F12" s="524"/>
      <c r="G12" s="48"/>
    </row>
    <row r="13" spans="1:7" ht="13.5" customHeight="1">
      <c r="A13" s="525" t="s">
        <v>539</v>
      </c>
      <c r="B13" s="524"/>
      <c r="C13" s="524"/>
      <c r="D13" s="524"/>
      <c r="E13" s="524"/>
      <c r="F13" s="524"/>
      <c r="G13" s="48"/>
    </row>
    <row r="14" spans="1:7" ht="13.5" customHeight="1">
      <c r="A14" s="526" t="s">
        <v>540</v>
      </c>
      <c r="B14" s="527">
        <v>0</v>
      </c>
      <c r="C14" s="527">
        <f>2.65100167368261+0.068265963381853</f>
        <v>2.7192676370644633</v>
      </c>
      <c r="D14" s="527">
        <v>0</v>
      </c>
      <c r="E14" s="527">
        <v>0</v>
      </c>
      <c r="F14" s="527">
        <v>0</v>
      </c>
      <c r="G14" s="528"/>
    </row>
    <row r="15" spans="1:7" ht="13.5" customHeight="1">
      <c r="A15" s="38" t="s">
        <v>541</v>
      </c>
      <c r="B15" s="283" t="s">
        <v>43</v>
      </c>
      <c r="C15" s="283">
        <v>0</v>
      </c>
      <c r="D15" s="283">
        <v>0</v>
      </c>
      <c r="E15" s="527">
        <v>0</v>
      </c>
      <c r="F15" s="527">
        <v>0</v>
      </c>
      <c r="G15" s="48"/>
    </row>
    <row r="16" spans="1:7" ht="15.75" customHeight="1">
      <c r="A16" s="529" t="s">
        <v>542</v>
      </c>
      <c r="B16" s="527">
        <v>0</v>
      </c>
      <c r="C16" s="527">
        <v>2.719267637064462</v>
      </c>
      <c r="D16" s="527">
        <v>0</v>
      </c>
      <c r="E16" s="197">
        <v>0</v>
      </c>
      <c r="F16" s="197">
        <v>0</v>
      </c>
      <c r="G16" s="332"/>
    </row>
    <row r="17" spans="1:14" ht="13.5" customHeight="1">
      <c r="A17" s="530"/>
      <c r="B17" s="531"/>
      <c r="C17" s="531"/>
      <c r="D17" s="531"/>
      <c r="E17" s="3"/>
      <c r="F17" s="3"/>
      <c r="G17" s="48"/>
      <c r="I17" s="297"/>
      <c r="N17" s="297"/>
    </row>
    <row r="18" spans="1:14" ht="13.5" customHeight="1">
      <c r="A18" s="525" t="s">
        <v>543</v>
      </c>
      <c r="B18" s="20"/>
      <c r="C18" s="20"/>
      <c r="D18" s="20"/>
      <c r="E18" s="3"/>
      <c r="F18" s="3"/>
      <c r="G18" s="48"/>
    </row>
    <row r="19" spans="1:14" ht="13.5" customHeight="1">
      <c r="A19" s="132" t="s">
        <v>91</v>
      </c>
      <c r="B19" s="531">
        <v>-2.1281134218005584</v>
      </c>
      <c r="C19" s="531">
        <f>10.0418532451784+2.49543602997232</f>
        <v>12.537289275150719</v>
      </c>
      <c r="D19" s="531">
        <f>-12.6867400648554-2.63261877120354</f>
        <v>-15.319358836058939</v>
      </c>
      <c r="E19" s="278">
        <f>16.994246759094+4.1786515217741</f>
        <v>21.1728982808681</v>
      </c>
      <c r="F19" s="278">
        <f>-0.316152774751782-1.16689548741822</f>
        <v>-1.4830482621700021</v>
      </c>
      <c r="G19" s="48"/>
    </row>
    <row r="20" spans="1:14" ht="13.5" customHeight="1">
      <c r="A20" s="132" t="s">
        <v>39</v>
      </c>
      <c r="B20" s="531">
        <v>-29.917049993957242</v>
      </c>
      <c r="C20" s="531">
        <f>-26.533337509023-2.16131158446644</f>
        <v>-28.694649093489438</v>
      </c>
      <c r="D20" s="531">
        <f>4.12447350902301+2.4578009709829</f>
        <v>6.5822744800059096</v>
      </c>
      <c r="E20" s="278">
        <f>-13.5740200872737-4.38235155585452</f>
        <v>-17.956371643128222</v>
      </c>
      <c r="F20" s="278">
        <f>-5.31666491272631+1.40247316933806</f>
        <v>-3.9141917433882498</v>
      </c>
      <c r="G20" s="48"/>
    </row>
    <row r="21" spans="1:14" ht="13.5" customHeight="1">
      <c r="A21" s="132" t="s">
        <v>105</v>
      </c>
      <c r="B21" s="531">
        <v>1.0647038709680261</v>
      </c>
      <c r="C21" s="531">
        <v>0.51348351000000048</v>
      </c>
      <c r="D21" s="531">
        <v>0.60393480310593106</v>
      </c>
      <c r="E21" s="278">
        <v>0.89392187689406843</v>
      </c>
      <c r="F21" s="278">
        <v>1.0759609999999999</v>
      </c>
      <c r="G21" s="48"/>
      <c r="H21" s="106"/>
    </row>
    <row r="22" spans="1:14" ht="13.5" customHeight="1">
      <c r="A22" s="132" t="s">
        <v>85</v>
      </c>
      <c r="B22" s="531">
        <v>6.1629122987551916</v>
      </c>
      <c r="C22" s="531">
        <v>5.7505230687470545</v>
      </c>
      <c r="D22" s="531">
        <v>-1.4589479972612198</v>
      </c>
      <c r="E22" s="274">
        <v>3.2693255064844031</v>
      </c>
      <c r="F22" s="274">
        <v>1.0300100031379884</v>
      </c>
      <c r="G22" s="48"/>
    </row>
    <row r="23" spans="1:14">
      <c r="A23" s="532" t="s">
        <v>40</v>
      </c>
      <c r="B23" s="533">
        <v>-24.817547246034586</v>
      </c>
      <c r="C23" s="533">
        <v>-9.8933532395916703</v>
      </c>
      <c r="D23" s="533">
        <v>-9.5920975502083508</v>
      </c>
      <c r="E23" s="289">
        <v>7.3797740211184095</v>
      </c>
      <c r="F23" s="289">
        <v>-3.2912690024202682</v>
      </c>
      <c r="G23" s="48"/>
    </row>
    <row r="24" spans="1:14">
      <c r="A24" s="534"/>
      <c r="B24" s="535">
        <v>0</v>
      </c>
      <c r="C24" s="535"/>
      <c r="D24" s="535"/>
      <c r="E24" s="401"/>
      <c r="F24" s="536"/>
      <c r="G24" s="48"/>
    </row>
    <row r="25" spans="1:14" ht="13.5" customHeight="1">
      <c r="A25" s="62" t="s">
        <v>41</v>
      </c>
      <c r="B25" s="533">
        <v>-24.817547246034586</v>
      </c>
      <c r="C25" s="533">
        <v>-7.1740856025272084</v>
      </c>
      <c r="D25" s="533">
        <v>-9.5920975502083508</v>
      </c>
      <c r="E25" s="289">
        <v>7.3797740211184122</v>
      </c>
      <c r="F25" s="289">
        <v>-3.2912690024202682</v>
      </c>
      <c r="G25" s="48"/>
    </row>
    <row r="26" spans="1:14" ht="13.5" customHeight="1">
      <c r="A26" s="530"/>
      <c r="B26" s="523">
        <v>0</v>
      </c>
      <c r="C26" s="523"/>
      <c r="D26" s="523"/>
      <c r="F26" s="274"/>
      <c r="G26" s="48"/>
    </row>
    <row r="27" spans="1:14" ht="13.5" customHeight="1" thickBot="1">
      <c r="A27" s="521" t="s">
        <v>36</v>
      </c>
      <c r="B27" s="522">
        <v>153.81622920884018</v>
      </c>
      <c r="C27" s="522">
        <v>69.666739336417493</v>
      </c>
      <c r="D27" s="522">
        <v>65.408605281342602</v>
      </c>
      <c r="E27" s="275">
        <v>-40.567729928329243</v>
      </c>
      <c r="F27" s="275">
        <v>-224.34430700936861</v>
      </c>
      <c r="G27" s="48"/>
    </row>
    <row r="28" spans="1:14" ht="13.5" customHeight="1" thickTop="1">
      <c r="A28" s="132"/>
      <c r="B28" s="20"/>
      <c r="C28" s="20"/>
      <c r="D28" s="20"/>
      <c r="F28" s="278"/>
    </row>
    <row r="29" spans="1:14" ht="13.5" customHeight="1">
      <c r="A29" s="181" t="s">
        <v>56</v>
      </c>
      <c r="B29" s="278"/>
      <c r="C29" s="20"/>
      <c r="D29" s="20"/>
      <c r="F29" s="278"/>
    </row>
    <row r="30" spans="1:14" ht="13.5" customHeight="1">
      <c r="A30" s="537" t="s">
        <v>45</v>
      </c>
      <c r="B30" s="278">
        <v>120.79812920884</v>
      </c>
      <c r="C30" s="278">
        <v>69.666739336417493</v>
      </c>
      <c r="D30" s="278">
        <v>32.896925281342604</v>
      </c>
      <c r="E30" s="278">
        <v>-66.865527428329244</v>
      </c>
      <c r="F30" s="278">
        <v>-254.653377009369</v>
      </c>
    </row>
    <row r="31" spans="1:14">
      <c r="A31" s="537" t="s">
        <v>421</v>
      </c>
      <c r="B31" s="278">
        <v>33.018099999999997</v>
      </c>
      <c r="C31" s="278">
        <v>0</v>
      </c>
      <c r="D31" s="278">
        <v>32.511679999999998</v>
      </c>
      <c r="E31" s="278">
        <v>26.297797500000001</v>
      </c>
      <c r="F31" s="278">
        <v>31.309069999999998</v>
      </c>
    </row>
    <row r="32" spans="1:14" s="48" customFormat="1">
      <c r="A32" s="3"/>
      <c r="B32" s="32"/>
      <c r="C32" s="32"/>
      <c r="D32" s="278"/>
      <c r="E32" s="278"/>
      <c r="F32" s="278"/>
      <c r="G32" s="3"/>
    </row>
    <row r="33" spans="4:6">
      <c r="D33" s="278"/>
      <c r="E33" s="278"/>
      <c r="F33" s="278"/>
    </row>
  </sheetData>
  <hyperlinks>
    <hyperlink ref="G1" location="Cover!A1" display="Back to cover" xr:uid="{5E5C51EF-28F1-4464-91B6-74C2AEF5F03E}"/>
  </hyperlinks>
  <pageMargins left="0.70866141732283472" right="0.70866141732283472" top="0.74803149606299213" bottom="0.74803149606299213" header="0.31496062992125984" footer="0.31496062992125984"/>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1"/>
  <sheetViews>
    <sheetView zoomScale="85" zoomScaleNormal="85" workbookViewId="0"/>
  </sheetViews>
  <sheetFormatPr defaultColWidth="9.28515625" defaultRowHeight="15"/>
  <cols>
    <col min="1" max="1" width="60" style="3" customWidth="1"/>
    <col min="2" max="3" width="15" style="32" customWidth="1"/>
    <col min="4" max="8" width="15" style="3" customWidth="1"/>
    <col min="9" max="10" width="15" style="32" customWidth="1"/>
    <col min="11" max="11" width="15" style="3" customWidth="1"/>
    <col min="12" max="12" width="13.85546875" style="3" bestFit="1" customWidth="1"/>
    <col min="13" max="13" width="9.28515625" style="3"/>
    <col min="14" max="14" width="11.42578125" style="3" bestFit="1" customWidth="1"/>
    <col min="15" max="15" width="11.7109375" style="3" bestFit="1" customWidth="1"/>
    <col min="16" max="16384" width="9.28515625" style="3"/>
  </cols>
  <sheetData>
    <row r="1" spans="1:15" s="34" customFormat="1" ht="12.75">
      <c r="A1" s="225"/>
      <c r="B1" s="226"/>
      <c r="C1" s="226"/>
      <c r="D1" s="225"/>
      <c r="E1" s="225"/>
      <c r="F1" s="225"/>
      <c r="G1" s="225"/>
      <c r="H1" s="225"/>
      <c r="I1" s="226"/>
      <c r="J1" s="226"/>
      <c r="K1" s="92" t="s">
        <v>89</v>
      </c>
    </row>
    <row r="2" spans="1:15" s="34" customFormat="1" ht="12.75">
      <c r="A2" s="258" t="s">
        <v>63</v>
      </c>
      <c r="B2" s="226"/>
      <c r="C2" s="226"/>
      <c r="D2" s="258"/>
      <c r="E2" s="258"/>
      <c r="F2" s="258"/>
      <c r="G2" s="258"/>
      <c r="H2" s="258"/>
      <c r="I2" s="226"/>
      <c r="J2" s="226"/>
    </row>
    <row r="3" spans="1:15" s="34" customFormat="1" ht="12.75">
      <c r="A3" s="258"/>
      <c r="B3" s="226"/>
      <c r="C3" s="226"/>
      <c r="D3" s="258"/>
      <c r="E3" s="258"/>
      <c r="F3" s="258"/>
      <c r="G3" s="258"/>
      <c r="H3" s="258"/>
      <c r="I3" s="226"/>
      <c r="J3" s="226"/>
    </row>
    <row r="4" spans="1:15" s="34" customFormat="1" ht="15.75">
      <c r="A4" s="259" t="s">
        <v>70</v>
      </c>
      <c r="B4" s="255"/>
      <c r="C4" s="255"/>
      <c r="D4" s="259"/>
      <c r="E4" s="259"/>
      <c r="F4" s="259"/>
      <c r="G4" s="259"/>
      <c r="H4" s="259"/>
      <c r="I4" s="255"/>
      <c r="J4" s="255"/>
    </row>
    <row r="5" spans="1:15" s="34" customFormat="1" ht="12.75">
      <c r="A5" s="258"/>
      <c r="B5" s="226"/>
      <c r="C5" s="226"/>
      <c r="D5" s="258"/>
      <c r="E5" s="258"/>
      <c r="F5" s="258"/>
      <c r="G5" s="258"/>
      <c r="H5" s="258"/>
      <c r="I5" s="226"/>
      <c r="J5" s="226"/>
      <c r="K5" s="93"/>
    </row>
    <row r="6" spans="1:15" s="34" customFormat="1" ht="12.75">
      <c r="A6" s="258" t="s">
        <v>351</v>
      </c>
      <c r="B6" s="249" t="s">
        <v>5</v>
      </c>
      <c r="C6" s="249" t="s">
        <v>0</v>
      </c>
      <c r="D6" s="249" t="s">
        <v>22</v>
      </c>
      <c r="E6" s="249" t="s">
        <v>21</v>
      </c>
      <c r="F6" s="249" t="s">
        <v>5</v>
      </c>
      <c r="G6" s="249" t="s">
        <v>0</v>
      </c>
      <c r="H6" s="249" t="s">
        <v>22</v>
      </c>
      <c r="I6" s="249" t="s">
        <v>21</v>
      </c>
      <c r="J6" s="249" t="s">
        <v>5</v>
      </c>
      <c r="K6" s="90"/>
    </row>
    <row r="7" spans="1:15" s="88" customFormat="1" ht="12.75">
      <c r="A7" s="260"/>
      <c r="B7" s="250">
        <v>2022</v>
      </c>
      <c r="C7" s="250">
        <v>2021</v>
      </c>
      <c r="D7" s="250">
        <v>2021</v>
      </c>
      <c r="E7" s="250">
        <v>2021</v>
      </c>
      <c r="F7" s="250">
        <v>2021</v>
      </c>
      <c r="G7" s="250">
        <v>2020</v>
      </c>
      <c r="H7" s="250">
        <v>2020</v>
      </c>
      <c r="I7" s="250">
        <v>2020</v>
      </c>
      <c r="J7" s="250">
        <v>2020</v>
      </c>
      <c r="K7" s="91"/>
    </row>
    <row r="8" spans="1:15" s="96" customFormat="1" ht="8.25">
      <c r="A8" s="112"/>
      <c r="B8" s="120"/>
      <c r="C8" s="120"/>
      <c r="D8" s="120"/>
      <c r="E8" s="112"/>
      <c r="F8" s="112"/>
      <c r="G8" s="112"/>
      <c r="H8" s="112"/>
      <c r="I8" s="112"/>
      <c r="J8" s="120"/>
      <c r="K8" s="112"/>
    </row>
    <row r="9" spans="1:15" s="11" customFormat="1" ht="14.25" customHeight="1">
      <c r="A9" s="56" t="s">
        <v>106</v>
      </c>
      <c r="B9" s="82">
        <v>623.5336650933516</v>
      </c>
      <c r="C9" s="82">
        <v>600.16530382328415</v>
      </c>
      <c r="D9" s="82">
        <v>603.91559497113894</v>
      </c>
      <c r="E9" s="82">
        <v>588.8218810331349</v>
      </c>
      <c r="F9" s="82">
        <v>593.91850427686393</v>
      </c>
      <c r="G9" s="82"/>
      <c r="H9" s="82"/>
      <c r="I9" s="82"/>
      <c r="J9" s="82"/>
      <c r="K9" s="57"/>
    </row>
    <row r="10" spans="1:15" s="11" customFormat="1" ht="14.25" customHeight="1">
      <c r="A10" s="56"/>
      <c r="B10" s="73"/>
      <c r="C10" s="73"/>
      <c r="D10" s="73"/>
      <c r="E10" s="307"/>
      <c r="F10" s="307"/>
      <c r="G10" s="307"/>
      <c r="H10" s="307"/>
      <c r="I10" s="307"/>
      <c r="J10" s="73"/>
      <c r="K10" s="17"/>
    </row>
    <row r="11" spans="1:15" s="11" customFormat="1" ht="14.25" customHeight="1">
      <c r="A11" s="136" t="s">
        <v>60</v>
      </c>
      <c r="B11" s="73"/>
      <c r="C11" s="73"/>
      <c r="D11" s="73"/>
      <c r="E11" s="308"/>
      <c r="F11" s="308"/>
      <c r="G11" s="308"/>
      <c r="H11" s="308"/>
      <c r="I11" s="308"/>
      <c r="J11" s="73"/>
      <c r="K11" s="17"/>
    </row>
    <row r="12" spans="1:15" s="96" customFormat="1" ht="14.25" customHeight="1">
      <c r="A12" s="110"/>
      <c r="B12" s="73"/>
      <c r="C12" s="73"/>
      <c r="D12" s="73"/>
      <c r="E12" s="309"/>
      <c r="F12" s="309"/>
      <c r="G12" s="309"/>
      <c r="H12" s="309"/>
      <c r="I12" s="309"/>
      <c r="J12" s="111"/>
      <c r="K12" s="112"/>
    </row>
    <row r="13" spans="1:15" s="11" customFormat="1" ht="14.25" customHeight="1">
      <c r="A13" s="24" t="s">
        <v>61</v>
      </c>
      <c r="B13" s="79">
        <v>0.93776429227507196</v>
      </c>
      <c r="C13" s="79">
        <v>0.45077130236747598</v>
      </c>
      <c r="D13" s="79">
        <v>6.3176444425804001E-2</v>
      </c>
      <c r="E13" s="79">
        <v>8.9016423999060998E-2</v>
      </c>
      <c r="F13" s="79">
        <v>-0.65622518138429797</v>
      </c>
      <c r="G13" s="79"/>
      <c r="H13" s="79"/>
      <c r="I13" s="79"/>
      <c r="J13" s="79"/>
      <c r="K13" s="17"/>
      <c r="L13" s="202"/>
      <c r="O13" s="202"/>
    </row>
    <row r="14" spans="1:15" s="11" customFormat="1" ht="14.25" customHeight="1">
      <c r="A14" s="36" t="s">
        <v>62</v>
      </c>
      <c r="B14" s="79">
        <v>0.19469523999999999</v>
      </c>
      <c r="C14" s="79">
        <v>-7.8683600000000006E-2</v>
      </c>
      <c r="D14" s="79">
        <v>0.17457920999999998</v>
      </c>
      <c r="E14" s="79">
        <v>-0.26982953999999998</v>
      </c>
      <c r="F14" s="79">
        <v>1.4707370000000001E-2</v>
      </c>
      <c r="G14" s="96"/>
      <c r="H14" s="96"/>
      <c r="I14" s="96"/>
      <c r="J14" s="96"/>
      <c r="K14" s="96"/>
    </row>
    <row r="15" spans="1:15" s="11" customFormat="1" ht="14.25" customHeight="1">
      <c r="A15" s="58" t="s">
        <v>78</v>
      </c>
      <c r="B15" s="79">
        <v>-0.94873362999999999</v>
      </c>
      <c r="C15" s="79">
        <v>-0.76759319999999998</v>
      </c>
      <c r="D15" s="79">
        <v>0.41160083999999997</v>
      </c>
      <c r="E15" s="79">
        <v>-0.93727980000000033</v>
      </c>
      <c r="F15" s="79">
        <v>-0.17819694999999983</v>
      </c>
      <c r="G15" s="96"/>
      <c r="H15" s="96"/>
      <c r="I15" s="96"/>
      <c r="J15" s="96"/>
      <c r="K15" s="96"/>
    </row>
    <row r="16" spans="1:15" s="11" customFormat="1" ht="14.25" customHeight="1">
      <c r="A16" s="61" t="s">
        <v>124</v>
      </c>
      <c r="B16" s="109">
        <v>0.18372590227507182</v>
      </c>
      <c r="C16" s="109">
        <v>-0.39550549763252402</v>
      </c>
      <c r="D16" s="109">
        <v>0.6493564944258039</v>
      </c>
      <c r="E16" s="109">
        <v>-1.1180929160009392</v>
      </c>
      <c r="F16" s="109">
        <v>-0.81971476138429789</v>
      </c>
      <c r="G16" s="96"/>
      <c r="H16" s="96"/>
      <c r="I16" s="96"/>
      <c r="J16" s="96"/>
      <c r="K16" s="96"/>
    </row>
    <row r="17" spans="1:14" s="11" customFormat="1" ht="14.25" customHeight="1">
      <c r="A17" s="37"/>
      <c r="B17" s="23"/>
      <c r="C17" s="23"/>
      <c r="D17" s="23"/>
      <c r="E17" s="310"/>
      <c r="F17" s="310"/>
      <c r="G17" s="96"/>
      <c r="H17" s="96"/>
      <c r="I17" s="96"/>
      <c r="J17" s="96"/>
      <c r="K17" s="96"/>
      <c r="L17" s="202"/>
    </row>
    <row r="18" spans="1:14" s="11" customFormat="1" ht="14.25" customHeight="1">
      <c r="A18" s="136" t="s">
        <v>10</v>
      </c>
      <c r="B18" s="75"/>
      <c r="C18" s="75"/>
      <c r="D18" s="75"/>
      <c r="E18" s="308"/>
      <c r="F18" s="308"/>
      <c r="G18" s="96"/>
      <c r="H18" s="96"/>
      <c r="I18" s="96"/>
      <c r="J18" s="96"/>
      <c r="K18" s="96"/>
    </row>
    <row r="19" spans="1:14" s="96" customFormat="1" ht="14.25" customHeight="1">
      <c r="A19" s="113"/>
      <c r="B19" s="75"/>
      <c r="C19" s="75"/>
      <c r="D19" s="75"/>
      <c r="E19" s="311"/>
      <c r="F19" s="311"/>
    </row>
    <row r="20" spans="1:14" s="11" customFormat="1" ht="14.25" customHeight="1">
      <c r="A20" s="36" t="s">
        <v>100</v>
      </c>
      <c r="B20" s="79">
        <v>-36.207832109999998</v>
      </c>
      <c r="C20" s="79">
        <v>-37.102510960000004</v>
      </c>
      <c r="D20" s="79">
        <v>-38.160849770000006</v>
      </c>
      <c r="E20" s="79">
        <v>-39.884257760000004</v>
      </c>
      <c r="F20" s="79">
        <v>-41.304986369999995</v>
      </c>
      <c r="G20" s="96"/>
      <c r="H20" s="96"/>
      <c r="I20" s="96"/>
      <c r="J20" s="96"/>
      <c r="K20" s="96"/>
    </row>
    <row r="21" spans="1:14" s="11" customFormat="1" ht="14.25" customHeight="1">
      <c r="A21" s="36" t="s">
        <v>101</v>
      </c>
      <c r="B21" s="79">
        <v>-6.6435120699999999</v>
      </c>
      <c r="C21" s="79">
        <v>-6.7128265600000008</v>
      </c>
      <c r="D21" s="79">
        <v>-6.6391068600000001</v>
      </c>
      <c r="E21" s="80">
        <v>-6.5733833099999996</v>
      </c>
      <c r="F21" s="80">
        <v>-6.1911865400000003</v>
      </c>
      <c r="G21" s="96"/>
      <c r="H21" s="96"/>
      <c r="I21" s="96"/>
      <c r="J21" s="96"/>
      <c r="K21" s="96"/>
    </row>
    <row r="22" spans="1:14" s="11" customFormat="1" ht="14.25" customHeight="1">
      <c r="A22" s="137" t="s">
        <v>102</v>
      </c>
      <c r="B22" s="108">
        <v>-42.851344179999998</v>
      </c>
      <c r="C22" s="108">
        <v>-43.81533752</v>
      </c>
      <c r="D22" s="108">
        <v>-44.799956630000004</v>
      </c>
      <c r="E22" s="306">
        <v>-46.457641070000008</v>
      </c>
      <c r="F22" s="306">
        <v>-47.496172909999999</v>
      </c>
      <c r="G22" s="96"/>
      <c r="H22" s="96"/>
      <c r="I22" s="96"/>
      <c r="J22" s="96"/>
      <c r="K22" s="96"/>
    </row>
    <row r="23" spans="1:14" s="11" customFormat="1" ht="14.25" customHeight="1">
      <c r="A23" s="56"/>
      <c r="B23" s="72"/>
      <c r="C23" s="72"/>
      <c r="D23" s="72"/>
      <c r="E23" s="307"/>
      <c r="F23" s="307"/>
      <c r="G23" s="96"/>
      <c r="H23" s="96"/>
      <c r="I23" s="96"/>
      <c r="J23" s="96"/>
      <c r="K23" s="96"/>
      <c r="M23" s="52"/>
    </row>
    <row r="24" spans="1:14" s="11" customFormat="1" ht="14.25" customHeight="1">
      <c r="A24" s="24" t="s">
        <v>384</v>
      </c>
      <c r="B24" s="79">
        <v>-60.710842546812692</v>
      </c>
      <c r="C24" s="79">
        <v>-60.950637069417567</v>
      </c>
      <c r="D24" s="79">
        <v>-68.736800139735521</v>
      </c>
      <c r="E24" s="79">
        <v>-65.451212084912058</v>
      </c>
      <c r="F24" s="79">
        <v>-63.789535441536628</v>
      </c>
      <c r="G24" s="96"/>
      <c r="H24" s="96"/>
      <c r="I24" s="96"/>
      <c r="J24" s="96"/>
      <c r="K24" s="96"/>
    </row>
    <row r="25" spans="1:14" s="11" customFormat="1" ht="14.25" customHeight="1">
      <c r="A25" s="211" t="s">
        <v>385</v>
      </c>
      <c r="B25" s="212">
        <v>-15.371886266812689</v>
      </c>
      <c r="C25" s="212">
        <v>-15.006546679417573</v>
      </c>
      <c r="D25" s="296">
        <v>-15.025143039735511</v>
      </c>
      <c r="E25" s="119">
        <v>-14.614182554912066</v>
      </c>
      <c r="F25" s="119">
        <v>-13.683031881536627</v>
      </c>
      <c r="G25" s="96"/>
      <c r="H25" s="96"/>
      <c r="I25" s="96"/>
      <c r="J25" s="96"/>
      <c r="K25" s="96"/>
    </row>
    <row r="26" spans="1:14" s="11" customFormat="1" ht="14.25" customHeight="1">
      <c r="A26" s="24" t="s">
        <v>49</v>
      </c>
      <c r="B26" s="79">
        <v>-8.4049574499999995</v>
      </c>
      <c r="C26" s="79">
        <v>-8.2353255400000016</v>
      </c>
      <c r="D26" s="79">
        <v>-8.1325196299999991</v>
      </c>
      <c r="E26" s="79">
        <v>-7.76383958</v>
      </c>
      <c r="F26" s="79">
        <v>-8.4757272500000003</v>
      </c>
      <c r="G26" s="96"/>
      <c r="H26" s="96"/>
      <c r="I26" s="96"/>
      <c r="J26" s="96"/>
      <c r="K26" s="96"/>
      <c r="M26" s="52"/>
    </row>
    <row r="27" spans="1:14" s="11" customFormat="1" ht="14.25" customHeight="1">
      <c r="A27" s="137" t="s">
        <v>103</v>
      </c>
      <c r="B27" s="108">
        <v>-69.115799996812683</v>
      </c>
      <c r="C27" s="108">
        <v>-69.185962609417572</v>
      </c>
      <c r="D27" s="108">
        <v>-76.869319769735512</v>
      </c>
      <c r="E27" s="108">
        <v>-73.215051664912053</v>
      </c>
      <c r="F27" s="108">
        <v>-72.265262691536634</v>
      </c>
      <c r="G27" s="96"/>
      <c r="H27" s="96"/>
      <c r="I27" s="96"/>
      <c r="J27" s="96"/>
      <c r="K27" s="96"/>
    </row>
    <row r="28" spans="1:14" s="11" customFormat="1" ht="14.25" customHeight="1">
      <c r="A28" s="56"/>
      <c r="B28" s="72"/>
      <c r="C28" s="72"/>
      <c r="D28" s="72"/>
      <c r="E28" s="307"/>
      <c r="F28" s="307"/>
      <c r="G28" s="96"/>
      <c r="H28" s="96"/>
      <c r="I28" s="96"/>
      <c r="J28" s="96"/>
      <c r="K28" s="96"/>
    </row>
    <row r="29" spans="1:14" s="11" customFormat="1" ht="14.25" customHeight="1">
      <c r="A29" s="36" t="s">
        <v>104</v>
      </c>
      <c r="B29" s="79">
        <v>-2.57970429</v>
      </c>
      <c r="C29" s="79">
        <v>-5.8952489499999992</v>
      </c>
      <c r="D29" s="415">
        <v>-7.6023736199999998</v>
      </c>
      <c r="E29" s="79">
        <v>-5.2338159600000003</v>
      </c>
      <c r="F29" s="79">
        <v>-5.24305033</v>
      </c>
      <c r="G29" s="96"/>
      <c r="H29" s="96"/>
      <c r="I29" s="96"/>
      <c r="J29" s="96"/>
      <c r="K29" s="96"/>
      <c r="N29" s="202"/>
    </row>
    <row r="30" spans="1:14" s="11" customFormat="1" ht="14.25" customHeight="1">
      <c r="A30" s="36" t="s">
        <v>64</v>
      </c>
      <c r="B30" s="79">
        <v>-8.0342262600000005</v>
      </c>
      <c r="C30" s="79">
        <v>-9.9768507299999989</v>
      </c>
      <c r="D30" s="415">
        <v>-8.4256157700000003</v>
      </c>
      <c r="E30" s="79">
        <v>-8.6182576099999988</v>
      </c>
      <c r="F30" s="79">
        <v>-6.4329412499999998</v>
      </c>
      <c r="G30" s="96"/>
      <c r="H30" s="96"/>
      <c r="I30" s="96"/>
      <c r="J30" s="96"/>
      <c r="K30" s="96"/>
    </row>
    <row r="31" spans="1:14" s="11" customFormat="1" ht="14.25" customHeight="1">
      <c r="A31" s="36" t="s">
        <v>66</v>
      </c>
      <c r="B31" s="79">
        <v>-11.288932750731831</v>
      </c>
      <c r="C31" s="79">
        <v>-9.6270931665002397</v>
      </c>
      <c r="D31" s="79">
        <v>-11.919436121792192</v>
      </c>
      <c r="E31" s="79">
        <v>-11.556657209186024</v>
      </c>
      <c r="F31" s="79">
        <v>-9.4792473811590146</v>
      </c>
      <c r="G31" s="96"/>
      <c r="H31" s="96"/>
      <c r="I31" s="96"/>
      <c r="J31" s="96"/>
      <c r="K31" s="96"/>
    </row>
    <row r="32" spans="1:14" s="11" customFormat="1" ht="14.25" customHeight="1">
      <c r="A32" s="137" t="s">
        <v>65</v>
      </c>
      <c r="B32" s="108">
        <v>-21.902863300731831</v>
      </c>
      <c r="C32" s="108">
        <v>-25.49919284650024</v>
      </c>
      <c r="D32" s="108">
        <v>-27.94742551179219</v>
      </c>
      <c r="E32" s="108">
        <v>-25.408730779186026</v>
      </c>
      <c r="F32" s="108">
        <v>-21.155238961159014</v>
      </c>
      <c r="G32" s="96"/>
      <c r="H32" s="96"/>
      <c r="I32" s="96"/>
      <c r="J32" s="96"/>
      <c r="K32" s="96"/>
    </row>
    <row r="33" spans="1:11" s="11" customFormat="1" ht="14.25" customHeight="1">
      <c r="A33" s="56"/>
      <c r="B33" s="72"/>
      <c r="C33" s="72"/>
      <c r="D33" s="72"/>
      <c r="E33" s="307"/>
      <c r="F33" s="307"/>
      <c r="G33" s="96"/>
      <c r="H33" s="96"/>
      <c r="I33" s="96"/>
      <c r="J33" s="96"/>
      <c r="K33" s="96"/>
    </row>
    <row r="34" spans="1:11" s="11" customFormat="1" ht="14.25" customHeight="1">
      <c r="A34" s="475" t="s">
        <v>67</v>
      </c>
      <c r="B34" s="109">
        <v>-133.76893669758317</v>
      </c>
      <c r="C34" s="109">
        <v>-138.50049297591781</v>
      </c>
      <c r="D34" s="109">
        <v>-149.61670191152768</v>
      </c>
      <c r="E34" s="109">
        <v>-145.08142351409811</v>
      </c>
      <c r="F34" s="109">
        <v>-140.91667456269565</v>
      </c>
      <c r="G34" s="96"/>
      <c r="H34" s="96"/>
      <c r="I34" s="96"/>
      <c r="J34" s="96"/>
      <c r="K34" s="96"/>
    </row>
    <row r="35" spans="1:11" s="11" customFormat="1" ht="14.25" customHeight="1">
      <c r="A35" s="37"/>
      <c r="B35" s="73"/>
      <c r="C35" s="73"/>
      <c r="D35" s="73"/>
      <c r="E35" s="310"/>
      <c r="F35" s="310"/>
      <c r="G35" s="96"/>
      <c r="H35" s="96"/>
      <c r="I35" s="96"/>
      <c r="J35" s="96"/>
      <c r="K35" s="96"/>
    </row>
    <row r="36" spans="1:11" s="11" customFormat="1" ht="14.25" customHeight="1" thickBot="1">
      <c r="A36" s="39" t="s">
        <v>1</v>
      </c>
      <c r="B36" s="81">
        <v>489.94845429804343</v>
      </c>
      <c r="C36" s="81">
        <v>461.38453411489809</v>
      </c>
      <c r="D36" s="81">
        <v>455.07975363736472</v>
      </c>
      <c r="E36" s="81">
        <v>442.76627900731319</v>
      </c>
      <c r="F36" s="81">
        <v>452.33701852551866</v>
      </c>
      <c r="G36" s="96"/>
      <c r="H36" s="96"/>
      <c r="I36" s="96"/>
      <c r="J36" s="96"/>
      <c r="K36" s="96"/>
    </row>
    <row r="37" spans="1:11" s="11" customFormat="1" ht="15" customHeight="1" thickTop="1">
      <c r="A37" s="36"/>
      <c r="B37" s="77"/>
      <c r="C37" s="77"/>
      <c r="D37" s="77"/>
      <c r="E37" s="36"/>
      <c r="F37" s="36"/>
      <c r="G37" s="96"/>
      <c r="H37" s="96"/>
      <c r="I37" s="96"/>
      <c r="J37" s="96"/>
      <c r="K37" s="96"/>
    </row>
    <row r="38" spans="1:11" s="11" customFormat="1" ht="15" customHeight="1">
      <c r="A38" s="36"/>
      <c r="E38" s="36"/>
      <c r="F38" s="36"/>
      <c r="G38" s="36"/>
      <c r="H38" s="36"/>
      <c r="I38" s="36"/>
    </row>
    <row r="39" spans="1:11" s="11" customFormat="1" ht="15" customHeight="1">
      <c r="A39" s="36"/>
      <c r="B39" s="22" t="s">
        <v>5</v>
      </c>
      <c r="C39" s="22" t="s">
        <v>0</v>
      </c>
      <c r="D39" s="22" t="str">
        <f t="shared" ref="D39" si="0">D6</f>
        <v>Q3</v>
      </c>
      <c r="E39" s="22" t="str">
        <f t="shared" ref="E39" si="1">E6</f>
        <v>Q2</v>
      </c>
      <c r="F39" s="22" t="str">
        <f t="shared" ref="F39:J39" si="2">F6</f>
        <v>Q1</v>
      </c>
      <c r="G39" s="22" t="str">
        <f t="shared" si="2"/>
        <v>Q4</v>
      </c>
      <c r="H39" s="22" t="str">
        <f t="shared" si="2"/>
        <v>Q3</v>
      </c>
      <c r="I39" s="22" t="str">
        <f t="shared" si="2"/>
        <v>Q2</v>
      </c>
      <c r="J39" s="22" t="str">
        <f t="shared" si="2"/>
        <v>Q1</v>
      </c>
    </row>
    <row r="40" spans="1:11" s="11" customFormat="1" ht="15" customHeight="1">
      <c r="A40" s="56" t="s">
        <v>94</v>
      </c>
      <c r="B40" s="15">
        <v>2022</v>
      </c>
      <c r="C40" s="15">
        <v>2021</v>
      </c>
      <c r="D40" s="15">
        <f t="shared" ref="D40" si="3">D7</f>
        <v>2021</v>
      </c>
      <c r="E40" s="15">
        <f t="shared" ref="E40" si="4">E7</f>
        <v>2021</v>
      </c>
      <c r="F40" s="15">
        <f t="shared" ref="F40:J40" si="5">F7</f>
        <v>2021</v>
      </c>
      <c r="G40" s="15">
        <f t="shared" si="5"/>
        <v>2020</v>
      </c>
      <c r="H40" s="15">
        <f t="shared" si="5"/>
        <v>2020</v>
      </c>
      <c r="I40" s="15">
        <f t="shared" si="5"/>
        <v>2020</v>
      </c>
      <c r="J40" s="15">
        <f t="shared" si="5"/>
        <v>2020</v>
      </c>
    </row>
    <row r="41" spans="1:11" s="11" customFormat="1" ht="15" customHeight="1">
      <c r="A41" s="36" t="s">
        <v>96</v>
      </c>
      <c r="B41" s="210">
        <v>9.4999999999999998E-3</v>
      </c>
      <c r="C41" s="210">
        <v>9.4999999999999998E-3</v>
      </c>
      <c r="D41" s="210">
        <v>9.4999999999999998E-3</v>
      </c>
      <c r="E41" s="210">
        <v>9.4999999999999998E-3</v>
      </c>
      <c r="F41" s="210">
        <v>9.4999999999999998E-3</v>
      </c>
      <c r="G41" s="210">
        <v>9.4999999999999998E-3</v>
      </c>
      <c r="H41" s="210">
        <v>9.4999999999999998E-3</v>
      </c>
      <c r="I41" s="210">
        <v>1.0999999999999999E-2</v>
      </c>
      <c r="J41" s="210">
        <v>1.0999999999999999E-2</v>
      </c>
    </row>
    <row r="42" spans="1:11" s="11" customFormat="1" ht="15" customHeight="1">
      <c r="A42" s="36" t="s">
        <v>97</v>
      </c>
      <c r="B42" s="210">
        <v>1.2E-2</v>
      </c>
      <c r="C42" s="210">
        <v>1.2E-2</v>
      </c>
      <c r="D42" s="210">
        <v>1.2E-2</v>
      </c>
      <c r="E42" s="210">
        <v>1.2E-2</v>
      </c>
      <c r="F42" s="210">
        <v>1.2E-2</v>
      </c>
      <c r="G42" s="210">
        <v>1.2E-2</v>
      </c>
      <c r="H42" s="210">
        <v>1.2E-2</v>
      </c>
      <c r="I42" s="210">
        <v>1.4E-2</v>
      </c>
      <c r="J42" s="210">
        <v>1.4E-2</v>
      </c>
    </row>
    <row r="43" spans="1:11" s="11" customFormat="1" ht="15" customHeight="1">
      <c r="A43" s="36" t="s">
        <v>98</v>
      </c>
      <c r="B43" s="210">
        <v>1.4E-2</v>
      </c>
      <c r="C43" s="210">
        <v>1.4E-2</v>
      </c>
      <c r="D43" s="210">
        <v>1.4E-2</v>
      </c>
      <c r="E43" s="210">
        <v>1.4E-2</v>
      </c>
      <c r="F43" s="210">
        <v>1.4E-2</v>
      </c>
      <c r="G43" s="210">
        <v>1.4E-2</v>
      </c>
      <c r="H43" s="210">
        <v>1.4E-2</v>
      </c>
      <c r="I43" s="210">
        <v>1.6500000000000001E-2</v>
      </c>
      <c r="J43" s="210">
        <v>1.6500000000000001E-2</v>
      </c>
    </row>
    <row r="44" spans="1:11" s="11" customFormat="1" ht="15" customHeight="1">
      <c r="A44" s="36" t="s">
        <v>99</v>
      </c>
      <c r="B44" s="210">
        <v>5.0000000000000001E-3</v>
      </c>
      <c r="C44" s="210">
        <v>5.0000000000000001E-3</v>
      </c>
      <c r="D44" s="210">
        <v>5.0000000000000001E-3</v>
      </c>
      <c r="E44" s="210">
        <v>5.0000000000000001E-3</v>
      </c>
      <c r="F44" s="210">
        <v>5.0000000000000001E-3</v>
      </c>
      <c r="G44" s="210">
        <v>5.0000000000000001E-3</v>
      </c>
      <c r="H44" s="210">
        <v>5.0000000000000001E-3</v>
      </c>
      <c r="I44" s="210">
        <v>6.0000000000000001E-3</v>
      </c>
      <c r="J44" s="210">
        <v>6.0000000000000001E-3</v>
      </c>
    </row>
    <row r="45" spans="1:11" s="11" customFormat="1" ht="15" customHeight="1">
      <c r="A45" s="36"/>
      <c r="B45" s="210"/>
      <c r="C45" s="210"/>
      <c r="D45" s="210"/>
      <c r="E45" s="210"/>
      <c r="F45" s="210"/>
      <c r="G45" s="210"/>
      <c r="H45" s="210"/>
      <c r="I45" s="210"/>
      <c r="J45" s="210"/>
    </row>
    <row r="46" spans="1:11" s="11" customFormat="1" ht="15" customHeight="1">
      <c r="A46" s="56" t="s">
        <v>95</v>
      </c>
      <c r="B46" s="210"/>
      <c r="C46" s="210"/>
      <c r="D46" s="210"/>
      <c r="E46" s="210"/>
      <c r="F46" s="210"/>
      <c r="G46" s="210"/>
      <c r="H46" s="210"/>
      <c r="I46" s="210"/>
      <c r="J46" s="210"/>
    </row>
    <row r="47" spans="1:11" s="11" customFormat="1" ht="15" customHeight="1">
      <c r="A47" s="36" t="s">
        <v>96</v>
      </c>
      <c r="B47" s="210">
        <v>2E-3</v>
      </c>
      <c r="C47" s="210">
        <v>2E-3</v>
      </c>
      <c r="D47" s="210">
        <v>2E-3</v>
      </c>
      <c r="E47" s="210">
        <v>2E-3</v>
      </c>
      <c r="F47" s="210">
        <v>4.0000000000000001E-3</v>
      </c>
      <c r="G47" s="210">
        <v>4.0000000000000001E-3</v>
      </c>
      <c r="H47" s="210">
        <v>4.0000000000000001E-3</v>
      </c>
      <c r="I47" s="210">
        <v>4.0000000000000001E-3</v>
      </c>
      <c r="J47" s="210">
        <v>4.0000000000000001E-3</v>
      </c>
    </row>
    <row r="48" spans="1:11" s="11" customFormat="1" ht="15" customHeight="1">
      <c r="A48" s="36" t="s">
        <v>97</v>
      </c>
      <c r="B48" s="210">
        <v>3.5000000000000001E-3</v>
      </c>
      <c r="C48" s="210">
        <v>3.5000000000000001E-3</v>
      </c>
      <c r="D48" s="210">
        <v>3.5000000000000001E-3</v>
      </c>
      <c r="E48" s="210">
        <v>3.5000000000000001E-3</v>
      </c>
      <c r="F48" s="210">
        <v>5.4999999999999997E-3</v>
      </c>
      <c r="G48" s="210">
        <v>7.4999999999999997E-3</v>
      </c>
      <c r="H48" s="210">
        <v>7.4999999999999997E-3</v>
      </c>
      <c r="I48" s="210">
        <v>7.4999999999999997E-3</v>
      </c>
      <c r="J48" s="210">
        <v>5.0000000000000001E-3</v>
      </c>
    </row>
    <row r="49" spans="1:10" s="11" customFormat="1" ht="15" customHeight="1">
      <c r="A49" s="36" t="s">
        <v>98</v>
      </c>
      <c r="B49" s="210">
        <v>4.0000000000000001E-3</v>
      </c>
      <c r="C49" s="210">
        <v>4.0000000000000001E-3</v>
      </c>
      <c r="D49" s="210">
        <v>4.0000000000000001E-3</v>
      </c>
      <c r="E49" s="210">
        <v>4.0000000000000001E-3</v>
      </c>
      <c r="F49" s="210">
        <v>6.0000000000000001E-3</v>
      </c>
      <c r="G49" s="210">
        <v>6.0000000000000001E-3</v>
      </c>
      <c r="H49" s="210">
        <v>6.0000000000000001E-3</v>
      </c>
      <c r="I49" s="210">
        <v>6.0000000000000001E-3</v>
      </c>
      <c r="J49" s="210">
        <v>6.0000000000000001E-3</v>
      </c>
    </row>
    <row r="50" spans="1:10" s="11" customFormat="1" ht="15" customHeight="1">
      <c r="A50" s="36" t="s">
        <v>381</v>
      </c>
      <c r="B50" s="210">
        <v>6.0000000000000001E-3</v>
      </c>
      <c r="C50" s="210">
        <v>6.0000000000000001E-3</v>
      </c>
      <c r="D50" s="210">
        <v>6.0000000000000001E-3</v>
      </c>
      <c r="E50" s="210">
        <v>6.0000000000000001E-3</v>
      </c>
      <c r="F50" s="210">
        <v>8.0000000000000002E-3</v>
      </c>
      <c r="G50" s="210">
        <v>8.0000000000000002E-3</v>
      </c>
      <c r="H50" s="210">
        <v>8.0000000000000002E-3</v>
      </c>
      <c r="I50" s="210">
        <v>8.0000000000000002E-3</v>
      </c>
      <c r="J50" s="210">
        <v>8.0000000000000002E-3</v>
      </c>
    </row>
    <row r="51" spans="1:10" s="11" customFormat="1" ht="15" customHeight="1">
      <c r="A51" s="36" t="s">
        <v>382</v>
      </c>
      <c r="B51" s="210">
        <v>1.0999999999999999E-2</v>
      </c>
      <c r="C51" s="210">
        <v>1.0999999999999999E-2</v>
      </c>
      <c r="D51" s="210">
        <v>7.4999999999999997E-3</v>
      </c>
      <c r="E51" s="210">
        <v>7.4999999999999997E-3</v>
      </c>
      <c r="F51" s="210">
        <v>1.0500000000000001E-2</v>
      </c>
      <c r="G51" s="210">
        <v>1.2E-2</v>
      </c>
      <c r="H51" s="210">
        <v>1.2E-2</v>
      </c>
      <c r="I51" s="210">
        <v>1.2E-2</v>
      </c>
      <c r="J51" s="210">
        <v>1.2E-2</v>
      </c>
    </row>
    <row r="52" spans="1:10" s="11" customFormat="1" ht="15" customHeight="1">
      <c r="A52" s="36" t="s">
        <v>99</v>
      </c>
      <c r="B52" s="210">
        <v>1E-3</v>
      </c>
      <c r="C52" s="210">
        <v>1.5E-3</v>
      </c>
      <c r="D52" s="210">
        <v>1.1000000000000001E-3</v>
      </c>
      <c r="E52" s="210">
        <v>1.2999999999999999E-3</v>
      </c>
      <c r="F52" s="210">
        <v>0</v>
      </c>
      <c r="G52" s="210">
        <v>0</v>
      </c>
      <c r="H52" s="210">
        <v>0</v>
      </c>
      <c r="I52" s="210">
        <v>5.0000000000000001E-4</v>
      </c>
      <c r="J52" s="210">
        <v>2.5000000000000001E-3</v>
      </c>
    </row>
    <row r="53" spans="1:10" ht="15" customHeight="1">
      <c r="A53" s="17"/>
      <c r="B53" s="210"/>
      <c r="C53" s="210"/>
      <c r="D53" s="210"/>
      <c r="E53" s="210"/>
      <c r="F53" s="210"/>
      <c r="G53" s="210"/>
      <c r="H53" s="210"/>
      <c r="I53" s="210"/>
      <c r="J53" s="210"/>
    </row>
    <row r="54" spans="1:10" ht="15" customHeight="1">
      <c r="A54" s="56" t="s">
        <v>514</v>
      </c>
      <c r="B54" s="210"/>
      <c r="C54" s="210"/>
      <c r="D54" s="210"/>
      <c r="E54" s="210"/>
      <c r="F54" s="210"/>
      <c r="G54" s="210"/>
      <c r="H54" s="210"/>
      <c r="I54" s="210"/>
      <c r="J54" s="210"/>
    </row>
    <row r="55" spans="1:10" ht="15" customHeight="1">
      <c r="A55" s="36" t="s">
        <v>96</v>
      </c>
      <c r="B55" s="210">
        <v>7.1000000000000004E-3</v>
      </c>
      <c r="C55" s="210">
        <v>7.1000000000000004E-3</v>
      </c>
      <c r="D55" s="210">
        <v>7.1000000000000004E-3</v>
      </c>
      <c r="E55" s="210"/>
      <c r="F55" s="210"/>
      <c r="G55" s="210"/>
      <c r="H55" s="210"/>
      <c r="I55" s="210"/>
      <c r="J55" s="210"/>
    </row>
    <row r="56" spans="1:10" ht="15" customHeight="1">
      <c r="A56" s="36" t="s">
        <v>97</v>
      </c>
      <c r="B56" s="210">
        <v>8.6E-3</v>
      </c>
      <c r="C56" s="210">
        <v>8.6E-3</v>
      </c>
      <c r="D56" s="210">
        <v>8.6E-3</v>
      </c>
      <c r="E56" s="210"/>
      <c r="F56" s="210"/>
      <c r="G56" s="210"/>
      <c r="H56" s="210"/>
      <c r="I56" s="210"/>
      <c r="J56" s="210"/>
    </row>
    <row r="57" spans="1:10" ht="15" customHeight="1">
      <c r="A57" s="36" t="s">
        <v>98</v>
      </c>
      <c r="B57" s="210">
        <v>1.78E-2</v>
      </c>
      <c r="C57" s="210">
        <v>1.78E-2</v>
      </c>
      <c r="D57" s="210">
        <v>1.4E-2</v>
      </c>
      <c r="E57" s="210"/>
      <c r="F57" s="210"/>
      <c r="G57" s="210"/>
      <c r="H57" s="210"/>
      <c r="I57" s="210"/>
      <c r="J57" s="210"/>
    </row>
    <row r="58" spans="1:10" ht="15" customHeight="1">
      <c r="A58" s="36" t="s">
        <v>381</v>
      </c>
      <c r="B58" s="210">
        <v>1.9E-2</v>
      </c>
      <c r="C58" s="210">
        <v>1.9E-2</v>
      </c>
      <c r="D58" s="210">
        <v>1.4500000000000001E-2</v>
      </c>
      <c r="E58" s="210"/>
      <c r="F58" s="210"/>
      <c r="G58" s="210"/>
      <c r="H58" s="210"/>
      <c r="I58" s="210"/>
      <c r="J58" s="210"/>
    </row>
    <row r="59" spans="1:10" ht="15" customHeight="1">
      <c r="A59" s="36" t="s">
        <v>382</v>
      </c>
      <c r="B59" s="210">
        <v>2.0500000000000001E-2</v>
      </c>
      <c r="C59" s="210">
        <v>2.0500000000000001E-2</v>
      </c>
      <c r="D59" s="210">
        <v>1.4999999999999999E-2</v>
      </c>
      <c r="E59" s="210"/>
      <c r="F59" s="210"/>
      <c r="G59" s="210"/>
      <c r="H59" s="210"/>
      <c r="I59" s="210"/>
      <c r="J59" s="210"/>
    </row>
    <row r="60" spans="1:10">
      <c r="A60" s="36" t="s">
        <v>99</v>
      </c>
      <c r="B60" s="210">
        <v>3.5000000000000001E-3</v>
      </c>
      <c r="C60" s="210">
        <v>3.5000000000000001E-3</v>
      </c>
      <c r="D60" s="210">
        <v>1.1999999999999999E-3</v>
      </c>
      <c r="E60" s="210"/>
      <c r="F60" s="210"/>
      <c r="G60" s="210"/>
      <c r="H60" s="210"/>
      <c r="I60" s="210"/>
      <c r="J60" s="210"/>
    </row>
    <row r="61" spans="1:10">
      <c r="A61" s="36"/>
      <c r="B61" s="210"/>
      <c r="C61" s="210"/>
      <c r="D61" s="210"/>
      <c r="E61" s="210"/>
      <c r="F61" s="210"/>
      <c r="G61" s="210"/>
      <c r="H61" s="210"/>
      <c r="I61" s="210"/>
      <c r="J61" s="210"/>
    </row>
  </sheetData>
  <hyperlinks>
    <hyperlink ref="K1" location="Cover!A1" display="Back to cover" xr:uid="{00000000-0004-0000-0500-000000000000}"/>
  </hyperlinks>
  <pageMargins left="0.70866141732283472" right="0.70866141732283472" top="0.74803149606299213" bottom="0.74803149606299213" header="0.31496062992125984" footer="0.31496062992125984"/>
  <pageSetup paperSize="9" scale="59"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75"/>
  <sheetViews>
    <sheetView showGridLines="0" zoomScale="115" zoomScaleNormal="115" workbookViewId="0">
      <pane ySplit="8" topLeftCell="A18" activePane="bottomLeft" state="frozen"/>
      <selection activeCell="B66" sqref="B66"/>
      <selection pane="bottomLeft"/>
    </sheetView>
  </sheetViews>
  <sheetFormatPr defaultColWidth="9.28515625" defaultRowHeight="15"/>
  <cols>
    <col min="1" max="1" width="46.28515625" style="3" customWidth="1"/>
    <col min="2" max="2" width="13.7109375" style="32" customWidth="1"/>
    <col min="3" max="3" width="23.5703125" style="32" customWidth="1"/>
    <col min="4" max="4" width="13.140625" style="32" customWidth="1"/>
    <col min="5" max="5" width="12.42578125" style="32" customWidth="1"/>
    <col min="6" max="6" width="16.7109375" style="32" customWidth="1"/>
    <col min="7" max="7" width="13.7109375" style="32" customWidth="1"/>
    <col min="8" max="8" width="19.28515625" style="3" bestFit="1" customWidth="1"/>
    <col min="9" max="16" width="13.7109375" style="3" customWidth="1"/>
    <col min="17" max="16384" width="9.28515625" style="3"/>
  </cols>
  <sheetData>
    <row r="1" spans="1:15" s="34" customFormat="1" ht="12.75">
      <c r="A1" s="225"/>
      <c r="B1" s="226"/>
      <c r="C1" s="226"/>
      <c r="D1" s="226"/>
      <c r="E1" s="226"/>
      <c r="F1" s="226"/>
      <c r="G1" s="92" t="s">
        <v>89</v>
      </c>
    </row>
    <row r="2" spans="1:15" s="34" customFormat="1" ht="12.75">
      <c r="A2" s="227" t="s">
        <v>63</v>
      </c>
      <c r="B2" s="228"/>
      <c r="C2" s="228"/>
      <c r="D2" s="226"/>
      <c r="E2" s="226"/>
      <c r="F2" s="228"/>
    </row>
    <row r="3" spans="1:15" s="34" customFormat="1" ht="12.75">
      <c r="A3" s="227"/>
      <c r="B3" s="228"/>
      <c r="C3" s="228"/>
      <c r="D3" s="226"/>
      <c r="E3" s="226"/>
      <c r="F3" s="228"/>
    </row>
    <row r="4" spans="1:15" s="34" customFormat="1" ht="15.75">
      <c r="A4" s="247" t="s">
        <v>37</v>
      </c>
      <c r="B4" s="255"/>
      <c r="C4" s="255"/>
      <c r="D4" s="255"/>
      <c r="E4" s="255"/>
      <c r="F4" s="230"/>
    </row>
    <row r="5" spans="1:15" s="34" customFormat="1" ht="15.75">
      <c r="A5" s="247"/>
      <c r="B5" s="471"/>
      <c r="C5" s="471"/>
      <c r="D5" s="471"/>
      <c r="E5" s="471"/>
      <c r="F5" s="471"/>
    </row>
    <row r="6" spans="1:15" s="34" customFormat="1" ht="15.75">
      <c r="A6" s="247" t="s">
        <v>436</v>
      </c>
      <c r="B6" s="253"/>
      <c r="C6" s="253"/>
      <c r="D6" s="253"/>
      <c r="E6" s="253"/>
      <c r="F6" s="266"/>
    </row>
    <row r="7" spans="1:15" s="34" customFormat="1" ht="12.75">
      <c r="A7" s="329" t="s">
        <v>517</v>
      </c>
      <c r="B7" s="468"/>
      <c r="C7" s="468"/>
      <c r="D7" s="469"/>
      <c r="E7" s="254"/>
      <c r="F7" s="254"/>
    </row>
    <row r="8" spans="1:15" s="34" customFormat="1" ht="27.75">
      <c r="A8" s="256" t="s">
        <v>351</v>
      </c>
      <c r="B8" s="330" t="s">
        <v>477</v>
      </c>
      <c r="C8" s="330" t="s">
        <v>574</v>
      </c>
      <c r="D8" s="330" t="s">
        <v>575</v>
      </c>
      <c r="E8" s="257" t="s">
        <v>437</v>
      </c>
      <c r="F8" s="624" t="s">
        <v>559</v>
      </c>
    </row>
    <row r="9" spans="1:15" s="331" customFormat="1" ht="13.5" customHeight="1">
      <c r="A9" s="55" t="s">
        <v>2</v>
      </c>
      <c r="B9" s="209">
        <v>561.84252638930502</v>
      </c>
      <c r="C9" s="209">
        <v>148.11400003635399</v>
      </c>
      <c r="D9" s="209">
        <v>93.670168749275803</v>
      </c>
      <c r="E9" s="209">
        <v>127.145973217492</v>
      </c>
      <c r="F9" s="209">
        <v>634.54466831971888</v>
      </c>
      <c r="G9" s="380"/>
      <c r="H9" s="407"/>
      <c r="I9" s="332"/>
      <c r="J9" s="367"/>
      <c r="K9" s="367"/>
      <c r="L9" s="367"/>
      <c r="M9" s="367"/>
      <c r="N9" s="367"/>
      <c r="O9" s="367"/>
    </row>
    <row r="10" spans="1:15">
      <c r="A10" s="396" t="s">
        <v>467</v>
      </c>
      <c r="B10" s="208">
        <v>-135.382460568813</v>
      </c>
      <c r="C10" s="21">
        <v>0</v>
      </c>
      <c r="D10" s="208">
        <v>-24.008976442808802</v>
      </c>
      <c r="E10" s="212">
        <v>24.521429534077601</v>
      </c>
      <c r="F10" s="208">
        <v>-133.87000747754419</v>
      </c>
      <c r="G10" s="380"/>
      <c r="H10" s="407"/>
      <c r="I10" s="333"/>
      <c r="J10" s="367"/>
      <c r="K10" s="367"/>
      <c r="L10" s="367"/>
      <c r="M10" s="367"/>
      <c r="N10" s="367"/>
      <c r="O10" s="367"/>
    </row>
    <row r="11" spans="1:15" s="331" customFormat="1" ht="13.5" customHeight="1">
      <c r="A11" s="397" t="s">
        <v>458</v>
      </c>
      <c r="B11" s="21"/>
      <c r="D11" s="21"/>
      <c r="E11" s="21"/>
      <c r="F11" s="21"/>
      <c r="G11" s="368"/>
      <c r="H11" s="409"/>
      <c r="I11" s="332"/>
      <c r="J11" s="367"/>
      <c r="K11" s="367"/>
      <c r="L11" s="367"/>
      <c r="M11" s="367"/>
      <c r="N11" s="367"/>
      <c r="O11" s="367"/>
    </row>
    <row r="12" spans="1:15" ht="17.25">
      <c r="A12" s="398" t="s">
        <v>469</v>
      </c>
      <c r="B12" s="278">
        <v>-252.955719202952</v>
      </c>
      <c r="C12" s="278">
        <v>-44.688011055197201</v>
      </c>
      <c r="D12" s="278">
        <v>-32.617322432722297</v>
      </c>
      <c r="E12" s="21">
        <v>-2.4972196200000001</v>
      </c>
      <c r="F12" s="370">
        <v>-243.3822502004771</v>
      </c>
      <c r="G12" s="368"/>
      <c r="H12" s="408"/>
      <c r="I12" s="333"/>
      <c r="J12" s="367"/>
      <c r="K12" s="367"/>
      <c r="L12" s="367"/>
      <c r="M12" s="367"/>
      <c r="N12" s="367"/>
      <c r="O12" s="367"/>
    </row>
    <row r="13" spans="1:15" ht="17.25">
      <c r="A13" s="23" t="s">
        <v>470</v>
      </c>
      <c r="B13" s="278">
        <v>-257.51994203546701</v>
      </c>
      <c r="C13" s="278">
        <v>-47.854994454403197</v>
      </c>
      <c r="D13" s="278">
        <v>-35.605625055472103</v>
      </c>
      <c r="E13" s="212">
        <v>-0.18859163706726101</v>
      </c>
      <c r="F13" s="370">
        <v>-246.45916427360316</v>
      </c>
      <c r="G13" s="368"/>
      <c r="H13" s="408"/>
      <c r="I13" s="333"/>
      <c r="J13" s="367"/>
      <c r="K13" s="367"/>
      <c r="L13" s="367"/>
      <c r="M13" s="367"/>
      <c r="N13" s="367"/>
      <c r="O13" s="367"/>
    </row>
    <row r="14" spans="1:15" s="331" customFormat="1" ht="13.5" customHeight="1">
      <c r="A14" s="16" t="s">
        <v>3</v>
      </c>
      <c r="B14" s="209">
        <v>-511.47566123841898</v>
      </c>
      <c r="C14" s="209">
        <v>-92.543005509600405</v>
      </c>
      <c r="D14" s="209">
        <v>-69.222947488194393</v>
      </c>
      <c r="E14" s="209">
        <v>-1.6858112570672601</v>
      </c>
      <c r="F14" s="405">
        <v>-488.84141447408024</v>
      </c>
      <c r="G14" s="380"/>
      <c r="H14" s="407"/>
      <c r="I14" s="332"/>
      <c r="J14" s="367"/>
      <c r="K14" s="367"/>
      <c r="L14" s="367"/>
      <c r="M14" s="367"/>
      <c r="N14" s="367"/>
      <c r="O14" s="367"/>
    </row>
    <row r="15" spans="1:15" ht="13.5" customHeight="1">
      <c r="A15" s="19" t="s">
        <v>427</v>
      </c>
      <c r="B15" s="212">
        <v>8.5865217839140993</v>
      </c>
      <c r="C15" s="212" t="s">
        <v>43</v>
      </c>
      <c r="D15" s="393" t="s">
        <v>43</v>
      </c>
      <c r="E15" s="393" t="s">
        <v>43</v>
      </c>
      <c r="F15" s="370">
        <v>8.5865217839140993</v>
      </c>
      <c r="G15" s="380"/>
      <c r="H15" s="407"/>
      <c r="I15" s="289"/>
      <c r="J15" s="367"/>
      <c r="K15" s="367"/>
      <c r="L15" s="367"/>
      <c r="M15" s="367"/>
      <c r="N15" s="367"/>
      <c r="O15" s="367"/>
    </row>
    <row r="16" spans="1:15" s="331" customFormat="1" ht="15.75" customHeight="1" thickBot="1">
      <c r="A16" s="41" t="s">
        <v>428</v>
      </c>
      <c r="B16" s="279">
        <v>59.953386934800101</v>
      </c>
      <c r="C16" s="279">
        <v>54.57099452675358</v>
      </c>
      <c r="D16" s="279">
        <v>25.447221261081399</v>
      </c>
      <c r="E16" s="279">
        <v>125.460161960424</v>
      </c>
      <c r="F16" s="279">
        <v>155.28977562955191</v>
      </c>
      <c r="G16" s="380"/>
      <c r="H16" s="407"/>
      <c r="I16" s="289"/>
      <c r="J16" s="333"/>
      <c r="K16" s="333"/>
      <c r="L16" s="333"/>
      <c r="M16" s="333"/>
      <c r="N16" s="333"/>
      <c r="O16" s="333"/>
    </row>
    <row r="17" spans="1:15" s="340" customFormat="1" ht="15.75" customHeight="1" thickTop="1">
      <c r="A17" s="339"/>
      <c r="B17" s="391"/>
      <c r="C17" s="391"/>
      <c r="D17" s="391"/>
      <c r="E17" s="391"/>
      <c r="F17" s="391"/>
      <c r="I17" s="341"/>
      <c r="J17" s="342"/>
      <c r="K17" s="342"/>
      <c r="L17" s="341"/>
      <c r="M17" s="341"/>
      <c r="N17" s="342"/>
      <c r="O17" s="342"/>
    </row>
    <row r="18" spans="1:15" s="340" customFormat="1">
      <c r="A18" s="629" t="s">
        <v>459</v>
      </c>
      <c r="B18" s="629"/>
      <c r="C18" s="629"/>
      <c r="D18" s="629"/>
      <c r="E18" s="629"/>
      <c r="F18" s="629"/>
      <c r="H18" s="392"/>
      <c r="I18" s="341"/>
      <c r="J18" s="342"/>
      <c r="K18" s="342"/>
      <c r="L18" s="341"/>
      <c r="M18" s="341"/>
      <c r="N18" s="342"/>
      <c r="O18" s="342"/>
    </row>
    <row r="19" spans="1:15" s="331" customFormat="1" ht="15.75" customHeight="1">
      <c r="A19" s="199"/>
      <c r="B19" s="379"/>
      <c r="C19" s="379"/>
      <c r="D19" s="379"/>
      <c r="E19" s="379"/>
      <c r="F19" s="379"/>
      <c r="I19" s="289"/>
      <c r="J19" s="333"/>
      <c r="K19" s="333"/>
      <c r="L19" s="289"/>
      <c r="M19" s="289"/>
      <c r="N19" s="333"/>
      <c r="O19" s="333"/>
    </row>
    <row r="20" spans="1:15" s="331" customFormat="1" ht="15.75" customHeight="1">
      <c r="A20" s="288"/>
      <c r="B20" s="209"/>
      <c r="C20" s="209"/>
      <c r="D20" s="209"/>
      <c r="E20" s="209"/>
      <c r="F20" s="209"/>
      <c r="G20" s="334"/>
      <c r="H20" s="335"/>
      <c r="I20" s="289"/>
      <c r="J20" s="333"/>
      <c r="K20" s="333"/>
      <c r="L20" s="289"/>
      <c r="M20" s="289"/>
      <c r="N20" s="333"/>
      <c r="O20" s="333"/>
    </row>
    <row r="21" spans="1:15" s="331" customFormat="1" ht="15.75" customHeight="1">
      <c r="A21" s="336" t="s">
        <v>438</v>
      </c>
      <c r="B21" s="336"/>
      <c r="C21" s="336"/>
      <c r="D21" s="337"/>
      <c r="E21" s="337"/>
      <c r="F21" s="337"/>
      <c r="I21" s="289"/>
      <c r="J21" s="333"/>
      <c r="K21" s="333"/>
      <c r="L21" s="289"/>
      <c r="M21" s="289"/>
      <c r="N21" s="333"/>
      <c r="O21" s="333"/>
    </row>
    <row r="22" spans="1:15" s="331" customFormat="1" ht="15.75" customHeight="1">
      <c r="A22" s="329" t="s">
        <v>517</v>
      </c>
      <c r="B22" s="226"/>
      <c r="C22" s="226"/>
      <c r="D22" s="226"/>
      <c r="E22" s="470"/>
      <c r="F22" s="228"/>
      <c r="I22" s="289"/>
      <c r="J22" s="333"/>
      <c r="K22" s="333"/>
      <c r="L22" s="289"/>
      <c r="M22" s="289"/>
      <c r="N22" s="333"/>
      <c r="O22" s="333"/>
    </row>
    <row r="23" spans="1:15" s="331" customFormat="1" ht="28.5">
      <c r="A23" s="338" t="s">
        <v>351</v>
      </c>
      <c r="B23" s="330" t="s">
        <v>477</v>
      </c>
      <c r="C23" s="330" t="s">
        <v>574</v>
      </c>
      <c r="D23" s="330" t="s">
        <v>575</v>
      </c>
      <c r="E23" s="257" t="s">
        <v>437</v>
      </c>
      <c r="F23" s="624" t="s">
        <v>559</v>
      </c>
      <c r="I23" s="289"/>
      <c r="J23" s="333"/>
      <c r="K23" s="333"/>
      <c r="L23" s="289"/>
      <c r="M23" s="289"/>
      <c r="N23" s="333"/>
      <c r="O23" s="333"/>
    </row>
    <row r="24" spans="1:15" s="331" customFormat="1" ht="17.25">
      <c r="A24" s="288" t="s">
        <v>460</v>
      </c>
      <c r="B24" s="21">
        <v>308.88680718635305</v>
      </c>
      <c r="C24" s="21">
        <v>103.42598898115679</v>
      </c>
      <c r="D24" s="21">
        <v>61.052846316553506</v>
      </c>
      <c r="E24" s="278">
        <v>124.648753597492</v>
      </c>
      <c r="F24" s="21"/>
      <c r="I24" s="289"/>
      <c r="J24" s="333"/>
      <c r="K24" s="333"/>
      <c r="L24" s="289"/>
      <c r="M24" s="289"/>
      <c r="N24" s="333"/>
      <c r="O24" s="333"/>
    </row>
    <row r="25" spans="1:15">
      <c r="A25" s="288" t="s">
        <v>47</v>
      </c>
      <c r="B25" s="21">
        <v>17462.987839240101</v>
      </c>
      <c r="C25" s="21">
        <v>3981.8482158500669</v>
      </c>
      <c r="D25" s="21">
        <v>4242.8123264360802</v>
      </c>
      <c r="E25" s="278" t="s">
        <v>43</v>
      </c>
      <c r="F25" s="21">
        <v>17724.173200710509</v>
      </c>
      <c r="G25" s="581"/>
      <c r="H25" s="406"/>
      <c r="J25" s="297"/>
    </row>
    <row r="26" spans="1:15" s="331" customFormat="1" ht="15.75" customHeight="1">
      <c r="A26" s="288"/>
      <c r="B26" s="472"/>
      <c r="C26" s="472"/>
      <c r="D26" s="395"/>
      <c r="E26" s="395"/>
      <c r="F26" s="395"/>
      <c r="G26" s="467"/>
      <c r="I26" s="289"/>
      <c r="J26" s="333"/>
      <c r="K26" s="333"/>
      <c r="L26" s="289"/>
      <c r="M26" s="289"/>
      <c r="N26" s="333"/>
      <c r="O26" s="333"/>
    </row>
    <row r="27" spans="1:15" ht="15.75">
      <c r="A27" s="199" t="s">
        <v>461</v>
      </c>
      <c r="B27" s="414"/>
      <c r="C27" s="414"/>
      <c r="D27" s="414"/>
      <c r="E27" s="414"/>
      <c r="F27" s="414"/>
      <c r="G27" s="3"/>
      <c r="H27" s="297"/>
    </row>
    <row r="28" spans="1:15" ht="41.25">
      <c r="A28" s="199" t="s">
        <v>572</v>
      </c>
      <c r="E28" s="410"/>
      <c r="F28" s="411"/>
      <c r="G28" s="33"/>
    </row>
    <row r="29" spans="1:15" ht="54">
      <c r="A29" s="199" t="s">
        <v>573</v>
      </c>
      <c r="E29" s="412"/>
      <c r="F29" s="411"/>
      <c r="G29" s="33"/>
      <c r="H29" s="324"/>
    </row>
    <row r="30" spans="1:15">
      <c r="E30" s="411"/>
      <c r="F30" s="411"/>
      <c r="G30" s="33"/>
      <c r="J30" s="413"/>
    </row>
    <row r="31" spans="1:15">
      <c r="E31" s="410"/>
      <c r="F31" s="410"/>
      <c r="G31" s="33"/>
    </row>
    <row r="32" spans="1:15">
      <c r="E32" s="411"/>
      <c r="F32" s="411"/>
      <c r="G32" s="33"/>
    </row>
    <row r="33" spans="1:16" s="331" customFormat="1" ht="15.75" customHeight="1">
      <c r="A33" s="3"/>
      <c r="B33" s="32"/>
      <c r="C33" s="32"/>
      <c r="D33" s="32"/>
      <c r="E33" s="411"/>
      <c r="F33" s="411"/>
      <c r="G33" s="33"/>
      <c r="H33" s="3"/>
      <c r="I33" s="3"/>
      <c r="J33" s="3"/>
      <c r="K33" s="3"/>
      <c r="L33" s="3"/>
      <c r="M33" s="3"/>
      <c r="N33" s="3"/>
      <c r="O33" s="3"/>
      <c r="P33" s="3"/>
    </row>
    <row r="34" spans="1:16">
      <c r="G34" s="33"/>
    </row>
    <row r="35" spans="1:16">
      <c r="G35" s="33"/>
    </row>
    <row r="36" spans="1:16">
      <c r="G36" s="33"/>
    </row>
    <row r="37" spans="1:16">
      <c r="G37" s="33"/>
    </row>
    <row r="38" spans="1:16">
      <c r="G38" s="33"/>
    </row>
    <row r="39" spans="1:16">
      <c r="G39" s="33"/>
    </row>
    <row r="40" spans="1:16">
      <c r="G40" s="33"/>
    </row>
    <row r="41" spans="1:16">
      <c r="G41" s="33"/>
    </row>
    <row r="42" spans="1:16">
      <c r="G42" s="33"/>
    </row>
    <row r="43" spans="1:16">
      <c r="G43" s="33"/>
    </row>
    <row r="44" spans="1:16">
      <c r="G44" s="33"/>
    </row>
    <row r="45" spans="1:16">
      <c r="G45" s="33"/>
    </row>
    <row r="46" spans="1:16">
      <c r="G46" s="33"/>
    </row>
    <row r="47" spans="1:16">
      <c r="G47" s="33"/>
    </row>
    <row r="48" spans="1:16">
      <c r="G48" s="33"/>
    </row>
    <row r="49" spans="7:7">
      <c r="G49" s="33"/>
    </row>
    <row r="50" spans="7:7">
      <c r="G50" s="33"/>
    </row>
    <row r="51" spans="7:7">
      <c r="G51" s="33"/>
    </row>
    <row r="52" spans="7:7">
      <c r="G52" s="33"/>
    </row>
    <row r="53" spans="7:7">
      <c r="G53" s="33"/>
    </row>
    <row r="54" spans="7:7">
      <c r="G54" s="33"/>
    </row>
    <row r="55" spans="7:7">
      <c r="G55" s="33"/>
    </row>
    <row r="56" spans="7:7">
      <c r="G56" s="33"/>
    </row>
    <row r="57" spans="7:7">
      <c r="G57" s="33"/>
    </row>
    <row r="58" spans="7:7">
      <c r="G58" s="33"/>
    </row>
    <row r="59" spans="7:7">
      <c r="G59" s="33"/>
    </row>
    <row r="60" spans="7:7">
      <c r="G60" s="33"/>
    </row>
    <row r="61" spans="7:7">
      <c r="G61" s="33"/>
    </row>
    <row r="62" spans="7:7">
      <c r="G62" s="33"/>
    </row>
    <row r="63" spans="7:7">
      <c r="G63" s="33"/>
    </row>
    <row r="64" spans="7:7">
      <c r="G64" s="33"/>
    </row>
    <row r="65" spans="7:7">
      <c r="G65" s="33"/>
    </row>
    <row r="66" spans="7:7">
      <c r="G66" s="33"/>
    </row>
    <row r="67" spans="7:7">
      <c r="G67" s="33"/>
    </row>
    <row r="68" spans="7:7">
      <c r="G68" s="33"/>
    </row>
    <row r="69" spans="7:7">
      <c r="G69" s="33"/>
    </row>
    <row r="70" spans="7:7">
      <c r="G70" s="33"/>
    </row>
    <row r="71" spans="7:7">
      <c r="G71" s="33"/>
    </row>
    <row r="72" spans="7:7">
      <c r="G72" s="33"/>
    </row>
    <row r="73" spans="7:7">
      <c r="G73" s="33"/>
    </row>
    <row r="74" spans="7:7">
      <c r="G74" s="33"/>
    </row>
    <row r="75" spans="7:7">
      <c r="G75" s="33"/>
    </row>
  </sheetData>
  <mergeCells count="1">
    <mergeCell ref="A18:F18"/>
  </mergeCells>
  <hyperlinks>
    <hyperlink ref="G1" location="Cover!A1" display="Back to cover" xr:uid="{00000000-0004-0000-0600-000000000000}"/>
  </hyperlinks>
  <pageMargins left="0.70866141732283472" right="0.70866141732283472" top="0.74803149606299213" bottom="0.74803149606299213" header="0.31496062992125984" footer="0.31496062992125984"/>
  <pageSetup paperSize="9" scale="3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86"/>
  <sheetViews>
    <sheetView zoomScale="80" zoomScaleNormal="80" workbookViewId="0"/>
  </sheetViews>
  <sheetFormatPr defaultColWidth="9.28515625" defaultRowHeight="15"/>
  <cols>
    <col min="1" max="1" width="49.42578125" style="351" customWidth="1"/>
    <col min="2" max="2" width="20.7109375" style="351" customWidth="1"/>
    <col min="3" max="3" width="15.28515625" style="351" customWidth="1"/>
    <col min="4" max="4" width="15.28515625" style="366" customWidth="1"/>
    <col min="5" max="6" width="15.28515625" style="351" customWidth="1"/>
    <col min="7" max="7" width="14.5703125" style="371" customWidth="1"/>
    <col min="8" max="8" width="8.7109375" style="377" bestFit="1" customWidth="1"/>
    <col min="9" max="10" width="9.28515625" style="371"/>
    <col min="11" max="11" width="13.5703125" style="371" bestFit="1" customWidth="1"/>
    <col min="12" max="16384" width="9.28515625" style="371"/>
  </cols>
  <sheetData>
    <row r="1" spans="1:11" s="345" customFormat="1" ht="12.75">
      <c r="A1" s="343"/>
      <c r="B1" s="343"/>
      <c r="C1" s="343"/>
      <c r="D1" s="344"/>
      <c r="E1" s="343"/>
      <c r="F1" s="343"/>
      <c r="G1" s="92" t="s">
        <v>89</v>
      </c>
    </row>
    <row r="2" spans="1:11" s="345" customFormat="1" ht="12.75">
      <c r="A2" s="346" t="s">
        <v>63</v>
      </c>
      <c r="B2" s="346"/>
      <c r="C2" s="346"/>
      <c r="D2" s="347"/>
      <c r="E2" s="346"/>
      <c r="F2" s="346"/>
    </row>
    <row r="3" spans="1:11" s="345" customFormat="1" ht="12.75">
      <c r="A3" s="346"/>
      <c r="B3" s="346"/>
      <c r="C3" s="346"/>
      <c r="D3" s="347"/>
      <c r="E3" s="346"/>
      <c r="F3" s="346"/>
    </row>
    <row r="4" spans="1:11" s="345" customFormat="1" ht="15.75">
      <c r="A4" s="348" t="s">
        <v>476</v>
      </c>
      <c r="B4" s="348"/>
      <c r="C4" s="348"/>
      <c r="D4" s="349"/>
      <c r="E4" s="348"/>
      <c r="F4" s="348"/>
    </row>
    <row r="5" spans="1:11" s="345" customFormat="1" ht="15.75">
      <c r="A5" s="348"/>
      <c r="B5" s="346"/>
      <c r="C5" s="348"/>
      <c r="D5" s="349"/>
      <c r="E5" s="348"/>
      <c r="F5" s="348"/>
    </row>
    <row r="6" spans="1:11" s="345" customFormat="1" ht="12.75">
      <c r="A6" s="346" t="s">
        <v>351</v>
      </c>
      <c r="B6" s="350" t="s">
        <v>5</v>
      </c>
      <c r="C6" s="350" t="s">
        <v>0</v>
      </c>
      <c r="D6" s="350" t="s">
        <v>22</v>
      </c>
      <c r="E6" s="350" t="s">
        <v>21</v>
      </c>
      <c r="F6" s="350" t="s">
        <v>5</v>
      </c>
      <c r="G6" s="351"/>
    </row>
    <row r="7" spans="1:11" s="354" customFormat="1" ht="12.75">
      <c r="A7" s="352"/>
      <c r="B7" s="353">
        <v>2022</v>
      </c>
      <c r="C7" s="353">
        <v>2021</v>
      </c>
      <c r="D7" s="353">
        <v>2021</v>
      </c>
      <c r="E7" s="353">
        <v>2021</v>
      </c>
      <c r="F7" s="353">
        <v>2021</v>
      </c>
    </row>
    <row r="8" spans="1:11" s="351" customFormat="1">
      <c r="A8" s="55" t="s">
        <v>2</v>
      </c>
      <c r="B8" s="582">
        <v>561.84252638930502</v>
      </c>
      <c r="C8" s="209">
        <v>529.68412515848479</v>
      </c>
      <c r="D8" s="209">
        <v>479.32635169154702</v>
      </c>
      <c r="E8" s="209">
        <v>536.28444781183396</v>
      </c>
      <c r="F8" s="209">
        <v>217.63683084879204</v>
      </c>
      <c r="G8" s="360"/>
      <c r="H8" s="29"/>
    </row>
    <row r="9" spans="1:11" s="351" customFormat="1">
      <c r="A9" s="396" t="s">
        <v>467</v>
      </c>
      <c r="B9" s="212">
        <v>-135.382460568813</v>
      </c>
      <c r="C9" s="208">
        <v>-129.83189702708498</v>
      </c>
      <c r="D9" s="208">
        <v>-131.038078909473</v>
      </c>
      <c r="E9" s="208">
        <v>-131.727695323207</v>
      </c>
      <c r="F9" s="208">
        <v>-134.22228856279301</v>
      </c>
      <c r="G9" s="358"/>
      <c r="H9" s="29"/>
    </row>
    <row r="10" spans="1:11" s="351" customFormat="1">
      <c r="A10" s="397" t="s">
        <v>458</v>
      </c>
      <c r="B10" s="583"/>
      <c r="C10" s="370"/>
      <c r="D10" s="370"/>
      <c r="E10" s="21"/>
      <c r="F10" s="21"/>
      <c r="G10" s="360"/>
      <c r="H10" s="361"/>
    </row>
    <row r="11" spans="1:11" s="351" customFormat="1" ht="17.25">
      <c r="A11" s="398" t="s">
        <v>469</v>
      </c>
      <c r="B11" s="584">
        <v>-252.955719202952</v>
      </c>
      <c r="C11" s="21">
        <v>-258.00094894747303</v>
      </c>
      <c r="D11" s="21">
        <v>-227.56129796204499</v>
      </c>
      <c r="E11" s="21">
        <v>-297.91698138135399</v>
      </c>
      <c r="F11" s="21">
        <v>-289.56339693413599</v>
      </c>
      <c r="G11" s="358"/>
      <c r="H11" s="29"/>
    </row>
    <row r="12" spans="1:11" s="351" customFormat="1" ht="17.25">
      <c r="A12" s="23" t="s">
        <v>470</v>
      </c>
      <c r="B12" s="7">
        <v>-257.51994203546701</v>
      </c>
      <c r="C12" s="21">
        <v>-268.23488231391502</v>
      </c>
      <c r="D12" s="21">
        <v>-277.15459332643098</v>
      </c>
      <c r="E12" s="21">
        <v>-215.62376643079401</v>
      </c>
      <c r="F12" s="21">
        <v>-218.38319067729901</v>
      </c>
      <c r="G12" s="360"/>
      <c r="H12" s="361"/>
    </row>
    <row r="13" spans="1:11" s="351" customFormat="1">
      <c r="A13" s="16" t="s">
        <v>3</v>
      </c>
      <c r="B13" s="582">
        <v>-511.47566123841898</v>
      </c>
      <c r="C13" s="209">
        <v>-526.23583126138703</v>
      </c>
      <c r="D13" s="209">
        <v>-504.71589128847603</v>
      </c>
      <c r="E13" s="209">
        <v>-514.46052338533195</v>
      </c>
      <c r="F13" s="209">
        <v>-508.04277790597899</v>
      </c>
      <c r="G13" s="356"/>
      <c r="H13" s="361"/>
    </row>
    <row r="14" spans="1:11" s="351" customFormat="1">
      <c r="A14" s="19" t="s">
        <v>427</v>
      </c>
      <c r="B14" s="278">
        <v>8.5865217839140993</v>
      </c>
      <c r="C14" s="370">
        <v>11.7867664123734</v>
      </c>
      <c r="D14" s="370">
        <v>20.1978126504549</v>
      </c>
      <c r="E14" s="370">
        <v>15.098504159769799</v>
      </c>
      <c r="F14" s="370">
        <v>14.3980126909793</v>
      </c>
      <c r="G14" s="360"/>
      <c r="H14" s="361"/>
    </row>
    <row r="15" spans="1:11" s="351" customFormat="1" ht="15.75" thickBot="1">
      <c r="A15" s="41" t="s">
        <v>428</v>
      </c>
      <c r="B15" s="275">
        <v>59.953386934800101</v>
      </c>
      <c r="C15" s="279">
        <v>16.2350603094714</v>
      </c>
      <c r="D15" s="279">
        <v>-6.1917269464745299</v>
      </c>
      <c r="E15" s="279">
        <v>36.922428586271302</v>
      </c>
      <c r="F15" s="279">
        <v>-276.00793436620802</v>
      </c>
      <c r="G15" s="358"/>
      <c r="H15" s="361"/>
      <c r="K15" s="436"/>
    </row>
    <row r="16" spans="1:11" s="351" customFormat="1" ht="15.75" thickTop="1">
      <c r="A16" s="363"/>
      <c r="B16" s="363"/>
      <c r="C16" s="363"/>
      <c r="D16" s="364"/>
      <c r="E16" s="363"/>
      <c r="F16" s="363"/>
      <c r="H16" s="363"/>
    </row>
    <row r="17" spans="1:7" s="345" customFormat="1" ht="12.75">
      <c r="A17" s="346" t="s">
        <v>63</v>
      </c>
      <c r="B17" s="346"/>
      <c r="C17" s="346"/>
      <c r="D17" s="347"/>
      <c r="E17" s="346"/>
      <c r="F17" s="346"/>
    </row>
    <row r="18" spans="1:7" s="345" customFormat="1" ht="18">
      <c r="A18" s="348" t="s">
        <v>576</v>
      </c>
      <c r="B18" s="348"/>
      <c r="C18" s="348"/>
      <c r="D18" s="349"/>
      <c r="E18" s="348"/>
      <c r="F18" s="348"/>
    </row>
    <row r="19" spans="1:7" s="345" customFormat="1" ht="12.75">
      <c r="A19" s="346" t="str">
        <f>+A6</f>
        <v>SEK m</v>
      </c>
      <c r="B19" s="350" t="str">
        <f>+B6</f>
        <v>Q1</v>
      </c>
      <c r="C19" s="350" t="s">
        <v>0</v>
      </c>
      <c r="D19" s="350" t="str">
        <f>D$6</f>
        <v>Q3</v>
      </c>
      <c r="E19" s="350" t="str">
        <f>$E$6</f>
        <v>Q2</v>
      </c>
      <c r="F19" s="350" t="s">
        <v>5</v>
      </c>
    </row>
    <row r="20" spans="1:7" s="345" customFormat="1" ht="12.75">
      <c r="A20" s="352"/>
      <c r="B20" s="352">
        <f>+B7</f>
        <v>2022</v>
      </c>
      <c r="C20" s="353">
        <v>2021</v>
      </c>
      <c r="D20" s="353">
        <f>D$7</f>
        <v>2021</v>
      </c>
      <c r="E20" s="353">
        <f>$E$7</f>
        <v>2021</v>
      </c>
      <c r="F20" s="353">
        <v>2021</v>
      </c>
    </row>
    <row r="21" spans="1:7" s="345" customFormat="1">
      <c r="A21" s="55" t="s">
        <v>2</v>
      </c>
      <c r="B21" s="272">
        <v>148.11400003635399</v>
      </c>
      <c r="C21" s="209">
        <v>89.161479904334797</v>
      </c>
      <c r="D21" s="209">
        <v>152.71540751105326</v>
      </c>
      <c r="E21" s="209">
        <v>155.85330574341782</v>
      </c>
      <c r="F21" s="209">
        <v>-45.919313044796404</v>
      </c>
    </row>
    <row r="22" spans="1:7" s="345" customFormat="1">
      <c r="A22" s="396" t="s">
        <v>467</v>
      </c>
      <c r="B22" s="212">
        <v>0</v>
      </c>
      <c r="C22" s="208">
        <v>-39.088103401004595</v>
      </c>
      <c r="D22" s="212" t="s">
        <v>43</v>
      </c>
      <c r="E22" s="212" t="s">
        <v>43</v>
      </c>
      <c r="F22" s="212" t="s">
        <v>43</v>
      </c>
    </row>
    <row r="23" spans="1:7" s="345" customFormat="1">
      <c r="A23" s="397" t="s">
        <v>458</v>
      </c>
      <c r="B23" s="586"/>
      <c r="C23" s="370"/>
      <c r="D23" s="370"/>
      <c r="E23" s="21"/>
      <c r="F23" s="21"/>
    </row>
    <row r="24" spans="1:7" s="345" customFormat="1" ht="17.25">
      <c r="A24" s="398" t="s">
        <v>469</v>
      </c>
      <c r="B24" s="587">
        <v>-44.688011055197201</v>
      </c>
      <c r="C24" s="278">
        <v>-44.765747174698397</v>
      </c>
      <c r="D24" s="278">
        <v>-48.400613195148402</v>
      </c>
      <c r="E24" s="278">
        <v>-51.4448909822923</v>
      </c>
      <c r="F24" s="278">
        <v>-45</v>
      </c>
    </row>
    <row r="25" spans="1:7" s="345" customFormat="1" ht="17.25">
      <c r="A25" s="23" t="s">
        <v>470</v>
      </c>
      <c r="B25" s="203">
        <v>-47.854994454403197</v>
      </c>
      <c r="C25" s="278">
        <v>-38.965463306107303</v>
      </c>
      <c r="D25" s="278">
        <v>-45.583931130617202</v>
      </c>
      <c r="E25" s="278">
        <v>-40.433076057932396</v>
      </c>
      <c r="F25" s="278">
        <v>-47</v>
      </c>
    </row>
    <row r="26" spans="1:7" s="345" customFormat="1">
      <c r="A26" s="16" t="s">
        <v>3</v>
      </c>
      <c r="B26" s="272">
        <v>-92.543005509600405</v>
      </c>
      <c r="C26" s="209">
        <v>-83.731210480805785</v>
      </c>
      <c r="D26" s="209">
        <v>-93.984544325765683</v>
      </c>
      <c r="E26" s="209">
        <v>-90.87796704022476</v>
      </c>
      <c r="F26" s="209">
        <v>-92.473853850571885</v>
      </c>
    </row>
    <row r="27" spans="1:7" s="345" customFormat="1">
      <c r="A27" s="19" t="s">
        <v>427</v>
      </c>
      <c r="B27" s="278" t="s">
        <v>43</v>
      </c>
      <c r="C27" s="278" t="s">
        <v>43</v>
      </c>
      <c r="D27" s="278" t="s">
        <v>43</v>
      </c>
      <c r="E27" s="278" t="s">
        <v>43</v>
      </c>
      <c r="F27" s="278" t="s">
        <v>43</v>
      </c>
    </row>
    <row r="28" spans="1:7" s="345" customFormat="1" ht="15.75" thickBot="1">
      <c r="A28" s="41" t="s">
        <v>428</v>
      </c>
      <c r="B28" s="279">
        <v>54.57099452675358</v>
      </c>
      <c r="C28" s="279">
        <v>5.4302694235290119</v>
      </c>
      <c r="D28" s="279">
        <v>58.730863185287575</v>
      </c>
      <c r="E28" s="279">
        <v>64.97533870319306</v>
      </c>
      <c r="F28" s="279">
        <v>-138.3931668953683</v>
      </c>
    </row>
    <row r="29" spans="1:7" s="345" customFormat="1" ht="15.75" thickTop="1">
      <c r="A29" s="359"/>
      <c r="B29" s="579"/>
      <c r="C29" s="359"/>
      <c r="D29" s="365"/>
      <c r="E29" s="359"/>
      <c r="F29" s="359"/>
    </row>
    <row r="30" spans="1:7" s="345" customFormat="1" ht="12.75">
      <c r="A30" s="346" t="s">
        <v>63</v>
      </c>
      <c r="B30" s="588"/>
      <c r="C30" s="346"/>
      <c r="D30" s="347"/>
      <c r="E30" s="346"/>
      <c r="F30" s="346"/>
    </row>
    <row r="31" spans="1:7" s="345" customFormat="1" ht="18">
      <c r="A31" s="348" t="s">
        <v>577</v>
      </c>
      <c r="B31" s="589"/>
      <c r="C31" s="348"/>
      <c r="D31" s="349"/>
      <c r="E31" s="348"/>
      <c r="F31" s="348"/>
      <c r="G31" s="351"/>
    </row>
    <row r="32" spans="1:7" s="372" customFormat="1" ht="12.75">
      <c r="A32" s="346" t="str">
        <f>+A6</f>
        <v>SEK m</v>
      </c>
      <c r="B32" s="591" t="str">
        <f>+B6</f>
        <v>Q1</v>
      </c>
      <c r="C32" s="350" t="s">
        <v>0</v>
      </c>
      <c r="D32" s="350" t="str">
        <f>D$6</f>
        <v>Q3</v>
      </c>
      <c r="E32" s="350" t="str">
        <f>$E$6</f>
        <v>Q2</v>
      </c>
      <c r="F32" s="350" t="s">
        <v>5</v>
      </c>
    </row>
    <row r="33" spans="1:8">
      <c r="A33" s="352"/>
      <c r="B33" s="590">
        <f>+B7</f>
        <v>2022</v>
      </c>
      <c r="C33" s="353">
        <v>2021</v>
      </c>
      <c r="D33" s="353">
        <f>D$7</f>
        <v>2021</v>
      </c>
      <c r="E33" s="353">
        <f>$E$7</f>
        <v>2021</v>
      </c>
      <c r="F33" s="353">
        <v>2021</v>
      </c>
      <c r="G33" s="360"/>
      <c r="H33" s="29"/>
    </row>
    <row r="34" spans="1:8">
      <c r="A34" s="55" t="s">
        <v>2</v>
      </c>
      <c r="B34" s="272">
        <v>93.670168749275803</v>
      </c>
      <c r="C34" s="209">
        <v>73.189500751608193</v>
      </c>
      <c r="D34" s="209">
        <v>110.622297357801</v>
      </c>
      <c r="E34" s="209">
        <v>93.828676836285695</v>
      </c>
      <c r="F34" s="209">
        <v>81.832067506856603</v>
      </c>
      <c r="G34" s="374"/>
      <c r="H34" s="29"/>
    </row>
    <row r="35" spans="1:8">
      <c r="A35" s="396" t="s">
        <v>467</v>
      </c>
      <c r="B35" s="585">
        <v>-24.008976442808802</v>
      </c>
      <c r="C35" s="208">
        <v>-21.779250781657701</v>
      </c>
      <c r="D35" s="208">
        <v>-20.709163488429301</v>
      </c>
      <c r="E35" s="208">
        <v>-19.120607823416901</v>
      </c>
      <c r="F35" s="208">
        <v>-19.854696665846799</v>
      </c>
      <c r="G35" s="374"/>
      <c r="H35" s="29"/>
    </row>
    <row r="36" spans="1:8">
      <c r="A36" s="397" t="s">
        <v>458</v>
      </c>
      <c r="B36" s="586"/>
      <c r="C36" s="370"/>
      <c r="D36" s="370"/>
      <c r="E36" s="21"/>
      <c r="F36" s="21"/>
      <c r="G36" s="374"/>
      <c r="H36" s="29"/>
    </row>
    <row r="37" spans="1:8" ht="17.25">
      <c r="A37" s="398" t="s">
        <v>469</v>
      </c>
      <c r="B37" s="587">
        <v>-32.617322432722297</v>
      </c>
      <c r="C37" s="278">
        <v>-35.929517678517001</v>
      </c>
      <c r="D37" s="278">
        <v>-32.135378840196999</v>
      </c>
      <c r="E37" s="278">
        <v>-33.848730202361899</v>
      </c>
      <c r="F37" s="278">
        <v>-29.5398765282327</v>
      </c>
      <c r="G37" s="360"/>
      <c r="H37" s="29"/>
    </row>
    <row r="38" spans="1:8" ht="17.25">
      <c r="A38" s="23" t="s">
        <v>470</v>
      </c>
      <c r="B38" s="203">
        <v>-35.605625055472103</v>
      </c>
      <c r="C38" s="278">
        <v>-35.752052215896697</v>
      </c>
      <c r="D38" s="278">
        <v>-38.867112093863497</v>
      </c>
      <c r="E38" s="278">
        <v>-36.667774732570102</v>
      </c>
      <c r="F38" s="278">
        <v>-37.908160366427701</v>
      </c>
      <c r="G38" s="375"/>
      <c r="H38" s="376"/>
    </row>
    <row r="39" spans="1:8">
      <c r="A39" s="16" t="s">
        <v>3</v>
      </c>
      <c r="B39" s="272">
        <v>-69.222947488194393</v>
      </c>
      <c r="C39" s="209">
        <v>-71.681569894413698</v>
      </c>
      <c r="D39" s="209">
        <v>-71.002490934060503</v>
      </c>
      <c r="E39" s="209">
        <v>-70.596729361747805</v>
      </c>
      <c r="F39" s="209">
        <v>-68.351846600117099</v>
      </c>
      <c r="G39" s="373"/>
      <c r="H39" s="376"/>
    </row>
    <row r="40" spans="1:8">
      <c r="A40" s="19" t="s">
        <v>427</v>
      </c>
      <c r="B40" s="278" t="s">
        <v>43</v>
      </c>
      <c r="C40" s="278" t="s">
        <v>43</v>
      </c>
      <c r="D40" s="278" t="s">
        <v>43</v>
      </c>
      <c r="E40" s="278" t="s">
        <v>43</v>
      </c>
      <c r="F40" s="278" t="s">
        <v>43</v>
      </c>
      <c r="G40" s="374"/>
      <c r="H40" s="376"/>
    </row>
    <row r="41" spans="1:8" ht="15.75" thickBot="1">
      <c r="A41" s="41" t="s">
        <v>428</v>
      </c>
      <c r="B41" s="279">
        <v>25.447221261081399</v>
      </c>
      <c r="C41" s="279">
        <v>0.50793085719448305</v>
      </c>
      <c r="D41" s="279">
        <v>39.619806423740499</v>
      </c>
      <c r="E41" s="279">
        <v>23.2319474745379</v>
      </c>
      <c r="F41" s="279">
        <v>14.4802209067395</v>
      </c>
      <c r="H41" s="372"/>
    </row>
    <row r="42" spans="1:8" s="372" customFormat="1" ht="15.75" thickTop="1">
      <c r="A42" s="359"/>
      <c r="B42" s="359"/>
      <c r="C42" s="359"/>
      <c r="D42" s="365"/>
      <c r="E42" s="359"/>
      <c r="F42" s="359"/>
    </row>
    <row r="43" spans="1:8" s="372" customFormat="1">
      <c r="A43" s="362"/>
      <c r="B43" s="362"/>
      <c r="C43" s="362"/>
      <c r="D43" s="355"/>
      <c r="E43" s="362"/>
      <c r="F43" s="362"/>
    </row>
    <row r="44" spans="1:8" s="372" customFormat="1" ht="12.75">
      <c r="A44" s="346" t="s">
        <v>63</v>
      </c>
      <c r="B44" s="346"/>
      <c r="C44" s="346"/>
      <c r="D44" s="347"/>
      <c r="E44" s="346"/>
      <c r="F44" s="346"/>
    </row>
    <row r="45" spans="1:8" s="372" customFormat="1" ht="15.75">
      <c r="A45" s="348" t="s">
        <v>456</v>
      </c>
      <c r="B45" s="348"/>
      <c r="C45" s="348"/>
      <c r="D45" s="349"/>
      <c r="E45" s="348"/>
      <c r="F45" s="348"/>
      <c r="G45" s="371"/>
    </row>
    <row r="46" spans="1:8" s="372" customFormat="1" ht="12.75">
      <c r="A46" s="346" t="str">
        <f>+A6</f>
        <v>SEK m</v>
      </c>
      <c r="B46" s="591" t="str">
        <f>+B6</f>
        <v>Q1</v>
      </c>
      <c r="C46" s="350" t="s">
        <v>0</v>
      </c>
      <c r="D46" s="350" t="str">
        <f>D$6</f>
        <v>Q3</v>
      </c>
      <c r="E46" s="350" t="str">
        <f>$E$6</f>
        <v>Q2</v>
      </c>
      <c r="F46" s="350" t="s">
        <v>5</v>
      </c>
    </row>
    <row r="47" spans="1:8">
      <c r="A47" s="352"/>
      <c r="B47" s="590">
        <f>+B7</f>
        <v>2022</v>
      </c>
      <c r="C47" s="353">
        <v>2021</v>
      </c>
      <c r="D47" s="353">
        <f>D$7</f>
        <v>2021</v>
      </c>
      <c r="E47" s="353">
        <f>$E$7</f>
        <v>2021</v>
      </c>
      <c r="F47" s="353">
        <v>2021</v>
      </c>
      <c r="G47" s="360"/>
      <c r="H47" s="29"/>
    </row>
    <row r="48" spans="1:8">
      <c r="A48" s="55" t="s">
        <v>2</v>
      </c>
      <c r="B48" s="272">
        <v>127.145973217492</v>
      </c>
      <c r="C48" s="209">
        <v>66.428192039776306</v>
      </c>
      <c r="D48" s="209">
        <v>52.465018890013098</v>
      </c>
      <c r="E48" s="209">
        <v>-4.5026227390391904</v>
      </c>
      <c r="F48" s="209">
        <v>18.799795128208899</v>
      </c>
      <c r="G48" s="375"/>
      <c r="H48" s="29"/>
    </row>
    <row r="49" spans="1:8">
      <c r="A49" s="396" t="s">
        <v>467</v>
      </c>
      <c r="B49" s="585">
        <v>24.521429534077601</v>
      </c>
      <c r="C49" s="208">
        <v>13.110654832824901</v>
      </c>
      <c r="D49" s="208">
        <v>2.1305404863744801</v>
      </c>
      <c r="E49" s="208">
        <v>5.7668796325262104</v>
      </c>
      <c r="F49" s="208">
        <v>13.1603106659439</v>
      </c>
      <c r="G49" s="375"/>
      <c r="H49" s="29"/>
    </row>
    <row r="50" spans="1:8">
      <c r="A50" s="397" t="s">
        <v>458</v>
      </c>
      <c r="B50" s="586"/>
      <c r="C50" s="370"/>
      <c r="D50" s="370"/>
      <c r="E50" s="21"/>
      <c r="F50" s="21"/>
      <c r="G50" s="375"/>
      <c r="H50" s="29"/>
    </row>
    <row r="51" spans="1:8" ht="17.25">
      <c r="A51" s="398" t="s">
        <v>469</v>
      </c>
      <c r="B51" s="587">
        <v>-2.4972196200000001</v>
      </c>
      <c r="C51" s="21">
        <v>-10.2320260040329</v>
      </c>
      <c r="D51" s="21">
        <v>-4.1668730312927602</v>
      </c>
      <c r="E51" s="21">
        <v>-2.87472328594863</v>
      </c>
      <c r="F51" s="21">
        <v>-3.46238471815002</v>
      </c>
      <c r="G51" s="360"/>
      <c r="H51" s="29"/>
    </row>
    <row r="52" spans="1:8" ht="17.25">
      <c r="A52" s="23" t="s">
        <v>470</v>
      </c>
      <c r="B52" s="203">
        <v>-0.18859163706726101</v>
      </c>
      <c r="C52" s="278" t="s">
        <v>43</v>
      </c>
      <c r="D52" s="278" t="s">
        <v>43</v>
      </c>
      <c r="E52" s="278" t="s">
        <v>43</v>
      </c>
      <c r="F52" s="278" t="s">
        <v>43</v>
      </c>
      <c r="G52" s="375"/>
      <c r="H52" s="376"/>
    </row>
    <row r="53" spans="1:8">
      <c r="A53" s="16" t="s">
        <v>3</v>
      </c>
      <c r="B53" s="272">
        <v>-1.6858112570672601</v>
      </c>
      <c r="C53" s="209">
        <v>-10.2320260040329</v>
      </c>
      <c r="D53" s="209">
        <v>-4.1668730312927602</v>
      </c>
      <c r="E53" s="209">
        <v>-2.87472328594863</v>
      </c>
      <c r="F53" s="209">
        <v>-3.46238471815002</v>
      </c>
      <c r="G53" s="373"/>
      <c r="H53" s="376"/>
    </row>
    <row r="54" spans="1:8">
      <c r="A54" s="19" t="s">
        <v>427</v>
      </c>
      <c r="B54" s="278" t="s">
        <v>43</v>
      </c>
      <c r="C54" s="278" t="s">
        <v>43</v>
      </c>
      <c r="D54" s="278" t="s">
        <v>43</v>
      </c>
      <c r="E54" s="278" t="s">
        <v>43</v>
      </c>
      <c r="F54" s="278" t="s">
        <v>43</v>
      </c>
      <c r="G54" s="374"/>
      <c r="H54" s="376"/>
    </row>
    <row r="55" spans="1:8" ht="15.75" thickBot="1">
      <c r="A55" s="41" t="s">
        <v>428</v>
      </c>
      <c r="B55" s="279">
        <v>125.460161960424</v>
      </c>
      <c r="C55" s="279">
        <v>56.196166035743403</v>
      </c>
      <c r="D55" s="279">
        <v>48.298145858720403</v>
      </c>
      <c r="E55" s="279">
        <v>-8.3773460249878298</v>
      </c>
      <c r="F55" s="279">
        <v>16.337410410058901</v>
      </c>
      <c r="G55" s="374"/>
      <c r="H55" s="376"/>
    </row>
    <row r="56" spans="1:8" s="372" customFormat="1" ht="15.75" thickTop="1">
      <c r="A56" s="362"/>
      <c r="B56" s="362"/>
      <c r="C56" s="362"/>
      <c r="D56" s="355"/>
      <c r="E56" s="362"/>
      <c r="F56" s="362"/>
    </row>
    <row r="57" spans="1:8" s="372" customFormat="1" ht="12.75">
      <c r="A57" s="371"/>
      <c r="B57" s="371"/>
      <c r="C57" s="371"/>
      <c r="D57" s="371"/>
      <c r="E57" s="371"/>
      <c r="F57" s="371"/>
    </row>
    <row r="58" spans="1:8" s="372" customFormat="1" ht="12.75">
      <c r="A58" s="371"/>
      <c r="B58" s="371"/>
      <c r="C58" s="371"/>
      <c r="D58" s="371"/>
      <c r="E58" s="371"/>
      <c r="F58" s="371"/>
      <c r="G58" s="371"/>
    </row>
    <row r="59" spans="1:8" s="372" customFormat="1">
      <c r="A59" s="351"/>
      <c r="B59" s="351"/>
      <c r="C59" s="79"/>
      <c r="D59" s="79"/>
      <c r="E59" s="371"/>
      <c r="F59" s="371"/>
    </row>
    <row r="60" spans="1:8">
      <c r="C60" s="371"/>
      <c r="D60" s="394"/>
      <c r="E60" s="371"/>
      <c r="F60" s="371"/>
      <c r="G60" s="373"/>
      <c r="H60" s="29"/>
    </row>
    <row r="61" spans="1:8">
      <c r="E61" s="371"/>
      <c r="F61" s="371"/>
      <c r="G61" s="375"/>
      <c r="H61" s="29"/>
    </row>
    <row r="62" spans="1:8">
      <c r="G62" s="375"/>
      <c r="H62" s="29"/>
    </row>
    <row r="63" spans="1:8">
      <c r="G63" s="375"/>
      <c r="H63" s="29"/>
    </row>
    <row r="64" spans="1:8">
      <c r="G64" s="375"/>
      <c r="H64" s="29"/>
    </row>
    <row r="65" spans="7:8">
      <c r="G65" s="373"/>
      <c r="H65" s="29"/>
    </row>
    <row r="66" spans="7:8">
      <c r="G66" s="374"/>
      <c r="H66" s="29"/>
    </row>
    <row r="67" spans="7:8">
      <c r="G67" s="378"/>
      <c r="H67" s="376"/>
    </row>
    <row r="68" spans="7:8">
      <c r="G68" s="375"/>
      <c r="H68" s="376"/>
    </row>
    <row r="69" spans="7:8">
      <c r="G69" s="373"/>
      <c r="H69" s="376"/>
    </row>
    <row r="70" spans="7:8">
      <c r="G70" s="374"/>
      <c r="H70" s="376"/>
    </row>
    <row r="71" spans="7:8">
      <c r="H71" s="371"/>
    </row>
    <row r="72" spans="7:8">
      <c r="H72" s="371"/>
    </row>
    <row r="73" spans="7:8">
      <c r="H73" s="371"/>
    </row>
    <row r="74" spans="7:8">
      <c r="H74" s="371"/>
    </row>
    <row r="75" spans="7:8">
      <c r="H75" s="371"/>
    </row>
    <row r="76" spans="7:8">
      <c r="H76" s="371"/>
    </row>
    <row r="77" spans="7:8">
      <c r="H77" s="371"/>
    </row>
    <row r="78" spans="7:8">
      <c r="H78" s="371"/>
    </row>
    <row r="79" spans="7:8">
      <c r="H79" s="371"/>
    </row>
    <row r="80" spans="7:8">
      <c r="H80" s="371"/>
    </row>
    <row r="81" spans="8:8">
      <c r="H81" s="371"/>
    </row>
    <row r="82" spans="8:8">
      <c r="H82" s="371"/>
    </row>
    <row r="83" spans="8:8">
      <c r="H83" s="371"/>
    </row>
    <row r="84" spans="8:8">
      <c r="H84" s="371"/>
    </row>
    <row r="85" spans="8:8">
      <c r="H85" s="371"/>
    </row>
    <row r="86" spans="8:8">
      <c r="H86" s="371"/>
    </row>
  </sheetData>
  <hyperlinks>
    <hyperlink ref="G1" location="Cover!A1" display="Back to cover" xr:uid="{00000000-0004-0000-0700-000000000000}"/>
  </hyperlinks>
  <pageMargins left="0.7" right="0.7" top="0.75" bottom="0.75" header="0.3" footer="0.3"/>
  <pageSetup paperSize="9" scale="6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7</vt:i4>
      </vt:variant>
    </vt:vector>
  </HeadingPairs>
  <TitlesOfParts>
    <vt:vector size="26" baseType="lpstr">
      <vt:lpstr>Cover</vt:lpstr>
      <vt:lpstr>Key figures - 9Q</vt:lpstr>
      <vt:lpstr>FTE - 9Q</vt:lpstr>
      <vt:lpstr>Income statement incl.UK - 9Q</vt:lpstr>
      <vt:lpstr>Income statement - 5Q</vt:lpstr>
      <vt:lpstr>Comprehensive income - 5Q</vt:lpstr>
      <vt:lpstr>Net interest income - 9Q</vt:lpstr>
      <vt:lpstr>Segment BL overview</vt:lpstr>
      <vt:lpstr>Segment BL overview - 5Q</vt:lpstr>
      <vt:lpstr>Segment Market overview - 5Q</vt:lpstr>
      <vt:lpstr>Cash flow - 9Q</vt:lpstr>
      <vt:lpstr>Balance sheet - 9Q</vt:lpstr>
      <vt:lpstr>APM - 9Q</vt:lpstr>
      <vt:lpstr>Portfolio collections</vt:lpstr>
      <vt:lpstr>Interest-bearing items - 9Q</vt:lpstr>
      <vt:lpstr>Income statement - Parent 9Q</vt:lpstr>
      <vt:lpstr>Balance sheet - Parent 9Q</vt:lpstr>
      <vt:lpstr>Capital adequacy - 9Q</vt:lpstr>
      <vt:lpstr>EIR method case examples</vt:lpstr>
      <vt:lpstr>'APM - 9Q'!Print_Area</vt:lpstr>
      <vt:lpstr>Cover!Print_Area</vt:lpstr>
      <vt:lpstr>'EIR method case examples'!Print_Area</vt:lpstr>
      <vt:lpstr>'Key figures - 9Q'!Print_Area</vt:lpstr>
      <vt:lpstr>'Segment BL overview'!Print_Area</vt:lpstr>
      <vt:lpstr>'Segment BL overview - 5Q'!Print_Area</vt:lpstr>
      <vt:lpstr>'Segment Market overview - 5Q'!Print_Area</vt:lpstr>
    </vt:vector>
  </TitlesOfParts>
  <Company>Skandinaviska Enskilda Banken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s03759</dc:creator>
  <cp:lastModifiedBy>Sandström, Veronica</cp:lastModifiedBy>
  <cp:lastPrinted>2019-10-31T13:45:35Z</cp:lastPrinted>
  <dcterms:created xsi:type="dcterms:W3CDTF">2011-02-15T13:45:26Z</dcterms:created>
  <dcterms:modified xsi:type="dcterms:W3CDTF">2022-04-27T15:23:14Z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